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Д эк. и финансов\001 Тарифы\Тех присоединение\Тарифная заявка ПТП\2026\5 раскрытие информации на Сайте\_к раскрытию\"/>
    </mc:Choice>
  </mc:AlternateContent>
  <bookViews>
    <workbookView xWindow="0" yWindow="0" windowWidth="25200" windowHeight="11550" tabRatio="880"/>
  </bookViews>
  <sheets>
    <sheet name="Пр 1 МУ490_22 2022" sheetId="14" r:id="rId1"/>
    <sheet name="Пр 1 МУ490_22 2023" sheetId="15" r:id="rId2"/>
    <sheet name="Пр 1 МУ490_22 2024" sheetId="17" r:id="rId3"/>
    <sheet name="Пр 2 МУ490_22_2022-2024" sheetId="10" r:id="rId4"/>
    <sheet name="Пр 3 МУ490_22_2022-2024" sheetId="11" r:id="rId5"/>
    <sheet name="Пр 2 ППРФ 24" sheetId="1" r:id="rId6"/>
    <sheet name="Пр 3 ППРФ 24" sheetId="2" r:id="rId7"/>
    <sheet name="Приказ РСТ РБ на 2025г" sheetId="18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a" localSheetId="7">#REF!</definedName>
    <definedName name="\a">#REF!</definedName>
    <definedName name="\m">#REF!</definedName>
    <definedName name="\n">#REF!</definedName>
    <definedName name="\o">#REF!</definedName>
    <definedName name="___________SP1" localSheetId="7">[1]FES!#REF!</definedName>
    <definedName name="___________SP1">[1]FES!#REF!</definedName>
    <definedName name="___________SP10" localSheetId="7">[1]FES!#REF!</definedName>
    <definedName name="___________SP10">[1]FES!#REF!</definedName>
    <definedName name="___________SP11" localSheetId="7">[1]FES!#REF!</definedName>
    <definedName name="___________SP11">[1]FES!#REF!</definedName>
    <definedName name="___________SP12" localSheetId="7">[1]FES!#REF!</definedName>
    <definedName name="___________SP12">[1]FES!#REF!</definedName>
    <definedName name="___________SP13" localSheetId="7">[1]FES!#REF!</definedName>
    <definedName name="___________SP13">[1]FES!#REF!</definedName>
    <definedName name="___________SP14" localSheetId="7">[1]FES!#REF!</definedName>
    <definedName name="___________SP14">[1]FES!#REF!</definedName>
    <definedName name="___________SP15" localSheetId="7">[1]FES!#REF!</definedName>
    <definedName name="___________SP15">[1]FES!#REF!</definedName>
    <definedName name="___________SP16" localSheetId="7">[1]FES!#REF!</definedName>
    <definedName name="___________SP16">[1]FES!#REF!</definedName>
    <definedName name="___________SP17" localSheetId="7">[1]FES!#REF!</definedName>
    <definedName name="___________SP17">[1]FES!#REF!</definedName>
    <definedName name="___________SP18" localSheetId="7">[1]FES!#REF!</definedName>
    <definedName name="___________SP18">[1]FES!#REF!</definedName>
    <definedName name="___________SP19" localSheetId="7">[1]FES!#REF!</definedName>
    <definedName name="___________SP19">[1]FES!#REF!</definedName>
    <definedName name="___________SP2" localSheetId="7">[1]FES!#REF!</definedName>
    <definedName name="___________SP2">[1]FES!#REF!</definedName>
    <definedName name="___________SP20" localSheetId="7">[1]FES!#REF!</definedName>
    <definedName name="___________SP20">[1]FES!#REF!</definedName>
    <definedName name="___________SP3" localSheetId="7">[1]FES!#REF!</definedName>
    <definedName name="___________SP3">[1]FES!#REF!</definedName>
    <definedName name="___________SP4" localSheetId="7">[1]FES!#REF!</definedName>
    <definedName name="___________SP4">[1]FES!#REF!</definedName>
    <definedName name="___________SP5" localSheetId="7">[1]FES!#REF!</definedName>
    <definedName name="___________SP5">[1]FES!#REF!</definedName>
    <definedName name="___________SP7" localSheetId="7">[1]FES!#REF!</definedName>
    <definedName name="___________SP7">[1]FES!#REF!</definedName>
    <definedName name="___________SP8" localSheetId="7">[1]FES!#REF!</definedName>
    <definedName name="___________SP8">[1]FES!#REF!</definedName>
    <definedName name="___________SP9" localSheetId="7">[1]FES!#REF!</definedName>
    <definedName name="___________SP9">[1]FES!#REF!</definedName>
    <definedName name="___________vp1" localSheetId="7">#REF!</definedName>
    <definedName name="___________vp1">#REF!</definedName>
    <definedName name="___________vpp1" localSheetId="7">#REF!</definedName>
    <definedName name="___________vpp1">#REF!</definedName>
    <definedName name="___________vpp2" localSheetId="7">#REF!</definedName>
    <definedName name="___________vpp2">#REF!</definedName>
    <definedName name="___________vpp3">#REF!</definedName>
    <definedName name="___________vpp4">#REF!</definedName>
    <definedName name="___________vpp5">#REF!</definedName>
    <definedName name="___________vpp6">#REF!</definedName>
    <definedName name="___________vpp7">#REF!</definedName>
    <definedName name="_________SP1" localSheetId="7">[2]FES!#REF!</definedName>
    <definedName name="_________SP1">[2]FES!#REF!</definedName>
    <definedName name="_________SP10" localSheetId="7">[2]FES!#REF!</definedName>
    <definedName name="_________SP10">[2]FES!#REF!</definedName>
    <definedName name="_________SP11" localSheetId="7">[2]FES!#REF!</definedName>
    <definedName name="_________SP11">[2]FES!#REF!</definedName>
    <definedName name="_________SP12" localSheetId="7">[2]FES!#REF!</definedName>
    <definedName name="_________SP12">[2]FES!#REF!</definedName>
    <definedName name="_________SP13" localSheetId="7">[2]FES!#REF!</definedName>
    <definedName name="_________SP13">[2]FES!#REF!</definedName>
    <definedName name="_________SP14" localSheetId="7">[2]FES!#REF!</definedName>
    <definedName name="_________SP14">[2]FES!#REF!</definedName>
    <definedName name="_________SP15" localSheetId="7">[2]FES!#REF!</definedName>
    <definedName name="_________SP15">[2]FES!#REF!</definedName>
    <definedName name="_________SP16" localSheetId="7">[2]FES!#REF!</definedName>
    <definedName name="_________SP16">[2]FES!#REF!</definedName>
    <definedName name="_________SP17" localSheetId="7">[2]FES!#REF!</definedName>
    <definedName name="_________SP17">[2]FES!#REF!</definedName>
    <definedName name="_________SP18" localSheetId="7">[2]FES!#REF!</definedName>
    <definedName name="_________SP18">[2]FES!#REF!</definedName>
    <definedName name="_________SP19" localSheetId="7">[2]FES!#REF!</definedName>
    <definedName name="_________SP19">[2]FES!#REF!</definedName>
    <definedName name="_________SP2" localSheetId="7">[2]FES!#REF!</definedName>
    <definedName name="_________SP2">[2]FES!#REF!</definedName>
    <definedName name="_________SP20" localSheetId="7">[2]FES!#REF!</definedName>
    <definedName name="_________SP20">[2]FES!#REF!</definedName>
    <definedName name="_________SP3" localSheetId="7">[2]FES!#REF!</definedName>
    <definedName name="_________SP3">[2]FES!#REF!</definedName>
    <definedName name="_________SP4" localSheetId="7">[2]FES!#REF!</definedName>
    <definedName name="_________SP4">[2]FES!#REF!</definedName>
    <definedName name="_________SP5" localSheetId="7">[2]FES!#REF!</definedName>
    <definedName name="_________SP5">[2]FES!#REF!</definedName>
    <definedName name="_________SP7" localSheetId="7">[2]FES!#REF!</definedName>
    <definedName name="_________SP7">[2]FES!#REF!</definedName>
    <definedName name="_________SP8" localSheetId="7">[2]FES!#REF!</definedName>
    <definedName name="_________SP8">[2]FES!#REF!</definedName>
    <definedName name="_________SP9" localSheetId="7">[2]FES!#REF!</definedName>
    <definedName name="_________SP9">[2]FES!#REF!</definedName>
    <definedName name="_________vp1" localSheetId="7">#REF!</definedName>
    <definedName name="_________vp1">#REF!</definedName>
    <definedName name="_________vpp1" localSheetId="7">#REF!</definedName>
    <definedName name="_________vpp1">#REF!</definedName>
    <definedName name="_________vpp2" localSheetId="7">#REF!</definedName>
    <definedName name="_________vpp2">#REF!</definedName>
    <definedName name="_________vpp3">#REF!</definedName>
    <definedName name="_________vpp4">#REF!</definedName>
    <definedName name="_________vpp5">#REF!</definedName>
    <definedName name="_________vpp6">#REF!</definedName>
    <definedName name="_________vpp7">#REF!</definedName>
    <definedName name="________CST11">[3]MAIN!$106:$106</definedName>
    <definedName name="________CST12">[3]MAIN!$116:$116</definedName>
    <definedName name="________CST13">[3]MAIN!$126:$126</definedName>
    <definedName name="________CST14">[3]MAIN!$346:$346</definedName>
    <definedName name="________CST15">[3]MAIN!$1198:$1198</definedName>
    <definedName name="________CST21">[3]MAIN!$109:$109</definedName>
    <definedName name="________CST22">[3]MAIN!$119:$119</definedName>
    <definedName name="________CST23">[3]MAIN!$129:$129</definedName>
    <definedName name="________CST24">[3]MAIN!$349:$349</definedName>
    <definedName name="________CST25">[3]MAIN!$1200:$1200</definedName>
    <definedName name="________FXA1">[3]MAIN!$261:$261</definedName>
    <definedName name="________FXA11">[3]MAIN!$1204:$1204</definedName>
    <definedName name="________FXA2">[3]MAIN!$280:$280</definedName>
    <definedName name="________FXA21">[3]MAIN!$1206:$1206</definedName>
    <definedName name="________IRR1">[3]MAIN!$D$1013</definedName>
    <definedName name="________KRD1">[3]MAIN!$524:$524</definedName>
    <definedName name="________KRD2">[3]MAIN!$552:$552</definedName>
    <definedName name="________LIS1">[3]MAIN!$325:$325</definedName>
    <definedName name="________M8">[4]!________M8</definedName>
    <definedName name="________M9">[4]!________M9</definedName>
    <definedName name="________NPV1">[3]MAIN!$D$1004</definedName>
    <definedName name="________PR11">[3]MAIN!$66:$66</definedName>
    <definedName name="________PR12">[3]MAIN!$76:$76</definedName>
    <definedName name="________PR13">[3]MAIN!$86:$86</definedName>
    <definedName name="________PR14">[3]MAIN!$1194:$1194</definedName>
    <definedName name="________PR21">[3]MAIN!$69:$69</definedName>
    <definedName name="________PR22">[3]MAIN!$79:$79</definedName>
    <definedName name="________PR23">[3]MAIN!$89:$89</definedName>
    <definedName name="________PR24">[3]MAIN!$1196:$1196</definedName>
    <definedName name="________q11">[4]!________q11</definedName>
    <definedName name="________q15">[4]!________q15</definedName>
    <definedName name="________q17">[4]!________q17</definedName>
    <definedName name="________q2">[4]!________q2</definedName>
    <definedName name="________q3">[4]!________q3</definedName>
    <definedName name="________q4">[4]!________q4</definedName>
    <definedName name="________q5">[4]!________q5</definedName>
    <definedName name="________q6">[4]!________q6</definedName>
    <definedName name="________q7">[4]!________q7</definedName>
    <definedName name="________q8">[4]!________q8</definedName>
    <definedName name="________q9">[4]!________q9</definedName>
    <definedName name="________RAZ1">#REF!</definedName>
    <definedName name="________RAZ2">#REF!</definedName>
    <definedName name="________RAZ3">#REF!</definedName>
    <definedName name="________SAL1">[3]MAIN!$151:$151</definedName>
    <definedName name="________SAL2">[3]MAIN!$161:$161</definedName>
    <definedName name="________SAL3">[3]MAIN!$171:$171</definedName>
    <definedName name="________SAL4">[3]MAIN!$181:$181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[3]MAIN!$A$33:$AL$60</definedName>
    <definedName name="________tab10">[3]MAIN!$A$241:$AL$299</definedName>
    <definedName name="________tab11">[3]MAIN!$A$301:$AL$337</definedName>
    <definedName name="________tab12">[3]MAIN!$A$339:$AL$401</definedName>
    <definedName name="________tab13">[3]MAIN!$A$403:$AL$437</definedName>
    <definedName name="________tab14">[3]MAIN!$A$439:$AL$481</definedName>
    <definedName name="________tab15">[3]MAIN!$A$483:$AL$528</definedName>
    <definedName name="________tab16">[3]MAIN!$A$530:$AL$556</definedName>
    <definedName name="________tab17">[3]MAIN!$A$558:$AL$588</definedName>
    <definedName name="________tab18">[3]MAIN!$A$590:$AL$701</definedName>
    <definedName name="________tab19">[3]MAIN!$A$703:$AL$727</definedName>
    <definedName name="________tab2">[3]MAIN!$A$62:$AL$70</definedName>
    <definedName name="________tab20">[3]MAIN!$A$729:$AL$774</definedName>
    <definedName name="________tab21">[3]MAIN!$A$776:$AL$807</definedName>
    <definedName name="________tab22">[3]MAIN!$A$809:$AL$822</definedName>
    <definedName name="________tab23">[3]MAIN!$A$824:$AL$847</definedName>
    <definedName name="________tab24">[3]MAIN!$A$849:$AL$878</definedName>
    <definedName name="________tab25">[3]MAIN!$A$880:$AK$929</definedName>
    <definedName name="________tab26">[3]MAIN!$A$932:$AK$956</definedName>
    <definedName name="________tab27">[3]MAIN!$A$958:$AL$1027</definedName>
    <definedName name="________tab28">[3]MAIN!$A$1029:$AL$1088</definedName>
    <definedName name="________tab29">[3]MAIN!$A$1090:$AL$1139</definedName>
    <definedName name="________tab3">[3]MAIN!$A$72:$AL$80</definedName>
    <definedName name="________tab30">[3]MAIN!$A$1141:$AL$1184</definedName>
    <definedName name="________tab31">[3]MAIN!$A$1186:$AK$1206</definedName>
    <definedName name="________tab4">[3]MAIN!$A$82:$AL$100</definedName>
    <definedName name="________tab5">[3]MAIN!$A$102:$AL$110</definedName>
    <definedName name="________tab6">[3]MAIN!$A$112:$AL$120</definedName>
    <definedName name="________tab7">[3]MAIN!$A$122:$AL$140</definedName>
    <definedName name="________tab8">[3]MAIN!$A$142:$AL$190</definedName>
    <definedName name="________tab9">[3]MAIN!$A$192:$AL$239</definedName>
    <definedName name="________TXS1">[3]MAIN!$647:$647</definedName>
    <definedName name="________TXS11">[3]MAIN!$1105:$1105</definedName>
    <definedName name="________TXS2">[3]MAIN!$680:$680</definedName>
    <definedName name="________TXS21">[3]MAIN!$1111:$1111</definedName>
    <definedName name="________VC1">[3]MAIN!$F$1249:$AL$1249</definedName>
    <definedName name="________VC2">[3]MAIN!$F$1250:$AL$1250</definedName>
    <definedName name="________vp1">#REF!</definedName>
    <definedName name="________vpp1">#REF!</definedName>
    <definedName name="________vpp2">#REF!</definedName>
    <definedName name="________vpp3">#REF!</definedName>
    <definedName name="________vpp4">#REF!</definedName>
    <definedName name="________vpp5">#REF!</definedName>
    <definedName name="________vpp6">#REF!</definedName>
    <definedName name="________vpp7">#REF!</definedName>
    <definedName name="_______CST11">[3]MAIN!$106:$106</definedName>
    <definedName name="_______CST12">[3]MAIN!$116:$116</definedName>
    <definedName name="_______CST13">[3]MAIN!$126:$126</definedName>
    <definedName name="_______CST14">[3]MAIN!$346:$346</definedName>
    <definedName name="_______CST15">[3]MAIN!$1198:$1198</definedName>
    <definedName name="_______CST21">[3]MAIN!$109:$109</definedName>
    <definedName name="_______CST22">[3]MAIN!$119:$119</definedName>
    <definedName name="_______CST23">[3]MAIN!$129:$129</definedName>
    <definedName name="_______CST24">[3]MAIN!$349:$349</definedName>
    <definedName name="_______CST25">[3]MAIN!$1200:$1200</definedName>
    <definedName name="_______FXA1">[3]MAIN!$261:$261</definedName>
    <definedName name="_______FXA11">[3]MAIN!$1204:$1204</definedName>
    <definedName name="_______FXA2">[3]MAIN!$280:$280</definedName>
    <definedName name="_______FXA21">[3]MAIN!$1206:$1206</definedName>
    <definedName name="_______IRR1">[3]MAIN!$D$1013</definedName>
    <definedName name="_______KRD1">[3]MAIN!$524:$524</definedName>
    <definedName name="_______KRD2">[3]MAIN!$552:$552</definedName>
    <definedName name="_______LIS1">[3]MAIN!$325:$325</definedName>
    <definedName name="_______M8">[4]!_______M8</definedName>
    <definedName name="_______M9">[4]!_______M9</definedName>
    <definedName name="_______NPV1">[3]MAIN!$D$1004</definedName>
    <definedName name="_______PR11">[3]MAIN!$66:$66</definedName>
    <definedName name="_______PR12">[3]MAIN!$76:$76</definedName>
    <definedName name="_______PR13">[3]MAIN!$86:$86</definedName>
    <definedName name="_______PR14">[3]MAIN!$1194:$1194</definedName>
    <definedName name="_______PR21">[3]MAIN!$69:$69</definedName>
    <definedName name="_______PR22">[3]MAIN!$79:$79</definedName>
    <definedName name="_______PR23">[3]MAIN!$89:$89</definedName>
    <definedName name="_______PR24">[3]MAIN!$1196:$1196</definedName>
    <definedName name="_______q11">[4]!_______q11</definedName>
    <definedName name="_______q15">[4]!_______q15</definedName>
    <definedName name="_______q17">[4]!_______q17</definedName>
    <definedName name="_______q2">[4]!_______q2</definedName>
    <definedName name="_______q3">[4]!_______q3</definedName>
    <definedName name="_______q4">[4]!_______q4</definedName>
    <definedName name="_______q5">[4]!_______q5</definedName>
    <definedName name="_______q6">[4]!_______q6</definedName>
    <definedName name="_______q7">[4]!_______q7</definedName>
    <definedName name="_______q8">[4]!_______q8</definedName>
    <definedName name="_______q9">[4]!_______q9</definedName>
    <definedName name="_______RAZ1">#REF!</definedName>
    <definedName name="_______RAZ2">#REF!</definedName>
    <definedName name="_______RAZ3">#REF!</definedName>
    <definedName name="_______SAL1">[3]MAIN!$151:$151</definedName>
    <definedName name="_______SAL2">[3]MAIN!$161:$161</definedName>
    <definedName name="_______SAL3">[3]MAIN!$171:$171</definedName>
    <definedName name="_______SAL4">[3]MAIN!$181:$181</definedName>
    <definedName name="_______SP1">[1]FES!#REF!</definedName>
    <definedName name="_______SP10">[1]FES!#REF!</definedName>
    <definedName name="_______SP11">[1]FES!#REF!</definedName>
    <definedName name="_______SP12">[1]FES!#REF!</definedName>
    <definedName name="_______SP13">[1]FES!#REF!</definedName>
    <definedName name="_______SP14">[1]FES!#REF!</definedName>
    <definedName name="_______SP15">[1]FES!#REF!</definedName>
    <definedName name="_______SP16">[1]FES!#REF!</definedName>
    <definedName name="_______SP17">[1]FES!#REF!</definedName>
    <definedName name="_______SP18">[1]FES!#REF!</definedName>
    <definedName name="_______SP19">[1]FES!#REF!</definedName>
    <definedName name="_______SP2">[1]FES!#REF!</definedName>
    <definedName name="_______SP20">[1]FES!#REF!</definedName>
    <definedName name="_______SP3">[1]FES!#REF!</definedName>
    <definedName name="_______SP4">[1]FES!#REF!</definedName>
    <definedName name="_______SP5">[1]FES!#REF!</definedName>
    <definedName name="_______SP7">[1]FES!#REF!</definedName>
    <definedName name="_______SP8">[1]FES!#REF!</definedName>
    <definedName name="_______SP9">[1]FES!#REF!</definedName>
    <definedName name="_______tab1">[3]MAIN!$A$33:$AL$60</definedName>
    <definedName name="_______tab10">[3]MAIN!$A$241:$AL$299</definedName>
    <definedName name="_______tab11">[3]MAIN!$A$301:$AL$337</definedName>
    <definedName name="_______tab12">[3]MAIN!$A$339:$AL$401</definedName>
    <definedName name="_______tab13">[3]MAIN!$A$403:$AL$437</definedName>
    <definedName name="_______tab14">[3]MAIN!$A$439:$AL$481</definedName>
    <definedName name="_______tab15">[3]MAIN!$A$483:$AL$528</definedName>
    <definedName name="_______tab16">[3]MAIN!$A$530:$AL$556</definedName>
    <definedName name="_______tab17">[3]MAIN!$A$558:$AL$588</definedName>
    <definedName name="_______tab18">[3]MAIN!$A$590:$AL$701</definedName>
    <definedName name="_______tab19">[3]MAIN!$A$703:$AL$727</definedName>
    <definedName name="_______tab2">[3]MAIN!$A$62:$AL$70</definedName>
    <definedName name="_______tab20">[3]MAIN!$A$729:$AL$774</definedName>
    <definedName name="_______tab21">[3]MAIN!$A$776:$AL$807</definedName>
    <definedName name="_______tab22">[3]MAIN!$A$809:$AL$822</definedName>
    <definedName name="_______tab23">[3]MAIN!$A$824:$AL$847</definedName>
    <definedName name="_______tab24">[3]MAIN!$A$849:$AL$878</definedName>
    <definedName name="_______tab25">[3]MAIN!$A$880:$AK$929</definedName>
    <definedName name="_______tab26">[3]MAIN!$A$932:$AK$956</definedName>
    <definedName name="_______tab27">[3]MAIN!$A$958:$AL$1027</definedName>
    <definedName name="_______tab28">[3]MAIN!$A$1029:$AL$1088</definedName>
    <definedName name="_______tab29">[3]MAIN!$A$1090:$AL$1139</definedName>
    <definedName name="_______tab3">[3]MAIN!$A$72:$AL$80</definedName>
    <definedName name="_______tab30">[3]MAIN!$A$1141:$AL$1184</definedName>
    <definedName name="_______tab31">[3]MAIN!$A$1186:$AK$1206</definedName>
    <definedName name="_______tab4">[3]MAIN!$A$82:$AL$100</definedName>
    <definedName name="_______tab5">[3]MAIN!$A$102:$AL$110</definedName>
    <definedName name="_______tab6">[3]MAIN!$A$112:$AL$120</definedName>
    <definedName name="_______tab7">[3]MAIN!$A$122:$AL$140</definedName>
    <definedName name="_______tab8">[3]MAIN!$A$142:$AL$190</definedName>
    <definedName name="_______tab9">[3]MAIN!$A$192:$AL$239</definedName>
    <definedName name="_______TXS1">[3]MAIN!$647:$647</definedName>
    <definedName name="_______TXS11">[3]MAIN!$1105:$1105</definedName>
    <definedName name="_______TXS2">[3]MAIN!$680:$680</definedName>
    <definedName name="_______TXS21">[3]MAIN!$1111:$1111</definedName>
    <definedName name="_______VC1">[3]MAIN!$F$1249:$AL$1249</definedName>
    <definedName name="_______VC2">[3]MAIN!$F$1250:$AL$1250</definedName>
    <definedName name="_______vp1">#REF!</definedName>
    <definedName name="_______vpp1">#REF!</definedName>
    <definedName name="_______vpp2">#REF!</definedName>
    <definedName name="_______vpp3">#REF!</definedName>
    <definedName name="_______vpp4">#REF!</definedName>
    <definedName name="_______vpp5">#REF!</definedName>
    <definedName name="_______vpp6">#REF!</definedName>
    <definedName name="_______vpp7">#REF!</definedName>
    <definedName name="______CST11">[3]MAIN!$A$106:$IV$106</definedName>
    <definedName name="______CST12">[3]MAIN!$A$116:$IV$116</definedName>
    <definedName name="______CST13">[3]MAIN!$A$126:$IV$126</definedName>
    <definedName name="______CST14">[3]MAIN!$A$346:$IV$346</definedName>
    <definedName name="______CST15">[3]MAIN!$A$1198:$IV$1198</definedName>
    <definedName name="______CST21">[3]MAIN!$A$109:$IV$109</definedName>
    <definedName name="______CST22">[3]MAIN!$A$119:$IV$119</definedName>
    <definedName name="______CST23">[3]MAIN!$A$129:$IV$129</definedName>
    <definedName name="______CST24">[3]MAIN!$A$349:$IV$349</definedName>
    <definedName name="______CST25">[3]MAIN!$A$1200:$IV$1200</definedName>
    <definedName name="______FXA1">[3]MAIN!$A$261:$IV$261</definedName>
    <definedName name="______FXA11">[3]MAIN!$A$1204:$IV$1204</definedName>
    <definedName name="______FXA2">[3]MAIN!$A$280:$IV$280</definedName>
    <definedName name="______FXA21">[3]MAIN!$A$1206:$IV$1206</definedName>
    <definedName name="______IRR1">[3]MAIN!$D$1013</definedName>
    <definedName name="______KRD1">[3]MAIN!$A$524:$IV$524</definedName>
    <definedName name="______KRD2">[3]MAIN!$A$552:$IV$552</definedName>
    <definedName name="______LIS1">[3]MAIN!$A$325:$IV$325</definedName>
    <definedName name="______M8">[4]!______M8</definedName>
    <definedName name="______M9">[4]!______M9</definedName>
    <definedName name="______NPV1">[3]MAIN!$D$1004</definedName>
    <definedName name="______Num2">#REF!</definedName>
    <definedName name="______PR11">[3]MAIN!$A$66:$IV$66</definedName>
    <definedName name="______PR12">[3]MAIN!$A$76:$IV$76</definedName>
    <definedName name="______PR13">[3]MAIN!$A$86:$IV$86</definedName>
    <definedName name="______PR14">[3]MAIN!$A$1194:$IV$1194</definedName>
    <definedName name="______PR21">[3]MAIN!$A$69:$IV$69</definedName>
    <definedName name="______PR22">[3]MAIN!$A$79:$IV$79</definedName>
    <definedName name="______PR23">[3]MAIN!$A$89:$IV$89</definedName>
    <definedName name="______PR24">[3]MAIN!$A$1196:$IV$1196</definedName>
    <definedName name="______q11">[4]!______q11</definedName>
    <definedName name="______q15">[4]!______q15</definedName>
    <definedName name="______q17">[4]!______q17</definedName>
    <definedName name="______q2">[4]!______q2</definedName>
    <definedName name="______q3">[4]!______q3</definedName>
    <definedName name="______q4">[4]!______q4</definedName>
    <definedName name="______q5">[4]!______q5</definedName>
    <definedName name="______q6">[4]!______q6</definedName>
    <definedName name="______q7">[4]!______q7</definedName>
    <definedName name="______q8">[4]!______q8</definedName>
    <definedName name="______q9">[4]!______q9</definedName>
    <definedName name="______RAZ1">#REF!</definedName>
    <definedName name="______RAZ2">#REF!</definedName>
    <definedName name="______RAZ3">#REF!</definedName>
    <definedName name="______SAL1">[3]MAIN!$A$151:$IV$151</definedName>
    <definedName name="______SAL2">[3]MAIN!$A$161:$IV$161</definedName>
    <definedName name="______SAL3">[3]MAIN!$A$171:$IV$171</definedName>
    <definedName name="______SAL4">[3]MAIN!$A$181:$IV$181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tab1">[3]MAIN!$A$33:$AL$60</definedName>
    <definedName name="______tab10">[3]MAIN!$A$241:$AL$299</definedName>
    <definedName name="______tab11">[3]MAIN!$A$301:$AL$337</definedName>
    <definedName name="______tab12">[3]MAIN!$A$339:$AL$401</definedName>
    <definedName name="______tab13">[3]MAIN!$A$403:$AL$437</definedName>
    <definedName name="______tab14">[3]MAIN!$A$439:$AL$481</definedName>
    <definedName name="______tab15">[3]MAIN!$A$483:$AL$528</definedName>
    <definedName name="______tab16">[3]MAIN!$A$530:$AL$556</definedName>
    <definedName name="______tab17">[3]MAIN!$A$558:$AL$588</definedName>
    <definedName name="______tab18">[3]MAIN!$A$590:$AL$701</definedName>
    <definedName name="______tab19">[3]MAIN!$A$703:$AL$727</definedName>
    <definedName name="______tab2">[3]MAIN!$A$62:$AL$70</definedName>
    <definedName name="______tab20">[3]MAIN!$A$729:$AL$774</definedName>
    <definedName name="______tab21">[3]MAIN!$A$776:$AL$807</definedName>
    <definedName name="______tab22">[3]MAIN!$A$809:$AL$822</definedName>
    <definedName name="______tab23">[3]MAIN!$A$824:$AL$847</definedName>
    <definedName name="______tab24">[3]MAIN!$A$849:$AL$878</definedName>
    <definedName name="______tab25">[3]MAIN!$A$880:$AK$929</definedName>
    <definedName name="______tab26">[3]MAIN!$A$932:$AK$956</definedName>
    <definedName name="______tab27">[3]MAIN!$A$958:$AL$1027</definedName>
    <definedName name="______tab28">[3]MAIN!$A$1029:$AL$1088</definedName>
    <definedName name="______tab29">[3]MAIN!$A$1090:$AL$1139</definedName>
    <definedName name="______tab3">[3]MAIN!$A$72:$AL$80</definedName>
    <definedName name="______tab30">[3]MAIN!$A$1141:$AL$1184</definedName>
    <definedName name="______tab31">[3]MAIN!$A$1186:$AK$1206</definedName>
    <definedName name="______tab4">[3]MAIN!$A$82:$AL$100</definedName>
    <definedName name="______tab5">[3]MAIN!$A$102:$AL$110</definedName>
    <definedName name="______tab6">[3]MAIN!$A$112:$AL$120</definedName>
    <definedName name="______tab7">[3]MAIN!$A$122:$AL$140</definedName>
    <definedName name="______tab8">[3]MAIN!$A$142:$AL$190</definedName>
    <definedName name="______tab9">[3]MAIN!$A$192:$AL$239</definedName>
    <definedName name="______TXS1">[3]MAIN!$A$647:$IV$647</definedName>
    <definedName name="______TXS11">[3]MAIN!$A$1105:$IV$1105</definedName>
    <definedName name="______TXS2">[3]MAIN!$A$680:$IV$680</definedName>
    <definedName name="______TXS21">[3]MAIN!$A$1111:$IV$1111</definedName>
    <definedName name="______VC1">[3]MAIN!$F$1249:$AL$1249</definedName>
    <definedName name="______VC2">[3]MAIN!$F$1250:$AL$1250</definedName>
    <definedName name="______vp1">#REF!</definedName>
    <definedName name="______vpp1">#REF!</definedName>
    <definedName name="______vpp2">#REF!</definedName>
    <definedName name="______vpp3">#REF!</definedName>
    <definedName name="______vpp4">#REF!</definedName>
    <definedName name="______vpp5">#REF!</definedName>
    <definedName name="______vpp6">#REF!</definedName>
    <definedName name="______vpp7">#REF!</definedName>
    <definedName name="_____CST11">[3]MAIN!$A$106:$IV$106</definedName>
    <definedName name="_____CST12">[3]MAIN!$A$116:$IV$116</definedName>
    <definedName name="_____CST13">[3]MAIN!$A$126:$IV$126</definedName>
    <definedName name="_____CST14">[3]MAIN!$A$346:$IV$346</definedName>
    <definedName name="_____CST15">[3]MAIN!$A$1198:$IV$1198</definedName>
    <definedName name="_____CST21">[3]MAIN!$A$109:$IV$109</definedName>
    <definedName name="_____CST22">[3]MAIN!$A$119:$IV$119</definedName>
    <definedName name="_____CST23">[3]MAIN!$A$129:$IV$129</definedName>
    <definedName name="_____CST24">[3]MAIN!$A$349:$IV$349</definedName>
    <definedName name="_____CST25">[3]MAIN!$A$1200:$IV$1200</definedName>
    <definedName name="_____FXA1">[3]MAIN!$A$261:$IV$261</definedName>
    <definedName name="_____FXA11">[3]MAIN!$A$1204:$IV$1204</definedName>
    <definedName name="_____FXA2">[3]MAIN!$A$280:$IV$280</definedName>
    <definedName name="_____FXA21">[3]MAIN!$A$1206:$IV$1206</definedName>
    <definedName name="_____FY1">[4]!_____FY1</definedName>
    <definedName name="_____IRR1">[3]MAIN!$D$1013</definedName>
    <definedName name="_____KRD1">[3]MAIN!$A$524:$IV$524</definedName>
    <definedName name="_____KRD2">[3]MAIN!$A$552:$IV$552</definedName>
    <definedName name="_____LIS1">[3]MAIN!$A$325:$IV$325</definedName>
    <definedName name="_____M8">[4]!_____M8</definedName>
    <definedName name="_____M9">[4]!_____M9</definedName>
    <definedName name="_____NPV1">[3]MAIN!$D$1004</definedName>
    <definedName name="_____Num2">#REF!</definedName>
    <definedName name="_____PR11">[3]MAIN!$A$66:$IV$66</definedName>
    <definedName name="_____PR12">[3]MAIN!$A$76:$IV$76</definedName>
    <definedName name="_____PR13">[3]MAIN!$A$86:$IV$86</definedName>
    <definedName name="_____PR14">[3]MAIN!$A$1194:$IV$1194</definedName>
    <definedName name="_____PR21">[3]MAIN!$A$69:$IV$69</definedName>
    <definedName name="_____PR22">[3]MAIN!$A$79:$IV$79</definedName>
    <definedName name="_____PR23">[3]MAIN!$A$89:$IV$89</definedName>
    <definedName name="_____PR24">[3]MAIN!$A$1196:$IV$1196</definedName>
    <definedName name="_____q11">[4]!_____q11</definedName>
    <definedName name="_____q15">[4]!_____q15</definedName>
    <definedName name="_____q17">[4]!_____q17</definedName>
    <definedName name="_____q2">[4]!_____q2</definedName>
    <definedName name="_____q3">[4]!_____q3</definedName>
    <definedName name="_____q4">[4]!_____q4</definedName>
    <definedName name="_____q5">[4]!_____q5</definedName>
    <definedName name="_____q6">[4]!_____q6</definedName>
    <definedName name="_____q7">[4]!_____q7</definedName>
    <definedName name="_____q8">[4]!_____q8</definedName>
    <definedName name="_____q9">[4]!_____q9</definedName>
    <definedName name="_____RAZ1">#REF!</definedName>
    <definedName name="_____RAZ2">#REF!</definedName>
    <definedName name="_____RAZ3">#REF!</definedName>
    <definedName name="_____SAL1">[3]MAIN!$A$151:$IV$151</definedName>
    <definedName name="_____SAL2">[3]MAIN!$A$161:$IV$161</definedName>
    <definedName name="_____SAL3">[3]MAIN!$A$171:$IV$171</definedName>
    <definedName name="_____SAL4">[3]MAIN!$A$181:$IV$181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tab1">[3]MAIN!$A$33:$AL$60</definedName>
    <definedName name="_____tab10">[3]MAIN!$A$241:$AL$299</definedName>
    <definedName name="_____tab11">[3]MAIN!$A$301:$AL$337</definedName>
    <definedName name="_____tab12">[3]MAIN!$A$339:$AL$401</definedName>
    <definedName name="_____tab13">[3]MAIN!$A$403:$AL$437</definedName>
    <definedName name="_____tab14">[3]MAIN!$A$439:$AL$481</definedName>
    <definedName name="_____tab15">[3]MAIN!$A$483:$AL$528</definedName>
    <definedName name="_____tab16">[3]MAIN!$A$530:$AL$556</definedName>
    <definedName name="_____tab17">[3]MAIN!$A$558:$AL$588</definedName>
    <definedName name="_____tab18">[3]MAIN!$A$590:$AL$701</definedName>
    <definedName name="_____tab19">[3]MAIN!$A$703:$AL$727</definedName>
    <definedName name="_____tab2">[3]MAIN!$A$62:$AL$70</definedName>
    <definedName name="_____tab20">[3]MAIN!$A$729:$AL$774</definedName>
    <definedName name="_____tab21">[3]MAIN!$A$776:$AL$807</definedName>
    <definedName name="_____tab22">[3]MAIN!$A$809:$AL$822</definedName>
    <definedName name="_____tab23">[3]MAIN!$A$824:$AL$847</definedName>
    <definedName name="_____tab24">[3]MAIN!$A$849:$AL$878</definedName>
    <definedName name="_____tab25">[3]MAIN!$A$880:$AK$929</definedName>
    <definedName name="_____tab26">[3]MAIN!$A$932:$AK$956</definedName>
    <definedName name="_____tab27">[3]MAIN!$A$958:$AL$1027</definedName>
    <definedName name="_____tab28">[3]MAIN!$A$1029:$AL$1088</definedName>
    <definedName name="_____tab29">[3]MAIN!$A$1090:$AL$1139</definedName>
    <definedName name="_____tab3">[3]MAIN!$A$72:$AL$80</definedName>
    <definedName name="_____tab30">[3]MAIN!$A$1141:$AL$1184</definedName>
    <definedName name="_____tab31">[3]MAIN!$A$1186:$AK$1206</definedName>
    <definedName name="_____tab4">[3]MAIN!$A$82:$AL$100</definedName>
    <definedName name="_____tab5">[3]MAIN!$A$102:$AL$110</definedName>
    <definedName name="_____tab6">[3]MAIN!$A$112:$AL$120</definedName>
    <definedName name="_____tab7">[3]MAIN!$A$122:$AL$140</definedName>
    <definedName name="_____tab8">[3]MAIN!$A$142:$AL$190</definedName>
    <definedName name="_____tab9">[3]MAIN!$A$192:$AL$239</definedName>
    <definedName name="_____TXS1">[3]MAIN!$A$647:$IV$647</definedName>
    <definedName name="_____TXS11">[3]MAIN!$A$1105:$IV$1105</definedName>
    <definedName name="_____TXS2">[3]MAIN!$A$680:$IV$680</definedName>
    <definedName name="_____TXS21">[3]MAIN!$A$1111:$IV$1111</definedName>
    <definedName name="_____VC1">[3]MAIN!$F$1249:$AL$1249</definedName>
    <definedName name="_____VC2">[3]MAIN!$F$1250:$AL$1250</definedName>
    <definedName name="_____vp1">#REF!</definedName>
    <definedName name="_____vpp1">#REF!</definedName>
    <definedName name="_____vpp2">#REF!</definedName>
    <definedName name="_____vpp3">#REF!</definedName>
    <definedName name="_____vpp4">#REF!</definedName>
    <definedName name="_____vpp5">#REF!</definedName>
    <definedName name="_____vpp6">#REF!</definedName>
    <definedName name="_____vpp7">#REF!</definedName>
    <definedName name="____CST11">[3]MAIN!$A$106:$IV$106</definedName>
    <definedName name="____CST12">[3]MAIN!$A$116:$IV$116</definedName>
    <definedName name="____CST13">[3]MAIN!$A$126:$IV$126</definedName>
    <definedName name="____CST14">[3]MAIN!$A$346:$IV$346</definedName>
    <definedName name="____CST15">[3]MAIN!$A$1198:$IV$1198</definedName>
    <definedName name="____CST21">[3]MAIN!$A$109:$IV$109</definedName>
    <definedName name="____CST22">[3]MAIN!$A$119:$IV$119</definedName>
    <definedName name="____CST23">[3]MAIN!$A$129:$IV$129</definedName>
    <definedName name="____CST24">[3]MAIN!$A$349:$IV$349</definedName>
    <definedName name="____CST25">[3]MAIN!$A$1200:$IV$1200</definedName>
    <definedName name="____FXA1">[3]MAIN!$A$261:$IV$261</definedName>
    <definedName name="____FXA11">[3]MAIN!$A$1204:$IV$1204</definedName>
    <definedName name="____FXA2">[3]MAIN!$A$280:$IV$280</definedName>
    <definedName name="____FXA21">[3]MAIN!$A$1206:$IV$1206</definedName>
    <definedName name="____FY1">[4]!____FY1</definedName>
    <definedName name="____IRR1">[3]MAIN!$D$1013</definedName>
    <definedName name="____KRD1">[3]MAIN!$A$524:$IV$524</definedName>
    <definedName name="____KRD2">[3]MAIN!$A$552:$IV$552</definedName>
    <definedName name="____LIS1">[3]MAIN!$A$325:$IV$325</definedName>
    <definedName name="____M8">[4]!____M8</definedName>
    <definedName name="____M9">[4]!____M9</definedName>
    <definedName name="____NPV1">[3]MAIN!$D$1004</definedName>
    <definedName name="____Num2">#REF!</definedName>
    <definedName name="____PR11">[3]MAIN!$A$66:$IV$66</definedName>
    <definedName name="____PR12">[3]MAIN!$A$76:$IV$76</definedName>
    <definedName name="____PR13">[3]MAIN!$A$86:$IV$86</definedName>
    <definedName name="____PR14">[3]MAIN!$A$1194:$IV$1194</definedName>
    <definedName name="____PR21">[3]MAIN!$A$69:$IV$69</definedName>
    <definedName name="____PR22">[3]MAIN!$A$79:$IV$79</definedName>
    <definedName name="____PR23">[3]MAIN!$A$89:$IV$89</definedName>
    <definedName name="____PR24">[3]MAIN!$A$1196:$IV$1196</definedName>
    <definedName name="____q11">[4]!____q11</definedName>
    <definedName name="____q15">[4]!____q15</definedName>
    <definedName name="____q17">[4]!____q17</definedName>
    <definedName name="____q2">[4]!____q2</definedName>
    <definedName name="____q3">[4]!____q3</definedName>
    <definedName name="____q4">[4]!____q4</definedName>
    <definedName name="____q5">[4]!____q5</definedName>
    <definedName name="____q6">[4]!____q6</definedName>
    <definedName name="____q7">[4]!____q7</definedName>
    <definedName name="____q8">[4]!____q8</definedName>
    <definedName name="____q9">[4]!____q9</definedName>
    <definedName name="____RAZ1">#REF!</definedName>
    <definedName name="____RAZ2">#REF!</definedName>
    <definedName name="____RAZ3">#REF!</definedName>
    <definedName name="____SAL1">[3]MAIN!$A$151:$IV$151</definedName>
    <definedName name="____SAL2">[3]MAIN!$A$161:$IV$161</definedName>
    <definedName name="____SAL3">[3]MAIN!$A$171:$IV$171</definedName>
    <definedName name="____SAL4">[3]MAIN!$A$181:$IV$181</definedName>
    <definedName name="____SP1">[2]FES!#REF!</definedName>
    <definedName name="____SP10">[2]FES!#REF!</definedName>
    <definedName name="____SP11">[2]FES!#REF!</definedName>
    <definedName name="____SP12">[2]FES!#REF!</definedName>
    <definedName name="____SP13">[2]FES!#REF!</definedName>
    <definedName name="____SP14">[2]FES!#REF!</definedName>
    <definedName name="____SP15">[2]FES!#REF!</definedName>
    <definedName name="____SP16">[2]FES!#REF!</definedName>
    <definedName name="____SP17">[2]FES!#REF!</definedName>
    <definedName name="____SP18">[2]FES!#REF!</definedName>
    <definedName name="____SP19">[2]FES!#REF!</definedName>
    <definedName name="____SP2">[2]FES!#REF!</definedName>
    <definedName name="____SP20">[2]FES!#REF!</definedName>
    <definedName name="____SP3">[2]FES!#REF!</definedName>
    <definedName name="____SP4">[2]FES!#REF!</definedName>
    <definedName name="____SP5">[2]FES!#REF!</definedName>
    <definedName name="____SP7">[2]FES!#REF!</definedName>
    <definedName name="____SP8">[2]FES!#REF!</definedName>
    <definedName name="____SP9">[2]FES!#REF!</definedName>
    <definedName name="____tab1">[3]MAIN!$A$33:$AL$60</definedName>
    <definedName name="____tab10">[3]MAIN!$A$241:$AL$299</definedName>
    <definedName name="____tab11">[3]MAIN!$A$301:$AL$337</definedName>
    <definedName name="____tab12">[3]MAIN!$A$339:$AL$401</definedName>
    <definedName name="____tab13">[3]MAIN!$A$403:$AL$437</definedName>
    <definedName name="____tab14">[3]MAIN!$A$439:$AL$481</definedName>
    <definedName name="____tab15">[3]MAIN!$A$483:$AL$528</definedName>
    <definedName name="____tab16">[3]MAIN!$A$530:$AL$556</definedName>
    <definedName name="____tab17">[3]MAIN!$A$558:$AL$588</definedName>
    <definedName name="____tab18">[3]MAIN!$A$590:$AL$701</definedName>
    <definedName name="____tab19">[3]MAIN!$A$703:$AL$727</definedName>
    <definedName name="____tab2">[3]MAIN!$A$62:$AL$70</definedName>
    <definedName name="____tab20">[3]MAIN!$A$729:$AL$774</definedName>
    <definedName name="____tab21">[3]MAIN!$A$776:$AL$807</definedName>
    <definedName name="____tab22">[3]MAIN!$A$809:$AL$822</definedName>
    <definedName name="____tab23">[3]MAIN!$A$824:$AL$847</definedName>
    <definedName name="____tab24">[3]MAIN!$A$849:$AL$878</definedName>
    <definedName name="____tab25">[3]MAIN!$A$880:$AK$929</definedName>
    <definedName name="____tab26">[3]MAIN!$A$932:$AK$956</definedName>
    <definedName name="____tab27">[3]MAIN!$A$958:$AL$1027</definedName>
    <definedName name="____tab28">[3]MAIN!$A$1029:$AL$1088</definedName>
    <definedName name="____tab29">[3]MAIN!$A$1090:$AL$1139</definedName>
    <definedName name="____tab3">[3]MAIN!$A$72:$AL$80</definedName>
    <definedName name="____tab30">[3]MAIN!$A$1141:$AL$1184</definedName>
    <definedName name="____tab31">[3]MAIN!$A$1186:$AK$1206</definedName>
    <definedName name="____tab4">[3]MAIN!$A$82:$AL$100</definedName>
    <definedName name="____tab5">[3]MAIN!$A$102:$AL$110</definedName>
    <definedName name="____tab6">[3]MAIN!$A$112:$AL$120</definedName>
    <definedName name="____tab7">[3]MAIN!$A$122:$AL$140</definedName>
    <definedName name="____tab8">[3]MAIN!$A$142:$AL$190</definedName>
    <definedName name="____tab9">[3]MAIN!$A$192:$AL$239</definedName>
    <definedName name="____TXS1">[3]MAIN!$A$647:$IV$647</definedName>
    <definedName name="____TXS11">[3]MAIN!$A$1105:$IV$1105</definedName>
    <definedName name="____TXS2">[3]MAIN!$A$680:$IV$680</definedName>
    <definedName name="____TXS21">[3]MAIN!$A$1111:$IV$1111</definedName>
    <definedName name="____VC1">[3]MAIN!$F$1249:$AL$1249</definedName>
    <definedName name="____VC2">[3]MAIN!$F$1250:$AL$1250</definedName>
    <definedName name="____vp1">#REF!</definedName>
    <definedName name="____vpp1">#REF!</definedName>
    <definedName name="____vpp2">#REF!</definedName>
    <definedName name="____vpp3">#REF!</definedName>
    <definedName name="____vpp4">#REF!</definedName>
    <definedName name="____vpp5">#REF!</definedName>
    <definedName name="____vpp6">#REF!</definedName>
    <definedName name="____vpp7">#REF!</definedName>
    <definedName name="___CST11">[3]MAIN!$A$106:$IV$106</definedName>
    <definedName name="___CST12">[3]MAIN!$A$116:$IV$116</definedName>
    <definedName name="___CST13">[3]MAIN!$A$126:$IV$126</definedName>
    <definedName name="___CST14">[3]MAIN!$A$346:$IV$346</definedName>
    <definedName name="___CST15">[3]MAIN!$A$1198:$IV$1198</definedName>
    <definedName name="___CST21">[3]MAIN!$A$109:$IV$109</definedName>
    <definedName name="___CST22">[3]MAIN!$A$119:$IV$119</definedName>
    <definedName name="___CST23">[3]MAIN!$A$129:$IV$129</definedName>
    <definedName name="___CST24">[3]MAIN!$A$349:$IV$349</definedName>
    <definedName name="___CST25">[3]MAIN!$A$1200:$IV$1200</definedName>
    <definedName name="___FXA1">[3]MAIN!$A$261:$IV$261</definedName>
    <definedName name="___FXA11">[3]MAIN!$A$1204:$IV$1204</definedName>
    <definedName name="___FXA2">[3]MAIN!$A$280:$IV$280</definedName>
    <definedName name="___FXA21">[3]MAIN!$A$1206:$IV$1206</definedName>
    <definedName name="___FY1">[4]!___FY1</definedName>
    <definedName name="___IRR1">[3]MAIN!$D$1013</definedName>
    <definedName name="___KRD1">[3]MAIN!$A$524:$IV$524</definedName>
    <definedName name="___KRD2">[3]MAIN!$A$552:$IV$552</definedName>
    <definedName name="___LIS1">[3]MAIN!$A$325:$IV$325</definedName>
    <definedName name="___M8">#N/A</definedName>
    <definedName name="___M9">#N/A</definedName>
    <definedName name="___NPV1">[3]MAIN!$D$1004</definedName>
    <definedName name="___Num2">#REF!</definedName>
    <definedName name="___PR11">[3]MAIN!$A$66:$IV$66</definedName>
    <definedName name="___PR12">[3]MAIN!$A$76:$IV$76</definedName>
    <definedName name="___PR13">[3]MAIN!$A$86:$IV$86</definedName>
    <definedName name="___PR14">[3]MAIN!$A$1194:$IV$1194</definedName>
    <definedName name="___PR21">[3]MAIN!$A$69:$IV$69</definedName>
    <definedName name="___PR22">[3]MAIN!$A$79:$IV$79</definedName>
    <definedName name="___PR23">[3]MAIN!$A$89:$IV$89</definedName>
    <definedName name="___PR24">[3]MAIN!$A$1196:$IV$1196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RAZ1">#REF!</definedName>
    <definedName name="___RAZ2">#REF!</definedName>
    <definedName name="___RAZ3">#REF!</definedName>
    <definedName name="___SAL1">[3]MAIN!$A$151:$IV$151</definedName>
    <definedName name="___SAL2">[3]MAIN!$A$161:$IV$161</definedName>
    <definedName name="___SAL3">[3]MAIN!$A$171:$IV$171</definedName>
    <definedName name="___SAL4">[3]MAIN!$A$181:$IV$181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tab1">[3]MAIN!$A$33:$AL$60</definedName>
    <definedName name="___tab10">[3]MAIN!$A$241:$AL$299</definedName>
    <definedName name="___tab11">[3]MAIN!$A$301:$AL$337</definedName>
    <definedName name="___tab12">[3]MAIN!$A$339:$AL$401</definedName>
    <definedName name="___tab13">[3]MAIN!$A$403:$AL$437</definedName>
    <definedName name="___tab14">[3]MAIN!$A$439:$AL$481</definedName>
    <definedName name="___tab15">[3]MAIN!$A$483:$AL$528</definedName>
    <definedName name="___tab16">[3]MAIN!$A$530:$AL$556</definedName>
    <definedName name="___tab17">[3]MAIN!$A$558:$AL$588</definedName>
    <definedName name="___tab18">[3]MAIN!$A$590:$AL$701</definedName>
    <definedName name="___tab19">[3]MAIN!$A$703:$AL$727</definedName>
    <definedName name="___tab2">[3]MAIN!$A$62:$AL$70</definedName>
    <definedName name="___tab20">[3]MAIN!$A$729:$AL$774</definedName>
    <definedName name="___tab21">[3]MAIN!$A$776:$AL$807</definedName>
    <definedName name="___tab22">[3]MAIN!$A$809:$AL$822</definedName>
    <definedName name="___tab23">[3]MAIN!$A$824:$AL$847</definedName>
    <definedName name="___tab24">[3]MAIN!$A$849:$AL$878</definedName>
    <definedName name="___tab25">[3]MAIN!$A$880:$AK$929</definedName>
    <definedName name="___tab26">[3]MAIN!$A$932:$AK$956</definedName>
    <definedName name="___tab27">[3]MAIN!$A$958:$AL$1027</definedName>
    <definedName name="___tab28">[3]MAIN!$A$1029:$AL$1088</definedName>
    <definedName name="___tab29">[3]MAIN!$A$1090:$AL$1139</definedName>
    <definedName name="___tab3">[3]MAIN!$A$72:$AL$80</definedName>
    <definedName name="___tab30">[3]MAIN!$A$1141:$AL$1184</definedName>
    <definedName name="___tab31">[3]MAIN!$A$1186:$AK$1206</definedName>
    <definedName name="___tab4">[3]MAIN!$A$82:$AL$100</definedName>
    <definedName name="___tab5">[3]MAIN!$A$102:$AL$110</definedName>
    <definedName name="___tab6">[3]MAIN!$A$112:$AL$120</definedName>
    <definedName name="___tab7">[3]MAIN!$A$122:$AL$140</definedName>
    <definedName name="___tab8">[3]MAIN!$A$142:$AL$190</definedName>
    <definedName name="___tab9">[3]MAIN!$A$192:$AL$239</definedName>
    <definedName name="___thinkcell3QKUD5kgfkaNRvxpVxUOfg" hidden="1">#REF!</definedName>
    <definedName name="___TXS1">[3]MAIN!$A$647:$IV$647</definedName>
    <definedName name="___TXS11">[3]MAIN!$A$1105:$IV$1105</definedName>
    <definedName name="___TXS2">[3]MAIN!$A$680:$IV$680</definedName>
    <definedName name="___TXS21">[3]MAIN!$A$1111:$IV$1111</definedName>
    <definedName name="___VC1">[3]MAIN!$F$1249:$AL$1249</definedName>
    <definedName name="___VC2">[3]MAIN!$F$1250:$AL$1250</definedName>
    <definedName name="___vp1">#REF!</definedName>
    <definedName name="___vpp1">#REF!</definedName>
    <definedName name="___vpp2">#REF!</definedName>
    <definedName name="___vpp3">#REF!</definedName>
    <definedName name="___vpp4">#REF!</definedName>
    <definedName name="___vpp5">#REF!</definedName>
    <definedName name="___vpp6">#REF!</definedName>
    <definedName name="___vpp7">#REF!</definedName>
    <definedName name="__123Graph_AGRAPH1" localSheetId="5" hidden="1">'[5]на 1 тут'!#REF!</definedName>
    <definedName name="__123Graph_AGRAPH1" localSheetId="6" hidden="1">'[5]на 1 тут'!#REF!</definedName>
    <definedName name="__123Graph_AGRAPH1" hidden="1">'[5]на 1 тут'!#REF!</definedName>
    <definedName name="__123Graph_AGRAPH2" hidden="1">'[5]на 1 тут'!#REF!</definedName>
    <definedName name="__123Graph_BGRAPH1" hidden="1">'[5]на 1 тут'!#REF!</definedName>
    <definedName name="__123Graph_BGRAPH2" hidden="1">'[5]на 1 тут'!#REF!</definedName>
    <definedName name="__123Graph_CGRAPH1" hidden="1">'[5]на 1 тут'!#REF!</definedName>
    <definedName name="__123Graph_CGRAPH2" hidden="1">'[5]на 1 тут'!#REF!</definedName>
    <definedName name="__123Graph_LBL_AGRAPH1" hidden="1">'[5]на 1 тут'!#REF!</definedName>
    <definedName name="__123Graph_XGRAPH1" hidden="1">'[5]на 1 тут'!#REF!</definedName>
    <definedName name="__123Graph_XGRAPH2" hidden="1">'[5]на 1 тут'!#REF!</definedName>
    <definedName name="__CST11">[3]MAIN!$A$106:$IV$106</definedName>
    <definedName name="__CST12">[3]MAIN!$A$116:$IV$116</definedName>
    <definedName name="__CST13">[3]MAIN!$A$126:$IV$126</definedName>
    <definedName name="__CST14">[3]MAIN!$A$346:$IV$346</definedName>
    <definedName name="__CST15">[3]MAIN!$A$1198:$IV$1198</definedName>
    <definedName name="__CST21">[3]MAIN!$A$109:$IV$109</definedName>
    <definedName name="__CST22">[3]MAIN!$A$119:$IV$119</definedName>
    <definedName name="__CST23">[3]MAIN!$A$129:$IV$129</definedName>
    <definedName name="__CST24">[3]MAIN!$A$349:$IV$349</definedName>
    <definedName name="__CST25">[3]MAIN!$A$1200:$IV$1200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ew1">[4]!__ew1</definedName>
    <definedName name="__fg1">[4]!__fg1</definedName>
    <definedName name="__FXA1">[3]MAIN!$A$261:$IV$261</definedName>
    <definedName name="__FXA11">[3]MAIN!$A$1204:$IV$1204</definedName>
    <definedName name="__FXA2">[3]MAIN!$A$280:$IV$280</definedName>
    <definedName name="__FXA21">[3]MAIN!$A$1206:$IV$1206</definedName>
    <definedName name="__FY1">[4]!__FY1</definedName>
    <definedName name="__IRR1">[3]MAIN!$D$1013</definedName>
    <definedName name="__k1">[4]!__k1</definedName>
    <definedName name="__KRD1">[3]MAIN!$A$524:$IV$524</definedName>
    <definedName name="__KRD2">[3]MAIN!$A$552:$IV$552</definedName>
    <definedName name="__LIS1">[3]MAIN!$A$325:$IV$325</definedName>
    <definedName name="__M8">[4]!__M8</definedName>
    <definedName name="__M9">[4]!__M9</definedName>
    <definedName name="__NPV1">[3]MAIN!$D$1004</definedName>
    <definedName name="__Num2">#REF!</definedName>
    <definedName name="__PR11">[3]MAIN!$A$66:$IV$66</definedName>
    <definedName name="__PR12">[3]MAIN!$A$76:$IV$76</definedName>
    <definedName name="__PR13">[3]MAIN!$A$86:$IV$86</definedName>
    <definedName name="__PR14">[3]MAIN!$A$1194:$IV$1194</definedName>
    <definedName name="__PR21">[3]MAIN!$A$69:$IV$69</definedName>
    <definedName name="__PR22">[3]MAIN!$A$79:$IV$79</definedName>
    <definedName name="__PR23">[3]MAIN!$A$89:$IV$89</definedName>
    <definedName name="__PR24">[3]MAIN!$A$1196:$IV$1196</definedName>
    <definedName name="__q11">[4]!__q11</definedName>
    <definedName name="__q15">[4]!__q15</definedName>
    <definedName name="__q17">[4]!__q17</definedName>
    <definedName name="__q2">[4]!__q2</definedName>
    <definedName name="__q3">[4]!__q3</definedName>
    <definedName name="__q4">[4]!__q4</definedName>
    <definedName name="__q5">[4]!__q5</definedName>
    <definedName name="__q6">[4]!__q6</definedName>
    <definedName name="__q7">[4]!__q7</definedName>
    <definedName name="__q8">[4]!__q8</definedName>
    <definedName name="__q9">[4]!__q9</definedName>
    <definedName name="__RAZ1">#REF!</definedName>
    <definedName name="__RAZ2">#REF!</definedName>
    <definedName name="__RAZ3">#REF!</definedName>
    <definedName name="__SAL1">[3]MAIN!$A$151:$IV$151</definedName>
    <definedName name="__SAL2">[3]MAIN!$A$161:$IV$161</definedName>
    <definedName name="__SAL3">[3]MAIN!$A$171:$IV$171</definedName>
    <definedName name="__SAL4">[3]MAIN!$A$181:$IV$181</definedName>
    <definedName name="__SP1">[6]FES!#REF!</definedName>
    <definedName name="__SP10">[6]FES!#REF!</definedName>
    <definedName name="__SP11">[6]FES!#REF!</definedName>
    <definedName name="__SP12">[6]FES!#REF!</definedName>
    <definedName name="__SP13">[6]FES!#REF!</definedName>
    <definedName name="__SP14">[6]FES!#REF!</definedName>
    <definedName name="__SP15">[6]FES!#REF!</definedName>
    <definedName name="__SP16">[6]FES!#REF!</definedName>
    <definedName name="__SP17">[6]FES!#REF!</definedName>
    <definedName name="__SP18">[6]FES!#REF!</definedName>
    <definedName name="__SP19">[6]FES!#REF!</definedName>
    <definedName name="__SP2">[6]FES!#REF!</definedName>
    <definedName name="__SP20">[6]FES!#REF!</definedName>
    <definedName name="__SP3">[6]FES!#REF!</definedName>
    <definedName name="__SP4">[6]FES!#REF!</definedName>
    <definedName name="__SP5">[6]FES!#REF!</definedName>
    <definedName name="__SP7">[6]FES!#REF!</definedName>
    <definedName name="__SP8">[6]FES!#REF!</definedName>
    <definedName name="__SP9">[6]FES!#REF!</definedName>
    <definedName name="__tab1">[3]MAIN!$A$33:$AL$60</definedName>
    <definedName name="__tab10">[3]MAIN!$A$241:$AL$299</definedName>
    <definedName name="__tab11">[3]MAIN!$A$301:$AL$337</definedName>
    <definedName name="__tab12">[3]MAIN!$A$339:$AL$401</definedName>
    <definedName name="__tab13">[3]MAIN!$A$403:$AL$437</definedName>
    <definedName name="__tab14">[3]MAIN!$A$439:$AL$481</definedName>
    <definedName name="__tab15">[3]MAIN!$A$483:$AL$528</definedName>
    <definedName name="__tab16">[3]MAIN!$A$530:$AL$556</definedName>
    <definedName name="__tab17">[3]MAIN!$A$558:$AL$588</definedName>
    <definedName name="__tab18">[3]MAIN!$A$590:$AL$701</definedName>
    <definedName name="__tab19">[3]MAIN!$A$703:$AL$727</definedName>
    <definedName name="__tab2">[3]MAIN!$A$62:$AL$70</definedName>
    <definedName name="__tab20">[3]MAIN!$A$729:$AL$774</definedName>
    <definedName name="__tab21">[3]MAIN!$A$776:$AL$807</definedName>
    <definedName name="__tab22">[3]MAIN!$A$809:$AL$822</definedName>
    <definedName name="__tab23">[3]MAIN!$A$824:$AL$847</definedName>
    <definedName name="__tab24">[3]MAIN!$A$849:$AL$878</definedName>
    <definedName name="__tab25">[3]MAIN!$A$880:$AK$929</definedName>
    <definedName name="__tab26">[3]MAIN!$A$932:$AK$956</definedName>
    <definedName name="__tab27">[3]MAIN!$A$958:$AL$1027</definedName>
    <definedName name="__tab28">[3]MAIN!$A$1029:$AL$1088</definedName>
    <definedName name="__tab29">[3]MAIN!$A$1090:$AL$1139</definedName>
    <definedName name="__tab3">[3]MAIN!$A$72:$AL$80</definedName>
    <definedName name="__tab30">[3]MAIN!$A$1141:$AL$1184</definedName>
    <definedName name="__tab31">[3]MAIN!$A$1186:$AK$1206</definedName>
    <definedName name="__tab4">[3]MAIN!$A$82:$AL$100</definedName>
    <definedName name="__tab5">[3]MAIN!$A$102:$AL$110</definedName>
    <definedName name="__tab6">[3]MAIN!$A$112:$AL$120</definedName>
    <definedName name="__tab7">[3]MAIN!$A$122:$AL$140</definedName>
    <definedName name="__tab8">[3]MAIN!$A$142:$AL$190</definedName>
    <definedName name="__tab9">[3]MAIN!$A$192:$AL$239</definedName>
    <definedName name="__TXS1">[3]MAIN!$A$647:$IV$647</definedName>
    <definedName name="__TXS11">[3]MAIN!$A$1105:$IV$1105</definedName>
    <definedName name="__TXS2">[3]MAIN!$A$680:$IV$680</definedName>
    <definedName name="__TXS21">[3]MAIN!$A$1111:$IV$1111</definedName>
    <definedName name="__VC1">[3]MAIN!$F$1249:$AL$1249</definedName>
    <definedName name="__VC2">[3]MAIN!$F$1250:$AL$1250</definedName>
    <definedName name="__vp1">#REF!</definedName>
    <definedName name="__vpp1">#REF!</definedName>
    <definedName name="__vpp2">#REF!</definedName>
    <definedName name="__vpp3">#REF!</definedName>
    <definedName name="__vpp4">#REF!</definedName>
    <definedName name="__vpp5">#REF!</definedName>
    <definedName name="__vpp6">#REF!</definedName>
    <definedName name="__vpp7">#REF!</definedName>
    <definedName name="__xlnm.Criteria">"#REF!"</definedName>
    <definedName name="__xlnm.Database">"#REF!"</definedName>
    <definedName name="__xlnm.Extract">"#REF!"</definedName>
    <definedName name="__xlnm.Print_Area_5">#REF!</definedName>
    <definedName name="__xlnm.Print_Titles">#REF!</definedName>
    <definedName name="_1Excel_BuiltIn__FilterDatabase_19_1">#REF!</definedName>
    <definedName name="_8Excel_BuiltIn__FilterDatabase_19_1">#REF!</definedName>
    <definedName name="_CST11">[3]MAIN!$A$106:$IV$106</definedName>
    <definedName name="_CST12">[3]MAIN!$A$116:$IV$116</definedName>
    <definedName name="_CST13">[3]MAIN!$A$126:$IV$126</definedName>
    <definedName name="_CST14">[3]MAIN!$A$346:$IV$346</definedName>
    <definedName name="_CST15">[3]MAIN!$A$1198:$IV$1198</definedName>
    <definedName name="_CST21">[3]MAIN!$A$109:$IV$109</definedName>
    <definedName name="_CST22">[3]MAIN!$A$119:$IV$119</definedName>
    <definedName name="_CST23">[3]MAIN!$A$129:$IV$129</definedName>
    <definedName name="_CST24">[3]MAIN!$A$349:$IV$349</definedName>
    <definedName name="_CST25">[3]MAIN!$A$1200:$IV$1200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ew1">[4]!_ew1</definedName>
    <definedName name="_fg1">[4]!_fg1</definedName>
    <definedName name="_FXA1">[3]MAIN!$A$261:$IV$261</definedName>
    <definedName name="_FXA11">[3]MAIN!$A$1204:$IV$1204</definedName>
    <definedName name="_FXA2">[3]MAIN!$A$280:$IV$280</definedName>
    <definedName name="_FXA21">[3]MAIN!$A$1206:$IV$1206</definedName>
    <definedName name="_FY1">#N/A</definedName>
    <definedName name="_IRR1">[3]MAIN!$D$1013</definedName>
    <definedName name="_k1">[4]!_k1</definedName>
    <definedName name="_KRD1">[3]MAIN!$A$524:$IV$524</definedName>
    <definedName name="_KRD2">[3]MAIN!$A$552:$IV$552</definedName>
    <definedName name="_LIS1">[3]MAIN!$A$325:$IV$325</definedName>
    <definedName name="_M8">[4]!_M8</definedName>
    <definedName name="_M8_4">"'рт-передача'!_m8"</definedName>
    <definedName name="_M9">[4]!_M9</definedName>
    <definedName name="_M9_4">"'рт-передача'!_m9"</definedName>
    <definedName name="_NPV1">[3]MAIN!$D$1004</definedName>
    <definedName name="_Num2">#REF!</definedName>
    <definedName name="_Num2_4">"#REF!"</definedName>
    <definedName name="_Order1" hidden="1">255</definedName>
    <definedName name="_PR11">[3]MAIN!$A$66:$IV$66</definedName>
    <definedName name="_PR12">[3]MAIN!$A$76:$IV$76</definedName>
    <definedName name="_PR13">[3]MAIN!$A$86:$IV$86</definedName>
    <definedName name="_PR14">[3]MAIN!$A$1194:$IV$1194</definedName>
    <definedName name="_PR21">[3]MAIN!$A$69:$IV$69</definedName>
    <definedName name="_PR22">[3]MAIN!$A$79:$IV$79</definedName>
    <definedName name="_PR23">[3]MAIN!$A$89:$IV$89</definedName>
    <definedName name="_PR24">[3]MAIN!$A$1196:$IV$1196</definedName>
    <definedName name="_q11">[4]!_q11</definedName>
    <definedName name="_q11_4">"'рт-передача'!_q11"</definedName>
    <definedName name="_q15">[4]!_q15</definedName>
    <definedName name="_q15_4">"'рт-передача'!_q15"</definedName>
    <definedName name="_q17">[4]!_q17</definedName>
    <definedName name="_q17_4">"'рт-передача'!_q17"</definedName>
    <definedName name="_q2">[4]!_q2</definedName>
    <definedName name="_q2_4">"'рт-передача'!_q2"</definedName>
    <definedName name="_q3">[4]!_q3</definedName>
    <definedName name="_q3_4">"'рт-передача'!_q3"</definedName>
    <definedName name="_q4">[4]!_q4</definedName>
    <definedName name="_q4_4">"'рт-передача'!_q4"</definedName>
    <definedName name="_q5">[4]!_q5</definedName>
    <definedName name="_q5_4">"'рт-передача'!_q5"</definedName>
    <definedName name="_q6">[4]!_q6</definedName>
    <definedName name="_q6_4">"'рт-передача'!_q6"</definedName>
    <definedName name="_q7">[4]!_q7</definedName>
    <definedName name="_q7_4">"'рт-передача'!_q7"</definedName>
    <definedName name="_q8">[4]!_q8</definedName>
    <definedName name="_q8_4">"'рт-передача'!_q8"</definedName>
    <definedName name="_q9">[4]!_q9</definedName>
    <definedName name="_q9_4">"'рт-передача'!_q9"</definedName>
    <definedName name="_RAZ1">#REF!</definedName>
    <definedName name="_RAZ2">#REF!</definedName>
    <definedName name="_RAZ3">#REF!</definedName>
    <definedName name="_SAL1">[3]MAIN!$A$151:$IV$151</definedName>
    <definedName name="_SAL2">[3]MAIN!$A$161:$IV$161</definedName>
    <definedName name="_SAL3">[3]MAIN!$A$171:$IV$171</definedName>
    <definedName name="_SAL4">[3]MAIN!$A$181:$IV$181</definedName>
    <definedName name="_Sort" localSheetId="5" hidden="1">#REF!</definedName>
    <definedName name="_Sort" localSheetId="6" hidden="1">#REF!</definedName>
    <definedName name="_Sort" localSheetId="7" hidden="1">#REF!</definedName>
    <definedName name="_Sort" hidden="1">#REF!</definedName>
    <definedName name="_SP1" localSheetId="7">[7]FES!#REF!</definedName>
    <definedName name="_SP1">[7]FES!#REF!</definedName>
    <definedName name="_SP10" localSheetId="7">[7]FES!#REF!</definedName>
    <definedName name="_SP10">[7]FES!#REF!</definedName>
    <definedName name="_SP11">[7]FES!#REF!</definedName>
    <definedName name="_SP12">[7]FES!#REF!</definedName>
    <definedName name="_SP13">[7]FES!#REF!</definedName>
    <definedName name="_SP14">[7]FES!#REF!</definedName>
    <definedName name="_SP15">[7]FES!#REF!</definedName>
    <definedName name="_SP16">[7]FES!#REF!</definedName>
    <definedName name="_SP17">[7]FES!#REF!</definedName>
    <definedName name="_SP18">[7]FES!#REF!</definedName>
    <definedName name="_SP19">[7]FES!#REF!</definedName>
    <definedName name="_SP2">[7]FES!#REF!</definedName>
    <definedName name="_SP20">[7]FES!#REF!</definedName>
    <definedName name="_SP3">[7]FES!#REF!</definedName>
    <definedName name="_SP4">[7]FES!#REF!</definedName>
    <definedName name="_SP5">[7]FES!#REF!</definedName>
    <definedName name="_SP7">[7]FES!#REF!</definedName>
    <definedName name="_SP8">[7]FES!#REF!</definedName>
    <definedName name="_SP9">[7]FES!#REF!</definedName>
    <definedName name="_tab1">[3]MAIN!$A$33:$AL$60</definedName>
    <definedName name="_tab10">[3]MAIN!$A$241:$AL$299</definedName>
    <definedName name="_tab11">[3]MAIN!$A$301:$AL$337</definedName>
    <definedName name="_tab12">[3]MAIN!$A$339:$AL$401</definedName>
    <definedName name="_tab13">[3]MAIN!$A$403:$AL$437</definedName>
    <definedName name="_tab14">[3]MAIN!$A$439:$AL$481</definedName>
    <definedName name="_tab15">[3]MAIN!$A$483:$AL$528</definedName>
    <definedName name="_tab16">[3]MAIN!$A$530:$AL$556</definedName>
    <definedName name="_tab17">[3]MAIN!$A$558:$AL$588</definedName>
    <definedName name="_tab18">[3]MAIN!$A$590:$AL$701</definedName>
    <definedName name="_tab19">[3]MAIN!$A$703:$AL$727</definedName>
    <definedName name="_tab2">[3]MAIN!$A$62:$AL$70</definedName>
    <definedName name="_tab20">[3]MAIN!$A$729:$AL$774</definedName>
    <definedName name="_tab21">[3]MAIN!$A$776:$AL$807</definedName>
    <definedName name="_tab22">[3]MAIN!$A$809:$AL$822</definedName>
    <definedName name="_tab23">[3]MAIN!$A$824:$AL$847</definedName>
    <definedName name="_tab24">[3]MAIN!$A$849:$AL$878</definedName>
    <definedName name="_tab25">[3]MAIN!$A$880:$AK$929</definedName>
    <definedName name="_tab26">[3]MAIN!$A$932:$AK$956</definedName>
    <definedName name="_tab27">[3]MAIN!$A$958:$AL$1027</definedName>
    <definedName name="_tab28">[3]MAIN!$A$1029:$AL$1088</definedName>
    <definedName name="_tab29">[3]MAIN!$A$1090:$AL$1139</definedName>
    <definedName name="_tab3">[3]MAIN!$A$72:$AL$80</definedName>
    <definedName name="_tab30">[3]MAIN!$A$1141:$AL$1184</definedName>
    <definedName name="_tab31">[3]MAIN!$A$1186:$AK$1206</definedName>
    <definedName name="_tab4">[3]MAIN!$A$82:$AL$100</definedName>
    <definedName name="_tab5">[3]MAIN!$A$102:$AL$110</definedName>
    <definedName name="_tab6">[3]MAIN!$A$112:$AL$120</definedName>
    <definedName name="_tab7">[3]MAIN!$A$122:$AL$140</definedName>
    <definedName name="_tab8">[3]MAIN!$A$142:$AL$190</definedName>
    <definedName name="_tab9">[3]MAIN!$A$192:$AL$239</definedName>
    <definedName name="_TXS1">[3]MAIN!$A$647:$IV$647</definedName>
    <definedName name="_TXS11">[3]MAIN!$A$1105:$IV$1105</definedName>
    <definedName name="_TXS2">[3]MAIN!$A$680:$IV$680</definedName>
    <definedName name="_TXS21">[3]MAIN!$A$1111:$IV$1111</definedName>
    <definedName name="_VC1">[3]MAIN!$F$1249:$AL$1249</definedName>
    <definedName name="_VC2">[3]MAIN!$F$1250:$AL$1250</definedName>
    <definedName name="_vp1">#REF!</definedName>
    <definedName name="_vpp1">#REF!</definedName>
    <definedName name="_vpp2">#REF!</definedName>
    <definedName name="_vpp3">#REF!</definedName>
    <definedName name="_vpp4">#REF!</definedName>
    <definedName name="_vpp5">#REF!</definedName>
    <definedName name="_vpp6">#REF!</definedName>
    <definedName name="_vpp7">#REF!</definedName>
    <definedName name="_xlnm._FilterDatabase" localSheetId="0" hidden="1">'Пр 1 МУ490_22 2022'!$A$9:$H$3408</definedName>
    <definedName name="_xlnm._FilterDatabase" localSheetId="1" hidden="1">'Пр 1 МУ490_22 2023'!$A$9:$H$4652</definedName>
    <definedName name="_xlnm._FilterDatabase" localSheetId="2" hidden="1">'Пр 1 МУ490_22 2024'!$A$10:$O$4582</definedName>
    <definedName name="_xlnm._FilterDatabase" localSheetId="7" hidden="1">'Приказ РСТ РБ на 2025г'!$J$185:$J$220</definedName>
    <definedName name="÷ĺňâĺđňűé" localSheetId="7">#REF!</definedName>
    <definedName name="÷ĺňâĺđňűé">#REF!</definedName>
    <definedName name="a" localSheetId="7">#REF!</definedName>
    <definedName name="a">#REF!</definedName>
    <definedName name="AccessDatabase" hidden="1">"C:\Мои документы\Документы\Работа\Модель_1_2.mdb"</definedName>
    <definedName name="AES">#REF!</definedName>
    <definedName name="AES_4">"#REF!"</definedName>
    <definedName name="àî">[4]!àî</definedName>
    <definedName name="àî_4">"'рт-передача'!àî"</definedName>
    <definedName name="ALL_ORG">#REF!</definedName>
    <definedName name="ALL_ORG_5">"#REF!"</definedName>
    <definedName name="ALL_SET">#REF!</definedName>
    <definedName name="AN">#N/A</definedName>
    <definedName name="âňîđîé">#REF!</definedName>
    <definedName name="anscount" hidden="1">1</definedName>
    <definedName name="AOE" localSheetId="7">#REF!</definedName>
    <definedName name="AOE">#REF!</definedName>
    <definedName name="AOE_4">"#REF!"</definedName>
    <definedName name="APR">#REF!</definedName>
    <definedName name="APR_4">"#REF!"</definedName>
    <definedName name="AR_3">'[8]10'!#REF!</definedName>
    <definedName name="as">[9]!as</definedName>
    <definedName name="asd">[9]!asd</definedName>
    <definedName name="asdfasdfasdf">[9]!asdfasdfasdf</definedName>
    <definedName name="AUG" localSheetId="7">#REF!</definedName>
    <definedName name="AUG">#REF!</definedName>
    <definedName name="AUG_4">"#REF!"</definedName>
    <definedName name="BALEE_FLOAD">#REF!</definedName>
    <definedName name="BALEE_FLOAD_4">"#REF!"</definedName>
    <definedName name="BALEE_PROT">#REF!,#REF!,#REF!,#REF!</definedName>
    <definedName name="BALEE_PROT_4">"#REF!,#REF!,#REF!,#REF!"</definedName>
    <definedName name="BALM_FLOAD">#REF!</definedName>
    <definedName name="BALM_FLOAD_4">"#REF!"</definedName>
    <definedName name="BALM_PROT">#REF!,#REF!,#REF!,#REF!</definedName>
    <definedName name="BALM_PROT_4">"#REF!,#REF!,#REF!,#REF!"</definedName>
    <definedName name="Button_10">"Модель_1_2_Лист1_Таблица"</definedName>
    <definedName name="C_STAT_4">#N/A</definedName>
    <definedName name="cash">[3]MAIN!$F$876:$AL$876</definedName>
    <definedName name="cash1">[3]MAIN!$F$1251:$AJ$1251</definedName>
    <definedName name="cash2">[3]MAIN!$F$1252:$AJ$1252</definedName>
    <definedName name="cashforeign">[3]MAIN!$F$845:$AL$845</definedName>
    <definedName name="cashlocal">[3]MAIN!$F$805:$AL$805</definedName>
    <definedName name="cbv">[9]!cbv</definedName>
    <definedName name="cc">#N/A</definedName>
    <definedName name="cd">[4]!cd</definedName>
    <definedName name="cd_4">"'рт-передача'!cd"</definedName>
    <definedName name="CH_d">[10]Уравнения!$B$21</definedName>
    <definedName name="CHOK" localSheetId="7">#REF!</definedName>
    <definedName name="CHOK">#REF!</definedName>
    <definedName name="cjv">#N/A</definedName>
    <definedName name="Click_com1">[9]!Click_com1</definedName>
    <definedName name="com">[4]!com</definedName>
    <definedName name="com_4">"'рт-передача'!com"</definedName>
    <definedName name="CompOt" localSheetId="7">[11]!CompOt</definedName>
    <definedName name="CompOt">[12]!CompOt</definedName>
    <definedName name="CompOt_4">"'рт-передача'!compot"</definedName>
    <definedName name="compOT1">[4]!compOT1</definedName>
    <definedName name="CompOt2">[4]!CompOt2</definedName>
    <definedName name="CompOt2_4">"'рт-передача'!compot2"</definedName>
    <definedName name="CompRas" localSheetId="7">[11]!CompRas</definedName>
    <definedName name="CompRas">[12]!CompRas</definedName>
    <definedName name="CompRas_4">"'рт-передача'!compras"</definedName>
    <definedName name="CompRas1">[4]!CompRas1</definedName>
    <definedName name="Contents">#REF!</definedName>
    <definedName name="Contents_4">"#REF!"</definedName>
    <definedName name="COPY_DIAP">#REF!</definedName>
    <definedName name="COPY_DIAP_5">"#REF!"</definedName>
    <definedName name="COS_25">#REF!</definedName>
    <definedName name="COST1">[3]MAIN!$A$105:$IV$106</definedName>
    <definedName name="COST2">[3]MAIN!$A$108:$IV$109</definedName>
    <definedName name="ct">[4]!ct</definedName>
    <definedName name="ct_4">"'рт-передача'!ct"</definedName>
    <definedName name="cur_assets">[3]MAIN!$F$899:$AK$899</definedName>
    <definedName name="cur_liab">[3]MAIN!$F$923:$AK$923</definedName>
    <definedName name="CUR_VER">[13]Заголовок!$B$21</definedName>
    <definedName name="cv">[4]!cv</definedName>
    <definedName name="CЭ">#REF!</definedName>
    <definedName name="ď">[4]!ď</definedName>
    <definedName name="ď_4">"'рт-передача'!ď"</definedName>
    <definedName name="DATA">#REF!</definedName>
    <definedName name="data_">[3]MAIN!$F$18</definedName>
    <definedName name="DATA_4">"#REF!"</definedName>
    <definedName name="DATA1">'[14]ВЫРУЧКА 2 940 378,54 '!#REF!</definedName>
    <definedName name="DATA10">'[14]ВЫРУЧКА 2 940 378,54 '!#REF!</definedName>
    <definedName name="DATA11" localSheetId="7">#REF!</definedName>
    <definedName name="DATA11">#REF!</definedName>
    <definedName name="DATA12" localSheetId="7">'[14]ВЫРУЧКА 2 940 378,54 '!#REF!</definedName>
    <definedName name="DATA12">'[14]ВЫРУЧКА 2 940 378,54 '!#REF!</definedName>
    <definedName name="DATA13" localSheetId="7">'[14]ВЫРУЧКА 2 940 378,54 '!#REF!</definedName>
    <definedName name="DATA13">'[14]ВЫРУЧКА 2 940 378,54 '!#REF!</definedName>
    <definedName name="DATA14" localSheetId="7">'[14]ВЫРУЧКА 2 940 378,54 '!#REF!</definedName>
    <definedName name="DATA14">'[14]ВЫРУЧКА 2 940 378,54 '!#REF!</definedName>
    <definedName name="DATA15" localSheetId="7">'[14]ВЫРУЧКА 2 940 378,54 '!#REF!</definedName>
    <definedName name="DATA15">'[14]ВЫРУЧКА 2 940 378,54 '!#REF!</definedName>
    <definedName name="DATA16" localSheetId="7">'[14]ВЫРУЧКА 2 940 378,54 '!#REF!</definedName>
    <definedName name="DATA16">'[14]ВЫРУЧКА 2 940 378,54 '!#REF!</definedName>
    <definedName name="DATA17" localSheetId="7">#REF!</definedName>
    <definedName name="DATA17">#REF!</definedName>
    <definedName name="DATA18" localSheetId="7">#REF!</definedName>
    <definedName name="DATA18">#REF!</definedName>
    <definedName name="DATA19" localSheetId="7">#REF!</definedName>
    <definedName name="DATA19">#REF!</definedName>
    <definedName name="DATA2" localSheetId="7">'[14]ВЫРУЧКА 2 940 378,54 '!#REF!</definedName>
    <definedName name="DATA2">'[14]ВЫРУЧКА 2 940 378,54 '!#REF!</definedName>
    <definedName name="DATA20" localSheetId="7">#REF!</definedName>
    <definedName name="DATA20">#REF!</definedName>
    <definedName name="DATA21" localSheetId="7">'[14]ВЫРУЧКА 2 940 378,54 '!#REF!</definedName>
    <definedName name="DATA21">'[14]ВЫРУЧКА 2 940 378,54 '!#REF!</definedName>
    <definedName name="DATA22" localSheetId="7">'[14]ВЫРУЧКА 2 940 378,54 '!#REF!</definedName>
    <definedName name="DATA22">'[14]ВЫРУЧКА 2 940 378,54 '!#REF!</definedName>
    <definedName name="DATA23" localSheetId="7">'[14]ВЫРУЧКА 2 940 378,54 '!#REF!</definedName>
    <definedName name="DATA23">'[14]ВЫРУЧКА 2 940 378,54 '!#REF!</definedName>
    <definedName name="DATA24" localSheetId="7">'[14]ВЫРУЧКА 2 940 378,54 '!#REF!</definedName>
    <definedName name="DATA24">'[14]ВЫРУЧКА 2 940 378,54 '!#REF!</definedName>
    <definedName name="DATA25" localSheetId="7">#REF!</definedName>
    <definedName name="DATA25">#REF!</definedName>
    <definedName name="DATA26" localSheetId="7">'[14]ВЫРУЧКА 2 940 378,54 '!#REF!</definedName>
    <definedName name="DATA26">'[14]ВЫРУЧКА 2 940 378,54 '!#REF!</definedName>
    <definedName name="DATA27" localSheetId="7">#REF!</definedName>
    <definedName name="DATA27">#REF!</definedName>
    <definedName name="DATA28" localSheetId="7">#REF!</definedName>
    <definedName name="DATA28">#REF!</definedName>
    <definedName name="DATA29" localSheetId="7">#REF!</definedName>
    <definedName name="DATA29">#REF!</definedName>
    <definedName name="DATA3" localSheetId="7">'[14]ВЫРУЧКА 2 940 378,54 '!#REF!</definedName>
    <definedName name="DATA3">'[14]ВЫРУЧКА 2 940 378,54 '!#REF!</definedName>
    <definedName name="DATA30" localSheetId="7">#REF!</definedName>
    <definedName name="DATA30">#REF!</definedName>
    <definedName name="DATA31" localSheetId="7">#REF!</definedName>
    <definedName name="DATA31">#REF!</definedName>
    <definedName name="DATA32" localSheetId="7">#REF!</definedName>
    <definedName name="DATA32">#REF!</definedName>
    <definedName name="DATA33">#REF!</definedName>
    <definedName name="DATA34">#REF!</definedName>
    <definedName name="DATA35">#REF!</definedName>
    <definedName name="DATA36">'[15]юрики 466,1'!$AJ$2:$AJ$2373</definedName>
    <definedName name="DATA37" localSheetId="7">#REF!</definedName>
    <definedName name="DATA37">#REF!</definedName>
    <definedName name="DATA38" localSheetId="7">#REF!</definedName>
    <definedName name="DATA38">#REF!</definedName>
    <definedName name="DATA39" localSheetId="7">#REF!</definedName>
    <definedName name="DATA39">#REF!</definedName>
    <definedName name="DATA4" localSheetId="7">'[14]ВЫРУЧКА 2 940 378,54 '!#REF!</definedName>
    <definedName name="DATA4">'[14]ВЫРУЧКА 2 940 378,54 '!#REF!</definedName>
    <definedName name="DATA40" localSheetId="7">#REF!</definedName>
    <definedName name="DATA40">#REF!</definedName>
    <definedName name="DATA41" localSheetId="7">#REF!</definedName>
    <definedName name="DATA41">#REF!</definedName>
    <definedName name="DATA42" localSheetId="7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5">'[14]ВЫРУЧКА 2 940 378,54 '!#REF!</definedName>
    <definedName name="DATA6">'[14]ВЫРУЧКА 2 940 378,54 '!#REF!</definedName>
    <definedName name="DATA7" localSheetId="7">#REF!</definedName>
    <definedName name="DATA7">#REF!</definedName>
    <definedName name="DATA8" localSheetId="7">#REF!</definedName>
    <definedName name="DATA8">#REF!</definedName>
    <definedName name="DATA9" localSheetId="7">'[14]ВЫРУЧКА 2 940 378,54 '!#REF!</definedName>
    <definedName name="DATA9">'[14]ВЫРУЧКА 2 940 378,54 '!#REF!</definedName>
    <definedName name="DATE" localSheetId="7">#REF!</definedName>
    <definedName name="DATE">#REF!</definedName>
    <definedName name="DATE_4">"#REF!"</definedName>
    <definedName name="ďď">[4]!ďď</definedName>
    <definedName name="đđ">[4]!đđ</definedName>
    <definedName name="ďď_4">"'рт-передача'!ďď"</definedName>
    <definedName name="đđ_4">"'рт-передача'!đđ"</definedName>
    <definedName name="ddd">[16]FES!#REF!</definedName>
    <definedName name="đđđ">[4]!đđđ</definedName>
    <definedName name="đđđ_4">"'рт-передача'!đđđ"</definedName>
    <definedName name="DEC">#REF!</definedName>
    <definedName name="DEC_4">"#REF!"</definedName>
    <definedName name="del">#REF!</definedName>
    <definedName name="Det_141">'[8]5'!#REF!</definedName>
    <definedName name="Det_145">'[8]6'!#REF!</definedName>
    <definedName name="dfd" localSheetId="7">P1_T19.2?Data,P2_T19.2?Data</definedName>
    <definedName name="dfd">P1_T19.2?Data,P2_T19.2?Data</definedName>
    <definedName name="dfdfdd">[9]!dfdfdd</definedName>
    <definedName name="dfrgtt">[4]!dfrgtt</definedName>
    <definedName name="dfsgf">[9]!dfsgf</definedName>
    <definedName name="dga">[9]!dga</definedName>
    <definedName name="Diolog3Ok">[9]!Diolog3Ok</definedName>
    <definedName name="dip">[17]FST5!$G$149:$G$165,[4]!P1_dip,[4]!P2_dip,[4]!P3_dip,[4]!P4_dip</definedName>
    <definedName name="dip_4">#N/A</definedName>
    <definedName name="dip_5">#N/A</definedName>
    <definedName name="ďĺđâűé" localSheetId="7">#REF!</definedName>
    <definedName name="ďĺđâűé">#REF!</definedName>
    <definedName name="DOC" localSheetId="7">#REF!</definedName>
    <definedName name="DOC">#REF!</definedName>
    <definedName name="DOC_4">"#REF!"</definedName>
    <definedName name="Down_range">#REF!</definedName>
    <definedName name="Down_range_4">"#REF!"</definedName>
    <definedName name="DPAYB">[3]MAIN!$D$1002</definedName>
    <definedName name="dsragh">[4]!dsragh</definedName>
    <definedName name="dsragh_4">"'рт-передача'!dsragh"</definedName>
    <definedName name="ęĺ">[4]!ęĺ</definedName>
    <definedName name="ęĺ_4">"'рт-передача'!ęĺ"</definedName>
    <definedName name="eso" localSheetId="7">[17]FST5!$G$149:$G$165,'Приказ РСТ РБ на 2025г'!P1_eso</definedName>
    <definedName name="eso">#N/A</definedName>
    <definedName name="eso_4">#N/A</definedName>
    <definedName name="eso_5">#N/A</definedName>
    <definedName name="ESO_ET" localSheetId="7">#REF!</definedName>
    <definedName name="ESO_ET">#REF!</definedName>
    <definedName name="ESO_ET_4">"#REF!"</definedName>
    <definedName name="ESO_PROT" localSheetId="7">#REF!,#REF!,#REF!,'Приказ РСТ РБ на 2025г'!P1_ESO_PROT</definedName>
    <definedName name="ESO_PROT">#N/A</definedName>
    <definedName name="ESO_PROT_4">"#REF!,#REF!,#REF!,P1_ESO_PROT"</definedName>
    <definedName name="ESOcom">#REF!</definedName>
    <definedName name="ESOcom_4">"#REF!"</definedName>
    <definedName name="etyietiei">[9]!etyietiei</definedName>
    <definedName name="ew" localSheetId="7">[11]!ew</definedName>
    <definedName name="ew">[12]!ew</definedName>
    <definedName name="ew_4">"'рт-передача'!ew"</definedName>
    <definedName name="Excel_BuiltIn__FilterDatabase_19">'[18]14б ДПН отчет'!#REF!</definedName>
    <definedName name="Excel_BuiltIn__FilterDatabase_22">'[18]16а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5">(#REF!,#REF!)</definedName>
    <definedName name="Excel_BuiltIn_Print_Area_16">(#REF!,#REF!)</definedName>
    <definedName name="Excel_BuiltIn_Print_Titles_15">#REF!</definedName>
    <definedName name="Excel_BuiltIn_Print_Titles_16">#REF!</definedName>
    <definedName name="F_ST_ET">#REF!</definedName>
    <definedName name="F_ST_ET_4">"#REF!"</definedName>
    <definedName name="F10_FST_OPT">#REF!</definedName>
    <definedName name="F10_FST_OPT_1">#REF!</definedName>
    <definedName name="F10_FST_OPT_1_4">"#REF!"</definedName>
    <definedName name="F10_FST_OPT_2">#REF!</definedName>
    <definedName name="F10_FST_OPT_2_4">"#REF!"</definedName>
    <definedName name="F10_FST_OPT_3">#REF!</definedName>
    <definedName name="F10_FST_OPT_3_4">"#REF!"</definedName>
    <definedName name="F10_FST_OPT_4">"#REF!"</definedName>
    <definedName name="F10_FST_ROZN">#REF!</definedName>
    <definedName name="F10_FST_ROZN_1">#REF!</definedName>
    <definedName name="F10_FST_ROZN_1_4">"#REF!"</definedName>
    <definedName name="F10_FST_ROZN_2">#REF!</definedName>
    <definedName name="F10_FST_ROZN_2_4">"#REF!"</definedName>
    <definedName name="F10_FST_ROZN_4">"#REF!"</definedName>
    <definedName name="F10_MAX_OPT">#REF!</definedName>
    <definedName name="F10_MAX_OPT_1">#REF!</definedName>
    <definedName name="F10_MAX_OPT_1_4">"#REF!"</definedName>
    <definedName name="F10_MAX_OPT_2">#REF!</definedName>
    <definedName name="F10_MAX_OPT_2_4">"#REF!"</definedName>
    <definedName name="F10_MAX_OPT_3">#REF!</definedName>
    <definedName name="F10_MAX_OPT_3_4">"#REF!"</definedName>
    <definedName name="F10_MAX_OPT_4">"#REF!"</definedName>
    <definedName name="F10_MAX_ROZN">#REF!</definedName>
    <definedName name="F10_MAX_ROZN_1">#REF!</definedName>
    <definedName name="F10_MAX_ROZN_1_4">"#REF!"</definedName>
    <definedName name="F10_MAX_ROZN_2">#REF!</definedName>
    <definedName name="F10_MAX_ROZN_2_4">"#REF!"</definedName>
    <definedName name="F10_MAX_ROZN_4">"#REF!"</definedName>
    <definedName name="F10_MIN_OPT">#REF!</definedName>
    <definedName name="F10_MIN_OPT_1">#REF!</definedName>
    <definedName name="F10_MIN_OPT_1_4">"#REF!"</definedName>
    <definedName name="F10_MIN_OPT_2">#REF!</definedName>
    <definedName name="F10_MIN_OPT_2_4">"#REF!"</definedName>
    <definedName name="F10_MIN_OPT_3">#REF!</definedName>
    <definedName name="F10_MIN_OPT_3_4">"#REF!"</definedName>
    <definedName name="F10_MIN_OPT_4">"#REF!"</definedName>
    <definedName name="F10_MIN_ROZN">#REF!</definedName>
    <definedName name="F10_MIN_ROZN_1">#REF!</definedName>
    <definedName name="F10_MIN_ROZN_1_4">"#REF!"</definedName>
    <definedName name="F10_MIN_ROZN_2">#REF!</definedName>
    <definedName name="F10_MIN_ROZN_2_4">"#REF!"</definedName>
    <definedName name="F10_MIN_ROZN_4">"#REF!"</definedName>
    <definedName name="F10_SCOPE">#REF!</definedName>
    <definedName name="F10_SCOPE_4">"#REF!"</definedName>
    <definedName name="F9_OPT">#REF!</definedName>
    <definedName name="F9_OPT_1">#REF!</definedName>
    <definedName name="F9_OPT_1_4">"#REF!"</definedName>
    <definedName name="F9_OPT_2">#REF!</definedName>
    <definedName name="F9_OPT_2_4">"#REF!"</definedName>
    <definedName name="F9_OPT_3">#REF!</definedName>
    <definedName name="F9_OPT_3_4">"#REF!"</definedName>
    <definedName name="F9_OPT_4">"#REF!"</definedName>
    <definedName name="F9_ROZN">#REF!</definedName>
    <definedName name="F9_ROZN_1">#REF!</definedName>
    <definedName name="F9_ROZN_1_4">"#REF!"</definedName>
    <definedName name="F9_ROZN_2">#REF!</definedName>
    <definedName name="F9_ROZN_2_4">"#REF!"</definedName>
    <definedName name="F9_ROZN_4">"#REF!"</definedName>
    <definedName name="F9_SCOPE">#REF!</definedName>
    <definedName name="F9_SCOPE_4">"#REF!"</definedName>
    <definedName name="fbgffnjfgg">#N/A</definedName>
    <definedName name="fdfdfd">[9]!fdfdfd</definedName>
    <definedName name="FEB" localSheetId="7">#REF!</definedName>
    <definedName name="FEB">#REF!</definedName>
    <definedName name="FEB_4">"#REF!"</definedName>
    <definedName name="fff">#REF!</definedName>
    <definedName name="ffff">[4]!ffff</definedName>
    <definedName name="fffff">[4]!fffff</definedName>
    <definedName name="ffffffff">[4]!ffffffff</definedName>
    <definedName name="ffffffffff">[4]!ffffffffff</definedName>
    <definedName name="fffffffffff">[4]!fffffffffff</definedName>
    <definedName name="ffffffffffff">[4]!ffffffffffff</definedName>
    <definedName name="fffffffffffff">[4]!fffffffffffff</definedName>
    <definedName name="ffffffffffffff">[4]!ffffffffffffff</definedName>
    <definedName name="fg" localSheetId="7">[11]!fg</definedName>
    <definedName name="fg">[12]!fg</definedName>
    <definedName name="fg_4">"'рт-передача'!fg"</definedName>
    <definedName name="fil_2_16">#N/A</definedName>
    <definedName name="fil_2_18">#N/A</definedName>
    <definedName name="fil_2_19">#N/A</definedName>
    <definedName name="fil_2_22">'[18]16а Сводный анализ'!#REF!</definedName>
    <definedName name="fil_21" localSheetId="7">#REF!</definedName>
    <definedName name="fil_21">#REF!</definedName>
    <definedName name="fil_3_16">#N/A</definedName>
    <definedName name="fil_3_18">#N/A</definedName>
    <definedName name="fil_3_19">#N/A</definedName>
    <definedName name="fil_3_22" localSheetId="7">'[18]16а Сводный анализ'!#REF!</definedName>
    <definedName name="fil_3_22">'[18]16а Сводный анализ'!#REF!</definedName>
    <definedName name="fil_4_16">#N/A</definedName>
    <definedName name="fil_4_18">#N/A</definedName>
    <definedName name="fil_4_19">#N/A</definedName>
    <definedName name="fil_4_22" localSheetId="7">'[18]16а Сводный анализ'!#REF!</definedName>
    <definedName name="fil_4_22">'[18]16а Сводный анализ'!#REF!</definedName>
    <definedName name="FIXASSETS1">[3]MAIN!$A$245:$IV$260</definedName>
    <definedName name="FIXASSETS2">[3]MAIN!$A$263:$IV$279</definedName>
    <definedName name="ForIns">[19]Регионы!#REF!</definedName>
    <definedName name="ForIns_5">#N/A</definedName>
    <definedName name="FUEL">#REF!</definedName>
    <definedName name="FUEL_ET">#REF!</definedName>
    <definedName name="FUEL_ET_4">"#REF!"</definedName>
    <definedName name="FUELLIST">#REF!</definedName>
    <definedName name="FUELLIST_4">"#REF!"</definedName>
    <definedName name="GES">#REF!</definedName>
    <definedName name="GES_4">"#REF!"</definedName>
    <definedName name="GES_DATA">#REF!</definedName>
    <definedName name="GES_LIST">#REF!</definedName>
    <definedName name="GES3_DATA">#REF!</definedName>
    <definedName name="gfg">[4]!gfg</definedName>
    <definedName name="gfg_4">"'рт-передача'!gfg"</definedName>
    <definedName name="gh">[4]!gh</definedName>
    <definedName name="gh_4">"'рт-передача'!gh"</definedName>
    <definedName name="ghg">[9]!ghg</definedName>
    <definedName name="ghhktyi">#N/A</definedName>
    <definedName name="ghjkgfksfhjasd">[9]!ghjkgfksfhjasd</definedName>
    <definedName name="GRES" localSheetId="7">#REF!</definedName>
    <definedName name="GRES">#REF!</definedName>
    <definedName name="GRES_4">"#REF!"</definedName>
    <definedName name="GRES_DATA">#REF!</definedName>
    <definedName name="GRES_LIST">#REF!</definedName>
    <definedName name="grety5e">#N/A</definedName>
    <definedName name="gtty" localSheetId="7">#REF!,#REF!,#REF!,'Приказ РСТ РБ на 2025г'!P1_ESO_PROT</definedName>
    <definedName name="gtty">#N/A</definedName>
    <definedName name="gtty_4">"#REF!,#REF!,#REF!,P1_ESO_PROT"</definedName>
    <definedName name="Gвп">[20]Лист1!#REF!</definedName>
    <definedName name="Gпв">[20]Лист1!#REF!</definedName>
    <definedName name="Gпв1">[20]Лист1!#REF!</definedName>
    <definedName name="Gпв2">[20]Лист1!#REF!</definedName>
    <definedName name="Gпв3">[20]Лист1!#REF!</definedName>
    <definedName name="Gпв4">[20]Лист1!#REF!</definedName>
    <definedName name="Gпв5">[20]Лист1!#REF!</definedName>
    <definedName name="Gпв6">[20]Лист1!#REF!</definedName>
    <definedName name="Gпвтф">[20]Лист1!#REF!</definedName>
    <definedName name="h">[4]!h</definedName>
    <definedName name="h_4">"'рт-передача'!h"</definedName>
    <definedName name="Helper_Котельные">[21]Справочники!$A$9:$A$12</definedName>
    <definedName name="Helper_ТЭС">[21]Справочники!$A$2:$A$5</definedName>
    <definedName name="Helper_ТЭС_Котельные">[22]Справочники!$A$2:$A$4,[22]Справочники!$A$16:$A$18</definedName>
    <definedName name="Helper_ФОРЭМ">[21]Справочники!$A$30:$A$35</definedName>
    <definedName name="hfte">#N/A</definedName>
    <definedName name="hghjgjgj">#N/A</definedName>
    <definedName name="hhh">[4]!hhh</definedName>
    <definedName name="hhh_4">"'рт-передача'!hhh"</definedName>
    <definedName name="hhhhhhhhhhhhhhhhhhhhhhhhhhhhhhhhhhhhhhhhhhhhhhhhhhhhhhhhhhhhhh">[4]!hhhhhhhhhhhhhhhhhhhhhhhhhhhhhhhhhhhhhhhhhhhhhhhhhhhhhhhhhhhhhh</definedName>
    <definedName name="hhy">[4]!hhy</definedName>
    <definedName name="hhy_4">"'рт-передача'!hhy"</definedName>
    <definedName name="îî">[4]!îî</definedName>
    <definedName name="îî_4">"'рт-передача'!îî"</definedName>
    <definedName name="iiiiiiii">[4]!iiiiiiii</definedName>
    <definedName name="INDASS1">[3]MAIN!$F$247:$AJ$247</definedName>
    <definedName name="INDASS2">[3]MAIN!$F$265:$AJ$265</definedName>
    <definedName name="INN">#REF!</definedName>
    <definedName name="ISHOD1">#REF!</definedName>
    <definedName name="ISHOD2_1">#REF!</definedName>
    <definedName name="ISHOD2_2">#REF!</definedName>
    <definedName name="j">[4]!j</definedName>
    <definedName name="j_4">"'рт-передача'!j"</definedName>
    <definedName name="JAN">#REF!</definedName>
    <definedName name="JAN_4">"#REF!"</definedName>
    <definedName name="JUL">#REF!</definedName>
    <definedName name="JUL_4">"#REF!"</definedName>
    <definedName name="JUN">#REF!</definedName>
    <definedName name="JUN_4">"#REF!"</definedName>
    <definedName name="k" localSheetId="7">[11]!k</definedName>
    <definedName name="k">[12]!k</definedName>
    <definedName name="k_4">"'рт-передача'!k"</definedName>
    <definedName name="knkn.n.">#N/A</definedName>
    <definedName name="koeff1">[3]MAIN!$C$1327</definedName>
    <definedName name="koeff2">[3]MAIN!$C$1328</definedName>
    <definedName name="koeff3">[3]MAIN!$C$1329</definedName>
    <definedName name="koeff4">[3]MAIN!$C$1330</definedName>
    <definedName name="koeff5">[3]MAIN!$F$980</definedName>
    <definedName name="KREDIT1">[3]MAIN!$A$486:$IV$504</definedName>
    <definedName name="KREDIT2">[3]MAIN!$A$533:$IV$551</definedName>
    <definedName name="labor_costs">[3]MAIN!$F$187:$AL$187</definedName>
    <definedName name="Language">[3]MAIN!$F$1247</definedName>
    <definedName name="lastcolumn">[3]MAIN!$AJ$1:$AJ$65536</definedName>
    <definedName name="LINE">#REF!</definedName>
    <definedName name="LINE2">#REF!</definedName>
    <definedName name="LISING1">[3]MAIN!$A$305:$IV$324</definedName>
    <definedName name="lklklk">[9]!lklklk</definedName>
    <definedName name="Loans_o">'[8]13'!#REF!</definedName>
    <definedName name="LTI_6">'[8]6'!#REF!</definedName>
    <definedName name="m" localSheetId="7">#REF!</definedName>
    <definedName name="m">#REF!</definedName>
    <definedName name="MAR" localSheetId="7">#REF!</definedName>
    <definedName name="MAR">#REF!</definedName>
    <definedName name="MAR_4">"#REF!"</definedName>
    <definedName name="MAXWC">[3]MAIN!$C$1340</definedName>
    <definedName name="MAY">#REF!</definedName>
    <definedName name="MAY_4">"#REF!"</definedName>
    <definedName name="Method">[3]MAIN!$F$29</definedName>
    <definedName name="MINCASH">[3]MAIN!$C$1338</definedName>
    <definedName name="minlabor_costs">[3]MAIN!$F$594:$AL$594</definedName>
    <definedName name="MINPROFIT">[3]MAIN!$C$1339</definedName>
    <definedName name="MmExcelLinker_6E24F10A_D93B_4197_A91F_1E8C46B84DD5_4">#N/A</definedName>
    <definedName name="MO">#REF!</definedName>
    <definedName name="MO_4">"#REF!"</definedName>
    <definedName name="Money1">[3]MAIN!$F$20</definedName>
    <definedName name="Money11">[3]MAIN!$F$21</definedName>
    <definedName name="Money2">[3]MAIN!$F$24</definedName>
    <definedName name="Money21">[3]MAIN!$F$25</definedName>
    <definedName name="MoneyR">[3]MAIN!$F$1248</definedName>
    <definedName name="MONTH">#REF!</definedName>
    <definedName name="MONTH_4">"#REF!"</definedName>
    <definedName name="MRSK">[23]Tch!$F$3:$F$16</definedName>
    <definedName name="MRSK_DIC">[24]Tch!$F$3:$F$16</definedName>
    <definedName name="NAME110" localSheetId="7">#REF!,#REF!,#REF!,#REF!,#REF!,#REF!,#REF!,#REF!</definedName>
    <definedName name="NAME110">#REF!,#REF!,#REF!,#REF!,#REF!,#REF!,#REF!,#REF!</definedName>
    <definedName name="NAME111" localSheetId="7">#REF!,#REF!,#REF!,#REF!,#REF!,#REF!,#REF!,#REF!</definedName>
    <definedName name="NAME111">#REF!,#REF!,#REF!,#REF!,#REF!,#REF!,#REF!,#REF!</definedName>
    <definedName name="NAME112" localSheetId="7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ňđĺňčé">#REF!</definedName>
    <definedName name="net" localSheetId="7">[17]FST5!$G$100:$G$116,'Приказ РСТ РБ на 2025г'!P1_net</definedName>
    <definedName name="net">#N/A</definedName>
    <definedName name="net_4">#N/A</definedName>
    <definedName name="net_5">#N/A</definedName>
    <definedName name="NETORG" localSheetId="7">#REF!</definedName>
    <definedName name="NETORG">#REF!</definedName>
    <definedName name="nfyz">[4]!nfyz</definedName>
    <definedName name="nfyz_4">"'рт-передача'!nfyz"</definedName>
    <definedName name="nmbm">[9]!nmbm</definedName>
    <definedName name="NOM" localSheetId="7">#REF!</definedName>
    <definedName name="NOM">#REF!</definedName>
    <definedName name="NOM_4">"#REF!"</definedName>
    <definedName name="NOV">#REF!</definedName>
    <definedName name="NOV_4">"#REF!"</definedName>
    <definedName name="npi">[3]MAIN!$F$1245:$AK$1245</definedName>
    <definedName name="NPVR">[3]MAIN!$D$1025</definedName>
    <definedName name="NSRF">#REF!</definedName>
    <definedName name="NSRF_5">"#REF!"</definedName>
    <definedName name="Num">#REF!</definedName>
    <definedName name="Num_4">"#REF!"</definedName>
    <definedName name="nv">[9]!nv</definedName>
    <definedName name="NVV" localSheetId="7">#REF!</definedName>
    <definedName name="NVV">#REF!</definedName>
    <definedName name="Nотп_нн_смежн" localSheetId="7">#REF!</definedName>
    <definedName name="Nотп_нн_смежн">#REF!</definedName>
    <definedName name="Nотп_сн1_смежн" localSheetId="7">#REF!</definedName>
    <definedName name="Nотп_сн1_смежн">#REF!</definedName>
    <definedName name="Nотп_сн2_смежн">#REF!</definedName>
    <definedName name="Nотп_сн2_СН1">#REF!</definedName>
    <definedName name="Nпост_вн">#REF!</definedName>
    <definedName name="Nпост_нн">#REF!</definedName>
    <definedName name="Nпост_сн1">#REF!</definedName>
    <definedName name="Nпост_сн2">#REF!</definedName>
    <definedName name="Nэ">[20]Лист1!#REF!</definedName>
    <definedName name="o">[4]!o</definedName>
    <definedName name="o_4">"'рт-передача'!o"</definedName>
    <definedName name="OCT">#REF!</definedName>
    <definedName name="OCT_4">"#REF!"</definedName>
    <definedName name="ok">[25]Контроль!$E$1</definedName>
    <definedName name="OKTMO" localSheetId="7">#REF!</definedName>
    <definedName name="OKTMO">#REF!</definedName>
    <definedName name="OKTMO_4">"#REF!"</definedName>
    <definedName name="öó">[4]!öó</definedName>
    <definedName name="öó_4">"'рт-передача'!öó"</definedName>
    <definedName name="ORE">#REF!</definedName>
    <definedName name="ORE_4">"#REF!"</definedName>
    <definedName name="ORG">[19]Справочники!#REF!</definedName>
    <definedName name="ORG_5">#N/A</definedName>
    <definedName name="Org_list">#REF!</definedName>
    <definedName name="ORG_U">#REF!</definedName>
    <definedName name="ORGBLR">#REF!</definedName>
    <definedName name="OTCST1">[3]MAIN!$A$200:$IV$200</definedName>
    <definedName name="OTCST2">[3]MAIN!$A$204:$IV$204</definedName>
    <definedName name="OTCST3">[3]MAIN!$A$229:$IV$229</definedName>
    <definedName name="OTH_DATA">#REF!</definedName>
    <definedName name="OTH_LIST">#REF!</definedName>
    <definedName name="OTHER_COST2">[3]MAIN!$A$204:$IV$204</definedName>
    <definedName name="OTHER_COST3">[3]MAIN!$A$228:$IV$229</definedName>
    <definedName name="OTHERCOST1">[3]MAIN!$A$200:$IV$200</definedName>
    <definedName name="P1_dip" localSheetId="7" hidden="1">[26]FST5!$G$167:$G$172,[26]FST5!$G$174:$G$175,[26]FST5!$G$177:$G$180,[26]FST5!$G$182,[26]FST5!$G$184:$G$188,[26]FST5!$G$190,[26]FST5!$G$192:$G$194</definedName>
    <definedName name="P1_dip" hidden="1">[27]База!$G$167:$G$172,[27]База!$G$174:$G$175,[27]База!$G$177:$G$180,[27]База!$G$182,[27]База!$G$184:$G$188,[27]База!$G$190,[27]База!$G$192:$G$194</definedName>
    <definedName name="P1_eso" localSheetId="7" hidden="1">[17]FST5!$G$167:$G$172,[17]FST5!$G$174:$G$175,[17]FST5!$G$177:$G$180,[17]FST5!$G$182,[17]FST5!$G$184:$G$188,[17]FST5!$G$190,[17]FST5!$G$192:$G$194</definedName>
    <definedName name="P1_eso" hidden="1">[27]База!$G$167:$G$172,[27]База!$G$174:$G$175,[27]База!$G$177:$G$180,[27]База!$G$182,[27]База!$G$184:$G$188,[27]База!$G$190,[27]База!$G$192:$G$194</definedName>
    <definedName name="P1_ESO_PROT" localSheetId="5" hidden="1">#REF!,#REF!,#REF!,#REF!,#REF!,#REF!,#REF!,#REF!</definedName>
    <definedName name="P1_ESO_PROT" localSheetId="6" hidden="1">#REF!,#REF!,#REF!,#REF!,#REF!,#REF!,#REF!,#REF!</definedName>
    <definedName name="P1_ESO_PROT" localSheetId="7" hidden="1">#REF!,#REF!,#REF!,#REF!,#REF!,#REF!,#REF!,#REF!</definedName>
    <definedName name="P1_ESO_PROT" hidden="1">#REF!,#REF!,#REF!,#REF!,#REF!,#REF!,#REF!,#REF!</definedName>
    <definedName name="P1_net" localSheetId="7" hidden="1">[17]FST5!$G$118:$G$123,[17]FST5!$G$125:$G$126,[17]FST5!$G$128:$G$131,[17]FST5!$G$133,[17]FST5!$G$135:$G$139,[17]FST5!$G$141,[17]FST5!$G$143:$G$145</definedName>
    <definedName name="P1_net" hidden="1">[27]База!$G$118:$G$123,[27]База!$G$125:$G$126,[27]База!$G$128:$G$131,[27]База!$G$133,[27]База!$G$135:$G$139,[27]База!$G$141,[27]База!$G$143:$G$145</definedName>
    <definedName name="P1_SBT_PROT" localSheetId="5" hidden="1">#REF!,#REF!,#REF!,#REF!,#REF!,#REF!,#REF!</definedName>
    <definedName name="P1_SBT_PROT" localSheetId="6" hidden="1">#REF!,#REF!,#REF!,#REF!,#REF!,#REF!,#REF!</definedName>
    <definedName name="P1_SBT_PROT" localSheetId="7" hidden="1">#REF!,#REF!,#REF!,#REF!,#REF!,#REF!,#REF!</definedName>
    <definedName name="P1_SBT_PROT" hidden="1">#REF!,#REF!,#REF!,#REF!,#REF!,#REF!,#REF!</definedName>
    <definedName name="P1_SC_CLR" localSheetId="5" hidden="1">#REF!,#REF!,#REF!,#REF!,#REF!</definedName>
    <definedName name="P1_SC_CLR" localSheetId="6" hidden="1">#REF!,#REF!,#REF!,#REF!,#REF!</definedName>
    <definedName name="P1_SC_CLR" localSheetId="7" hidden="1">#REF!,#REF!,#REF!,#REF!,#REF!</definedName>
    <definedName name="P1_SC_CLR" hidden="1">#REF!,#REF!,#REF!,#REF!,#REF!</definedName>
    <definedName name="P1_SC22" localSheetId="5" hidden="1">#REF!,#REF!,#REF!,#REF!,#REF!,#REF!</definedName>
    <definedName name="P1_SC22" localSheetId="6" hidden="1">#REF!,#REF!,#REF!,#REF!,#REF!,#REF!</definedName>
    <definedName name="P1_SC22" localSheetId="7" hidden="1">#REF!,#REF!,#REF!,#REF!,#REF!,#REF!</definedName>
    <definedName name="P1_SC22" hidden="1">#REF!,#REF!,#REF!,#REF!,#REF!,#REF!</definedName>
    <definedName name="P1_SCOPE_16_PRT" localSheetId="7" hidden="1">'[28]16'!$E$15:$I$16,'[28]16'!$E$18:$I$20,'[28]16'!$E$23:$I$23,'[28]16'!$E$26:$I$26,'[28]16'!$E$29:$I$29,'[28]16'!$E$32:$I$32,'[28]16'!$E$35:$I$35,'[28]16'!$B$34,'[28]16'!$B$37</definedName>
    <definedName name="P1_SCOPE_16_PRT" hidden="1">[27]База!$E$15:$I$16,[27]База!$E$18:$I$20,[27]База!$E$23:$I$23,[27]База!$E$26:$I$26,[27]База!$E$29:$I$29,[27]База!$E$32:$I$32,[27]База!$E$35:$I$35,[27]База!$B$34,[27]База!$B$37</definedName>
    <definedName name="P1_SCOPE_17_PRT" localSheetId="7" hidden="1">'[28]17'!$E$13:$H$21,'[28]17'!$J$9:$J$11,'[28]17'!$J$13:$J$21,'[28]17'!$E$24:$H$26,'[28]17'!$E$28:$H$36,'[28]17'!$J$24:$M$26,'[28]17'!$J$28:$M$36,'[28]17'!$E$39:$H$41</definedName>
    <definedName name="P1_SCOPE_17_PRT" hidden="1">[27]База!$E$13:$H$21,[27]База!$J$9:$J$11,[27]База!$J$13:$J$21,[27]База!$E$24:$H$26,[27]База!$E$28:$H$36,[27]База!$J$24:$M$26,[27]База!$J$28:$M$36,[27]База!$E$39:$H$41</definedName>
    <definedName name="P1_SCOPE_4_PRT" localSheetId="7" hidden="1">'[28]4'!$F$23:$I$23,'[28]4'!$F$25:$I$25,'[28]4'!$F$27:$I$31,'[28]4'!$K$14:$N$20,'[28]4'!$K$23:$N$23,'[28]4'!$K$25:$N$25,'[28]4'!$K$27:$N$31,'[28]4'!$P$14:$S$20,'[28]4'!$P$23:$S$23</definedName>
    <definedName name="P1_SCOPE_4_PRT" hidden="1">[27]База!$F$23:$I$23,[27]База!$F$25:$I$25,[27]База!$F$27:$I$31,[27]База!$K$14:$N$20,[27]База!$K$23:$N$23,[27]База!$K$25:$N$25,[27]База!$K$27:$N$31,[27]База!$P$14:$S$20,[27]База!$P$23:$S$23</definedName>
    <definedName name="P1_SCOPE_5_PRT" localSheetId="7" hidden="1">'[28]5'!$F$23:$I$23,'[28]5'!$F$25:$I$25,'[28]5'!$F$27:$I$31,'[28]5'!$K$14:$N$21,'[28]5'!$K$23:$N$23,'[28]5'!$K$25:$N$25,'[28]5'!$K$27:$N$31,'[28]5'!$P$14:$S$21,'[28]5'!$P$23:$S$23</definedName>
    <definedName name="P1_SCOPE_5_PRT" hidden="1">[27]База!$F$23:$I$23,[27]База!$F$25:$I$25,[27]База!$F$27:$I$31,[27]База!$K$14:$N$21,[27]База!$K$23:$N$23,[27]База!$K$25:$N$25,[27]База!$K$27:$N$31,[27]База!$P$14:$S$21,[27]База!$P$23:$S$23</definedName>
    <definedName name="P1_SCOPE_CORR" localSheetId="5" hidden="1">#REF!,#REF!,#REF!,#REF!,#REF!,#REF!,#REF!</definedName>
    <definedName name="P1_SCOPE_CORR" localSheetId="6" hidden="1">#REF!,#REF!,#REF!,#REF!,#REF!,#REF!,#REF!</definedName>
    <definedName name="P1_SCOPE_CORR" localSheetId="7" hidden="1">#REF!,#REF!,#REF!,#REF!,#REF!,#REF!,#REF!</definedName>
    <definedName name="P1_SCOPE_CORR" hidden="1">#REF!,#REF!,#REF!,#REF!,#REF!,#REF!,#REF!</definedName>
    <definedName name="P1_SCOPE_DOP" localSheetId="5" hidden="1">#REF!,#REF!,#REF!,#REF!,#REF!,#REF!</definedName>
    <definedName name="P1_SCOPE_DOP" localSheetId="6" hidden="1">#REF!,#REF!,#REF!,#REF!,#REF!,#REF!</definedName>
    <definedName name="P1_SCOPE_DOP" localSheetId="7" hidden="1">[29]Регионы!#REF!,[29]Регионы!#REF!,[29]Регионы!#REF!,[29]Регионы!#REF!,[29]Регионы!#REF!,[29]Регионы!#REF!</definedName>
    <definedName name="P1_SCOPE_DOP" hidden="1">#REF!,#REF!,#REF!,#REF!,#REF!,#REF!</definedName>
    <definedName name="P1_SCOPE_F1_PRT" localSheetId="7" hidden="1">'[28]Ф-1 (для АО-энерго)'!$D$74:$E$84,'[28]Ф-1 (для АО-энерго)'!$D$71:$E$72,'[28]Ф-1 (для АО-энерго)'!$D$66:$E$69,'[28]Ф-1 (для АО-энерго)'!$D$61:$E$64</definedName>
    <definedName name="P1_SCOPE_F1_PRT" hidden="1">[27]База!$D$74:$E$84,[27]База!$D$71:$E$72,[27]База!$D$66:$E$69,[27]База!$D$61:$E$64</definedName>
    <definedName name="P1_SCOPE_F2_PRT" localSheetId="7" hidden="1">'[28]Ф-2 (для АО-энерго)'!$G$56,'[28]Ф-2 (для АО-энерго)'!$E$55:$E$56,'[28]Ф-2 (для АО-энерго)'!$F$55:$G$55,'[28]Ф-2 (для АО-энерго)'!$D$55</definedName>
    <definedName name="P1_SCOPE_F2_PRT" hidden="1">[27]База!$G$56,[27]База!$E$55:$E$56,[27]База!$F$55:$G$55,[27]База!$D$55</definedName>
    <definedName name="P1_SCOPE_FLOAD" localSheetId="5" hidden="1">#REF!,#REF!,#REF!,#REF!,#REF!,#REF!</definedName>
    <definedName name="P1_SCOPE_FLOAD" localSheetId="6" hidden="1">#REF!,#REF!,#REF!,#REF!,#REF!,#REF!</definedName>
    <definedName name="P1_SCOPE_FLOAD" localSheetId="7" hidden="1">#REF!,#REF!,#REF!,#REF!,#REF!,#REF!</definedName>
    <definedName name="P1_SCOPE_FLOAD" hidden="1">#REF!,#REF!,#REF!,#REF!,#REF!,#REF!</definedName>
    <definedName name="P1_SCOPE_FRML" localSheetId="7" hidden="1">#REF!,#REF!,#REF!,#REF!,#REF!,#REF!</definedName>
    <definedName name="P1_SCOPE_FRML" hidden="1">#REF!,#REF!,#REF!,#REF!,#REF!,#REF!</definedName>
    <definedName name="P1_SCOPE_FST7" localSheetId="7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localSheetId="5" hidden="1">#REF!,#REF!,#REF!,#REF!,#REF!</definedName>
    <definedName name="P1_SCOPE_IND2" localSheetId="6" hidden="1">#REF!,#REF!,#REF!,#REF!,#REF!</definedName>
    <definedName name="P1_SCOPE_IND2" localSheetId="7" hidden="1">#REF!,#REF!,#REF!,#REF!,#REF!</definedName>
    <definedName name="P1_SCOPE_IND2" hidden="1">#REF!,#REF!,#REF!,#REF!,#REF!</definedName>
    <definedName name="P1_SCOPE_NET_DATE" localSheetId="5" hidden="1">#REF!,#REF!,#REF!,#REF!</definedName>
    <definedName name="P1_SCOPE_NET_DATE" localSheetId="6" hidden="1">#REF!,#REF!,#REF!,#REF!</definedName>
    <definedName name="P1_SCOPE_NET_DATE" localSheetId="7" hidden="1">#REF!,#REF!,#REF!,#REF!</definedName>
    <definedName name="P1_SCOPE_NET_DATE" hidden="1">#REF!,#REF!,#REF!,#REF!</definedName>
    <definedName name="P1_SCOPE_NET_NVV" localSheetId="5" hidden="1">#REF!,#REF!,#REF!,#REF!,#REF!,#REF!,#REF!</definedName>
    <definedName name="P1_SCOPE_NET_NVV" localSheetId="6" hidden="1">#REF!,#REF!,#REF!,#REF!,#REF!,#REF!,#REF!</definedName>
    <definedName name="P1_SCOPE_NET_NVV" localSheetId="7" hidden="1">#REF!,#REF!,#REF!,#REF!,#REF!,#REF!,#REF!</definedName>
    <definedName name="P1_SCOPE_NET_NVV" hidden="1">#REF!,#REF!,#REF!,#REF!,#REF!,#REF!,#REF!</definedName>
    <definedName name="P1_SCOPE_NOTIND" localSheetId="5" hidden="1">#REF!,#REF!,#REF!,#REF!,#REF!,#REF!</definedName>
    <definedName name="P1_SCOPE_NOTIND" localSheetId="6" hidden="1">#REF!,#REF!,#REF!,#REF!,#REF!,#REF!</definedName>
    <definedName name="P1_SCOPE_NOTIND" localSheetId="7" hidden="1">#REF!,#REF!,#REF!,#REF!,#REF!,#REF!</definedName>
    <definedName name="P1_SCOPE_NOTIND" hidden="1">#REF!,#REF!,#REF!,#REF!,#REF!,#REF!</definedName>
    <definedName name="P1_SCOPE_NotInd2" localSheetId="5" hidden="1">#REF!,#REF!,#REF!,#REF!,#REF!,#REF!,#REF!</definedName>
    <definedName name="P1_SCOPE_NotInd2" localSheetId="6" hidden="1">#REF!,#REF!,#REF!,#REF!,#REF!,#REF!,#REF!</definedName>
    <definedName name="P1_SCOPE_NotInd2" localSheetId="7" hidden="1">#REF!,#REF!,#REF!,#REF!,#REF!,#REF!,#REF!</definedName>
    <definedName name="P1_SCOPE_NotInd2" hidden="1">#REF!,#REF!,#REF!,#REF!,#REF!,#REF!,#REF!</definedName>
    <definedName name="P1_SCOPE_NotInd3" localSheetId="7" hidden="1">#REF!,#REF!,#REF!,#REF!,#REF!,#REF!,#REF!</definedName>
    <definedName name="P1_SCOPE_NotInd3" hidden="1">#REF!,#REF!,#REF!,#REF!,#REF!,#REF!,#REF!</definedName>
    <definedName name="P1_SCOPE_NotInt" localSheetId="5" hidden="1">#REF!,#REF!,#REF!,#REF!,#REF!,#REF!</definedName>
    <definedName name="P1_SCOPE_NotInt" localSheetId="6" hidden="1">#REF!,#REF!,#REF!,#REF!,#REF!,#REF!</definedName>
    <definedName name="P1_SCOPE_NotInt" localSheetId="7" hidden="1">#REF!,#REF!,#REF!,#REF!,#REF!,#REF!</definedName>
    <definedName name="P1_SCOPE_NotInt" hidden="1">#REF!,#REF!,#REF!,#REF!,#REF!,#REF!</definedName>
    <definedName name="P1_SCOPE_PER_PRT" localSheetId="7" hidden="1">[28]перекрестка!$H$15:$H$19,[28]перекрестка!$H$21:$H$25,[28]перекрестка!$J$14:$J$25,[28]перекрестка!$K$15:$K$19,[28]перекрестка!$K$21:$K$25</definedName>
    <definedName name="P1_SCOPE_PER_PRT" hidden="1">[27]База!$H$15:$H$19,[27]База!$H$21:$H$25,[27]База!$J$14:$J$25,[27]База!$K$15:$K$19,[27]База!$K$21:$K$25</definedName>
    <definedName name="P1_SCOPE_REGS" localSheetId="5" hidden="1">#REF!,#REF!,#REF!,#REF!,#REF!</definedName>
    <definedName name="P1_SCOPE_REGS" localSheetId="6" hidden="1">#REF!,#REF!,#REF!,#REF!,#REF!</definedName>
    <definedName name="P1_SCOPE_REGS" localSheetId="7" hidden="1">#REF!,#REF!,#REF!,#REF!,#REF!</definedName>
    <definedName name="P1_SCOPE_REGS" hidden="1">#REF!,#REF!,#REF!,#REF!,#REF!</definedName>
    <definedName name="P1_SCOPE_SAVE2" localSheetId="5" hidden="1">#REF!,#REF!,#REF!,#REF!,#REF!,#REF!,#REF!</definedName>
    <definedName name="P1_SCOPE_SAVE2" localSheetId="6" hidden="1">#REF!,#REF!,#REF!,#REF!,#REF!,#REF!,#REF!</definedName>
    <definedName name="P1_SCOPE_SAVE2" localSheetId="7" hidden="1">#REF!,#REF!,#REF!,#REF!,#REF!,#REF!,#REF!</definedName>
    <definedName name="P1_SCOPE_SAVE2" hidden="1">#REF!,#REF!,#REF!,#REF!,#REF!,#REF!,#REF!</definedName>
    <definedName name="P1_SCOPE_SV_LD" localSheetId="7" hidden="1">#REF!,#REF!,#REF!,#REF!,#REF!,#REF!,#REF!</definedName>
    <definedName name="P1_SCOPE_SV_LD" hidden="1">#REF!,#REF!,#REF!,#REF!,#REF!,#REF!,#REF!</definedName>
    <definedName name="P1_SCOPE_SV_LD1" localSheetId="7" hidden="1">[28]свод!$E$70:$M$79,[28]свод!$E$81:$M$81,[28]свод!$E$83:$M$88,[28]свод!$E$90:$M$90,[28]свод!$E$92:$M$96,[28]свод!$E$98:$M$98,[28]свод!$E$101:$M$102</definedName>
    <definedName name="P1_SCOPE_SV_LD1" hidden="1">#REF!,#REF!,#REF!,#REF!,#REF!,#REF!,#REF!</definedName>
    <definedName name="P1_SCOPE_SV_PRT" localSheetId="7" hidden="1">[28]свод!$E$23:$H$26,[28]свод!$E$28:$I$29,[28]свод!$E$32:$I$36,[28]свод!$E$38:$I$40,[28]свод!$E$42:$I$53,[28]свод!$E$55:$I$56,[28]свод!$E$58:$I$63</definedName>
    <definedName name="P1_SCOPE_SV_PRT" hidden="1">#REF!,#REF!,#REF!,#REF!,#REF!,#REF!,#REF!</definedName>
    <definedName name="P1_SET_PROT" localSheetId="7" hidden="1">#REF!,#REF!,#REF!,#REF!,#REF!,#REF!,#REF!</definedName>
    <definedName name="P1_SET_PROT" hidden="1">#REF!,#REF!,#REF!,#REF!,#REF!,#REF!,#REF!</definedName>
    <definedName name="P1_SET_PRT" localSheetId="7" hidden="1">#REF!,#REF!,#REF!,#REF!,#REF!,#REF!,#REF!</definedName>
    <definedName name="P1_SET_PRT" hidden="1">#REF!,#REF!,#REF!,#REF!,#REF!,#REF!,#REF!</definedName>
    <definedName name="P1_T1?axis?ПРД2?2005" localSheetId="7" hidden="1">#REF!,#REF!,#REF!,#REF!,#REF!,#REF!,#REF!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localSheetId="5" hidden="1">#REF!,#REF!,#REF!,#REF!,#REF!,#REF!,#REF!,#REF!,#REF!,#REF!,#REF!</definedName>
    <definedName name="P1_T1?Fuel_type" localSheetId="6" hidden="1">#REF!,#REF!,#REF!,#REF!,#REF!,#REF!,#REF!,#REF!,#REF!,#REF!,#REF!</definedName>
    <definedName name="P1_T1?Fuel_type" localSheetId="7" hidden="1">#REF!,#REF!,#REF!,#REF!,#REF!,#REF!,#REF!,#REF!,#REF!,#REF!,#REF!</definedName>
    <definedName name="P1_T1?Fuel_type" hidden="1">#REF!,#REF!,#REF!,#REF!,#REF!,#REF!,#REF!,#REF!,#REF!,#REF!,#REF!</definedName>
    <definedName name="P1_T1?L1.1.1" localSheetId="5" hidden="1">#REF!,#REF!,#REF!,#REF!,#REF!,#REF!,#REF!</definedName>
    <definedName name="P1_T1?L1.1.1" localSheetId="6" hidden="1">#REF!,#REF!,#REF!,#REF!,#REF!,#REF!,#REF!</definedName>
    <definedName name="P1_T1?L1.1.1" localSheetId="7" hidden="1">#REF!,#REF!,#REF!,#REF!,#REF!,#REF!,#REF!</definedName>
    <definedName name="P1_T1?L1.1.1" hidden="1">#REF!,#REF!,#REF!,#REF!,#REF!,#REF!,#REF!</definedName>
    <definedName name="P1_T1?L1.1.1.1" localSheetId="7" hidden="1">#REF!,#REF!,#REF!,#REF!,#REF!,#REF!,#REF!</definedName>
    <definedName name="P1_T1?L1.1.1.1" hidden="1">#REF!,#REF!,#REF!,#REF!,#REF!,#REF!,#REF!</definedName>
    <definedName name="P1_T1?L1.1.2" localSheetId="7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localSheetId="5" hidden="1">#REF!,#REF!,#REF!,#REF!,#REF!,#REF!,#REF!,#REF!,#REF!,#REF!,#REF!</definedName>
    <definedName name="P1_T1?M1" localSheetId="6" hidden="1">#REF!,#REF!,#REF!,#REF!,#REF!,#REF!,#REF!,#REF!,#REF!,#REF!,#REF!</definedName>
    <definedName name="P1_T1?M1" localSheetId="7" hidden="1">#REF!,#REF!,#REF!,#REF!,#REF!,#REF!,#REF!,#REF!,#REF!,#REF!,#REF!</definedName>
    <definedName name="P1_T1?M1" hidden="1">#REF!,#REF!,#REF!,#REF!,#REF!,#REF!,#REF!,#REF!,#REF!,#REF!,#REF!</definedName>
    <definedName name="P1_T1?M2" localSheetId="7" hidden="1">#REF!,#REF!,#REF!,#REF!,#REF!,#REF!,#REF!,#REF!,#REF!,#REF!,#REF!</definedName>
    <definedName name="P1_T1?M2" hidden="1">#REF!,#REF!,#REF!,#REF!,#REF!,#REF!,#REF!,#REF!,#REF!,#REF!,#REF!</definedName>
    <definedName name="P1_T1?unit?ГКАЛ" localSheetId="5" hidden="1">#REF!,#REF!,#REF!,#REF!,#REF!,#REF!,#REF!</definedName>
    <definedName name="P1_T1?unit?ГКАЛ" localSheetId="6" hidden="1">#REF!,#REF!,#REF!,#REF!,#REF!,#REF!,#REF!</definedName>
    <definedName name="P1_T1?unit?ГКАЛ" localSheetId="7" hidden="1">#REF!,#REF!,#REF!,#REF!,#REF!,#REF!,#REF!</definedName>
    <definedName name="P1_T1?unit?ГКАЛ" hidden="1">#REF!,#REF!,#REF!,#REF!,#REF!,#REF!,#REF!</definedName>
    <definedName name="P1_T1?unit?РУБ.ГКАЛ" localSheetId="7" hidden="1">#REF!,#REF!,#REF!,#REF!,#REF!,#REF!,#REF!</definedName>
    <definedName name="P1_T1?unit?РУБ.ГКАЛ" hidden="1">#REF!,#REF!,#REF!,#REF!,#REF!,#REF!,#REF!</definedName>
    <definedName name="P1_T1?unit?РУБ.ТОНН" localSheetId="5" hidden="1">#REF!,#REF!,#REF!,#REF!,#REF!,#REF!,#REF!,#REF!,#REF!,#REF!,#REF!</definedName>
    <definedName name="P1_T1?unit?РУБ.ТОНН" localSheetId="6" hidden="1">#REF!,#REF!,#REF!,#REF!,#REF!,#REF!,#REF!,#REF!,#REF!,#REF!,#REF!</definedName>
    <definedName name="P1_T1?unit?РУБ.ТОНН" localSheetId="7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5" hidden="1">#REF!,#REF!,#REF!,#REF!,#REF!,#REF!,#REF!</definedName>
    <definedName name="P1_T1?unit?СТР" localSheetId="6" hidden="1">#REF!,#REF!,#REF!,#REF!,#REF!,#REF!,#REF!</definedName>
    <definedName name="P1_T1?unit?СТР" localSheetId="7" hidden="1">#REF!,#REF!,#REF!,#REF!,#REF!,#REF!,#REF!</definedName>
    <definedName name="P1_T1?unit?СТР" hidden="1">#REF!,#REF!,#REF!,#REF!,#REF!,#REF!,#REF!</definedName>
    <definedName name="P1_T1?unit?ТОНН" localSheetId="5" hidden="1">#REF!,#REF!,#REF!,#REF!,#REF!,#REF!,#REF!,#REF!,#REF!,#REF!,#REF!</definedName>
    <definedName name="P1_T1?unit?ТОНН" localSheetId="6" hidden="1">#REF!,#REF!,#REF!,#REF!,#REF!,#REF!,#REF!,#REF!,#REF!,#REF!,#REF!</definedName>
    <definedName name="P1_T1?unit?ТОНН" localSheetId="7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5" hidden="1">#REF!,#REF!,#REF!,#REF!,#REF!,#REF!,#REF!</definedName>
    <definedName name="P1_T1?unit?ТРУБ" localSheetId="6" hidden="1">#REF!,#REF!,#REF!,#REF!,#REF!,#REF!,#REF!</definedName>
    <definedName name="P1_T1?unit?ТРУБ" localSheetId="7" hidden="1">#REF!,#REF!,#REF!,#REF!,#REF!,#REF!,#REF!</definedName>
    <definedName name="P1_T1?unit?ТРУБ" hidden="1">#REF!,#REF!,#REF!,#REF!,#REF!,#REF!,#REF!</definedName>
    <definedName name="P1_T1_Protect" hidden="1">[30]перекрестка!$J$42:$K$46,[30]перекрестка!$J$49,[30]перекрестка!$J$50:$K$54,[30]перекрестка!$J$55,[30]перекрестка!$J$56:$K$60,[30]перекрестка!$J$62:$K$66</definedName>
    <definedName name="P1_T16?axis?R?ДОГОВОР" hidden="1">'[31]16'!$E$76:$M$76,'[31]16'!$E$8:$M$8,'[31]16'!$E$12:$M$12,'[31]16'!$E$52:$M$52,'[31]16'!$E$16:$M$16,'[31]16'!$E$64:$M$64,'[31]16'!$E$84:$M$85,'[31]16'!$E$48:$M$48,'[31]16'!$E$80:$M$80,'[31]16'!$E$72:$M$72,'[31]16'!$E$44:$M$44</definedName>
    <definedName name="P1_T16?axis?R?ДОГОВОР?" hidden="1">'[31]16'!$A$76,'[31]16'!$A$84:$A$85,'[31]16'!$A$72,'[31]16'!$A$80,'[31]16'!$A$68,'[31]16'!$A$64,'[31]16'!$A$60,'[31]16'!$A$56,'[31]16'!$A$52,'[31]16'!$A$48,'[31]16'!$A$44,'[31]16'!$A$40,'[31]16'!$A$36,'[31]16'!$A$32,'[31]16'!$A$28,'[31]16'!$A$24,'[31]16'!$A$20</definedName>
    <definedName name="P1_T16?L1" hidden="1">'[31]16'!$A$74:$M$74,'[31]16'!$A$14:$M$14,'[31]16'!$A$10:$M$10,'[31]16'!$A$50:$M$50,'[31]16'!$A$6:$M$6,'[31]16'!$A$62:$M$62,'[31]16'!$A$78:$M$78,'[31]16'!$A$46:$M$46,'[31]16'!$A$82:$M$82,'[31]16'!$A$70:$M$70,'[31]16'!$A$42:$M$42</definedName>
    <definedName name="P1_T16?L1.x" hidden="1">'[31]16'!$A$76:$M$76,'[31]16'!$A$16:$M$16,'[31]16'!$A$12:$M$12,'[31]16'!$A$52:$M$52,'[31]16'!$A$8:$M$8,'[31]16'!$A$64:$M$64,'[31]16'!$A$80:$M$80,'[31]16'!$A$48:$M$48,'[31]16'!$A$84:$M$85,'[31]16'!$A$72:$M$72,'[31]16'!$A$44:$M$44</definedName>
    <definedName name="P1_T16_Protect" hidden="1">'[30]16'!$G$10:$K$14,'[30]16'!$G$17:$K$17,'[30]16'!$G$20:$K$20,'[30]16'!$G$23:$K$23,'[30]16'!$G$26:$K$26,'[30]16'!$G$29:$K$29,'[30]16'!$G$33:$K$34,'[30]16'!$G$38:$K$40</definedName>
    <definedName name="P1_T17?L4">'[22]29'!$J$18:$J$25,'[22]29'!$G$18:$G$25,'[22]29'!$G$35:$G$42,'[22]29'!$J$35:$J$42,'[22]29'!$G$60,'[22]29'!$J$60,'[22]29'!$M$60,'[22]29'!$P$60,'[22]29'!$P$18:$P$25,'[22]29'!$G$9:$G$16</definedName>
    <definedName name="P1_T17?unit?РУБ.ГКАЛ">'[22]29'!$F$44:$F$51,'[22]29'!$I$44:$I$51,'[22]29'!$L$44:$L$51,'[22]29'!$F$18:$F$25,'[22]29'!$I$60,'[22]29'!$L$60,'[22]29'!$O$60,'[22]29'!$F$60,'[22]29'!$F$9:$F$16,'[22]29'!$I$9:$I$16</definedName>
    <definedName name="P1_T17?unit?ТГКАЛ">'[22]29'!$M$18:$M$25,'[22]29'!$J$18:$J$25,'[22]29'!$G$18:$G$25,'[22]29'!$G$35:$G$42,'[22]29'!$J$35:$J$42,'[22]29'!$G$60,'[22]29'!$J$60,'[22]29'!$M$60,'[22]29'!$P$60,'[22]29'!$G$9:$G$16</definedName>
    <definedName name="P1_T17_Protection">'[22]29'!$O$47:$P$51,'[22]29'!$L$47:$M$51,'[22]29'!$L$53:$M$53,'[22]29'!$L$55:$M$59,'[22]29'!$O$53:$P$53,'[22]29'!$O$55:$P$59,'[22]29'!$F$12:$G$16,'[22]29'!$F$10:$G$10</definedName>
    <definedName name="P1_T18.2_Protect" hidden="1">'[30]18.2'!$F$12:$J$19,'[30]18.2'!$F$22:$J$25,'[30]18.2'!$B$28:$J$30,'[30]18.2'!$F$32:$J$32,'[30]18.2'!$B$34:$J$38,'[30]18.2'!$F$42:$J$47,'[30]18.2'!$F$54:$J$54</definedName>
    <definedName name="P1_T20_Protection" hidden="1">'[22]20'!$E$4:$H$4,'[22]20'!$E$13:$H$13,'[22]20'!$E$16:$H$17,'[22]20'!$E$19:$H$19,'[22]20'!$J$4:$M$4,'[22]20'!$J$8:$M$11,'[22]20'!$J$13:$M$13,'[22]20'!$J$16:$M$17,'[22]20'!$J$19:$M$19</definedName>
    <definedName name="P1_T21_Protection">'[22]21'!$O$31:$S$33,'[22]21'!$E$11,'[22]21'!$G$11:$K$11,'[22]21'!$M$11,'[22]21'!$O$11:$S$11,'[22]21'!$E$14:$E$16,'[22]21'!$G$14:$K$16,'[22]21'!$M$14:$M$16,'[22]21'!$O$14:$S$16</definedName>
    <definedName name="P1_T23_Protection">'[22]23'!$F$9:$J$25,'[22]23'!$O$9:$P$25,'[22]23'!$A$32:$A$34,'[22]23'!$F$32:$J$34,'[22]23'!$O$32:$P$34,'[22]23'!$A$37:$A$53,'[22]23'!$F$37:$J$53,'[22]23'!$O$37:$P$53</definedName>
    <definedName name="P1_T25_protection">'[22]25'!$G$8:$J$21,'[22]25'!$G$24:$J$28,'[22]25'!$G$30:$J$33,'[22]25'!$G$35:$J$37,'[22]25'!$G$41:$J$42,'[22]25'!$L$8:$O$21,'[22]25'!$L$24:$O$28,'[22]25'!$L$30:$O$33</definedName>
    <definedName name="P1_T26_Protection">'[22]26'!$B$34:$B$36,'[22]26'!$F$8:$I$8,'[22]26'!$F$10:$I$11,'[22]26'!$F$13:$I$15,'[22]26'!$F$18:$I$19,'[22]26'!$F$22:$I$24,'[22]26'!$F$26:$I$26,'[22]26'!$F$29:$I$32</definedName>
    <definedName name="P1_T27_Protection">'[22]27'!$B$34:$B$36,'[22]27'!$F$8:$I$8,'[22]27'!$F$10:$I$11,'[22]27'!$F$13:$I$15,'[22]27'!$F$18:$I$19,'[22]27'!$F$22:$I$24,'[22]27'!$F$26:$I$26,'[22]27'!$F$29:$I$32</definedName>
    <definedName name="P1_T28?axis?R?ПЭ">'[22]28'!$D$16:$I$18,'[22]28'!$D$22:$I$24,'[22]28'!$D$28:$I$30,'[22]28'!$D$37:$I$39,'[22]28'!$D$42:$I$44,'[22]28'!$D$48:$I$50,'[22]28'!$D$54:$I$56,'[22]28'!$D$63:$I$65</definedName>
    <definedName name="P1_T28?axis?R?ПЭ?">'[22]28'!$B$16:$B$18,'[22]28'!$B$22:$B$24,'[22]28'!$B$28:$B$30,'[22]28'!$B$37:$B$39,'[22]28'!$B$42:$B$44,'[22]28'!$B$48:$B$50,'[22]28'!$B$54:$B$56,'[22]28'!$B$63:$B$65</definedName>
    <definedName name="P1_T28?Data">'[22]28'!$G$242:$H$265,'[22]28'!$D$242:$E$265,'[22]28'!$G$216:$H$239,'[22]28'!$D$268:$E$292,'[22]28'!$G$268:$H$292,'[22]28'!$D$216:$E$239,'[22]28'!$G$190:$H$213</definedName>
    <definedName name="P1_T28_Protection">'[22]28'!$B$74:$B$76,'[22]28'!$B$80:$B$82,'[22]28'!$B$89:$B$91,'[22]28'!$B$94:$B$96,'[22]28'!$B$100:$B$102,'[22]28'!$B$106:$B$108,'[22]28'!$B$115:$B$117,'[22]28'!$B$120:$B$122</definedName>
    <definedName name="P1_T4_Protect" hidden="1">'[30]4'!$G$20:$J$20,'[30]4'!$G$22:$J$22,'[30]4'!$G$24:$J$28,'[30]4'!$L$11:$O$17,'[30]4'!$L$20:$O$20,'[30]4'!$L$22:$O$22,'[30]4'!$L$24:$O$28,'[30]4'!$Q$11:$T$17,'[30]4'!$Q$20:$T$20</definedName>
    <definedName name="P1_T6_Protect" hidden="1">'[30]6'!$D$46:$H$55,'[30]6'!$J$46:$N$55,'[30]6'!$D$57:$H$59,'[30]6'!$J$57:$N$59,'[30]6'!$B$10:$B$19,'[30]6'!$D$10:$H$19,'[30]6'!$J$10:$N$19,'[30]6'!$D$21:$H$23,'[30]6'!$J$21:$N$23</definedName>
    <definedName name="P10_SCOPE_FULL_LOAD" localSheetId="5" hidden="1">#REF!,#REF!,#REF!,#REF!,#REF!,#REF!</definedName>
    <definedName name="P10_SCOPE_FULL_LOAD" localSheetId="6" hidden="1">#REF!,#REF!,#REF!,#REF!,#REF!,#REF!</definedName>
    <definedName name="P10_SCOPE_FULL_LOAD" localSheetId="7" hidden="1">#REF!,#REF!,#REF!,#REF!,#REF!,#REF!</definedName>
    <definedName name="P10_SCOPE_FULL_LOAD" hidden="1">#REF!,#REF!,#REF!,#REF!,#REF!,#REF!</definedName>
    <definedName name="P10_T1?unit?ТРУБ" localSheetId="5" hidden="1">#REF!,#REF!,#REF!,#REF!,#REF!,#REF!,#REF!</definedName>
    <definedName name="P10_T1?unit?ТРУБ" localSheetId="6" hidden="1">#REF!,#REF!,#REF!,#REF!,#REF!,#REF!,#REF!</definedName>
    <definedName name="P10_T1?unit?ТРУБ" localSheetId="7" hidden="1">#REF!,#REF!,#REF!,#REF!,#REF!,#REF!,#REF!</definedName>
    <definedName name="P10_T1?unit?ТРУБ" hidden="1">#REF!,#REF!,#REF!,#REF!,#REF!,#REF!,#REF!</definedName>
    <definedName name="P10_T1_Protect">[30]перекрестка!$F$42:$H$46,[30]перекрестка!$F$49:$G$49,[30]перекрестка!$F$50:$H$54,[30]перекрестка!$F$55:$G$55,[30]перекрестка!$F$56:$H$60</definedName>
    <definedName name="P10_T28_Protection">'[22]28'!$G$167:$H$169,'[22]28'!$D$172:$E$174,'[22]28'!$G$172:$H$174,'[22]28'!$D$178:$E$180,'[22]28'!$G$178:$H$181,'[22]28'!$D$184:$E$186,'[22]28'!$G$184:$H$186</definedName>
    <definedName name="P11_SCOPE_FULL_LOAD" localSheetId="5" hidden="1">#REF!,#REF!,#REF!,#REF!,#REF!</definedName>
    <definedName name="P11_SCOPE_FULL_LOAD" localSheetId="6" hidden="1">#REF!,#REF!,#REF!,#REF!,#REF!</definedName>
    <definedName name="P11_SCOPE_FULL_LOAD" localSheetId="7" hidden="1">#REF!,#REF!,#REF!,#REF!,#REF!</definedName>
    <definedName name="P11_SCOPE_FULL_LOAD" hidden="1">#REF!,#REF!,#REF!,#REF!,#REF!</definedName>
    <definedName name="P11_T1?unit?ТРУБ" localSheetId="5" hidden="1">#REF!,#REF!,#REF!,#REF!,#REF!,#REF!,#REF!</definedName>
    <definedName name="P11_T1?unit?ТРУБ" localSheetId="6" hidden="1">#REF!,#REF!,#REF!,#REF!,#REF!,#REF!,#REF!</definedName>
    <definedName name="P11_T1?unit?ТРУБ" localSheetId="7" hidden="1">#REF!,#REF!,#REF!,#REF!,#REF!,#REF!,#REF!</definedName>
    <definedName name="P11_T1?unit?ТРУБ" hidden="1">#REF!,#REF!,#REF!,#REF!,#REF!,#REF!,#REF!</definedName>
    <definedName name="P11_T1_Protect">[30]перекрестка!$F$62:$H$66,[30]перекрестка!$F$68:$H$72,[30]перекрестка!$F$74:$H$78,[30]перекрестка!$F$80:$H$84,[30]перекрестка!$F$89:$G$89</definedName>
    <definedName name="P11_T28_Protection">'[22]28'!$D$193:$E$195,'[22]28'!$G$193:$H$195,'[22]28'!$D$198:$E$200,'[22]28'!$G$198:$H$200,'[22]28'!$D$204:$E$206,'[22]28'!$G$204:$H$206,'[22]28'!$D$210:$E$212,'[22]28'!$B$68:$B$70</definedName>
    <definedName name="P12_SCOPE_FULL_LOAD" localSheetId="5" hidden="1">#REF!,#REF!,#REF!,#REF!,#REF!,#REF!</definedName>
    <definedName name="P12_SCOPE_FULL_LOAD" localSheetId="6" hidden="1">#REF!,#REF!,#REF!,#REF!,#REF!,#REF!</definedName>
    <definedName name="P12_SCOPE_FULL_LOAD" localSheetId="7" hidden="1">#REF!,#REF!,#REF!,#REF!,#REF!,#REF!</definedName>
    <definedName name="P12_SCOPE_FULL_LOAD" hidden="1">#REF!,#REF!,#REF!,#REF!,#REF!,#REF!</definedName>
    <definedName name="P12_T1?unit?ТРУБ" localSheetId="5" hidden="1">#REF!,#REF!,#REF!,#REF!,#REF!,#REF!,#REF!,'Пр 2 ППРФ 24'!P1_T1?unit?ТРУБ</definedName>
    <definedName name="P12_T1?unit?ТРУБ" localSheetId="6" hidden="1">#REF!,#REF!,#REF!,#REF!,#REF!,#REF!,#REF!,'Пр 3 ППРФ 24'!P1_T1?unit?ТРУБ</definedName>
    <definedName name="P12_T1?unit?ТРУБ" localSheetId="7" hidden="1">#REF!,#REF!,#REF!,#REF!,#REF!,#REF!,#REF!,'Приказ РСТ РБ на 2025г'!P1_T1?unit?ТРУБ</definedName>
    <definedName name="P12_T1?unit?ТРУБ" hidden="1">#REF!,#REF!,#REF!,#REF!,#REF!,#REF!,#REF!,P1_T1?unit?ТРУБ</definedName>
    <definedName name="P12_T1_Protect">[30]перекрестка!$F$90:$H$94,[30]перекрестка!$F$95:$G$95,[30]перекрестка!$F$96:$H$100,[30]перекрестка!$F$102:$H$106,[30]перекрестка!$F$108:$H$112</definedName>
    <definedName name="P12_T28_Protection" localSheetId="7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2_T28_Protection_4" localSheetId="7">(P1_T28_Protection,P2_T28_Protection,P3_T28_Protection,P4_T28_Protection,P5_T28_Protection,P6_T28_Protection,P7_T28_Protection,P8_T28_Protection)</definedName>
    <definedName name="P12_T28_Protection_4">(P1_T28_Protection,P2_T28_Protection,P3_T28_Protection,P4_T28_Protection,P5_T28_Protection,P6_T28_Protection,P7_T28_Protection,P8_T28_Protection)</definedName>
    <definedName name="P13_SCOPE_FULL_LOAD" localSheetId="5" hidden="1">#REF!,#REF!,#REF!,#REF!,#REF!,#REF!</definedName>
    <definedName name="P13_SCOPE_FULL_LOAD" localSheetId="6" hidden="1">#REF!,#REF!,#REF!,#REF!,#REF!,#REF!</definedName>
    <definedName name="P13_SCOPE_FULL_LOAD" localSheetId="7" hidden="1">#REF!,#REF!,#REF!,#REF!,#REF!,#REF!</definedName>
    <definedName name="P13_SCOPE_FULL_LOAD" hidden="1">#REF!,#REF!,#REF!,#REF!,#REF!,#REF!</definedName>
    <definedName name="P13_T1?unit?ТРУБ" localSheetId="5" hidden="1">'Пр 2 ППРФ 24'!P2_T1?unit?ТРУБ,'Пр 2 ППРФ 24'!P3_T1?unit?ТРУБ,'Пр 2 ППРФ 24'!P4_T1?unit?ТРУБ,P5_T1?unit?ТРУБ,'Пр 2 ППРФ 24'!P6_T1?unit?ТРУБ,P7_T1?unit?ТРУБ,P8_T1?unit?ТРУБ,P9_T1?unit?ТРУБ,'Пр 2 ППРФ 24'!P10_T1?unit?ТРУБ</definedName>
    <definedName name="P13_T1?unit?ТРУБ" localSheetId="6" hidden="1">'Пр 3 ППРФ 24'!P2_T1?unit?ТРУБ,'Пр 3 ППРФ 24'!P3_T1?unit?ТРУБ,'Пр 3 ППРФ 24'!P4_T1?unit?ТРУБ,P5_T1?unit?ТРУБ,'Пр 3 ППРФ 24'!P6_T1?unit?ТРУБ,P7_T1?unit?ТРУБ,P8_T1?unit?ТРУБ,P9_T1?unit?ТРУБ,'Пр 3 ППРФ 24'!P10_T1?unit?ТРУБ</definedName>
    <definedName name="P13_T1?unit?ТРУБ" localSheetId="7" hidden="1">'Приказ РСТ РБ на 2025г'!P2_T1?unit?ТРУБ,'Приказ РСТ РБ на 2025г'!P3_T1?unit?ТРУБ,'Приказ РСТ РБ на 2025г'!P4_T1?unit?ТРУБ,P5_T1?unit?ТРУБ,'Приказ РСТ РБ на 2025г'!P6_T1?unit?ТРУБ,'Приказ РСТ РБ на 2025г'!P7_T1?unit?ТРУБ,P8_T1?unit?ТРУБ,P9_T1?unit?ТРУБ,'Приказ РСТ РБ на 2025г'!P10_T1?unit?ТРУБ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>[30]перекрестка!$F$114:$H$118,[30]перекрестка!$F$120:$H$124,[30]перекрестка!$F$127:$G$127,[30]перекрестка!$F$128:$H$132,[30]перекрестка!$F$133:$G$133</definedName>
    <definedName name="P14_SCOPE_FULL_LOAD" localSheetId="5" hidden="1">#REF!,#REF!,#REF!,#REF!,#REF!,#REF!</definedName>
    <definedName name="P14_SCOPE_FULL_LOAD" localSheetId="6" hidden="1">#REF!,#REF!,#REF!,#REF!,#REF!,#REF!</definedName>
    <definedName name="P14_SCOPE_FULL_LOAD" localSheetId="7" hidden="1">#REF!,#REF!,#REF!,#REF!,#REF!,#REF!</definedName>
    <definedName name="P14_SCOPE_FULL_LOAD" hidden="1">#REF!,#REF!,#REF!,#REF!,#REF!,#REF!</definedName>
    <definedName name="P14_T1_Protect">[30]перекрестка!$F$134:$H$138,[30]перекрестка!$F$140:$H$144,[30]перекрестка!$F$146:$H$150,[30]перекрестка!$F$152:$H$156,[30]перекрестка!$F$158:$H$162</definedName>
    <definedName name="P15_SCOPE_FULL_LOAD" localSheetId="5" hidden="1">#REF!,#REF!,#REF!,#REF!,#REF!,P1_SCOPE_FULL_LOAD</definedName>
    <definedName name="P15_SCOPE_FULL_LOAD" localSheetId="6" hidden="1">#REF!,#REF!,#REF!,#REF!,#REF!,P1_SCOPE_FULL_LOAD</definedName>
    <definedName name="P15_SCOPE_FULL_LOAD" localSheetId="7" hidden="1">#REF!,#REF!,#REF!,#REF!,#REF!,P1_SCOPE_FULL_LOAD</definedName>
    <definedName name="P15_SCOPE_FULL_LOAD" hidden="1">#REF!,#REF!,#REF!,#REF!,#REF!,P1_SCOPE_FULL_LOAD</definedName>
    <definedName name="P15_T1_Protect">[30]перекрестка!$J$158:$K$162,[30]перекрестка!$J$152:$K$156,[30]перекрестка!$J$146:$K$150,[30]перекрестка!$J$140:$K$144,[30]перекрестка!$J$11</definedName>
    <definedName name="P16_SCOPE_FULL_LOAD" localSheetId="5" hidden="1">'Пр 2 ППРФ 24'!P2_SCOPE_FULL_LOAD,'Пр 2 ППРФ 24'!P3_SCOPE_FULL_LOAD,'Пр 2 ППРФ 24'!P4_SCOPE_FULL_LOAD,'Пр 2 ППРФ 24'!P5_SCOPE_FULL_LOAD,'Пр 2 ППРФ 24'!P6_SCOPE_FULL_LOAD,'Пр 2 ППРФ 24'!P7_SCOPE_FULL_LOAD,'Пр 2 ППРФ 24'!P8_SCOPE_FULL_LOAD</definedName>
    <definedName name="P16_SCOPE_FULL_LOAD" localSheetId="6" hidden="1">'Пр 3 ППРФ 24'!P2_SCOPE_FULL_LOAD,'Пр 3 ППРФ 24'!P3_SCOPE_FULL_LOAD,'Пр 3 ППРФ 24'!P4_SCOPE_FULL_LOAD,'Пр 3 ППРФ 24'!P5_SCOPE_FULL_LOAD,'Пр 3 ППРФ 24'!P6_SCOPE_FULL_LOAD,'Пр 3 ППРФ 24'!P7_SCOPE_FULL_LOAD,'Пр 3 ППРФ 24'!P8_SCOPE_FULL_LOAD</definedName>
    <definedName name="P16_SCOPE_FULL_LOAD" localSheetId="7" hidden="1">'Приказ РСТ РБ на 2025г'!P2_SCOPE_FULL_LOAD,'Приказ РСТ РБ на 2025г'!P3_SCOPE_FULL_LOAD,'Приказ РСТ РБ на 2025г'!P4_SCOPE_FULL_LOAD,'Приказ РСТ РБ на 2025г'!P5_SCOPE_FULL_LOAD,'Приказ РСТ РБ на 2025г'!P6_SCOPE_FULL_LOAD,'Приказ РСТ РБ на 2025г'!P7_SCOPE_FULL_LOAD,'Приказ РСТ РБ на 2025г'!P8_SCOPE_FULL_LOAD</definedName>
    <definedName name="P16_SCOPE_FULL_LOAD" hidden="1">P2_SCOPE_FULL_LOAD,P3_SCOPE_FULL_LOAD,P4_SCOPE_FULL_LOAD,P5_SCOPE_FULL_LOAD,P6_SCOPE_FULL_LOAD,P7_SCOPE_FULL_LOAD,P8_SCOPE_FULL_LOAD</definedName>
    <definedName name="P16_T1_Protect">[30]перекрестка!$J$12:$K$16,[30]перекрестка!$J$17,[30]перекрестка!$J$18:$K$22,[30]перекрестка!$J$24:$K$28,[30]перекрестка!$J$30:$K$34,[30]перекрестка!$F$23:$G$23</definedName>
    <definedName name="P17_SCOPE_FULL_LOAD" localSheetId="5" hidden="1">'Пр 2 ППРФ 24'!P9_SCOPE_FULL_LOAD,'Пр 2 ППРФ 24'!P10_SCOPE_FULL_LOAD,'Пр 2 ППРФ 24'!P11_SCOPE_FULL_LOAD,'Пр 2 ППРФ 24'!P12_SCOPE_FULL_LOAD,'Пр 2 ППРФ 24'!P13_SCOPE_FULL_LOAD,'Пр 2 ППРФ 24'!P14_SCOPE_FULL_LOAD,'Пр 2 ППРФ 24'!P15_SCOPE_FULL_LOAD</definedName>
    <definedName name="P17_SCOPE_FULL_LOAD" localSheetId="6" hidden="1">'Пр 3 ППРФ 24'!P9_SCOPE_FULL_LOAD,'Пр 3 ППРФ 24'!P10_SCOPE_FULL_LOAD,'Пр 3 ППРФ 24'!P11_SCOPE_FULL_LOAD,'Пр 3 ППРФ 24'!P12_SCOPE_FULL_LOAD,'Пр 3 ППРФ 24'!P13_SCOPE_FULL_LOAD,'Пр 3 ППРФ 24'!P14_SCOPE_FULL_LOAD,'Пр 3 ППРФ 24'!P15_SCOPE_FULL_LOAD</definedName>
    <definedName name="P17_SCOPE_FULL_LOAD" localSheetId="7" hidden="1">'Приказ РСТ РБ на 2025г'!P9_SCOPE_FULL_LOAD,'Приказ РСТ РБ на 2025г'!P10_SCOPE_FULL_LOAD,'Приказ РСТ РБ на 2025г'!P11_SCOPE_FULL_LOAD,'Приказ РСТ РБ на 2025г'!P12_SCOPE_FULL_LOAD,'Приказ РСТ РБ на 2025г'!P13_SCOPE_FULL_LOAD,'Приказ РСТ РБ на 2025г'!P14_SCOPE_FULL_LOAD,'Приказ РСТ РБ на 2025г'!P15_SCOPE_FULL_LOAD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>[30]перекрестка!$F$29:$G$29,[30]перекрестка!$F$61:$G$61,[30]перекрестка!$F$67:$G$67,[30]перекрестка!$F$101:$G$101,[30]перекрестка!$F$107:$G$107</definedName>
    <definedName name="P18_T1_Protect" localSheetId="7">[30]перекрестка!$F$139:$G$139,[30]перекрестка!$F$145:$G$145,[30]перекрестка!$J$36:$K$40,P1_T1_Protect,P2_T1_Protect,P3_T1_Protect,P4_T1_Protect</definedName>
    <definedName name="P18_T1_Protect">[30]перекрестка!$F$139:$G$139,[30]перекрестка!$F$145:$G$145,[30]перекрестка!$J$36:$K$40,P1_T1_Protect,P2_T1_Protect,P3_T1_Protect,P4_T1_Protect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6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localSheetId="7" hidden="1">[26]FST5!$G$100:$G$116,[26]FST5!$G$118:$G$123,[26]FST5!$G$125:$G$126,[26]FST5!$G$128:$G$131,[26]FST5!$G$133,[26]FST5!$G$135:$G$139,[26]FST5!$G$141</definedName>
    <definedName name="P2_dip" hidden="1">[27]База!$G$100:$G$116,[27]База!$G$118:$G$123,[27]База!$G$125:$G$126,[27]База!$G$128:$G$131,[27]База!$G$133,[27]База!$G$135:$G$139,[27]База!$G$141</definedName>
    <definedName name="P2_SC_CLR" localSheetId="5" hidden="1">#REF!,#REF!,#REF!,#REF!,#REF!</definedName>
    <definedName name="P2_SC_CLR" localSheetId="6" hidden="1">#REF!,#REF!,#REF!,#REF!,#REF!</definedName>
    <definedName name="P2_SC_CLR" localSheetId="7" hidden="1">#REF!,#REF!,#REF!,#REF!,#REF!</definedName>
    <definedName name="P2_SC_CLR" hidden="1">#REF!,#REF!,#REF!,#REF!,#REF!</definedName>
    <definedName name="P2_SC22" localSheetId="5" hidden="1">#REF!,#REF!,#REF!,#REF!,#REF!,#REF!,#REF!</definedName>
    <definedName name="P2_SC22" localSheetId="6" hidden="1">#REF!,#REF!,#REF!,#REF!,#REF!,#REF!,#REF!</definedName>
    <definedName name="P2_SC22" localSheetId="7" hidden="1">#REF!,#REF!,#REF!,#REF!,#REF!,#REF!,#REF!</definedName>
    <definedName name="P2_SC22" hidden="1">#REF!,#REF!,#REF!,#REF!,#REF!,#REF!,#REF!</definedName>
    <definedName name="P2_SCOPE_16_PRT" localSheetId="7" hidden="1">'[28]16'!$E$38:$I$38,'[28]16'!$E$41:$I$41,'[28]16'!$E$45:$I$47,'[28]16'!$E$49:$I$49,'[28]16'!$E$53:$I$54,'[28]16'!$E$56:$I$57,'[28]16'!$E$59:$I$59,'[28]16'!$E$9:$I$13</definedName>
    <definedName name="P2_SCOPE_16_PRT" hidden="1">[27]База!$E$38:$I$38,[27]База!$E$41:$I$41,[27]База!$E$45:$I$47,[27]База!$E$49:$I$49,[27]База!$E$53:$I$54,[27]База!$E$56:$I$57,[27]База!$E$59:$I$59,[27]База!$E$9:$I$13</definedName>
    <definedName name="P2_SCOPE_4_PRT" localSheetId="7" hidden="1">'[28]4'!$P$25:$S$25,'[28]4'!$P$27:$S$31,'[28]4'!$U$14:$X$20,'[28]4'!$U$23:$X$23,'[28]4'!$U$25:$X$25,'[28]4'!$U$27:$X$31,'[28]4'!$Z$14:$AC$20,'[28]4'!$Z$23:$AC$23,'[28]4'!$Z$25:$AC$25</definedName>
    <definedName name="P2_SCOPE_4_PRT" hidden="1">[27]База!$P$25:$S$25,[27]База!$P$27:$S$31,[27]База!$U$14:$X$20,[27]База!$U$23:$X$23,[27]База!$U$25:$X$25,[27]База!$U$27:$X$31,[27]База!$Z$14:$AC$20,[27]База!$Z$23:$AC$23,[27]База!$Z$25:$AC$25</definedName>
    <definedName name="P2_SCOPE_5_PRT" localSheetId="7" hidden="1">'[28]5'!$P$25:$S$25,'[28]5'!$P$27:$S$31,'[28]5'!$U$14:$X$21,'[28]5'!$U$23:$X$23,'[28]5'!$U$25:$X$25,'[28]5'!$U$27:$X$31,'[28]5'!$Z$14:$AC$21,'[28]5'!$Z$23:$AC$23,'[28]5'!$Z$25:$AC$25</definedName>
    <definedName name="P2_SCOPE_5_PRT" hidden="1">[27]База!$P$25:$S$25,[27]База!$P$27:$S$31,[27]База!$U$14:$X$21,[27]База!$U$23:$X$23,[27]База!$U$25:$X$25,[27]База!$U$27:$X$31,[27]База!$Z$14:$AC$21,[27]База!$Z$23:$AC$23,[27]База!$Z$25:$AC$25</definedName>
    <definedName name="P2_SCOPE_CORR" localSheetId="5" hidden="1">#REF!,#REF!,#REF!,#REF!,#REF!,#REF!,#REF!,#REF!</definedName>
    <definedName name="P2_SCOPE_CORR" localSheetId="6" hidden="1">#REF!,#REF!,#REF!,#REF!,#REF!,#REF!,#REF!,#REF!</definedName>
    <definedName name="P2_SCOPE_CORR" localSheetId="7" hidden="1">#REF!,#REF!,#REF!,#REF!,#REF!,#REF!,#REF!,#REF!</definedName>
    <definedName name="P2_SCOPE_CORR" hidden="1">#REF!,#REF!,#REF!,#REF!,#REF!,#REF!,#REF!,#REF!</definedName>
    <definedName name="P2_SCOPE_F1_PRT" localSheetId="7" hidden="1">'[28]Ф-1 (для АО-энерго)'!$D$56:$E$59,'[28]Ф-1 (для АО-энерго)'!$D$34:$E$50,'[28]Ф-1 (для АО-энерго)'!$D$32:$E$32,'[28]Ф-1 (для АО-энерго)'!$D$23:$E$30</definedName>
    <definedName name="P2_SCOPE_F1_PRT" hidden="1">[27]База!$D$56:$E$59,[27]База!$D$34:$E$50,[27]База!$D$32:$E$32,[27]База!$D$23:$E$30</definedName>
    <definedName name="P2_SCOPE_F2_PRT" localSheetId="7" hidden="1">'[28]Ф-2 (для АО-энерго)'!$D$52:$G$54,'[28]Ф-2 (для АО-энерго)'!$C$21:$E$42,'[28]Ф-2 (для АО-энерго)'!$A$12:$E$12,'[28]Ф-2 (для АО-энерго)'!$C$8:$E$11</definedName>
    <definedName name="P2_SCOPE_F2_PRT" hidden="1">[27]База!$D$52:$G$54,[27]База!$C$21:$E$42,[27]База!$A$12:$E$12,[27]База!$C$8:$E$11</definedName>
    <definedName name="P2_SCOPE_FULL_LOAD" localSheetId="5" hidden="1">#REF!,#REF!,#REF!,#REF!,#REF!,#REF!</definedName>
    <definedName name="P2_SCOPE_FULL_LOAD" localSheetId="6" hidden="1">#REF!,#REF!,#REF!,#REF!,#REF!,#REF!</definedName>
    <definedName name="P2_SCOPE_FULL_LOAD" localSheetId="7" hidden="1">#REF!,#REF!,#REF!,#REF!,#REF!,#REF!</definedName>
    <definedName name="P2_SCOPE_FULL_LOAD" hidden="1">#REF!,#REF!,#REF!,#REF!,#REF!,#REF!</definedName>
    <definedName name="P2_SCOPE_IND" localSheetId="7" hidden="1">#REF!,#REF!,#REF!,#REF!,#REF!,#REF!</definedName>
    <definedName name="P2_SCOPE_IND" hidden="1">#REF!,#REF!,#REF!,#REF!,#REF!,#REF!</definedName>
    <definedName name="P2_SCOPE_IND2" localSheetId="5" hidden="1">#REF!,#REF!,#REF!,#REF!,#REF!</definedName>
    <definedName name="P2_SCOPE_IND2" localSheetId="6" hidden="1">#REF!,#REF!,#REF!,#REF!,#REF!</definedName>
    <definedName name="P2_SCOPE_IND2" localSheetId="7" hidden="1">#REF!,#REF!,#REF!,#REF!,#REF!</definedName>
    <definedName name="P2_SCOPE_IND2" hidden="1">#REF!,#REF!,#REF!,#REF!,#REF!</definedName>
    <definedName name="P2_SCOPE_NOTIND" localSheetId="5" hidden="1">#REF!,#REF!,#REF!,#REF!,#REF!,#REF!,#REF!</definedName>
    <definedName name="P2_SCOPE_NOTIND" localSheetId="6" hidden="1">#REF!,#REF!,#REF!,#REF!,#REF!,#REF!,#REF!</definedName>
    <definedName name="P2_SCOPE_NOTIND" localSheetId="7" hidden="1">#REF!,#REF!,#REF!,#REF!,#REF!,#REF!,#REF!</definedName>
    <definedName name="P2_SCOPE_NOTIND" hidden="1">#REF!,#REF!,#REF!,#REF!,#REF!,#REF!,#REF!</definedName>
    <definedName name="P2_SCOPE_NotInd2" localSheetId="5" hidden="1">#REF!,#REF!,#REF!,#REF!,#REF!,#REF!</definedName>
    <definedName name="P2_SCOPE_NotInd2" localSheetId="6" hidden="1">#REF!,#REF!,#REF!,#REF!,#REF!,#REF!</definedName>
    <definedName name="P2_SCOPE_NotInd2" localSheetId="7" hidden="1">#REF!,#REF!,#REF!,#REF!,#REF!,#REF!</definedName>
    <definedName name="P2_SCOPE_NotInd2" hidden="1">#REF!,#REF!,#REF!,#REF!,#REF!,#REF!</definedName>
    <definedName name="P2_SCOPE_NotInd3" localSheetId="5" hidden="1">#REF!,#REF!,#REF!,#REF!,#REF!,#REF!,#REF!</definedName>
    <definedName name="P2_SCOPE_NotInd3" localSheetId="6" hidden="1">#REF!,#REF!,#REF!,#REF!,#REF!,#REF!,#REF!</definedName>
    <definedName name="P2_SCOPE_NotInd3" localSheetId="7" hidden="1">#REF!,#REF!,#REF!,#REF!,#REF!,#REF!,#REF!</definedName>
    <definedName name="P2_SCOPE_NotInd3" hidden="1">#REF!,#REF!,#REF!,#REF!,#REF!,#REF!,#REF!</definedName>
    <definedName name="P2_SCOPE_NotInt" localSheetId="7" hidden="1">#REF!,#REF!,#REF!,#REF!,#REF!,#REF!,#REF!</definedName>
    <definedName name="P2_SCOPE_NotInt" hidden="1">#REF!,#REF!,#REF!,#REF!,#REF!,#REF!,#REF!</definedName>
    <definedName name="P2_SCOPE_PER_PRT" localSheetId="7" hidden="1">[28]перекрестка!$N$14:$N$25,[28]перекрестка!$N$27:$N$31,[28]перекрестка!$J$27:$K$31,[28]перекрестка!$F$27:$H$31,[28]перекрестка!$F$33:$H$37</definedName>
    <definedName name="P2_SCOPE_PER_PRT" hidden="1">[27]База!$N$14:$N$25,[27]База!$N$27:$N$31,[27]База!$J$27:$K$31,[27]База!$F$27:$H$31,[27]База!$F$33:$H$37</definedName>
    <definedName name="P2_SCOPE_SAVE2" localSheetId="5" hidden="1">#REF!,#REF!,#REF!,#REF!,#REF!,#REF!</definedName>
    <definedName name="P2_SCOPE_SAVE2" localSheetId="6" hidden="1">#REF!,#REF!,#REF!,#REF!,#REF!,#REF!</definedName>
    <definedName name="P2_SCOPE_SAVE2" localSheetId="7" hidden="1">#REF!,#REF!,#REF!,#REF!,#REF!,#REF!</definedName>
    <definedName name="P2_SCOPE_SAVE2" hidden="1">#REF!,#REF!,#REF!,#REF!,#REF!,#REF!</definedName>
    <definedName name="P2_SCOPE_SV_PRT" localSheetId="5" hidden="1">#REF!,#REF!,#REF!,#REF!,#REF!,#REF!,#REF!</definedName>
    <definedName name="P2_SCOPE_SV_PRT" localSheetId="6" hidden="1">#REF!,#REF!,#REF!,#REF!,#REF!,#REF!,#REF!</definedName>
    <definedName name="P2_SCOPE_SV_PRT" localSheetId="7" hidden="1">[28]свод!$E$72:$I$79,[28]свод!$E$81:$I$81,[28]свод!$E$85:$H$88,[28]свод!$E$90:$I$90,[28]свод!$E$107:$I$112,[28]свод!$E$114:$I$117,[28]свод!$E$124:$H$127</definedName>
    <definedName name="P2_SCOPE_SV_PRT" hidden="1">#REF!,#REF!,#REF!,#REF!,#REF!,#REF!,#REF!</definedName>
    <definedName name="P2_T1?axis?ПРД2?2005" localSheetId="7" hidden="1">#REF!,#REF!,#REF!,#REF!,#REF!,#REF!,#REF!</definedName>
    <definedName name="P2_T1?axis?ПРД2?2005" hidden="1">#REF!,#REF!,#REF!,#REF!,#REF!,#REF!,#REF!</definedName>
    <definedName name="P2_T1?axis?ПРД2?2006" localSheetId="7" hidden="1">#REF!,#REF!,#REF!,#REF!,#REF!,#REF!,#REF!</definedName>
    <definedName name="P2_T1?axis?ПРД2?2006" hidden="1">#REF!,#REF!,#REF!,#REF!,#REF!,#REF!,#REF!</definedName>
    <definedName name="P2_T1?Data" localSheetId="7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localSheetId="5" hidden="1">#REF!,#REF!,#REF!,#REF!,#REF!,#REF!,#REF!,#REF!,#REF!,#REF!,#REF!</definedName>
    <definedName name="P2_T1?M1" localSheetId="6" hidden="1">#REF!,#REF!,#REF!,#REF!,#REF!,#REF!,#REF!,#REF!,#REF!,#REF!,#REF!</definedName>
    <definedName name="P2_T1?M1" localSheetId="7" hidden="1">#REF!,#REF!,#REF!,#REF!,#REF!,#REF!,#REF!,#REF!,#REF!,#REF!,#REF!</definedName>
    <definedName name="P2_T1?M1" hidden="1">#REF!,#REF!,#REF!,#REF!,#REF!,#REF!,#REF!,#REF!,#REF!,#REF!,#REF!</definedName>
    <definedName name="P2_T1?M2" localSheetId="7" hidden="1">#REF!,#REF!,#REF!,#REF!,#REF!,#REF!,#REF!,#REF!,#REF!,#REF!,#REF!</definedName>
    <definedName name="P2_T1?M2" hidden="1">#REF!,#REF!,#REF!,#REF!,#REF!,#REF!,#REF!,#REF!,#REF!,#REF!,#REF!</definedName>
    <definedName name="P2_T1?unit?ГКАЛ" localSheetId="5" hidden="1">#REF!,#REF!,#REF!,#REF!,#REF!,#REF!,#REF!</definedName>
    <definedName name="P2_T1?unit?ГКАЛ" localSheetId="6" hidden="1">#REF!,#REF!,#REF!,#REF!,#REF!,#REF!,#REF!</definedName>
    <definedName name="P2_T1?unit?ГКАЛ" localSheetId="7" hidden="1">#REF!,#REF!,#REF!,#REF!,#REF!,#REF!,#REF!</definedName>
    <definedName name="P2_T1?unit?ГКАЛ" hidden="1">#REF!,#REF!,#REF!,#REF!,#REF!,#REF!,#REF!</definedName>
    <definedName name="P2_T1?unit?РУБ.ГКАЛ" localSheetId="7" hidden="1">#REF!,#REF!,#REF!,#REF!,#REF!,#REF!,#REF!</definedName>
    <definedName name="P2_T1?unit?РУБ.ГКАЛ" hidden="1">#REF!,#REF!,#REF!,#REF!,#REF!,#REF!,#REF!</definedName>
    <definedName name="P2_T1?unit?РУБ.ТОНН" localSheetId="5" hidden="1">#REF!,#REF!,#REF!,#REF!,#REF!,#REF!,#REF!,#REF!,#REF!,#REF!,#REF!</definedName>
    <definedName name="P2_T1?unit?РУБ.ТОНН" localSheetId="6" hidden="1">#REF!,#REF!,#REF!,#REF!,#REF!,#REF!,#REF!,#REF!,#REF!,#REF!,#REF!</definedName>
    <definedName name="P2_T1?unit?РУБ.ТОНН" localSheetId="7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5" hidden="1">#REF!,#REF!,#REF!,#REF!,#REF!,#REF!,#REF!</definedName>
    <definedName name="P2_T1?unit?СТР" localSheetId="6" hidden="1">#REF!,#REF!,#REF!,#REF!,#REF!,#REF!,#REF!</definedName>
    <definedName name="P2_T1?unit?СТР" localSheetId="7" hidden="1">#REF!,#REF!,#REF!,#REF!,#REF!,#REF!,#REF!</definedName>
    <definedName name="P2_T1?unit?СТР" hidden="1">#REF!,#REF!,#REF!,#REF!,#REF!,#REF!,#REF!</definedName>
    <definedName name="P2_T1?unit?ТОНН" localSheetId="5" hidden="1">#REF!,#REF!,#REF!,#REF!,#REF!,#REF!,#REF!,#REF!,#REF!,#REF!,#REF!</definedName>
    <definedName name="P2_T1?unit?ТОНН" localSheetId="6" hidden="1">#REF!,#REF!,#REF!,#REF!,#REF!,#REF!,#REF!,#REF!,#REF!,#REF!,#REF!</definedName>
    <definedName name="P2_T1?unit?ТОНН" localSheetId="7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5" hidden="1">#REF!,#REF!,#REF!,#REF!,#REF!,#REF!,#REF!</definedName>
    <definedName name="P2_T1?unit?ТРУБ" localSheetId="6" hidden="1">#REF!,#REF!,#REF!,#REF!,#REF!,#REF!,#REF!</definedName>
    <definedName name="P2_T1?unit?ТРУБ" localSheetId="7" hidden="1">#REF!,#REF!,#REF!,#REF!,#REF!,#REF!,#REF!</definedName>
    <definedName name="P2_T1?unit?ТРУБ" hidden="1">#REF!,#REF!,#REF!,#REF!,#REF!,#REF!,#REF!</definedName>
    <definedName name="P2_T1_Protect" hidden="1">[30]перекрестка!$J$68:$K$72,[30]перекрестка!$J$74:$K$78,[30]перекрестка!$J$80:$K$84,[30]перекрестка!$J$89,[30]перекрестка!$J$90:$K$94,[30]перекрестка!$J$95</definedName>
    <definedName name="P2_T17?L4">'[22]29'!$J$9:$J$16,'[22]29'!$M$9:$M$16,'[22]29'!$P$9:$P$16,'[22]29'!$G$44:$G$51,'[22]29'!$J$44:$J$51,'[22]29'!$M$44:$M$51,'[22]29'!$M$35:$M$42,'[22]29'!$P$35:$P$42,'[22]29'!$P$44:$P$51</definedName>
    <definedName name="P2_T17?unit?РУБ.ГКАЛ">'[22]29'!$I$18:$I$25,'[22]29'!$L$9:$L$16,'[22]29'!$L$18:$L$25,'[22]29'!$O$9:$O$16,'[22]29'!$F$35:$F$42,'[22]29'!$I$35:$I$42,'[22]29'!$L$35:$L$42,'[22]29'!$O$35:$O$51</definedName>
    <definedName name="P2_T17?unit?ТГКАЛ">'[22]29'!$J$9:$J$16,'[22]29'!$M$9:$M$16,'[22]29'!$P$9:$P$16,'[22]29'!$M$35:$M$42,'[22]29'!$P$35:$P$42,'[22]29'!$G$44:$G$51,'[22]29'!$J$44:$J$51,'[22]29'!$M$44:$M$51,'[22]29'!$P$44:$P$51</definedName>
    <definedName name="P2_T17_Protection">'[22]29'!$F$19:$G$19,'[22]29'!$F$21:$G$25,'[22]29'!$F$27:$G$27,'[22]29'!$F$29:$G$33,'[22]29'!$F$36:$G$36,'[22]29'!$F$38:$G$42,'[22]29'!$F$45:$G$45,'[22]29'!$F$47:$G$51</definedName>
    <definedName name="P2_T21_Protection">'[22]21'!$E$20:$E$22,'[22]21'!$G$20:$K$22,'[22]21'!$M$20:$M$22,'[22]21'!$O$20:$S$22,'[22]21'!$E$26:$E$28,'[22]21'!$G$26:$K$28,'[22]21'!$M$26:$M$28,'[22]21'!$O$26:$S$28</definedName>
    <definedName name="P2_T25_protection">'[22]25'!$L$35:$O$37,'[22]25'!$L$41:$O$42,'[22]25'!$Q$8:$T$21,'[22]25'!$Q$24:$T$28,'[22]25'!$Q$30:$T$33,'[22]25'!$Q$35:$T$37,'[22]25'!$Q$41:$T$42,'[22]25'!$B$35:$B$37</definedName>
    <definedName name="P2_T26_Protection">'[22]26'!$F$34:$I$36,'[22]26'!$K$8:$N$8,'[22]26'!$K$10:$N$11,'[22]26'!$K$13:$N$15,'[22]26'!$K$18:$N$19,'[22]26'!$K$22:$N$24,'[22]26'!$K$26:$N$26,'[22]26'!$K$29:$N$32</definedName>
    <definedName name="P2_T27_Protection">'[22]27'!$F$34:$I$36,'[22]27'!$K$8:$N$8,'[22]27'!$K$10:$N$11,'[22]27'!$K$13:$N$15,'[22]27'!$K$18:$N$19,'[22]27'!$K$22:$N$24,'[22]27'!$K$26:$N$26,'[22]27'!$K$29:$N$32</definedName>
    <definedName name="P2_T28?axis?R?ПЭ">'[22]28'!$D$68:$I$70,'[22]28'!$D$74:$I$76,'[22]28'!$D$80:$I$82,'[22]28'!$D$89:$I$91,'[22]28'!$D$94:$I$96,'[22]28'!$D$100:$I$102,'[22]28'!$D$106:$I$108,'[22]28'!$D$115:$I$117</definedName>
    <definedName name="P2_T28?axis?R?ПЭ?">'[22]28'!$B$68:$B$70,'[22]28'!$B$74:$B$76,'[22]28'!$B$80:$B$82,'[22]28'!$B$89:$B$91,'[22]28'!$B$94:$B$96,'[22]28'!$B$100:$B$102,'[22]28'!$B$106:$B$108,'[22]28'!$B$115:$B$117</definedName>
    <definedName name="P2_T28_Protection">'[22]28'!$B$126:$B$128,'[22]28'!$B$132:$B$134,'[22]28'!$B$141:$B$143,'[22]28'!$B$146:$B$148,'[22]28'!$B$152:$B$154,'[22]28'!$B$158:$B$160,'[22]28'!$B$167:$B$169</definedName>
    <definedName name="P2_T4_Protect" hidden="1">'[30]4'!$Q$22:$T$22,'[30]4'!$Q$24:$T$28,'[30]4'!$V$24:$Y$28,'[30]4'!$V$22:$Y$22,'[30]4'!$V$20:$Y$20,'[30]4'!$V$11:$Y$17,'[30]4'!$AA$11:$AD$17,'[30]4'!$AA$20:$AD$20,'[30]4'!$AA$22:$AD$22</definedName>
    <definedName name="P3_dip" localSheetId="7" hidden="1">[26]FST5!$G$143:$G$145,[26]FST5!$G$214:$G$217,[26]FST5!$G$219:$G$224,[26]FST5!$G$226,[26]FST5!$G$228,[26]FST5!$G$230,[26]FST5!$G$232,[26]FST5!$G$197:$G$212</definedName>
    <definedName name="P3_dip" hidden="1">[27]База!$G$143:$G$145,[27]База!$G$214:$G$217,[27]База!$G$219:$G$224,[27]База!$G$226,[27]База!$G$228,[27]База!$G$230,[27]База!$G$232,[27]База!$G$197:$G$212</definedName>
    <definedName name="P3_SC22" localSheetId="5" hidden="1">#REF!,#REF!,#REF!,#REF!,#REF!,#REF!</definedName>
    <definedName name="P3_SC22" localSheetId="6" hidden="1">#REF!,#REF!,#REF!,#REF!,#REF!,#REF!</definedName>
    <definedName name="P3_SC22" localSheetId="7" hidden="1">#REF!,#REF!,#REF!,#REF!,#REF!,#REF!</definedName>
    <definedName name="P3_SC22" hidden="1">#REF!,#REF!,#REF!,#REF!,#REF!,#REF!</definedName>
    <definedName name="P3_SCOPE_F1_PRT" localSheetId="7" hidden="1">'[28]Ф-1 (для АО-энерго)'!$E$16:$E$17,'[28]Ф-1 (для АО-энерго)'!$C$4:$D$4,'[28]Ф-1 (для АО-энерго)'!$C$7:$E$10,'[28]Ф-1 (для АО-энерго)'!$A$11:$E$11</definedName>
    <definedName name="P3_SCOPE_F1_PRT" hidden="1">[27]База!$E$16:$E$17,[27]База!$C$4:$D$4,[27]База!$C$7:$E$10,[27]База!$A$11:$E$11</definedName>
    <definedName name="P3_SCOPE_FULL_LOAD" localSheetId="5" hidden="1">#REF!,#REF!,#REF!,#REF!,#REF!,#REF!</definedName>
    <definedName name="P3_SCOPE_FULL_LOAD" localSheetId="6" hidden="1">#REF!,#REF!,#REF!,#REF!,#REF!,#REF!</definedName>
    <definedName name="P3_SCOPE_FULL_LOAD" localSheetId="7" hidden="1">#REF!,#REF!,#REF!,#REF!,#REF!,#REF!</definedName>
    <definedName name="P3_SCOPE_FULL_LOAD" hidden="1">#REF!,#REF!,#REF!,#REF!,#REF!,#REF!</definedName>
    <definedName name="P3_SCOPE_IND" localSheetId="5" hidden="1">#REF!,#REF!,#REF!,#REF!,#REF!</definedName>
    <definedName name="P3_SCOPE_IND" localSheetId="6" hidden="1">#REF!,#REF!,#REF!,#REF!,#REF!</definedName>
    <definedName name="P3_SCOPE_IND" localSheetId="7" hidden="1">#REF!,#REF!,#REF!,#REF!,#REF!</definedName>
    <definedName name="P3_SCOPE_IND" hidden="1">#REF!,#REF!,#REF!,#REF!,#REF!</definedName>
    <definedName name="P3_SCOPE_IND2" localSheetId="7" hidden="1">#REF!,#REF!,#REF!,#REF!,#REF!</definedName>
    <definedName name="P3_SCOPE_IND2" hidden="1">#REF!,#REF!,#REF!,#REF!,#REF!</definedName>
    <definedName name="P3_SCOPE_NOTIND" localSheetId="5" hidden="1">#REF!,#REF!,#REF!,#REF!,#REF!,#REF!,#REF!</definedName>
    <definedName name="P3_SCOPE_NOTIND" localSheetId="6" hidden="1">#REF!,#REF!,#REF!,#REF!,#REF!,#REF!,#REF!</definedName>
    <definedName name="P3_SCOPE_NOTIND" localSheetId="7" hidden="1">#REF!,#REF!,#REF!,#REF!,#REF!,#REF!,#REF!</definedName>
    <definedName name="P3_SCOPE_NOTIND" hidden="1">#REF!,#REF!,#REF!,#REF!,#REF!,#REF!,#REF!</definedName>
    <definedName name="P3_SCOPE_NotInd2" localSheetId="7" hidden="1">#REF!,#REF!,#REF!,#REF!,#REF!,#REF!,#REF!</definedName>
    <definedName name="P3_SCOPE_NotInd2" hidden="1">#REF!,#REF!,#REF!,#REF!,#REF!,#REF!,#REF!</definedName>
    <definedName name="P3_SCOPE_NotInt" localSheetId="5" hidden="1">#REF!,#REF!,#REF!,#REF!,#REF!,#REF!</definedName>
    <definedName name="P3_SCOPE_NotInt" localSheetId="6" hidden="1">#REF!,#REF!,#REF!,#REF!,#REF!,#REF!</definedName>
    <definedName name="P3_SCOPE_NotInt" localSheetId="7" hidden="1">#REF!,#REF!,#REF!,#REF!,#REF!,#REF!</definedName>
    <definedName name="P3_SCOPE_NotInt" hidden="1">#REF!,#REF!,#REF!,#REF!,#REF!,#REF!</definedName>
    <definedName name="P3_SCOPE_PER_PRT" localSheetId="7" hidden="1">[28]перекрестка!$J$33:$K$37,[28]перекрестка!$N$33:$N$37,[28]перекрестка!$F$39:$H$43,[28]перекрестка!$J$39:$K$43,[28]перекрестка!$N$39:$N$43</definedName>
    <definedName name="P3_SCOPE_PER_PRT" hidden="1">[27]База!$J$33:$K$37,[27]База!$N$33:$N$37,[27]База!$F$39:$H$43,[27]База!$J$39:$K$43,[27]База!$N$39:$N$43</definedName>
    <definedName name="P3_SCOPE_SV_PRT" localSheetId="5" hidden="1">#REF!,#REF!,#REF!,#REF!,#REF!,#REF!,#REF!</definedName>
    <definedName name="P3_SCOPE_SV_PRT" localSheetId="6" hidden="1">#REF!,#REF!,#REF!,#REF!,#REF!,#REF!,#REF!</definedName>
    <definedName name="P3_SCOPE_SV_PRT" localSheetId="7" hidden="1">[28]свод!$D$135:$G$135,[28]свод!$I$135:$I$140,[28]свод!$H$137:$H$140,[28]свод!$D$138:$G$140,[28]свод!$E$15:$I$16,[28]свод!$E$120:$I$121,[28]свод!$E$18:$I$19</definedName>
    <definedName name="P3_SCOPE_SV_PRT" hidden="1">#REF!,#REF!,#REF!,#REF!,#REF!,#REF!,#REF!</definedName>
    <definedName name="P3_T1?axis?ПРД2?2005" localSheetId="7" hidden="1">#REF!,#REF!,#REF!,#REF!,#REF!,#REF!,#REF!</definedName>
    <definedName name="P3_T1?axis?ПРД2?2005" hidden="1">#REF!,#REF!,#REF!,#REF!,#REF!,#REF!,#REF!</definedName>
    <definedName name="P3_T1?axis?ПРД2?2006" localSheetId="7" hidden="1">#REF!,#REF!,#REF!,#REF!,#REF!,#REF!,#REF!</definedName>
    <definedName name="P3_T1?axis?ПРД2?2006" hidden="1">#REF!,#REF!,#REF!,#REF!,#REF!,#REF!,#REF!</definedName>
    <definedName name="P3_T1?Data" localSheetId="7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localSheetId="5" hidden="1">#REF!,#REF!,#REF!,#REF!,#REF!,#REF!,#REF!,P1_T1?L1.1.2</definedName>
    <definedName name="P3_T1?L1.1.2" localSheetId="6" hidden="1">#REF!,#REF!,#REF!,#REF!,#REF!,#REF!,#REF!,P1_T1?L1.1.2</definedName>
    <definedName name="P3_T1?L1.1.2" localSheetId="7" hidden="1">#REF!,#REF!,#REF!,#REF!,#REF!,#REF!,#REF!,'Приказ РСТ РБ на 2025г'!P1_T1?L1.1.2</definedName>
    <definedName name="P3_T1?L1.1.2" hidden="1">#REF!,#REF!,#REF!,#REF!,#REF!,#REF!,#REF!,P1_T1?L1.1.2</definedName>
    <definedName name="P3_T1?L1.1.2.1" localSheetId="5" hidden="1">#REF!,#REF!,#REF!,#REF!,#REF!,#REF!,#REF!</definedName>
    <definedName name="P3_T1?L1.1.2.1" localSheetId="6" hidden="1">#REF!,#REF!,#REF!,#REF!,#REF!,#REF!,#REF!</definedName>
    <definedName name="P3_T1?L1.1.2.1" localSheetId="7" hidden="1">#REF!,#REF!,#REF!,#REF!,#REF!,#REF!,#REF!</definedName>
    <definedName name="P3_T1?L1.1.2.1" hidden="1">#REF!,#REF!,#REF!,#REF!,#REF!,#REF!,#REF!</definedName>
    <definedName name="P3_T1?L1.1.2.1.1" localSheetId="7" hidden="1">#REF!,#REF!,#REF!,#REF!,#REF!,#REF!,#REF!</definedName>
    <definedName name="P3_T1?L1.1.2.1.1" hidden="1">#REF!,#REF!,#REF!,#REF!,#REF!,#REF!,#REF!</definedName>
    <definedName name="P3_T1?L1.1.2.1.2" localSheetId="7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localSheetId="5" hidden="1">#REF!,#REF!,#REF!,#REF!,#REF!,#REF!,#REF!,#REF!,#REF!,#REF!,#REF!</definedName>
    <definedName name="P3_T1?M1" localSheetId="6" hidden="1">#REF!,#REF!,#REF!,#REF!,#REF!,#REF!,#REF!,#REF!,#REF!,#REF!,#REF!</definedName>
    <definedName name="P3_T1?M1" localSheetId="7" hidden="1">#REF!,#REF!,#REF!,#REF!,#REF!,#REF!,#REF!,#REF!,#REF!,#REF!,#REF!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localSheetId="5" hidden="1">#REF!,#REF!,#REF!,#REF!,#REF!,#REF!,#REF!</definedName>
    <definedName name="P3_T1?unit?ГКАЛ" localSheetId="6" hidden="1">#REF!,#REF!,#REF!,#REF!,#REF!,#REF!,#REF!</definedName>
    <definedName name="P3_T1?unit?ГКАЛ" localSheetId="7" hidden="1">#REF!,#REF!,#REF!,#REF!,#REF!,#REF!,#REF!</definedName>
    <definedName name="P3_T1?unit?ГКАЛ" hidden="1">#REF!,#REF!,#REF!,#REF!,#REF!,#REF!,#REF!</definedName>
    <definedName name="P3_T1?unit?РУБ.ГКАЛ" localSheetId="7" hidden="1">#REF!,#REF!,#REF!,#REF!,#REF!,#REF!,#REF!</definedName>
    <definedName name="P3_T1?unit?РУБ.ГКАЛ" hidden="1">#REF!,#REF!,#REF!,#REF!,#REF!,#REF!,#REF!</definedName>
    <definedName name="P3_T1?unit?РУБ.ТОНН" localSheetId="5" hidden="1">#REF!,#REF!,#REF!,#REF!,#REF!,#REF!,#REF!,#REF!,#REF!,#REF!,#REF!</definedName>
    <definedName name="P3_T1?unit?РУБ.ТОНН" localSheetId="6" hidden="1">#REF!,#REF!,#REF!,#REF!,#REF!,#REF!,#REF!,#REF!,#REF!,#REF!,#REF!</definedName>
    <definedName name="P3_T1?unit?РУБ.ТОНН" localSheetId="7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5" hidden="1">#REF!,#REF!,#REF!,#REF!,#REF!,#REF!,#REF!</definedName>
    <definedName name="P3_T1?unit?СТР" localSheetId="6" hidden="1">#REF!,#REF!,#REF!,#REF!,#REF!,#REF!,#REF!</definedName>
    <definedName name="P3_T1?unit?СТР" localSheetId="7" hidden="1">#REF!,#REF!,#REF!,#REF!,#REF!,#REF!,#REF!</definedName>
    <definedName name="P3_T1?unit?СТР" hidden="1">#REF!,#REF!,#REF!,#REF!,#REF!,#REF!,#REF!</definedName>
    <definedName name="P3_T1?unit?ТОНН" localSheetId="5" hidden="1">#REF!,#REF!,#REF!,#REF!,#REF!,#REF!,#REF!,#REF!,#REF!,#REF!,#REF!</definedName>
    <definedName name="P3_T1?unit?ТОНН" localSheetId="6" hidden="1">#REF!,#REF!,#REF!,#REF!,#REF!,#REF!,#REF!,#REF!,#REF!,#REF!,#REF!</definedName>
    <definedName name="P3_T1?unit?ТОНН" localSheetId="7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5" hidden="1">#REF!,#REF!,#REF!,#REF!,#REF!,#REF!,#REF!</definedName>
    <definedName name="P3_T1?unit?ТРУБ" localSheetId="6" hidden="1">#REF!,#REF!,#REF!,#REF!,#REF!,#REF!,#REF!</definedName>
    <definedName name="P3_T1?unit?ТРУБ" localSheetId="7" hidden="1">#REF!,#REF!,#REF!,#REF!,#REF!,#REF!,#REF!</definedName>
    <definedName name="P3_T1?unit?ТРУБ" hidden="1">#REF!,#REF!,#REF!,#REF!,#REF!,#REF!,#REF!</definedName>
    <definedName name="P3_T1_Protect" hidden="1">[30]перекрестка!$J$96:$K$100,[30]перекрестка!$J$102:$K$106,[30]перекрестка!$J$108:$K$112,[30]перекрестка!$J$114:$K$118,[30]перекрестка!$J$120:$K$124</definedName>
    <definedName name="P3_T17_Protection">'[22]29'!$F$53:$G$53,'[22]29'!$F$55:$G$59,'[22]29'!$I$55:$J$59,'[22]29'!$I$53:$J$53,'[22]29'!$I$47:$J$51,'[22]29'!$I$45:$J$45,'[22]29'!$I$38:$J$42,'[22]29'!$I$36:$J$36</definedName>
    <definedName name="P3_T21_Protection" localSheetId="7">'[22]21'!$E$31:$E$33,'[22]21'!$G$31:$K$33,'[22]21'!$B$14:$B$16,'[22]21'!$B$20:$B$22,'[22]21'!$B$26:$B$28,'[22]21'!$B$31:$B$33,'[22]21'!$M$31:$M$33,P1_T21_Protection</definedName>
    <definedName name="P3_T21_Protection">'[22]21'!$E$31:$E$33,'[22]21'!$G$31:$K$33,'[22]21'!$B$14:$B$16,'[22]21'!$B$20:$B$22,'[22]21'!$B$26:$B$28,'[22]21'!$B$31:$B$33,'[22]21'!$M$31:$M$33,P1_T21_Protection</definedName>
    <definedName name="P3_T21_Protection_4" localSheetId="7">(#REF!,#REF!,#REF!,#REF!,#REF!,#REF!,#REF!,P1_T21_Protection)</definedName>
    <definedName name="P3_T21_Protection_4">(#REF!,#REF!,#REF!,#REF!,#REF!,#REF!,#REF!,P1_T21_Protection)</definedName>
    <definedName name="P3_T27_Protection">'[22]27'!$K$34:$N$36,'[22]27'!$P$8:$S$8,'[22]27'!$P$10:$S$11,'[22]27'!$P$13:$S$15,'[22]27'!$P$18:$S$19,'[22]27'!$P$22:$S$24,'[22]27'!$P$26:$S$26,'[22]27'!$P$29:$S$32</definedName>
    <definedName name="P3_T28?axis?R?ПЭ">'[22]28'!$D$120:$I$122,'[22]28'!$D$126:$I$128,'[22]28'!$D$132:$I$134,'[22]28'!$D$141:$I$143,'[22]28'!$D$146:$I$148,'[22]28'!$D$152:$I$154,'[22]28'!$D$158:$I$160</definedName>
    <definedName name="P3_T28?axis?R?ПЭ?">'[22]28'!$B$120:$B$122,'[22]28'!$B$126:$B$128,'[22]28'!$B$132:$B$134,'[22]28'!$B$141:$B$143,'[22]28'!$B$146:$B$148,'[22]28'!$B$152:$B$154,'[22]28'!$B$158:$B$160</definedName>
    <definedName name="P3_T28_Protection">'[22]28'!$B$172:$B$174,'[22]28'!$B$178:$B$180,'[22]28'!$B$184:$B$186,'[22]28'!$B$193:$B$195,'[22]28'!$B$198:$B$200,'[22]28'!$B$204:$B$206,'[22]28'!$B$210:$B$212</definedName>
    <definedName name="P4_dip" localSheetId="7" hidden="1">[26]FST5!$G$70:$G$75,[26]FST5!$G$77:$G$78,[26]FST5!$G$80:$G$83,[26]FST5!$G$85,[26]FST5!$G$87:$G$91,[26]FST5!$G$93,[26]FST5!$G$95:$G$97,[26]FST5!$G$52:$G$68</definedName>
    <definedName name="P4_dip" hidden="1">[27]База!$G$70:$G$75,[27]База!$G$77:$G$78,[27]База!$G$80:$G$83,[27]База!$G$85,[27]База!$G$87:$G$91,[27]База!$G$93,[27]База!$G$95:$G$97,[27]База!$G$52:$G$68</definedName>
    <definedName name="P4_SCOPE_F1_PRT" localSheetId="7" hidden="1">'[28]Ф-1 (для АО-энерго)'!$C$13:$E$13,'[28]Ф-1 (для АО-энерго)'!$A$14:$E$14,'[28]Ф-1 (для АО-энерго)'!$C$23:$C$50,'[28]Ф-1 (для АО-энерго)'!$C$54:$C$95</definedName>
    <definedName name="P4_SCOPE_F1_PRT" hidden="1">[27]База!$C$13:$E$13,[27]База!$A$14:$E$14,[27]База!$C$23:$C$50,[27]База!$C$54:$C$95</definedName>
    <definedName name="P4_SCOPE_FULL_LOAD" localSheetId="5" hidden="1">#REF!,#REF!,#REF!,#REF!,#REF!,#REF!</definedName>
    <definedName name="P4_SCOPE_FULL_LOAD" localSheetId="6" hidden="1">#REF!,#REF!,#REF!,#REF!,#REF!,#REF!</definedName>
    <definedName name="P4_SCOPE_FULL_LOAD" localSheetId="7" hidden="1">#REF!,#REF!,#REF!,#REF!,#REF!,#REF!</definedName>
    <definedName name="P4_SCOPE_FULL_LOAD" hidden="1">#REF!,#REF!,#REF!,#REF!,#REF!,#REF!</definedName>
    <definedName name="P4_SCOPE_IND" localSheetId="5" hidden="1">#REF!,#REF!,#REF!,#REF!,#REF!</definedName>
    <definedName name="P4_SCOPE_IND" localSheetId="6" hidden="1">#REF!,#REF!,#REF!,#REF!,#REF!</definedName>
    <definedName name="P4_SCOPE_IND" localSheetId="7" hidden="1">#REF!,#REF!,#REF!,#REF!,#REF!</definedName>
    <definedName name="P4_SCOPE_IND" hidden="1">#REF!,#REF!,#REF!,#REF!,#REF!</definedName>
    <definedName name="P4_SCOPE_IND2" localSheetId="5" hidden="1">#REF!,#REF!,#REF!,#REF!,#REF!,#REF!</definedName>
    <definedName name="P4_SCOPE_IND2" localSheetId="6" hidden="1">#REF!,#REF!,#REF!,#REF!,#REF!,#REF!</definedName>
    <definedName name="P4_SCOPE_IND2" localSheetId="7" hidden="1">#REF!,#REF!,#REF!,#REF!,#REF!,#REF!</definedName>
    <definedName name="P4_SCOPE_IND2" hidden="1">#REF!,#REF!,#REF!,#REF!,#REF!,#REF!</definedName>
    <definedName name="P4_SCOPE_NOTIND" localSheetId="5" hidden="1">#REF!,#REF!,#REF!,#REF!,#REF!,#REF!,#REF!</definedName>
    <definedName name="P4_SCOPE_NOTIND" localSheetId="6" hidden="1">#REF!,#REF!,#REF!,#REF!,#REF!,#REF!,#REF!</definedName>
    <definedName name="P4_SCOPE_NOTIND" localSheetId="7" hidden="1">#REF!,#REF!,#REF!,#REF!,#REF!,#REF!,#REF!</definedName>
    <definedName name="P4_SCOPE_NOTIND" hidden="1">#REF!,#REF!,#REF!,#REF!,#REF!,#REF!,#REF!</definedName>
    <definedName name="P4_SCOPE_NotInd2" localSheetId="7" hidden="1">#REF!,#REF!,#REF!,#REF!,#REF!,#REF!,#REF!</definedName>
    <definedName name="P4_SCOPE_NotInd2" hidden="1">#REF!,#REF!,#REF!,#REF!,#REF!,#REF!,#REF!</definedName>
    <definedName name="P4_SCOPE_PER_PRT" localSheetId="7" hidden="1">[28]перекрестка!$F$45:$H$49,[28]перекрестка!$J$45:$K$49,[28]перекрестка!$N$45:$N$49,[28]перекрестка!$F$53:$G$64,[28]перекрестка!$H$54:$H$58</definedName>
    <definedName name="P4_SCOPE_PER_PRT" hidden="1">[27]База!$F$45:$H$49,[27]База!$J$45:$K$49,[27]База!$N$45:$N$49,[27]База!$F$53:$G$64,[27]База!$H$54:$H$58</definedName>
    <definedName name="P4_T1?Data" localSheetId="5" hidden="1">#REF!,#REF!,#REF!,#REF!,#REF!,#REF!,#REF!</definedName>
    <definedName name="P4_T1?Data" localSheetId="6" hidden="1">#REF!,#REF!,#REF!,#REF!,#REF!,#REF!,#REF!</definedName>
    <definedName name="P4_T1?Data" localSheetId="7" hidden="1">#REF!,#REF!,#REF!,#REF!,#REF!,#REF!,#REF!</definedName>
    <definedName name="P4_T1?Data" hidden="1">#REF!,#REF!,#REF!,#REF!,#REF!,#REF!,#REF!</definedName>
    <definedName name="P4_T1?unit?ГКАЛ" localSheetId="7" hidden="1">#REF!,#REF!,#REF!,#REF!,#REF!,#REF!,#REF!</definedName>
    <definedName name="P4_T1?unit?ГКАЛ" hidden="1">#REF!,#REF!,#REF!,#REF!,#REF!,#REF!,#REF!</definedName>
    <definedName name="P4_T1?unit?РУБ.ГКАЛ" localSheetId="7" hidden="1">#REF!,#REF!,#REF!,#REF!,#REF!,#REF!,#REF!</definedName>
    <definedName name="P4_T1?unit?РУБ.ГКАЛ" hidden="1">#REF!,#REF!,#REF!,#REF!,#REF!,#REF!,#REF!</definedName>
    <definedName name="P4_T1?unit?РУБ.ТОНН" localSheetId="5" hidden="1">#REF!,#REF!,#REF!,#REF!,#REF!,#REF!,#REF!,#REF!,#REF!,#REF!,#REF!</definedName>
    <definedName name="P4_T1?unit?РУБ.ТОНН" localSheetId="6" hidden="1">#REF!,#REF!,#REF!,#REF!,#REF!,#REF!,#REF!,#REF!,#REF!,#REF!,#REF!</definedName>
    <definedName name="P4_T1?unit?РУБ.ТОНН" localSheetId="7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5" hidden="1">#REF!,#REF!,#REF!,#REF!,#REF!,#REF!,#REF!</definedName>
    <definedName name="P4_T1?unit?СТР" localSheetId="6" hidden="1">#REF!,#REF!,#REF!,#REF!,#REF!,#REF!,#REF!</definedName>
    <definedName name="P4_T1?unit?СТР" localSheetId="7" hidden="1">#REF!,#REF!,#REF!,#REF!,#REF!,#REF!,#REF!</definedName>
    <definedName name="P4_T1?unit?СТР" hidden="1">#REF!,#REF!,#REF!,#REF!,#REF!,#REF!,#REF!</definedName>
    <definedName name="P4_T1?unit?ТОНН" localSheetId="5" hidden="1">#REF!,#REF!,#REF!,#REF!,#REF!,#REF!,#REF!,#REF!,#REF!,#REF!,#REF!</definedName>
    <definedName name="P4_T1?unit?ТОНН" localSheetId="6" hidden="1">#REF!,#REF!,#REF!,#REF!,#REF!,#REF!,#REF!,#REF!,#REF!,#REF!,#REF!</definedName>
    <definedName name="P4_T1?unit?ТОНН" localSheetId="7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5" hidden="1">#REF!,#REF!,#REF!,#REF!,#REF!,#REF!,#REF!</definedName>
    <definedName name="P4_T1?unit?ТРУБ" localSheetId="6" hidden="1">#REF!,#REF!,#REF!,#REF!,#REF!,#REF!,#REF!</definedName>
    <definedName name="P4_T1?unit?ТРУБ" localSheetId="7" hidden="1">#REF!,#REF!,#REF!,#REF!,#REF!,#REF!,#REF!</definedName>
    <definedName name="P4_T1?unit?ТРУБ" hidden="1">#REF!,#REF!,#REF!,#REF!,#REF!,#REF!,#REF!</definedName>
    <definedName name="P4_T1_Protect" hidden="1">[30]перекрестка!$J$127,[30]перекрестка!$J$128:$K$132,[30]перекрестка!$J$133,[30]перекрестка!$J$134:$K$138,[30]перекрестка!$N$11:$N$22,[30]перекрестка!$N$24:$N$28</definedName>
    <definedName name="P4_T17_Protection">'[22]29'!$I$29:$J$33,'[22]29'!$I$27:$J$27,'[22]29'!$I$21:$J$25,'[22]29'!$I$19:$J$19,'[22]29'!$I$12:$J$16,'[22]29'!$I$10:$J$10,'[22]29'!$L$10:$M$10,'[22]29'!$L$12:$M$16</definedName>
    <definedName name="P4_T28?axis?R?ПЭ">'[22]28'!$D$167:$I$169,'[22]28'!$D$172:$I$174,'[22]28'!$D$178:$I$180,'[22]28'!$D$184:$I$186,'[22]28'!$D$193:$I$195,'[22]28'!$D$198:$I$200,'[22]28'!$D$204:$I$206</definedName>
    <definedName name="P4_T28?axis?R?ПЭ?">'[22]28'!$B$167:$B$169,'[22]28'!$B$172:$B$174,'[22]28'!$B$178:$B$180,'[22]28'!$B$184:$B$186,'[22]28'!$B$193:$B$195,'[22]28'!$B$198:$B$200,'[22]28'!$B$204:$B$206</definedName>
    <definedName name="P4_T28_Protection">'[22]28'!$B$219:$B$221,'[22]28'!$B$224:$B$226,'[22]28'!$B$230:$B$232,'[22]28'!$B$236:$B$238,'[22]28'!$B$245:$B$247,'[22]28'!$B$250:$B$252,'[22]28'!$B$256:$B$258</definedName>
    <definedName name="P5_SCOPE_FULL_LOAD" localSheetId="5" hidden="1">#REF!,#REF!,#REF!,#REF!,#REF!,#REF!</definedName>
    <definedName name="P5_SCOPE_FULL_LOAD" localSheetId="6" hidden="1">#REF!,#REF!,#REF!,#REF!,#REF!,#REF!</definedName>
    <definedName name="P5_SCOPE_FULL_LOAD" localSheetId="7" hidden="1">#REF!,#REF!,#REF!,#REF!,#REF!,#REF!</definedName>
    <definedName name="P5_SCOPE_FULL_LOAD" hidden="1">#REF!,#REF!,#REF!,#REF!,#REF!,#REF!</definedName>
    <definedName name="P5_SCOPE_NOTIND" localSheetId="5" hidden="1">#REF!,#REF!,#REF!,#REF!,#REF!,#REF!,#REF!</definedName>
    <definedName name="P5_SCOPE_NOTIND" localSheetId="6" hidden="1">#REF!,#REF!,#REF!,#REF!,#REF!,#REF!,#REF!</definedName>
    <definedName name="P5_SCOPE_NOTIND" localSheetId="7" hidden="1">#REF!,#REF!,#REF!,#REF!,#REF!,#REF!,#REF!</definedName>
    <definedName name="P5_SCOPE_NOTIND" hidden="1">#REF!,#REF!,#REF!,#REF!,#REF!,#REF!,#REF!</definedName>
    <definedName name="P5_SCOPE_NotInd2" localSheetId="7" hidden="1">#REF!,#REF!,#REF!,#REF!,#REF!,#REF!,#REF!</definedName>
    <definedName name="P5_SCOPE_NotInd2" hidden="1">#REF!,#REF!,#REF!,#REF!,#REF!,#REF!,#REF!</definedName>
    <definedName name="P5_SCOPE_PER_PRT" localSheetId="7" hidden="1">[28]перекрестка!$H$60:$H$64,[28]перекрестка!$J$53:$J$64,[28]перекрестка!$K$54:$K$58,[28]перекрестка!$K$60:$K$64,[28]перекрестка!$N$53:$N$64</definedName>
    <definedName name="P5_SCOPE_PER_PRT" hidden="1">[27]База!$H$60:$H$64,[27]База!$J$53:$J$64,[27]База!$K$54:$K$58,[27]База!$K$60:$K$64,[27]База!$N$53:$N$64</definedName>
    <definedName name="P5_T1?Data" localSheetId="5" hidden="1">#REF!,#REF!,#REF!,#REF!,#REF!,#REF!,#REF!</definedName>
    <definedName name="P5_T1?Data" localSheetId="6" hidden="1">#REF!,#REF!,#REF!,#REF!,#REF!,#REF!,#REF!</definedName>
    <definedName name="P5_T1?Data" localSheetId="7" hidden="1">#REF!,#REF!,#REF!,#REF!,#REF!,#REF!,#REF!</definedName>
    <definedName name="P5_T1?Data" hidden="1">#REF!,#REF!,#REF!,#REF!,#REF!,#REF!,#REF!</definedName>
    <definedName name="P5_T1?unit?ГКАЛ" localSheetId="7" hidden="1">#REF!,#REF!,#REF!,#REF!,#REF!,#REF!,#REF!</definedName>
    <definedName name="P5_T1?unit?ГКАЛ" hidden="1">#REF!,#REF!,#REF!,#REF!,#REF!,#REF!,#REF!</definedName>
    <definedName name="P5_T1?unit?РУБ.ГКАЛ" localSheetId="7" hidden="1">#REF!,#REF!,#REF!,#REF!,#REF!,#REF!,#REF!</definedName>
    <definedName name="P5_T1?unit?РУБ.ГКАЛ" hidden="1">#REF!,#REF!,#REF!,#REF!,#REF!,#REF!,#REF!</definedName>
    <definedName name="P5_T1?unit?РУБ.ТОНН" localSheetId="5" hidden="1">#REF!,#REF!,#REF!,#REF!,#REF!,#REF!,'Пр 2 ППРФ 24'!P1_T1?unit?РУБ.ТОНН,'Пр 2 ППРФ 24'!P2_T1?unit?РУБ.ТОНН,'Пр 2 ППРФ 24'!P3_T1?unit?РУБ.ТОНН</definedName>
    <definedName name="P5_T1?unit?РУБ.ТОНН" localSheetId="6" hidden="1">#REF!,#REF!,#REF!,#REF!,#REF!,#REF!,'Пр 3 ППРФ 24'!P1_T1?unit?РУБ.ТОНН,'Пр 3 ППРФ 24'!P2_T1?unit?РУБ.ТОНН,'Пр 3 ППРФ 24'!P3_T1?unit?РУБ.ТОНН</definedName>
    <definedName name="P5_T1?unit?РУБ.ТОНН" localSheetId="7" hidden="1">#REF!,#REF!,#REF!,#REF!,#REF!,#REF!,'Приказ РСТ РБ на 2025г'!P1_T1?unit?РУБ.ТОНН,'Приказ РСТ РБ на 2025г'!P2_T1?unit?РУБ.ТОНН,'Приказ РСТ РБ на 2025г'!P3_T1?unit?РУБ.ТОНН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5" hidden="1">#REF!,#REF!,#REF!,#REF!,#REF!,#REF!,#REF!</definedName>
    <definedName name="P5_T1?unit?СТР" localSheetId="6" hidden="1">#REF!,#REF!,#REF!,#REF!,#REF!,#REF!,#REF!</definedName>
    <definedName name="P5_T1?unit?СТР" localSheetId="7" hidden="1">#REF!,#REF!,#REF!,#REF!,#REF!,#REF!,#REF!</definedName>
    <definedName name="P5_T1?unit?СТР" hidden="1">#REF!,#REF!,#REF!,#REF!,#REF!,#REF!,#REF!</definedName>
    <definedName name="P5_T1?unit?ТРУБ" hidden="1">#REF!,#REF!,#REF!,#REF!,#REF!,#REF!,#REF!</definedName>
    <definedName name="P5_T1_Protect">[30]перекрестка!$N$30:$N$34,[30]перекрестка!$N$36:$N$40,[30]перекрестка!$N$42:$N$46,[30]перекрестка!$N$49:$N$60,[30]перекрестка!$N$62:$N$66</definedName>
    <definedName name="P5_T17_Protection">'[22]29'!$L$19:$M$19,'[22]29'!$L$21:$M$27,'[22]29'!$L$29:$M$33,'[22]29'!$L$36:$M$36,'[22]29'!$L$38:$M$42,'[22]29'!$L$45:$M$45,'[22]29'!$O$10:$P$10,'[22]29'!$O$12:$P$16</definedName>
    <definedName name="P5_T28?axis?R?ПЭ">'[22]28'!$D$210:$I$212,'[22]28'!$D$219:$I$221,'[22]28'!$D$224:$I$226,'[22]28'!$D$230:$I$232,'[22]28'!$D$236:$I$238,'[22]28'!$D$245:$I$247,'[22]28'!$D$250:$I$252</definedName>
    <definedName name="P5_T28?axis?R?ПЭ?">'[22]28'!$B$210:$B$212,'[22]28'!$B$219:$B$221,'[22]28'!$B$224:$B$226,'[22]28'!$B$230:$B$232,'[22]28'!$B$236:$B$238,'[22]28'!$B$245:$B$247,'[22]28'!$B$250:$B$252</definedName>
    <definedName name="P5_T28_Protection">'[22]28'!$B$262:$B$264,'[22]28'!$B$271:$B$273,'[22]28'!$B$276:$B$278,'[22]28'!$B$282:$B$284,'[22]28'!$B$288:$B$291,'[22]28'!$B$11:$B$13,'[22]28'!$B$16:$B$18,'[22]28'!$B$22:$B$24</definedName>
    <definedName name="P6_SCOPE_FULL_LOAD" localSheetId="5" hidden="1">#REF!,#REF!,#REF!,#REF!,#REF!,#REF!</definedName>
    <definedName name="P6_SCOPE_FULL_LOAD" localSheetId="6" hidden="1">#REF!,#REF!,#REF!,#REF!,#REF!,#REF!</definedName>
    <definedName name="P6_SCOPE_FULL_LOAD" localSheetId="7" hidden="1">#REF!,#REF!,#REF!,#REF!,#REF!,#REF!</definedName>
    <definedName name="P6_SCOPE_FULL_LOAD" hidden="1">#REF!,#REF!,#REF!,#REF!,#REF!,#REF!</definedName>
    <definedName name="P6_SCOPE_NOTIND" localSheetId="5" hidden="1">#REF!,#REF!,#REF!,#REF!,#REF!,#REF!,#REF!</definedName>
    <definedName name="P6_SCOPE_NOTIND" localSheetId="6" hidden="1">#REF!,#REF!,#REF!,#REF!,#REF!,#REF!,#REF!</definedName>
    <definedName name="P6_SCOPE_NOTIND" localSheetId="7" hidden="1">#REF!,#REF!,#REF!,#REF!,#REF!,#REF!,#REF!</definedName>
    <definedName name="P6_SCOPE_NOTIND" hidden="1">#REF!,#REF!,#REF!,#REF!,#REF!,#REF!,#REF!</definedName>
    <definedName name="P6_SCOPE_NotInd2" localSheetId="7" hidden="1">#REF!,#REF!,#REF!,#REF!,#REF!,#REF!,#REF!</definedName>
    <definedName name="P6_SCOPE_NotInd2" hidden="1">#REF!,#REF!,#REF!,#REF!,#REF!,#REF!,#REF!</definedName>
    <definedName name="P6_SCOPE_PER_PRT" localSheetId="7" hidden="1">[28]перекрестка!$F$66:$H$70,[28]перекрестка!$J$66:$K$70,[28]перекрестка!$N$66:$N$70,[28]перекрестка!$F$72:$H$76,[28]перекрестка!$J$72:$K$76</definedName>
    <definedName name="P6_SCOPE_PER_PRT" hidden="1">[27]База!$F$66:$H$70,[27]База!$J$66:$K$70,[27]База!$N$66:$N$70,[27]База!$F$72:$H$76,[27]База!$J$72:$K$76</definedName>
    <definedName name="P6_T1?Data" localSheetId="5" hidden="1">#REF!,#REF!,#REF!,#REF!,#REF!,#REF!,#REF!</definedName>
    <definedName name="P6_T1?Data" localSheetId="6" hidden="1">#REF!,#REF!,#REF!,#REF!,#REF!,#REF!,#REF!</definedName>
    <definedName name="P6_T1?Data" localSheetId="7" hidden="1">#REF!,#REF!,#REF!,#REF!,#REF!,#REF!,#REF!</definedName>
    <definedName name="P6_T1?Data" hidden="1">#REF!,#REF!,#REF!,#REF!,#REF!,#REF!,#REF!</definedName>
    <definedName name="P6_T1?unit?ГКАЛ" localSheetId="7" hidden="1">#REF!,#REF!,#REF!,#REF!,#REF!,#REF!,#REF!</definedName>
    <definedName name="P6_T1?unit?ГКАЛ" hidden="1">#REF!,#REF!,#REF!,#REF!,#REF!,#REF!,#REF!</definedName>
    <definedName name="P6_T1?unit?РУБ.ГКАЛ" localSheetId="7" hidden="1">#REF!,#REF!,#REF!,#REF!,#REF!,#REF!,#REF!</definedName>
    <definedName name="P6_T1?unit?РУБ.ГКАЛ" hidden="1">#REF!,#REF!,#REF!,#REF!,#REF!,#REF!,#REF!</definedName>
    <definedName name="P6_T1?unit?СТР" localSheetId="5" hidden="1">#REF!,#REF!,#REF!,#REF!,#REF!,#REF!,#REF!,'Пр 2 ППРФ 24'!P1_T1?unit?СТР</definedName>
    <definedName name="P6_T1?unit?СТР" localSheetId="6" hidden="1">#REF!,#REF!,#REF!,#REF!,#REF!,#REF!,#REF!,'Пр 3 ППРФ 24'!P1_T1?unit?СТР</definedName>
    <definedName name="P6_T1?unit?СТР" localSheetId="7" hidden="1">#REF!,#REF!,#REF!,#REF!,#REF!,#REF!,#REF!,'Приказ РСТ РБ на 2025г'!P1_T1?unit?СТР</definedName>
    <definedName name="P6_T1?unit?СТР" hidden="1">#REF!,#REF!,#REF!,#REF!,#REF!,#REF!,#REF!,P1_T1?unit?СТР</definedName>
    <definedName name="P6_T1?unit?ТРУБ" localSheetId="5" hidden="1">#REF!,#REF!,#REF!,#REF!,#REF!,#REF!,#REF!</definedName>
    <definedName name="P6_T1?unit?ТРУБ" localSheetId="6" hidden="1">#REF!,#REF!,#REF!,#REF!,#REF!,#REF!,#REF!</definedName>
    <definedName name="P6_T1?unit?ТРУБ" localSheetId="7" hidden="1">#REF!,#REF!,#REF!,#REF!,#REF!,#REF!,#REF!</definedName>
    <definedName name="P6_T1?unit?ТРУБ" hidden="1">#REF!,#REF!,#REF!,#REF!,#REF!,#REF!,#REF!</definedName>
    <definedName name="P6_T1_Protect">[30]перекрестка!$N$68:$N$72,[30]перекрестка!$N$74:$N$78,[30]перекрестка!$N$80:$N$84,[30]перекрестка!$N$89:$N$100,[30]перекрестка!$N$102:$N$106</definedName>
    <definedName name="P6_T17_Protection" localSheetId="7">'[22]29'!$O$19:$P$19,'[22]29'!$O$21:$P$25,'[22]29'!$O$27:$P$27,'[22]29'!$O$29:$P$33,'[22]29'!$O$36:$P$36,'[22]29'!$O$38:$P$42,'[22]29'!$O$45:$P$45,P1_T17_Protection</definedName>
    <definedName name="P6_T17_Protection">'[22]29'!$O$19:$P$19,'[22]29'!$O$21:$P$25,'[22]29'!$O$27:$P$27,'[22]29'!$O$29:$P$33,'[22]29'!$O$36:$P$36,'[22]29'!$O$38:$P$42,'[22]29'!$O$45:$P$45,P1_T17_Protection</definedName>
    <definedName name="P6_T17_Protection_4" localSheetId="7">(#REF!,#REF!,#REF!,#REF!,#REF!,#REF!,#REF!,P1_T17_Protection)</definedName>
    <definedName name="P6_T17_Protection_4">(#REF!,#REF!,#REF!,#REF!,#REF!,#REF!,#REF!,P1_T17_Protection)</definedName>
    <definedName name="P6_T2.1?Protection" localSheetId="7">P1_T2.1?Protection</definedName>
    <definedName name="P6_T2.1?Protection">P1_T2.1?Protection</definedName>
    <definedName name="P6_T2.1?Protection_4">#N/A</definedName>
    <definedName name="P6_T28?axis?R?ПЭ" localSheetId="7">'[22]28'!$D$256:$I$258,'[22]28'!$D$262:$I$264,'[22]28'!$D$271:$I$273,'[22]28'!$D$276:$I$278,'[22]28'!$D$282:$I$284,'[22]28'!$D$288:$I$291,'[22]28'!$D$11:$I$13,P1_T28?axis?R?ПЭ</definedName>
    <definedName name="P6_T28?axis?R?ПЭ">'[22]28'!$D$256:$I$258,'[22]28'!$D$262:$I$264,'[22]28'!$D$271:$I$273,'[22]28'!$D$276:$I$278,'[22]28'!$D$282:$I$284,'[22]28'!$D$288:$I$291,'[22]28'!$D$11:$I$13,P1_T28?axis?R?ПЭ</definedName>
    <definedName name="P6_T28?axis?R?ПЭ?" localSheetId="7">'[22]28'!$B$256:$B$258,'[22]28'!$B$262:$B$264,'[22]28'!$B$271:$B$273,'[22]28'!$B$276:$B$278,'[22]28'!$B$282:$B$284,'[22]28'!$B$288:$B$291,'[22]28'!$B$11:$B$13,P1_T28?axis?R?ПЭ?</definedName>
    <definedName name="P6_T28?axis?R?ПЭ?">'[22]28'!$B$256:$B$258,'[22]28'!$B$262:$B$264,'[22]28'!$B$271:$B$273,'[22]28'!$B$276:$B$278,'[22]28'!$B$282:$B$284,'[22]28'!$B$288:$B$291,'[22]28'!$B$11:$B$13,P1_T28?axis?R?ПЭ?</definedName>
    <definedName name="P6_T28?axis?R?ПЭ?_4">#N/A</definedName>
    <definedName name="P6_T28?axis?R?ПЭ_4">#N/A</definedName>
    <definedName name="P6_T28_Protection">'[22]28'!$B$28:$B$30,'[22]28'!$B$37:$B$39,'[22]28'!$B$42:$B$44,'[22]28'!$B$48:$B$50,'[22]28'!$B$54:$B$56,'[22]28'!$B$63:$B$65,'[22]28'!$G$210:$H$212,'[22]28'!$D$11:$E$13</definedName>
    <definedName name="P7_SCOPE_FULL_LOAD" localSheetId="5" hidden="1">#REF!,#REF!,#REF!,#REF!,#REF!,#REF!</definedName>
    <definedName name="P7_SCOPE_FULL_LOAD" localSheetId="6" hidden="1">#REF!,#REF!,#REF!,#REF!,#REF!,#REF!</definedName>
    <definedName name="P7_SCOPE_FULL_LOAD" localSheetId="7" hidden="1">#REF!,#REF!,#REF!,#REF!,#REF!,#REF!</definedName>
    <definedName name="P7_SCOPE_FULL_LOAD" hidden="1">#REF!,#REF!,#REF!,#REF!,#REF!,#REF!</definedName>
    <definedName name="P7_SCOPE_NOTIND" localSheetId="7" hidden="1">#REF!,#REF!,#REF!,#REF!,#REF!,#REF!</definedName>
    <definedName name="P7_SCOPE_NOTIND" hidden="1">#REF!,#REF!,#REF!,#REF!,#REF!,#REF!</definedName>
    <definedName name="P7_SCOPE_NotInd2" localSheetId="5" hidden="1">#REF!,#REF!,#REF!,#REF!,#REF!,'Пр 2 ППРФ 24'!P1_SCOPE_NotInd2,'Пр 2 ППРФ 24'!P2_SCOPE_NotInd2,P3_SCOPE_NotInd2</definedName>
    <definedName name="P7_SCOPE_NotInd2" localSheetId="6" hidden="1">#REF!,#REF!,#REF!,#REF!,#REF!,'Пр 3 ППРФ 24'!P1_SCOPE_NotInd2,'Пр 3 ППРФ 24'!P2_SCOPE_NotInd2,P3_SCOPE_NotInd2</definedName>
    <definedName name="P7_SCOPE_NotInd2" localSheetId="7" hidden="1">#REF!,#REF!,#REF!,#REF!,#REF!,'Приказ РСТ РБ на 2025г'!P1_SCOPE_NotInd2,'Приказ РСТ РБ на 2025г'!P2_SCOPE_NotInd2,'Приказ РСТ РБ на 2025г'!P3_SCOPE_NotInd2</definedName>
    <definedName name="P7_SCOPE_NotInd2" hidden="1">#REF!,#REF!,#REF!,#REF!,#REF!,P1_SCOPE_NotInd2,P2_SCOPE_NotInd2,P3_SCOPE_NotInd2</definedName>
    <definedName name="P7_SCOPE_PER_PRT" localSheetId="7" hidden="1">[28]перекрестка!$N$72:$N$76,[28]перекрестка!$F$78:$H$82,[28]перекрестка!$J$78:$K$82,[28]перекрестка!$N$78:$N$82,[28]перекрестка!$F$84:$H$88</definedName>
    <definedName name="P7_SCOPE_PER_PRT" hidden="1">[27]База!$N$72:$N$76,[27]База!$F$78:$H$82,[27]База!$J$78:$K$82,[27]База!$N$78:$N$82,[27]База!$F$84:$H$88</definedName>
    <definedName name="P7_T1?Data" localSheetId="5" hidden="1">#REF!,#REF!,#REF!,#REF!,#REF!,#REF!,#REF!</definedName>
    <definedName name="P7_T1?Data" localSheetId="6" hidden="1">#REF!,#REF!,#REF!,#REF!,#REF!,#REF!,#REF!</definedName>
    <definedName name="P7_T1?Data" localSheetId="7" hidden="1">#REF!,#REF!,#REF!,#REF!,#REF!,#REF!,#REF!</definedName>
    <definedName name="P7_T1?Data" hidden="1">#REF!,#REF!,#REF!,#REF!,#REF!,#REF!,#REF!</definedName>
    <definedName name="P7_T1?unit?ТРУБ" localSheetId="7" hidden="1">#REF!,#REF!,#REF!,#REF!,#REF!,#REF!,#REF!</definedName>
    <definedName name="P7_T1?unit?ТРУБ" hidden="1">#REF!,#REF!,#REF!,#REF!,#REF!,#REF!,#REF!</definedName>
    <definedName name="P7_T1_Protect">[30]перекрестка!$N$108:$N$112,[30]перекрестка!$N$114:$N$118,[30]перекрестка!$N$120:$N$124,[30]перекрестка!$N$127:$N$138,[30]перекрестка!$N$140:$N$144</definedName>
    <definedName name="P7_T28_Protection">'[22]28'!$G$11:$H$13,'[22]28'!$D$16:$E$18,'[22]28'!$G$16:$H$18,'[22]28'!$D$22:$E$24,'[22]28'!$G$22:$H$24,'[22]28'!$D$28:$E$30,'[22]28'!$G$28:$H$30,'[22]28'!$D$37:$E$39</definedName>
    <definedName name="P8_SCOPE_FULL_LOAD" localSheetId="5" hidden="1">#REF!,#REF!,#REF!,#REF!,#REF!,#REF!</definedName>
    <definedName name="P8_SCOPE_FULL_LOAD" localSheetId="6" hidden="1">#REF!,#REF!,#REF!,#REF!,#REF!,#REF!</definedName>
    <definedName name="P8_SCOPE_FULL_LOAD" localSheetId="7" hidden="1">#REF!,#REF!,#REF!,#REF!,#REF!,#REF!</definedName>
    <definedName name="P8_SCOPE_FULL_LOAD" hidden="1">#REF!,#REF!,#REF!,#REF!,#REF!,#REF!</definedName>
    <definedName name="P8_SCOPE_NOTIND" localSheetId="7" hidden="1">#REF!,#REF!,#REF!,#REF!,#REF!,#REF!</definedName>
    <definedName name="P8_SCOPE_NOTIND" hidden="1">#REF!,#REF!,#REF!,#REF!,#REF!,#REF!</definedName>
    <definedName name="P8_SCOPE_PER_PRT" localSheetId="5" hidden="1">[32]База!$J$84:$K$88,[32]База!$N$84:$N$88,[32]База!$F$14:$G$25,P1_SCOPE_PER_PRT,P2_SCOPE_PER_PRT,P3_SCOPE_PER_PRT,P4_SCOPE_PER_PRT</definedName>
    <definedName name="P8_SCOPE_PER_PRT" localSheetId="6" hidden="1">[32]База!$J$84:$K$88,[32]База!$N$84:$N$88,[32]База!$F$14:$G$25,P1_SCOPE_PER_PRT,P2_SCOPE_PER_PRT,P3_SCOPE_PER_PRT,P4_SCOPE_PER_PRT</definedName>
    <definedName name="P8_SCOPE_PER_PRT" localSheetId="7" hidden="1">[28]перекрестка!$J$84:$K$88,[28]перекрестка!$N$84:$N$88,[28]перекрестка!$F$14:$G$25,'Приказ РСТ РБ на 2025г'!P1_SCOPE_PER_PRT,'Приказ РСТ РБ на 2025г'!P2_SCOPE_PER_PRT,'Приказ РСТ РБ на 2025г'!P3_SCOPE_PER_PRT,'Приказ РСТ РБ на 2025г'!P4_SCOPE_PER_PRT</definedName>
    <definedName name="P8_SCOPE_PER_PRT" hidden="1">[32]База!$J$84:$K$88,[32]База!$N$84:$N$88,[32]База!$F$14:$G$25,P1_SCOPE_PER_PRT,P2_SCOPE_PER_PRT,P3_SCOPE_PER_PRT,P4_SCOPE_PER_PRT</definedName>
    <definedName name="P8_T1?Data" localSheetId="5" hidden="1">#REF!,#REF!,#REF!,#REF!,#REF!,#REF!,#REF!</definedName>
    <definedName name="P8_T1?Data" localSheetId="6" hidden="1">#REF!,#REF!,#REF!,#REF!,#REF!,#REF!,#REF!</definedName>
    <definedName name="P8_T1?Data" localSheetId="7" hidden="1">#REF!,#REF!,#REF!,#REF!,#REF!,#REF!,#REF!</definedName>
    <definedName name="P8_T1?Data" hidden="1">#REF!,#REF!,#REF!,#REF!,#REF!,#REF!,#REF!</definedName>
    <definedName name="P8_T1?unit?ТРУБ" hidden="1">#REF!,#REF!,#REF!,#REF!,#REF!,#REF!,#REF!</definedName>
    <definedName name="P8_T1_Protect">[30]перекрестка!$N$146:$N$150,[30]перекрестка!$N$152:$N$156,[30]перекрестка!$N$158:$N$162,[30]перекрестка!$F$11:$G$11,[30]перекрестка!$F$12:$H$16</definedName>
    <definedName name="P8_T28_Protection">'[22]28'!$G$37:$H$39,'[22]28'!$D$42:$E$44,'[22]28'!$G$42:$H$44,'[22]28'!$D$48:$E$50,'[22]28'!$G$48:$H$50,'[22]28'!$D$54:$E$56,'[22]28'!$G$54:$H$56,'[22]28'!$D$89:$E$91</definedName>
    <definedName name="P9_SCOPE_FULL_LOAD" localSheetId="5" hidden="1">#REF!,#REF!,#REF!,#REF!,#REF!,#REF!</definedName>
    <definedName name="P9_SCOPE_FULL_LOAD" localSheetId="6" hidden="1">#REF!,#REF!,#REF!,#REF!,#REF!,#REF!</definedName>
    <definedName name="P9_SCOPE_FULL_LOAD" localSheetId="7" hidden="1">#REF!,#REF!,#REF!,#REF!,#REF!,#REF!</definedName>
    <definedName name="P9_SCOPE_FULL_LOAD" hidden="1">#REF!,#REF!,#REF!,#REF!,#REF!,#REF!</definedName>
    <definedName name="P9_SCOPE_NotInd" localSheetId="5" hidden="1">#REF!,'Пр 2 ППРФ 24'!P1_SCOPE_NOTIND,'Пр 2 ППРФ 24'!P2_SCOPE_NOTIND,'Пр 2 ППРФ 24'!P3_SCOPE_NOTIND,'Пр 2 ППРФ 24'!P4_SCOPE_NOTIND,'Пр 2 ППРФ 24'!P5_SCOPE_NOTIND,'Пр 2 ППРФ 24'!P6_SCOPE_NOTIND,P7_SCOPE_NOTIND</definedName>
    <definedName name="P9_SCOPE_NotInd" localSheetId="6" hidden="1">#REF!,'Пр 3 ППРФ 24'!P1_SCOPE_NOTIND,'Пр 3 ППРФ 24'!P2_SCOPE_NOTIND,'Пр 3 ППРФ 24'!P3_SCOPE_NOTIND,'Пр 3 ППРФ 24'!P4_SCOPE_NOTIND,'Пр 3 ППРФ 24'!P5_SCOPE_NOTIND,'Пр 3 ППРФ 24'!P6_SCOPE_NOTIND,P7_SCOPE_NOTIND</definedName>
    <definedName name="P9_SCOPE_NotInd" localSheetId="7" hidden="1">#REF!,'Приказ РСТ РБ на 2025г'!P1_SCOPE_NOTIND,'Приказ РСТ РБ на 2025г'!P2_SCOPE_NOTIND,'Приказ РСТ РБ на 2025г'!P3_SCOPE_NOTIND,'Приказ РСТ РБ на 2025г'!P4_SCOPE_NOTIND,'Приказ РСТ РБ на 2025г'!P5_SCOPE_NOTIND,'Приказ РСТ РБ на 2025г'!P6_SCOPE_NOTIND,'Приказ РСТ РБ на 2025г'!P7_SCOPE_NOTIND</definedName>
    <definedName name="P9_SCOPE_NotInd" hidden="1">#REF!,P1_SCOPE_NOTIND,P2_SCOPE_NOTIND,P3_SCOPE_NOTIND,P4_SCOPE_NOTIND,P5_SCOPE_NOTIND,P6_SCOPE_NOTIND,P7_SCOPE_NOTIND</definedName>
    <definedName name="P9_T1?Data" localSheetId="5" hidden="1">#REF!,#REF!,#REF!,#REF!,#REF!,#REF!,#REF!</definedName>
    <definedName name="P9_T1?Data" localSheetId="6" hidden="1">#REF!,#REF!,#REF!,#REF!,#REF!,#REF!,#REF!</definedName>
    <definedName name="P9_T1?Data" localSheetId="7" hidden="1">#REF!,#REF!,#REF!,#REF!,#REF!,#REF!,#REF!</definedName>
    <definedName name="P9_T1?Data" hidden="1">#REF!,#REF!,#REF!,#REF!,#REF!,#REF!,#REF!</definedName>
    <definedName name="P9_T1?unit?ТРУБ" hidden="1">#REF!,#REF!,#REF!,#REF!,#REF!,#REF!,#REF!</definedName>
    <definedName name="P9_T1_Protect">[30]перекрестка!$F$17:$G$17,[30]перекрестка!$F$18:$H$22,[30]перекрестка!$F$24:$H$28,[30]перекрестка!$F$30:$H$34,[30]перекрестка!$F$36:$H$40</definedName>
    <definedName name="P9_T28_Protection">'[22]28'!$G$89:$H$91,'[22]28'!$G$94:$H$96,'[22]28'!$D$94:$E$96,'[22]28'!$D$100:$E$102,'[22]28'!$G$100:$H$102,'[22]28'!$D$106:$E$108,'[22]28'!$G$106:$H$108,'[22]28'!$D$167:$E$169</definedName>
    <definedName name="PARAM1_1" localSheetId="7">#REF!</definedName>
    <definedName name="PARAM1_1">#REF!</definedName>
    <definedName name="PARAM1_2" localSheetId="7">#REF!</definedName>
    <definedName name="PARAM1_2">#REF!</definedName>
    <definedName name="PARAM2" localSheetId="7">#REF!</definedName>
    <definedName name="PARAM2">#REF!</definedName>
    <definedName name="PARSENS1_1">[3]MAIN!$B$1344</definedName>
    <definedName name="PARSENS1_2">[3]MAIN!$C$1344</definedName>
    <definedName name="PARSENS2">[3]MAIN!$A$1355</definedName>
    <definedName name="PER_ET">#REF!</definedName>
    <definedName name="pi">[3]MAIN!$F$16</definedName>
    <definedName name="polta">#REF!</definedName>
    <definedName name="PR_ET_4">#N/A</definedName>
    <definedName name="PR_OBJ_ET_4">#N/A</definedName>
    <definedName name="PR_OPT">#REF!</definedName>
    <definedName name="PR_OPT_4">"#REF!"</definedName>
    <definedName name="PR_ROZN">#REF!</definedName>
    <definedName name="PR_ROZN_4">"#REF!"</definedName>
    <definedName name="PRINT_SENS">#REF!</definedName>
    <definedName name="PRO">[3]MAIN!#REF!</definedName>
    <definedName name="PROD1">[3]MAIN!$A$65:$IV$66</definedName>
    <definedName name="PROD2">[3]MAIN!$A$68:$IV$69</definedName>
    <definedName name="project">[3]MAIN!$A$13</definedName>
    <definedName name="PROT" localSheetId="7">#REF!,#REF!,#REF!,#REF!,#REF!,#REF!</definedName>
    <definedName name="PROT">#REF!,#REF!,#REF!,#REF!,#REF!,#REF!</definedName>
    <definedName name="protect" localSheetId="7">#REF!,#REF!,#REF!,#REF!</definedName>
    <definedName name="protect">#REF!,#REF!,#REF!,#REF!</definedName>
    <definedName name="push5">[9]!push5</definedName>
    <definedName name="q">#N/A</definedName>
    <definedName name="qq">[4]!qq</definedName>
    <definedName name="qw">[9]!qw</definedName>
    <definedName name="qwqwwqw">[9]!qwqwwqw</definedName>
    <definedName name="qwsdsd">[9]!qwsdsd</definedName>
    <definedName name="RAZMER1" localSheetId="7">#REF!</definedName>
    <definedName name="RAZMER1">#REF!</definedName>
    <definedName name="RAZMER2" localSheetId="7">#REF!</definedName>
    <definedName name="RAZMER2">#REF!</definedName>
    <definedName name="RAZMER3" localSheetId="7">#REF!</definedName>
    <definedName name="RAZMER3">#REF!</definedName>
    <definedName name="RAZMER31">#REF!</definedName>
    <definedName name="REG_4">#N/A</definedName>
    <definedName name="REG_ET">#REF!</definedName>
    <definedName name="REG_ET_4">"#REF!"</definedName>
    <definedName name="REG_PROT" localSheetId="7">#REF!,#REF!,#REF!,#REF!,#REF!,#REF!,#REF!</definedName>
    <definedName name="REG_PROT">#REF!,#REF!,#REF!,#REF!,#REF!,#REF!,#REF!</definedName>
    <definedName name="REG_PROT_4">"#REF!,#REF!,#REF!,#REF!,#REF!,#REF!,#REF!"</definedName>
    <definedName name="REGcom">#REF!</definedName>
    <definedName name="REGcom_4">"#REF!"</definedName>
    <definedName name="REGIONS">#REF!</definedName>
    <definedName name="REGNUM">#REF!</definedName>
    <definedName name="REGUL">#REF!</definedName>
    <definedName name="REGUL_4">"#REF!"</definedName>
    <definedName name="Rep_cur">[3]MAIN!$F$28</definedName>
    <definedName name="revenues">[3]MAIN!$F$90:$AL$90</definedName>
    <definedName name="rgk">[17]FST5!$G$214:$G$217,[17]FST5!$G$219:$G$224,[17]FST5!$G$226,[17]FST5!$G$228,[17]FST5!$G$230,[17]FST5!$G$232,[17]FST5!$G$197:$G$212</definedName>
    <definedName name="rr">[4]!rr</definedName>
    <definedName name="ŕŕ">[4]!ŕŕ</definedName>
    <definedName name="rr_4">"'рт-передача'!rr"</definedName>
    <definedName name="ŕŕ_4">"'рт-передача'!ŕŕ"</definedName>
    <definedName name="RRE">#REF!</definedName>
    <definedName name="RRE_4">"#REF!"</definedName>
    <definedName name="rrr">[33]Справочники!$B$23:$B$26</definedName>
    <definedName name="rrtget6">#N/A</definedName>
    <definedName name="RSK_DIC">[24]Tch!$C$65</definedName>
    <definedName name="rt">[4]!rt</definedName>
    <definedName name="rtiroeti">[9]!rtiroeti</definedName>
    <definedName name="s" localSheetId="7">#REF!</definedName>
    <definedName name="s">#REF!</definedName>
    <definedName name="S1_" localSheetId="7">#REF!</definedName>
    <definedName name="S1_">#REF!</definedName>
    <definedName name="S10_" localSheetId="7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dfsd">[34]t_настройки!$I$88</definedName>
    <definedName name="SALAR1">[3]MAIN!$A$146:$IV$150</definedName>
    <definedName name="SALAR2">[3]MAIN!$A$156:$IV$160</definedName>
    <definedName name="SALAR3">[3]MAIN!$A$166:$IV$170</definedName>
    <definedName name="SALAR4">[3]MAIN!$A$176:$IV$180</definedName>
    <definedName name="SAPBEXrevision" hidden="1">1</definedName>
    <definedName name="SAPBEXsysID" hidden="1">"BW2"</definedName>
    <definedName name="SAPBEXwbID" hidden="1">"479GSPMTNK9HM4ZSIVE5K2SH6"</definedName>
    <definedName name="sasasa">[9]!sasasa</definedName>
    <definedName name="sasf">[9]!sasf</definedName>
    <definedName name="SBT_ET" localSheetId="7">#REF!</definedName>
    <definedName name="SBT_ET">#REF!</definedName>
    <definedName name="SBT_ET_4">"#REF!"</definedName>
    <definedName name="SBT_PROT" localSheetId="7">#REF!,#REF!,#REF!,#REF!,'Приказ РСТ РБ на 2025г'!P1_SBT_PROT</definedName>
    <definedName name="SBT_PROT">#N/A</definedName>
    <definedName name="SBT_PROT_4">"#REF!,#REF!,#REF!,#REF!,P1_SBT_PROT"</definedName>
    <definedName name="SBTcom">#REF!</definedName>
    <definedName name="SBTcom_4">"#REF!"</definedName>
    <definedName name="sbyt">[17]FST5!$G$70:$G$75,[17]FST5!$G$77:$G$78,[17]FST5!$G$80:$G$83,[17]FST5!$G$85,[17]FST5!$G$87:$G$91,[17]FST5!$G$93,[17]FST5!$G$95:$G$97,[17]FST5!$G$52:$G$68</definedName>
    <definedName name="SCENARIOS">[35]TEHSHEET!$K$6:$K$7</definedName>
    <definedName name="sch" localSheetId="7">#REF!</definedName>
    <definedName name="sch">#REF!</definedName>
    <definedName name="SCOPE" localSheetId="7">#REF!</definedName>
    <definedName name="SCOPE">#REF!</definedName>
    <definedName name="SCOPE_16_LD" localSheetId="7">#REF!</definedName>
    <definedName name="SCOPE_16_LD">#REF!</definedName>
    <definedName name="SCOPE_16_LD_4">"#REF!"</definedName>
    <definedName name="SCOPE_16_PRT" localSheetId="7">'Приказ РСТ РБ на 2025г'!P1_SCOPE_16_PRT,'Приказ РСТ РБ на 2025г'!P2_SCOPE_16_PRT</definedName>
    <definedName name="SCOPE_16_PRT">#N/A</definedName>
    <definedName name="SCOPE_17.1_LD" localSheetId="7">#REF!</definedName>
    <definedName name="SCOPE_17.1_LD">#REF!</definedName>
    <definedName name="SCOPE_17.1_LD_4">"#REF!"</definedName>
    <definedName name="SCOPE_17.1_PRT">'[28]17.1'!$D$14:$F$17,'[28]17.1'!$D$19:$F$22,'[28]17.1'!$I$9:$I$12,'[28]17.1'!$I$14:$I$17,'[28]17.1'!$I$19:$I$22,'[28]17.1'!$D$9:$F$12</definedName>
    <definedName name="SCOPE_17_LD" localSheetId="7">#REF!</definedName>
    <definedName name="SCOPE_17_LD">#REF!</definedName>
    <definedName name="SCOPE_17_LD_4">"#REF!"</definedName>
    <definedName name="SCOPE_17_PRT" localSheetId="7">'[28]17'!$J$39:$M$41,'[28]17'!$E$43:$H$51,'[28]17'!$J$43:$M$51,'[28]17'!$E$54:$H$56,'[28]17'!$E$58:$H$66,'[28]17'!$E$69:$M$81,'[28]17'!$E$9:$H$11,'Приказ РСТ РБ на 2025г'!P1_SCOPE_17_PRT</definedName>
    <definedName name="SCOPE_17_PRT">#N/A</definedName>
    <definedName name="SCOPE_2" localSheetId="7">#REF!</definedName>
    <definedName name="SCOPE_2">#REF!</definedName>
    <definedName name="SCOPE_2.1_LD" localSheetId="7">#REF!</definedName>
    <definedName name="SCOPE_2.1_LD">#REF!</definedName>
    <definedName name="SCOPE_2.1_LD_4">"#REF!"</definedName>
    <definedName name="SCOPE_2.1_PRT">#REF!</definedName>
    <definedName name="SCOPE_2.1_PRT_4">"#REF!"</definedName>
    <definedName name="SCOPE_2.2_LD">#REF!</definedName>
    <definedName name="SCOPE_2.2_LD_4">"#REF!"</definedName>
    <definedName name="SCOPE_2.2_PRT">#REF!</definedName>
    <definedName name="SCOPE_2.2_PRT_4">"#REF!"</definedName>
    <definedName name="SCOPE_2_1">#REF!</definedName>
    <definedName name="SCOPE_2_1_5">"#REF!"</definedName>
    <definedName name="SCOPE_2_5">"#REF!"</definedName>
    <definedName name="SCOPE_2_DR1">#REF!</definedName>
    <definedName name="SCOPE_2_DR1_4">"#REF!"</definedName>
    <definedName name="SCOPE_2_DR10">#REF!</definedName>
    <definedName name="SCOPE_2_DR10_4">"#REF!"</definedName>
    <definedName name="SCOPE_2_DR11">#REF!</definedName>
    <definedName name="SCOPE_2_DR11_4">"#REF!"</definedName>
    <definedName name="SCOPE_2_DR2">#REF!</definedName>
    <definedName name="SCOPE_2_DR2_4">"#REF!"</definedName>
    <definedName name="SCOPE_2_DR3">#REF!</definedName>
    <definedName name="SCOPE_2_DR3_4">"#REF!"</definedName>
    <definedName name="SCOPE_2_DR4">#REF!</definedName>
    <definedName name="SCOPE_2_DR4_4">"#REF!"</definedName>
    <definedName name="SCOPE_2_DR5">#REF!</definedName>
    <definedName name="SCOPE_2_DR5_4">"#REF!"</definedName>
    <definedName name="SCOPE_2_DR6">#REF!</definedName>
    <definedName name="SCOPE_2_DR6_4">"#REF!"</definedName>
    <definedName name="SCOPE_2_DR7">#REF!</definedName>
    <definedName name="SCOPE_2_DR7_4">"#REF!"</definedName>
    <definedName name="SCOPE_2_DR8">#REF!</definedName>
    <definedName name="SCOPE_2_DR8_4">"#REF!"</definedName>
    <definedName name="SCOPE_2_DR9">#REF!</definedName>
    <definedName name="SCOPE_2_DR9_4">"#REF!"</definedName>
    <definedName name="SCOPE_24_LD">'[28]24'!$E$8:$J$47,'[28]24'!$E$49:$J$66</definedName>
    <definedName name="SCOPE_24_PRT">'[28]24'!$E$41:$I$41,'[28]24'!$E$34:$I$34,'[28]24'!$E$36:$I$36,'[28]24'!$E$43:$I$43</definedName>
    <definedName name="SCOPE_25_LD" localSheetId="7">#REF!</definedName>
    <definedName name="SCOPE_25_LD">#REF!</definedName>
    <definedName name="SCOPE_25_LD_4">"#REF!"</definedName>
    <definedName name="SCOPE_25_PRT">'[28]25'!$E$20:$I$20,'[28]25'!$E$34:$I$34,'[28]25'!$E$41:$I$41,'[28]25'!$E$8:$I$10</definedName>
    <definedName name="SCOPE_3_DR1" localSheetId="7">#REF!</definedName>
    <definedName name="SCOPE_3_DR1">#REF!</definedName>
    <definedName name="SCOPE_3_DR1_4">"#REF!"</definedName>
    <definedName name="SCOPE_3_DR10">#REF!</definedName>
    <definedName name="SCOPE_3_DR10_4">"#REF!"</definedName>
    <definedName name="SCOPE_3_DR11">#REF!</definedName>
    <definedName name="SCOPE_3_DR11_4">"#REF!"</definedName>
    <definedName name="SCOPE_3_DR2">#REF!</definedName>
    <definedName name="SCOPE_3_DR2_4">"#REF!"</definedName>
    <definedName name="SCOPE_3_DR3">#REF!</definedName>
    <definedName name="SCOPE_3_DR3_4">"#REF!"</definedName>
    <definedName name="SCOPE_3_DR4">#REF!</definedName>
    <definedName name="SCOPE_3_DR4_4">"#REF!"</definedName>
    <definedName name="SCOPE_3_DR5">#REF!</definedName>
    <definedName name="SCOPE_3_DR5_4">"#REF!"</definedName>
    <definedName name="SCOPE_3_DR6">#REF!</definedName>
    <definedName name="SCOPE_3_DR6_4">"#REF!"</definedName>
    <definedName name="SCOPE_3_DR7">#REF!</definedName>
    <definedName name="SCOPE_3_DR7_4">"#REF!"</definedName>
    <definedName name="SCOPE_3_DR8">#REF!</definedName>
    <definedName name="SCOPE_3_DR8_4">"#REF!"</definedName>
    <definedName name="SCOPE_3_DR9">#REF!</definedName>
    <definedName name="SCOPE_3_DR9_4">"#REF!"</definedName>
    <definedName name="SCOPE_3_LD">#REF!</definedName>
    <definedName name="SCOPE_3_LD_4">"#REF!"</definedName>
    <definedName name="SCOPE_3_PRT">#REF!</definedName>
    <definedName name="SCOPE_3_PRT_4">"#REF!"</definedName>
    <definedName name="SCOPE_4">"#REF!"</definedName>
    <definedName name="SCOPE_4_LD">#REF!</definedName>
    <definedName name="SCOPE_4_LD_4">"#REF!"</definedName>
    <definedName name="SCOPE_4_PRT" localSheetId="7">'[28]4'!$Z$27:$AC$31,'[28]4'!$F$14:$I$20,'Приказ РСТ РБ на 2025г'!P1_SCOPE_4_PRT,'Приказ РСТ РБ на 2025г'!P2_SCOPE_4_PRT</definedName>
    <definedName name="SCOPE_4_PRT">#N/A</definedName>
    <definedName name="SCOPE_5_LD" localSheetId="7">#REF!</definedName>
    <definedName name="SCOPE_5_LD">#REF!</definedName>
    <definedName name="SCOPE_5_LD_4">"#REF!"</definedName>
    <definedName name="SCOPE_5_PRT" localSheetId="7">'[28]5'!$Z$27:$AC$31,'[28]5'!$F$14:$I$21,'Приказ РСТ РБ на 2025г'!P1_SCOPE_5_PRT,'Приказ РСТ РБ на 2025г'!P2_SCOPE_5_PRT</definedName>
    <definedName name="SCOPE_5_PRT">#N/A</definedName>
    <definedName name="SCOPE_6" localSheetId="7">#REF!</definedName>
    <definedName name="SCOPE_6">#REF!</definedName>
    <definedName name="SCOPE_CORR" localSheetId="7">#REF!,#REF!,#REF!,#REF!,#REF!,'Приказ РСТ РБ на 2025г'!P1_SCOPE_CORR,'Приказ РСТ РБ на 2025г'!P2_SCOPE_CORR</definedName>
    <definedName name="SCOPE_CORR">#N/A</definedName>
    <definedName name="SCOPE_CORR_4">"#REF!,#REF!,#REF!,#REF!,#REF!,P1_SCOPE_CORR,P2_SCOPE_CORR"</definedName>
    <definedName name="SCOPE_CORR_5">"#REF!,#REF!,#REF!,#REF!,#REF!,'Расчет ср тарифов для БП'!P1_SCOPE_CORR,'Расчет ср тарифов для БП'!P2_SCOPE_CORR"</definedName>
    <definedName name="SCOPE_CPR">#REF!</definedName>
    <definedName name="SCOPE_CPR_5">"#REF!"</definedName>
    <definedName name="SCOPE_DATA_CNG">#REF!,#REF!,#REF!</definedName>
    <definedName name="SCOPE_DOP">[29]Регионы!#REF!,[4]!P1_SCOPE_DOP</definedName>
    <definedName name="SCOPE_DOP_4">#N/A</definedName>
    <definedName name="SCOPE_DOP_5">#N/A</definedName>
    <definedName name="SCOPE_DOP2" localSheetId="7">#REF!,#REF!,#REF!,#REF!,#REF!,#REF!</definedName>
    <definedName name="SCOPE_DOP2">#REF!,#REF!,#REF!,#REF!,#REF!,#REF!</definedName>
    <definedName name="SCOPE_DOP2_5">"#REF!,#REF!,#REF!,#REF!,#REF!,#REF!"</definedName>
    <definedName name="SCOPE_DOP3">#REF!,#REF!,#REF!,#REF!,#REF!,#REF!</definedName>
    <definedName name="SCOPE_DOP3_5">"#REF!,#REF!,#REF!,#REF!,#REF!,#REF!"</definedName>
    <definedName name="SCOPE_ESOLD">#REF!</definedName>
    <definedName name="SCOPE_ESOLD_4">"#REF!"</definedName>
    <definedName name="SCOPE_ETALON">#REF!</definedName>
    <definedName name="SCOPE_ETALON_4">"#REF!"</definedName>
    <definedName name="SCOPE_ETALON2">#REF!</definedName>
    <definedName name="SCOPE_F1_PRT" localSheetId="7">'[28]Ф-1 (для АО-энерго)'!$D$86:$E$95,'Приказ РСТ РБ на 2025г'!P1_SCOPE_F1_PRT,'Приказ РСТ РБ на 2025г'!P2_SCOPE_F1_PRT,'Приказ РСТ РБ на 2025г'!P3_SCOPE_F1_PRT,'Приказ РСТ РБ на 2025г'!P4_SCOPE_F1_PRT</definedName>
    <definedName name="SCOPE_F1_PRT">#N/A</definedName>
    <definedName name="SCOPE_F2_LD1" localSheetId="7">#REF!</definedName>
    <definedName name="SCOPE_F2_LD1">#REF!</definedName>
    <definedName name="SCOPE_F2_LD1_4">"#REF!"</definedName>
    <definedName name="SCOPE_F2_LD2">#REF!</definedName>
    <definedName name="SCOPE_F2_LD2_4">"#REF!"</definedName>
    <definedName name="SCOPE_F2_PRT" localSheetId="7">'[28]Ф-2 (для АО-энерго)'!$C$5:$D$5,'[28]Ф-2 (для АО-энерго)'!$C$52:$C$57,'[28]Ф-2 (для АО-энерго)'!$D$57:$G$57,'Приказ РСТ РБ на 2025г'!P1_SCOPE_F2_PRT,'Приказ РСТ РБ на 2025г'!P2_SCOPE_F2_PRT</definedName>
    <definedName name="SCOPE_F2_PRT">#N/A</definedName>
    <definedName name="SCOPE_FLOAD" localSheetId="7">#REF!,'Приказ РСТ РБ на 2025г'!P1_SCOPE_FLOAD</definedName>
    <definedName name="SCOPE_FLOAD">#N/A</definedName>
    <definedName name="SCOPE_FLOAD_4">"#REF!,P1_SCOPE_FLOAD"</definedName>
    <definedName name="SCOPE_FOR_LOAD">#REF!</definedName>
    <definedName name="SCOPE_FOR_LOAD_01">#REF!</definedName>
    <definedName name="SCOPE_FORM46_EE1">#REF!</definedName>
    <definedName name="SCOPE_FORM46_EE1_4">"#REF!"</definedName>
    <definedName name="SCOPE_FORM46_EE1_ZAG_KOD_4">#N/A</definedName>
    <definedName name="SCOPE_FRML" localSheetId="7">#REF!,#REF!,'Приказ РСТ РБ на 2025г'!P1_SCOPE_FRML</definedName>
    <definedName name="SCOPE_FRML">#N/A</definedName>
    <definedName name="SCOPE_FRML_4">"#REF!,#REF!,P1_SCOPE_FRML"</definedName>
    <definedName name="SCOPE_FST7" localSheetId="7">#REF!,#REF!,#REF!,#REF!,'Приказ РСТ РБ на 2025г'!P1_SCOPE_FST7</definedName>
    <definedName name="SCOPE_FST7">#N/A</definedName>
    <definedName name="SCOPE_FST7_4">"#REF!,#REF!,#REF!,#REF!,P1_SCOPE_FST7"</definedName>
    <definedName name="SCOPE_FST7_5">"#REF!,#REF!,#REF!,#REF!,'Расчет ср тарифов для БП'!P1_SCOPE_FST7"</definedName>
    <definedName name="SCOPE_FUEL_ET">#REF!</definedName>
    <definedName name="SCOPE_FULL_LOAD" localSheetId="7">'Приказ РСТ РБ на 2025г'!P16_SCOPE_FULL_LOAD,'Приказ РСТ РБ на 2025г'!P17_SCOPE_FULL_LOAD</definedName>
    <definedName name="SCOPE_FULL_LOAD">#N/A</definedName>
    <definedName name="SCOPE_IND" localSheetId="7">#REF!,#REF!,P1_SCOPE_IND,'Приказ РСТ РБ на 2025г'!P2_SCOPE_IND,'Приказ РСТ РБ на 2025г'!P3_SCOPE_IND,'Приказ РСТ РБ на 2025г'!P4_SCOPE_IND</definedName>
    <definedName name="SCOPE_IND">#N/A</definedName>
    <definedName name="SCOPE_IND_4">"#REF!,#REF!,P1_SCOPE_IND,P2_SCOPE_IND,P3_SCOPE_IND,P4_SCOPE_IND"</definedName>
    <definedName name="SCOPE_IND_5">"#REF!,#REF!,'Расчет ср тарифов для БП'!P1_SCOPE_IND,'Расчет ср тарифов для БП'!P2_SCOPE_IND,'Расчет ср тарифов для БП'!P3_SCOPE_IND,'Расчет ср тарифов для БП'!P4_SCOPE_IND"</definedName>
    <definedName name="SCOPE_IND1">#REF!</definedName>
    <definedName name="SCOPE_IND2" localSheetId="7">#REF!,#REF!,#REF!,'Приказ РСТ РБ на 2025г'!P1_SCOPE_IND2,'Приказ РСТ РБ на 2025г'!P2_SCOPE_IND2,'Приказ РСТ РБ на 2025г'!P3_SCOPE_IND2,'Приказ РСТ РБ на 2025г'!P4_SCOPE_IND2</definedName>
    <definedName name="SCOPE_IND2">#N/A</definedName>
    <definedName name="SCOPE_IND2_4">"#REF!,#REF!,#REF!,P1_SCOPE_IND2,P2_SCOPE_IND2,P3_SCOPE_IND2,P4_SCOPE_IND2"</definedName>
    <definedName name="SCOPE_IND2_5">"#REF!,#REF!,#REF!,'Расчет ср тарифов для БП'!P1_SCOPE_IND2,'Расчет ср тарифов для БП'!P2_SCOPE_IND2,'Расчет ср тарифов для БП'!P3_SCOPE_IND2,'Расчет ср тарифов для БП'!P4_SCOPE_IND2"</definedName>
    <definedName name="scope_ld">#REF!</definedName>
    <definedName name="SCOPE_LOAD">#REF!</definedName>
    <definedName name="SCOPE_LOAD_FUEL">#REF!</definedName>
    <definedName name="SCOPE_LOAD1">#REF!</definedName>
    <definedName name="SCOPE_LOAD2">'[36]Стоимость ЭЭ'!$G$111:$AN$113,'[36]Стоимость ЭЭ'!$G$93:$AN$95,'[36]Стоимость ЭЭ'!$G$51:$AN$53</definedName>
    <definedName name="SCOPE_LOAD3" localSheetId="7">#REF!</definedName>
    <definedName name="SCOPE_LOAD3">#REF!</definedName>
    <definedName name="SCOPE_LOAD4" localSheetId="7">#REF!</definedName>
    <definedName name="SCOPE_LOAD4">#REF!</definedName>
    <definedName name="SCOPE_MO" localSheetId="7">[37]Справочники!$K$6:$K$742,[37]Справочники!#REF!</definedName>
    <definedName name="SCOPE_MO">[37]Справочники!$K$6:$K$742,[37]Справочники!#REF!</definedName>
    <definedName name="SCOPE_MUPS" localSheetId="7">[37]Свод!#REF!,[37]Свод!#REF!</definedName>
    <definedName name="SCOPE_MUPS">[37]Свод!#REF!,[37]Свод!#REF!</definedName>
    <definedName name="SCOPE_MUPS_NAMES" localSheetId="7">[37]Свод!#REF!,[37]Свод!#REF!</definedName>
    <definedName name="SCOPE_MUPS_NAMES">[37]Свод!#REF!,[37]Свод!#REF!</definedName>
    <definedName name="SCOPE_NALOG">[38]Справочники!$R$3:$R$4</definedName>
    <definedName name="SCOPE_NET_DATE" localSheetId="7">#REF!,#REF!,#REF!,'Приказ РСТ РБ на 2025г'!P1_SCOPE_NET_DATE</definedName>
    <definedName name="SCOPE_NET_DATE">#N/A</definedName>
    <definedName name="SCOPE_NET_NVV" localSheetId="7">#REF!,'Приказ РСТ РБ на 2025г'!P1_SCOPE_NET_NVV</definedName>
    <definedName name="SCOPE_NET_NVV">#N/A</definedName>
    <definedName name="SCOPE_NOTIND" localSheetId="7">'Приказ РСТ РБ на 2025г'!P1_SCOPE_NOTIND,'Приказ РСТ РБ на 2025г'!P2_SCOPE_NOTIND,'Приказ РСТ РБ на 2025г'!P3_SCOPE_NOTIND,'Приказ РСТ РБ на 2025г'!P4_SCOPE_NOTIND,'Приказ РСТ РБ на 2025г'!P5_SCOPE_NOTIND,'Приказ РСТ РБ на 2025г'!P6_SCOPE_NOTIND,'Приказ РСТ РБ на 2025г'!P7_SCOPE_NOTIND,'Приказ РСТ РБ на 2025г'!P8_SCOPE_NOTIND</definedName>
    <definedName name="SCOPE_NOTIND">#N/A</definedName>
    <definedName name="SCOPE_NotInd2" localSheetId="7">'Приказ РСТ РБ на 2025г'!P4_SCOPE_NotInd2,'Приказ РСТ РБ на 2025г'!P5_SCOPE_NotInd2,'Приказ РСТ РБ на 2025г'!P6_SCOPE_NotInd2,'Приказ РСТ РБ на 2025г'!P7_SCOPE_NotInd2</definedName>
    <definedName name="SCOPE_NotInd2">#N/A</definedName>
    <definedName name="SCOPE_NotInd3" localSheetId="7">#REF!,#REF!,#REF!,'Приказ РСТ РБ на 2025г'!P1_SCOPE_NotInd3,'Приказ РСТ РБ на 2025г'!P2_SCOPE_NotInd3</definedName>
    <definedName name="SCOPE_NotInd3">#N/A</definedName>
    <definedName name="SCOPE_NotInd3_4">"#REF!,#REF!,#REF!,P1_SCOPE_NotInd3,P2_SCOPE_NotInd3"</definedName>
    <definedName name="SCOPE_NotInd3_5">"#REF!,#REF!,#REF!,'Расчет ср тарифов для БП'!P1_SCOPE_NotInd3,'Расчет ср тарифов для БП'!P2_SCOPE_NotInd3"</definedName>
    <definedName name="SCOPE_ORE">#REF!</definedName>
    <definedName name="SCOPE_OUTD">[17]FST5!$G$23:$G$30,[17]FST5!$G$32:$G$35,[17]FST5!$G$37,[17]FST5!$G$39:$G$45,[17]FST5!$G$47,[17]FST5!$G$49,[17]FST5!$G$5:$G$21</definedName>
    <definedName name="SCOPE_PER_LD" localSheetId="7">#REF!</definedName>
    <definedName name="SCOPE_PER_LD">#REF!</definedName>
    <definedName name="SCOPE_PER_LD_4">"#REF!"</definedName>
    <definedName name="SCOPE_PER_PRT" localSheetId="7">'Приказ РСТ РБ на 2025г'!P5_SCOPE_PER_PRT,'Приказ РСТ РБ на 2025г'!P6_SCOPE_PER_PRT,'Приказ РСТ РБ на 2025г'!P7_SCOPE_PER_PRT,'Приказ РСТ РБ на 2025г'!P8_SCOPE_PER_PRT</definedName>
    <definedName name="SCOPE_PER_PRT">#N/A</definedName>
    <definedName name="SCOPE_PRD" localSheetId="7">#REF!</definedName>
    <definedName name="SCOPE_PRD">#REF!</definedName>
    <definedName name="SCOPE_PRD_ET">#REF!</definedName>
    <definedName name="SCOPE_PRD_ET2">#REF!</definedName>
    <definedName name="SCOPE_PRIM" localSheetId="7">#REF!,#REF!,#REF!,#REF!</definedName>
    <definedName name="SCOPE_PRIM">#REF!,#REF!,#REF!,#REF!</definedName>
    <definedName name="SCOPE_PRT" localSheetId="7">#REF!,#REF!,#REF!,#REF!,#REF!,#REF!</definedName>
    <definedName name="SCOPE_PRT">#REF!,#REF!,#REF!,#REF!,#REF!,#REF!</definedName>
    <definedName name="SCOPE_PRZ" localSheetId="7">#REF!</definedName>
    <definedName name="SCOPE_PRZ">#REF!</definedName>
    <definedName name="SCOPE_PRZ_ET" localSheetId="7">#REF!</definedName>
    <definedName name="SCOPE_PRZ_ET">#REF!</definedName>
    <definedName name="SCOPE_PRZ_ET2" localSheetId="7">#REF!</definedName>
    <definedName name="SCOPE_PRZ_ET2">#REF!</definedName>
    <definedName name="SCOPE_RAB1">#REF!</definedName>
    <definedName name="SCOPE_RAB2">#REF!</definedName>
    <definedName name="SCOPE_REGIONS">#REF!</definedName>
    <definedName name="SCOPE_REGLD">#REF!</definedName>
    <definedName name="SCOPE_REGLD_4">"#REF!"</definedName>
    <definedName name="SCOPE_REGS" localSheetId="7">#REF!,#REF!,#REF!,'Приказ РСТ РБ на 2025г'!P1_SCOPE_REGS</definedName>
    <definedName name="SCOPE_REGS">#N/A</definedName>
    <definedName name="SCOPE_RG" localSheetId="7">#REF!</definedName>
    <definedName name="SCOPE_RG">#REF!</definedName>
    <definedName name="SCOPE_SAVE2" localSheetId="7">#REF!,#REF!,#REF!,#REF!,#REF!,'Приказ РСТ РБ на 2025г'!P1_SCOPE_SAVE2,'Приказ РСТ РБ на 2025г'!P2_SCOPE_SAVE2</definedName>
    <definedName name="SCOPE_SAVE2">#N/A</definedName>
    <definedName name="SCOPE_SAVE2_4">"#REF!,#REF!,#REF!,#REF!,#REF!,P1_SCOPE_SAVE2,P2_SCOPE_SAVE2"</definedName>
    <definedName name="SCOPE_SAVE2_5">"#REF!,#REF!,#REF!,#REF!,#REF!,'Расчет ср тарифов для БП'!P1_SCOPE_SAVE2,'Расчет ср тарифов для БП'!P2_SCOPE_SAVE2"</definedName>
    <definedName name="SCOPE_SBTLD">#REF!</definedName>
    <definedName name="SCOPE_SBTLD_4">"#REF!"</definedName>
    <definedName name="SCOPE_SETLD">#REF!</definedName>
    <definedName name="SCOPE_SETLD_4">"#REF!"</definedName>
    <definedName name="SCOPE_SPR_ET">#REF!</definedName>
    <definedName name="SCOPE_SPR_PRT">[28]Справочники!$D$21:$J$22,[28]Справочники!$E$13:$I$14,[28]Справочники!$F$27:$H$28</definedName>
    <definedName name="SCOPE_SS" localSheetId="7">#REF!,#REF!,#REF!,#REF!,#REF!,#REF!</definedName>
    <definedName name="SCOPE_SS">#REF!,#REF!,#REF!,#REF!,#REF!,#REF!</definedName>
    <definedName name="SCOPE_SS_5">"#REF!,#REF!,#REF!,#REF!,#REF!,#REF!"</definedName>
    <definedName name="SCOPE_SS2">#REF!</definedName>
    <definedName name="SCOPE_SS2_5">"#REF!"</definedName>
    <definedName name="SCOPE_SV_LD1" localSheetId="7">[28]свод!$E$104:$M$104,[28]свод!$E$106:$M$117,[28]свод!$E$120:$M$121,[28]свод!$E$123:$M$127,[28]свод!$E$10:$M$68,'Приказ РСТ РБ на 2025г'!P1_SCOPE_SV_LD1</definedName>
    <definedName name="SCOPE_SV_LD1">#N/A</definedName>
    <definedName name="SCOPE_SV_LD1_4">"#REF!,#REF!,#REF!,#REF!,#REF!,P1_SCOPE_SV_LD1"</definedName>
    <definedName name="SCOPE_SV_LD1_5">"#REF!,#REF!,#REF!,#REF!,#REF!,'Расчет ср тарифов для БП'!P1_SCOPE_SV_LD1"</definedName>
    <definedName name="SCOPE_SV_LD2">#REF!</definedName>
    <definedName name="SCOPE_SV_LD2_5">"#REF!"</definedName>
    <definedName name="SCOPE_SV_PRT" localSheetId="7">'Приказ РСТ РБ на 2025г'!P1_SCOPE_SV_PRT,'Приказ РСТ РБ на 2025г'!P2_SCOPE_SV_PRT,'Приказ РСТ РБ на 2025г'!P3_SCOPE_SV_PRT</definedName>
    <definedName name="SCOPE_SV_PRT">#N/A</definedName>
    <definedName name="SCOPE_SYS_B" localSheetId="7">#REF!</definedName>
    <definedName name="SCOPE_SYS_B">#REF!</definedName>
    <definedName name="SCOPE_TAR_B" localSheetId="7">#REF!,#REF!,#REF!</definedName>
    <definedName name="SCOPE_TAR_B">#REF!,#REF!,#REF!</definedName>
    <definedName name="SCOPE_TAR_REG">#REF!,#REF!,#REF!,#REF!,#REF!</definedName>
    <definedName name="SCOPE_TAR_SAVE" localSheetId="7">#REF!,#REF!</definedName>
    <definedName name="SCOPE_TAR_SAVE">#REF!,#REF!</definedName>
    <definedName name="SCOPE_TAR_SAVE_B" localSheetId="7">#REF!</definedName>
    <definedName name="SCOPE_TAR_SAVE_B">#REF!</definedName>
    <definedName name="SCOPE_TAR_SYS" localSheetId="7">#REF!</definedName>
    <definedName name="SCOPE_TAR_SYS">#REF!</definedName>
    <definedName name="SCOPE_TP">[17]FST5!$L$12:$L$23,[17]FST5!$L$5:$L$8</definedName>
    <definedName name="SCOPE_TP_1">[39]АЭ!#REF!</definedName>
    <definedName name="SCOPE10" localSheetId="7">#REF!</definedName>
    <definedName name="SCOPE10">#REF!</definedName>
    <definedName name="SCOPE10_4">"#REF!"</definedName>
    <definedName name="SCOPE11">#REF!</definedName>
    <definedName name="SCOPE11_4">"#REF!"</definedName>
    <definedName name="SCOPE12">#REF!</definedName>
    <definedName name="SCOPE12_4">"#REF!"</definedName>
    <definedName name="SCOPE2">#REF!</definedName>
    <definedName name="SCOPE2_4">"#REF!"</definedName>
    <definedName name="SCOPE3">#REF!</definedName>
    <definedName name="SCOPE3_4">"#REF!"</definedName>
    <definedName name="SCOPE4">#REF!</definedName>
    <definedName name="SCOPE4_4">"#REF!"</definedName>
    <definedName name="SCOPE5">#REF!</definedName>
    <definedName name="SCOPE5_4">"#REF!"</definedName>
    <definedName name="SCOPE6">#REF!</definedName>
    <definedName name="SCOPE6_4">"#REF!"</definedName>
    <definedName name="SCOPE7">#REF!</definedName>
    <definedName name="SCOPE7_4">"#REF!"</definedName>
    <definedName name="SCOPE8">#REF!</definedName>
    <definedName name="SCOPE8_4">"#REF!"</definedName>
    <definedName name="SCOPE9">#REF!</definedName>
    <definedName name="SCOPE9_4">"#REF!"</definedName>
    <definedName name="sdf">#REF!</definedName>
    <definedName name="sdhsfj">[9]!sdhsfj</definedName>
    <definedName name="sds">[9]!sds</definedName>
    <definedName name="SENSTAB1">[3]MAIN!$A$1344:$C$1351</definedName>
    <definedName name="SENSTAB2">[3]MAIN!$A$1355:$H$1360</definedName>
    <definedName name="SEP">#REF!</definedName>
    <definedName name="SEP_4">"#REF!"</definedName>
    <definedName name="SET">#REF!</definedName>
    <definedName name="SET_ET">#REF!</definedName>
    <definedName name="SET_ET_4">"#REF!"</definedName>
    <definedName name="SET_PROT" localSheetId="7">#REF!,#REF!,#REF!,#REF!,#REF!,'Приказ РСТ РБ на 2025г'!P1_SET_PROT</definedName>
    <definedName name="SET_PROT">#N/A</definedName>
    <definedName name="SET_PROT_4">"#REF!,#REF!,#REF!,#REF!,#REF!,P1_SET_PROT"</definedName>
    <definedName name="SET_PRT" localSheetId="7">#REF!,#REF!,#REF!,#REF!,'Приказ РСТ РБ на 2025г'!P1_SET_PRT</definedName>
    <definedName name="SET_PRT">#N/A</definedName>
    <definedName name="SET_PRT_4">"#REF!,#REF!,#REF!,#REF!,P1_SET_PRT"</definedName>
    <definedName name="SETcom">#REF!</definedName>
    <definedName name="SETcom_4">"#REF!"</definedName>
    <definedName name="sfghsfjsfjsf">[9]!sfghsfjsfjsf</definedName>
    <definedName name="sfh">[9]!sfh</definedName>
    <definedName name="sfhsfjsjsj">[9]!sfhsfjsjsj</definedName>
    <definedName name="Shares">'[8]6'!#REF!</definedName>
    <definedName name="Sheet2?prefix?">"H"</definedName>
    <definedName name="size">#REF!</definedName>
    <definedName name="SLT_Purch1">'[8]16'!#REF!</definedName>
    <definedName name="social">[3]MAIN!$F$627:$AJ$627</definedName>
    <definedName name="SP_OPT">#REF!</definedName>
    <definedName name="SP_OPT_4">"#REF!"</definedName>
    <definedName name="SP_OPT_ET_4">#N/A</definedName>
    <definedName name="SP_ROZN">#REF!</definedName>
    <definedName name="SP_ROZN_4">"#REF!"</definedName>
    <definedName name="SP_ROZN_ET_4">#N/A</definedName>
    <definedName name="SP_SC_1">#REF!</definedName>
    <definedName name="SP_SC_1_4">"#REF!"</definedName>
    <definedName name="SP_SC_2">#REF!</definedName>
    <definedName name="SP_SC_2_4">"#REF!"</definedName>
    <definedName name="SP_SC_3">#REF!</definedName>
    <definedName name="SP_SC_3_4">"#REF!"</definedName>
    <definedName name="SP_SC_4">#REF!</definedName>
    <definedName name="SP_SC_4_4">"#REF!"</definedName>
    <definedName name="SP_SC_5">#REF!</definedName>
    <definedName name="SP_SC_5_4">"#REF!"</definedName>
    <definedName name="SP_ST_OPT_4">#N/A</definedName>
    <definedName name="SP_ST_ROZN_4">#N/A</definedName>
    <definedName name="SPAYB">[3]MAIN!$D$1000</definedName>
    <definedName name="SPR_ET_4">#N/A</definedName>
    <definedName name="SPR_GES_ET">#REF!</definedName>
    <definedName name="SPR_GRES_ET">#REF!</definedName>
    <definedName name="SPR_OTH_ET">#REF!</definedName>
    <definedName name="SPR_PROT">#REF!,#REF!</definedName>
    <definedName name="SPR_PROT_4">"#REF!,#REF!"</definedName>
    <definedName name="SPR_SCOPE">#REF!</definedName>
    <definedName name="SPR_SCOPE_4">"#REF!"</definedName>
    <definedName name="SPR_TES_ET">#REF!</definedName>
    <definedName name="SPRAV_PROT">[37]Справочники!$E$6,[37]Справочники!$D$11:$D$902,[37]Справочники!$E$3</definedName>
    <definedName name="sq" localSheetId="7">#REF!</definedName>
    <definedName name="sq">#REF!</definedName>
    <definedName name="ss">[9]!ss</definedName>
    <definedName name="ST_loans_o" localSheetId="7">'[8]14'!#REF!</definedName>
    <definedName name="ST_loans_o">'[8]14'!#REF!</definedName>
    <definedName name="SUMMBLOCK">[3]MAIN!$A$1211:$AL$1241</definedName>
    <definedName name="SYS" localSheetId="7">#REF!,#REF!,P1_SYS</definedName>
    <definedName name="SYS">#REF!,#REF!,P1_SYS</definedName>
    <definedName name="T0?axis?ПРД?РЕГ" localSheetId="7">#REF!</definedName>
    <definedName name="T0?axis?ПРД?РЕГ">#REF!</definedName>
    <definedName name="T0?Copy1" localSheetId="7">#REF!</definedName>
    <definedName name="T0?Copy1">#REF!</definedName>
    <definedName name="T0?Copy2" localSheetId="7">#REF!</definedName>
    <definedName name="T0?Copy2">#REF!</definedName>
    <definedName name="T0?Copy3">#REF!</definedName>
    <definedName name="T0?Copy4">#REF!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КВТЧ">#REF!</definedName>
    <definedName name="T0?unit?РУБ.МВТ.МЕС">#REF!</definedName>
    <definedName name="T0?unit?РУБ.ТКВТЧ">#REF!</definedName>
    <definedName name="T0?unit?ТГКАЛ">#REF!</definedName>
    <definedName name="T0_Copy1">#REF!</definedName>
    <definedName name="T1?axis?R?ОРГ">#REF!</definedName>
    <definedName name="T1?axis?R?ОРГ?">#REF!</definedName>
    <definedName name="T1?axis?ПРД?РЕГ">#REF!</definedName>
    <definedName name="T1?axis?ПРД2?2005" localSheetId="7">'Приказ РСТ РБ на 2025г'!P1_T1?axis?ПРД2?2005,'Приказ РСТ РБ на 2025г'!P2_T1?axis?ПРД2?2005,'Приказ РСТ РБ на 2025г'!P3_T1?axis?ПРД2?2005</definedName>
    <definedName name="T1?axis?ПРД2?2005">#N/A</definedName>
    <definedName name="T1?axis?ПРД2?2006" localSheetId="7">P1_T1?axis?ПРД2?2006,'Приказ РСТ РБ на 2025г'!P2_T1?axis?ПРД2?2006,'Приказ РСТ РБ на 2025г'!P3_T1?axis?ПРД2?2006</definedName>
    <definedName name="T1?axis?ПРД2?2006">#N/A</definedName>
    <definedName name="T1?Fuel_type" localSheetId="7">#REF!,#REF!,#REF!,#REF!,#REF!,#REF!,#REF!,#REF!,#REF!,#REF!,'Приказ РСТ РБ на 2025г'!P1_T1?Fuel_type</definedName>
    <definedName name="T1?Fuel_type">#N/A</definedName>
    <definedName name="T1?item_ext?РОСТ" localSheetId="7">#REF!</definedName>
    <definedName name="T1?item_ext?РОСТ">#REF!</definedName>
    <definedName name="T1?L1" localSheetId="7">#REF!</definedName>
    <definedName name="T1?L1">#REF!</definedName>
    <definedName name="T1?L1.1.1" localSheetId="7">'Приказ РСТ РБ на 2025г'!P1_T1?L1.1.1,P2_T1?L1.1.1,P3_T1?L1.1.1</definedName>
    <definedName name="T1?L1.1.1">#N/A</definedName>
    <definedName name="T1?L1.1.1.1" localSheetId="7">'Приказ РСТ РБ на 2025г'!P1_T1?L1.1.1.1,P2_T1?L1.1.1.1,P3_T1?L1.1.1.1</definedName>
    <definedName name="T1?L1.1.1.1">#N/A</definedName>
    <definedName name="T1?L1.1.2" localSheetId="7">P2_T1?L1.1.2,'Приказ РСТ РБ на 2025г'!P3_T1?L1.1.2</definedName>
    <definedName name="T1?L1.1.2">#N/A</definedName>
    <definedName name="T1?L1.1.2.1" localSheetId="7">P1_T1?L1.1.2.1,P2_T1?L1.1.2.1,'Приказ РСТ РБ на 2025г'!P3_T1?L1.1.2.1</definedName>
    <definedName name="T1?L1.1.2.1">#N/A</definedName>
    <definedName name="T1?L1.1.2.1.1" localSheetId="7">#REF!,#REF!,#REF!,#REF!,P1_T1?L1.1.2.1.1,P2_T1?L1.1.2.1.1,'Приказ РСТ РБ на 2025г'!P3_T1?L1.1.2.1.1</definedName>
    <definedName name="T1?L1.1.2.1.1">#N/A</definedName>
    <definedName name="T1?L1.1.2.1.2" localSheetId="7">#REF!,#REF!,#REF!,#REF!,P1_T1?L1.1.2.1.2,P2_T1?L1.1.2.1.2,'Приказ РСТ РБ на 2025г'!P3_T1?L1.1.2.1.2</definedName>
    <definedName name="T1?L1.1.2.1.2">#N/A</definedName>
    <definedName name="T1?L1.1.2.1.3" localSheetId="7">#REF!,#REF!,#REF!,#REF!,P1_T1?L1.1.2.1.3,P2_T1?L1.1.2.1.3,P3_T1?L1.1.2.1.3</definedName>
    <definedName name="T1?L1.1.2.1.3">#N/A</definedName>
    <definedName name="T1?L1.1.2.2" localSheetId="7">P1_T1?L1.1.2.2,P2_T1?L1.1.2.2,P3_T1?L1.1.2.2</definedName>
    <definedName name="T1?L1.1.2.2">#N/A</definedName>
    <definedName name="T1?L1.1.2.3" localSheetId="7">P1_T1?L1.1.2.3,P2_T1?L1.1.2.3,P3_T1?L1.1.2.3</definedName>
    <definedName name="T1?L1.1.2.3">#N/A</definedName>
    <definedName name="T1?L1.1.2.4" localSheetId="7">P1_T1?L1.1.2.4,P2_T1?L1.1.2.4,P3_T1?L1.1.2.4</definedName>
    <definedName name="T1?L1.1.2.4">#N/A</definedName>
    <definedName name="T1?L1.1.2.5" localSheetId="7">P1_T1?L1.1.2.5,P2_T1?L1.1.2.5,P3_T1?L1.1.2.5</definedName>
    <definedName name="T1?L1.1.2.5">#N/A</definedName>
    <definedName name="T1?L1.1.2.6" localSheetId="7">P1_T1?L1.1.2.6,P2_T1?L1.1.2.6,P3_T1?L1.1.2.6</definedName>
    <definedName name="T1?L1.1.2.6">#N/A</definedName>
    <definedName name="T1?L1.1.2.7" localSheetId="7">P1_T1?L1.1.2.7,P2_T1?L1.1.2.7,P3_T1?L1.1.2.7</definedName>
    <definedName name="T1?L1.1.2.7">#N/A</definedName>
    <definedName name="T1?L1.1.2.7.1" localSheetId="7">P1_T1?L1.1.2.7.1,P2_T1?L1.1.2.7.1,P3_T1?L1.1.2.7.1</definedName>
    <definedName name="T1?L1.1.2.7.1">#N/A</definedName>
    <definedName name="T1?L2" localSheetId="7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 localSheetId="7">#REF!,#REF!,#REF!,#REF!,#REF!,#REF!,#REF!,#REF!,#REF!,'Приказ РСТ РБ на 2025г'!P1_T1?M1,'Приказ РСТ РБ на 2025г'!P2_T1?M1,'Приказ РСТ РБ на 2025г'!P3_T1?M1</definedName>
    <definedName name="T1?M1">#N/A</definedName>
    <definedName name="T1?M2" localSheetId="7">#REF!,#REF!,#REF!,#REF!,#REF!,#REF!,#REF!,#REF!,#REF!,'Приказ РСТ РБ на 2025г'!P1_T1?M2,'Приказ РСТ РБ на 2025г'!P2_T1?M2,P3_T1?M2</definedName>
    <definedName name="T1?M2">#N/A</definedName>
    <definedName name="T1?Name" localSheetId="7">#REF!</definedName>
    <definedName name="T1?Name">#REF!</definedName>
    <definedName name="T1?Table" localSheetId="7">#REF!</definedName>
    <definedName name="T1?Table">#REF!</definedName>
    <definedName name="T1?Title" localSheetId="7">#REF!</definedName>
    <definedName name="T1?Title">#REF!</definedName>
    <definedName name="T1?unit?ГКАЛ" localSheetId="7">'Приказ РСТ РБ на 2025г'!P1_T1?unit?ГКАЛ,'Приказ РСТ РБ на 2025г'!P2_T1?unit?ГКАЛ,'Приказ РСТ РБ на 2025г'!P3_T1?unit?ГКАЛ,'Приказ РСТ РБ на 2025г'!P4_T1?unit?ГКАЛ,'Приказ РСТ РБ на 2025г'!P5_T1?unit?ГКАЛ,'Приказ РСТ РБ на 2025г'!P6_T1?unit?ГКАЛ</definedName>
    <definedName name="T1?unit?ГКАЛ">#N/A</definedName>
    <definedName name="T1?unit?МВТ" localSheetId="7">#REF!</definedName>
    <definedName name="T1?unit?МВТ">#REF!</definedName>
    <definedName name="T1?unit?ПРЦ">#REF!</definedName>
    <definedName name="T1?unit?РУБ.ГКАЛ" localSheetId="7">'Приказ РСТ РБ на 2025г'!P1_T1?unit?РУБ.ГКАЛ,'Приказ РСТ РБ на 2025г'!P2_T1?unit?РУБ.ГКАЛ,'Приказ РСТ РБ на 2025г'!P3_T1?unit?РУБ.ГКАЛ,'Приказ РСТ РБ на 2025г'!P4_T1?unit?РУБ.ГКАЛ,'Приказ РСТ РБ на 2025г'!P5_T1?unit?РУБ.ГКАЛ,'Приказ РСТ РБ на 2025г'!P6_T1?unit?РУБ.ГКАЛ</definedName>
    <definedName name="T1?unit?РУБ.ГКАЛ">#N/A</definedName>
    <definedName name="T1?unit?РУБ.ТОНН" localSheetId="7">'Приказ РСТ РБ на 2025г'!P4_T1?unit?РУБ.ТОНН,'Приказ РСТ РБ на 2025г'!P5_T1?unit?РУБ.ТОНН</definedName>
    <definedName name="T1?unit?РУБ.ТОНН">#N/A</definedName>
    <definedName name="T1?unit?СТР" localSheetId="7">'Приказ РСТ РБ на 2025г'!P2_T1?unit?СТР,'Приказ РСТ РБ на 2025г'!P3_T1?unit?СТР,'Приказ РСТ РБ на 2025г'!P4_T1?unit?СТР,'Приказ РСТ РБ на 2025г'!P5_T1?unit?СТР,'Приказ РСТ РБ на 2025г'!P6_T1?unit?СТР</definedName>
    <definedName name="T1?unit?СТР">#N/A</definedName>
    <definedName name="T1?unit?ТОНН" localSheetId="7">#REF!,#REF!,#REF!,#REF!,#REF!,#REF!,'Приказ РСТ РБ на 2025г'!P1_T1?unit?ТОНН,'Приказ РСТ РБ на 2025г'!P2_T1?unit?ТОНН,'Приказ РСТ РБ на 2025г'!P3_T1?unit?ТОНН,'Приказ РСТ РБ на 2025г'!P4_T1?unit?ТОНН</definedName>
    <definedName name="T1?unit?ТОНН">#N/A</definedName>
    <definedName name="T1?unit?ТРУБ" localSheetId="7">'Приказ РСТ РБ на 2025г'!P11_T1?unit?ТРУБ,'Приказ РСТ РБ на 2025г'!P12_T1?unit?ТРУБ,'Приказ РСТ РБ на 2025г'!P13_T1?unit?ТРУБ</definedName>
    <definedName name="T1?unit?ТРУБ">#N/A</definedName>
    <definedName name="T1_" localSheetId="7">#REF!</definedName>
    <definedName name="T1_">#REF!</definedName>
    <definedName name="T1_2_Copy">#REF!</definedName>
    <definedName name="T1_Add_Town">#REF!</definedName>
    <definedName name="T1_Copy">#REF!</definedName>
    <definedName name="T1_Protect" localSheetId="7">P15_T1_Protect,P16_T1_Protect,P17_T1_Protect,'Приказ РСТ РБ на 2025г'!P18_T1_Protect,'Приказ РСТ РБ на 2025г'!P19_T1_Protect</definedName>
    <definedName name="T1_Protect">#N/A</definedName>
    <definedName name="T1_Unprotected" localSheetId="7">#REF!,#REF!,#REF!,#REF!,#REF!,#REF!,#REF!,#REF!</definedName>
    <definedName name="T1_Unprotected">#REF!,#REF!,#REF!,#REF!,#REF!,#REF!,#REF!,#REF!</definedName>
    <definedName name="T10?axis?ПРД?РЕГ" localSheetId="7">#REF!</definedName>
    <definedName name="T10?axis?ПРД?РЕГ">#REF!</definedName>
    <definedName name="T10?item_ext?РОСТ" localSheetId="7">#REF!</definedName>
    <definedName name="T10?item_ext?РОСТ">#REF!</definedName>
    <definedName name="T10?L1" localSheetId="7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ET_4">#N/A</definedName>
    <definedName name="T10_OPT">#REF!</definedName>
    <definedName name="T10_OPT_4">"#REF!"</definedName>
    <definedName name="T10_ROZN">#REF!</definedName>
    <definedName name="T10_ROZN_4">"#REF!"</definedName>
    <definedName name="T11?Data">#N/A</definedName>
    <definedName name="T12?axis?R?ДОГОВОР">#REF!</definedName>
    <definedName name="T12?axis?R?ДОГОВОР?">#REF!</definedName>
    <definedName name="T12?axis?ПРД?РЕГ">#REF!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3">#REF!</definedName>
    <definedName name="T12?Name">#REF!</definedName>
    <definedName name="T12?Table">#REF!</definedName>
    <definedName name="T12?Title">#REF!</definedName>
    <definedName name="T12?unit?ПРЦ">#REF!</definedName>
    <definedName name="T12_Copy">#REF!</definedName>
    <definedName name="T13?axis?ПРД?РЕГ">#REF!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ТГКАЛ">#REF!</definedName>
    <definedName name="T14?axis?R?ВРАС">#REF!</definedName>
    <definedName name="T14?axis?R?ВРАС?">#REF!</definedName>
    <definedName name="T14?axis?ПРД?РЕГ">#REF!</definedName>
    <definedName name="T14?item_ext?РОСТ">#REF!</definedName>
    <definedName name="T14?L2">#REF!</definedName>
    <definedName name="T14?Name">#REF!</definedName>
    <definedName name="T14?Table">#REF!</definedName>
    <definedName name="T14?Title">#REF!</definedName>
    <definedName name="T14_Copy">#REF!</definedName>
    <definedName name="T15?Columns">#REF!</definedName>
    <definedName name="T15?ItemComments">#REF!</definedName>
    <definedName name="T15?Items">#REF!</definedName>
    <definedName name="T15?Scope">#REF!</definedName>
    <definedName name="T15?ВРАС">#REF!</definedName>
    <definedName name="T15_Protect">'[40]15'!$E$25:$I$29,'[40]15'!$E$31:$I$34,'[40]15'!$E$36:$I$38,'[40]15'!$E$42:$I$43,'[40]15'!$E$9:$I$17,'[40]15'!$B$36:$B$38,'[40]15'!$E$19:$I$21</definedName>
    <definedName name="T16?axis?R?ДОГОВОР?_4">#N/A</definedName>
    <definedName name="T16?axis?R?ДОГОВОР_4">#N/A</definedName>
    <definedName name="T16?axis?R?ОРГ" localSheetId="7">#REF!</definedName>
    <definedName name="T16?axis?R?ОРГ">#REF!</definedName>
    <definedName name="T16?axis?R?ОРГ?" localSheetId="7">#REF!</definedName>
    <definedName name="T16?axis?R?ОРГ?">#REF!</definedName>
    <definedName name="T16?axis?ПРД?РЕГ" localSheetId="7">#REF!</definedName>
    <definedName name="T16?axis?ПРД?РЕГ">#REF!</definedName>
    <definedName name="T16?Columns">#REF!</definedName>
    <definedName name="T16?Data">#REF!</definedName>
    <definedName name="T16?item_ext?РОСТ">#REF!</definedName>
    <definedName name="T16?ItemComments">#REF!</definedName>
    <definedName name="T16?Items">#REF!</definedName>
    <definedName name="T16?L1.x_4">#N/A</definedName>
    <definedName name="T16?L1_4">#N/A</definedName>
    <definedName name="T16?L2">#REF!</definedName>
    <definedName name="T16?Name">#REF!</definedName>
    <definedName name="T16?Scope">#REF!</definedName>
    <definedName name="T16?Table">#REF!</definedName>
    <definedName name="T16?Title">#REF!</definedName>
    <definedName name="T16?unit?ПРЦ">#REF!</definedName>
    <definedName name="T16?unit?ТРУБ">#REF!</definedName>
    <definedName name="T16?Units">#REF!</definedName>
    <definedName name="T16_Copy">#REF!</definedName>
    <definedName name="T16_Copy2">#REF!</definedName>
    <definedName name="T16_Protect">#N/A</definedName>
    <definedName name="T17.1?axis?C?НП?">#REF!</definedName>
    <definedName name="T17.1?axis?ПРД?БАЗ">#REF!</definedName>
    <definedName name="T17.1?axis?ПРД?РЕГ">#REF!</definedName>
    <definedName name="T17.1?Name">#REF!</definedName>
    <definedName name="T17.1?Table">#REF!</definedName>
    <definedName name="T17.1?Title">#REF!</definedName>
    <definedName name="T17.1_Copy">#REF!</definedName>
    <definedName name="T17.1_Protect">'[40]17.1'!$D$14:$F$17,'[40]17.1'!$D$19:$F$22,'[40]17.1'!$I$9:$I$12,'[40]17.1'!$I$14:$I$17,'[40]17.1'!$I$19:$I$22,'[40]17.1'!$D$9:$F$12</definedName>
    <definedName name="T17?axis?ПРД?РЕГ" localSheetId="7">#REF!</definedName>
    <definedName name="T17?axis?ПРД?РЕГ">#REF!</definedName>
    <definedName name="T17?Data" localSheetId="7">#REF!</definedName>
    <definedName name="T17?Data">#REF!</definedName>
    <definedName name="T17?item_ext?РОСТ" localSheetId="7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'[22]29'!$M$26:$M$33,'[22]29'!$P$26:$P$33,'[22]29'!$G$52:$G$59,'[22]29'!$J$52:$J$59,'[22]29'!$M$52:$M$59,'[22]29'!$P$52:$P$59,'[22]29'!$G$26:$G$33,'[22]29'!$J$26:$J$33</definedName>
    <definedName name="T17?unit?РУБ.ГКАЛ" localSheetId="7">'[22]29'!$O$18:$O$25,P1_T17?unit?РУБ.ГКАЛ,P2_T17?unit?РУБ.ГКАЛ</definedName>
    <definedName name="T17?unit?РУБ.ГКАЛ">'[22]29'!$O$18:$O$25,P1_T17?unit?РУБ.ГКАЛ,P2_T17?unit?РУБ.ГКАЛ</definedName>
    <definedName name="T17?unit?РУБ.ГКАЛ_4">#N/A</definedName>
    <definedName name="T17?unit?ТГКАЛ" localSheetId="7">'[22]29'!$P$18:$P$25,P1_T17?unit?ТГКАЛ,P2_T17?unit?ТГКАЛ</definedName>
    <definedName name="T17?unit?ТГКАЛ">'[22]29'!$P$18:$P$25,P1_T17?unit?ТГКАЛ,P2_T17?unit?ТГКАЛ</definedName>
    <definedName name="T17?unit?ТГКАЛ_4">#N/A</definedName>
    <definedName name="T17?unit?ТРУБ" localSheetId="7">#REF!</definedName>
    <definedName name="T17?unit?ТРУБ">#REF!</definedName>
    <definedName name="T17?unit?ТРУБ.ГКАЛЧ.МЕС">'[22]29'!$L$26:$L$33,'[22]29'!$O$26:$O$33,'[22]29'!$F$52:$F$59,'[22]29'!$I$52:$I$59,'[22]29'!$L$52:$L$59,'[22]29'!$O$52:$O$59,'[22]29'!$F$26:$F$33,'[22]29'!$I$26:$I$33</definedName>
    <definedName name="T17?unit?ЧДН" localSheetId="7">#REF!</definedName>
    <definedName name="T17?unit?ЧДН">#REF!</definedName>
    <definedName name="T17?unit?ЧЕЛ" localSheetId="7">#REF!</definedName>
    <definedName name="T17?unit?ЧЕЛ">#REF!</definedName>
    <definedName name="T17_Protect" localSheetId="7">'[40]21.3'!$E$54:$I$57,'[40]21.3'!$E$10:$I$10,P1_T17_Protect</definedName>
    <definedName name="T17_Protect">'[40]21.3'!$E$54:$I$57,'[40]21.3'!$E$10:$I$10,P1_T17_Protect</definedName>
    <definedName name="T17_Protection" localSheetId="7">P2_T17_Protection,P3_T17_Protection,P4_T17_Protection,P5_T17_Protection,[4]!P6_T17_Protection</definedName>
    <definedName name="T17_Protection">P2_T17_Protection,P3_T17_Protection,P4_T17_Protection,P5_T17_Protection,[4]!P6_T17_Protection</definedName>
    <definedName name="T18.1?Data" localSheetId="7">P1_T18.1?Data,P2_T18.1?Data</definedName>
    <definedName name="T18.1?Data">P1_T18.1?Data,P2_T18.1?Data</definedName>
    <definedName name="T18.1?Data_4">#N/A</definedName>
    <definedName name="T18.2?item_ext?СБЫТ" localSheetId="7">'[40]18.2'!#REF!,'[40]18.2'!#REF!</definedName>
    <definedName name="T18.2?item_ext?СБЫТ">'[40]18.2'!#REF!,'[40]18.2'!#REF!</definedName>
    <definedName name="T18.2?ВРАС">'[40]18.2'!$B$35:$B$38,'[40]18.2'!$B$28:$B$31</definedName>
    <definedName name="T18.2_Protect">#N/A</definedName>
    <definedName name="T19.1.1?Data" localSheetId="7">P1_T19.1.1?Data,P2_T19.1.1?Data</definedName>
    <definedName name="T19.1.1?Data">P1_T19.1.1?Data,P2_T19.1.1?Data</definedName>
    <definedName name="T19.1.1?Data_4">#N/A</definedName>
    <definedName name="T19.1.2?Data" localSheetId="7">P1_T19.1.2?Data,P2_T19.1.2?Data</definedName>
    <definedName name="T19.1.2?Data">P1_T19.1.2?Data,P2_T19.1.2?Data</definedName>
    <definedName name="T19.1.2?Data_4">#N/A</definedName>
    <definedName name="T19.2?Data" localSheetId="7">P1_T19.2?Data,P2_T19.2?Data</definedName>
    <definedName name="T19.2?Data">P1_T19.2?Data,P2_T19.2?Data</definedName>
    <definedName name="T19.2?Data_4">#N/A</definedName>
    <definedName name="T19?Data">'[22]19'!$J$8:$M$16,'[22]19'!$C$8:$H$16</definedName>
    <definedName name="T19_Protection">'[22]19'!$E$13:$H$13,'[22]19'!$E$15:$H$15,'[22]19'!$J$8:$M$11,'[22]19'!$J$13:$M$13,'[22]19'!$J$15:$M$15,'[22]19'!$E$4:$H$4,'[22]19'!$J$4:$M$4,'[22]19'!$E$8:$H$11</definedName>
    <definedName name="T2.1?Data">#N/A</definedName>
    <definedName name="T2.1?Protection" localSheetId="7">'Приказ РСТ РБ на 2025г'!P6_T2.1?Protection</definedName>
    <definedName name="T2.1?Protection">P6_T2.1?Protection</definedName>
    <definedName name="T2.1?Protection_4">"'рт-передача'!p6_t2.1?protection"</definedName>
    <definedName name="T2.2?Protection" localSheetId="7">P3_T2.2?Protection,P4_T2.2?Protection</definedName>
    <definedName name="T2.2?Protection">P3_T2.2?Protection,P4_T2.2?Protection</definedName>
    <definedName name="T2.3_Protect">'[40]2.3'!$F$30:$G$34,'[40]2.3'!$H$24:$K$28</definedName>
    <definedName name="T2?axis?C?РЕШ" localSheetId="7">#REF!,#REF!,#REF!,#REF!,#REF!,#REF!</definedName>
    <definedName name="T2?axis?C?РЕШ">#REF!,#REF!,#REF!,#REF!,#REF!,#REF!</definedName>
    <definedName name="T2?axis?C?РЕШ?" localSheetId="7">#REF!,#REF!</definedName>
    <definedName name="T2?axis?C?РЕШ?">#REF!,#REF!</definedName>
    <definedName name="T2?axis?R?ОРГ" localSheetId="7">#REF!</definedName>
    <definedName name="T2?axis?R?ОРГ">#REF!</definedName>
    <definedName name="T2?axis?R?ОРГ?" localSheetId="7">#REF!</definedName>
    <definedName name="T2?axis?R?ОРГ?">#REF!</definedName>
    <definedName name="T2?axis?ПРД?РЕГ" localSheetId="7">#REF!</definedName>
    <definedName name="T2?axis?ПРД?РЕГ">#REF!</definedName>
    <definedName name="T2?axis?ПРД2?2005" localSheetId="7">#REF!,#REF!</definedName>
    <definedName name="T2?axis?ПРД2?2005">#REF!,#REF!</definedName>
    <definedName name="T2?axis?ПРД2?2006" localSheetId="7">#REF!,#REF!</definedName>
    <definedName name="T2?axis?ПРД2?2006">#REF!,#REF!</definedName>
    <definedName name="T2?Data">#REF!</definedName>
    <definedName name="T2?item_ext?РОСТ">#REF!</definedName>
    <definedName name="T2?L1">#REF!</definedName>
    <definedName name="T2?L1.1.1" localSheetId="7">#REF!,#REF!</definedName>
    <definedName name="T2?L1.1.1">#REF!,#REF!</definedName>
    <definedName name="T2?L1.1.1.1" localSheetId="7">#REF!,#REF!</definedName>
    <definedName name="T2?L1.1.1.1">#REF!,#REF!</definedName>
    <definedName name="T2?L1.1.2" localSheetId="7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 localSheetId="7">P1_T2?Protection,P2_T2?Protection</definedName>
    <definedName name="T2?Protection">P1_T2?Protection,P2_T2?Protection</definedName>
    <definedName name="T2?Protection_4">#N/A</definedName>
    <definedName name="T2?Table" localSheetId="7">#REF!</definedName>
    <definedName name="T2?Table">#REF!</definedName>
    <definedName name="T2?Title">#REF!</definedName>
    <definedName name="T2?unit?КВТЧ.ГКАЛ">#REF!</definedName>
    <definedName name="T2?unit?МКБ" localSheetId="7">#REF!,#REF!,#REF!,#REF!</definedName>
    <definedName name="T2?unit?МКБ">#REF!,#REF!,#REF!,#REF!</definedName>
    <definedName name="T2?unit?МКУБ">#REF!,#REF!,#REF!,#REF!</definedName>
    <definedName name="T2?unit?РУБ.МКБ">#REF!,#REF!,#REF!,#REF!</definedName>
    <definedName name="T2?unit?ТРУБ">#REF!,#REF!,#REF!,#REF!</definedName>
    <definedName name="T2?unit?ТЫС.МКБ">#REF!,#REF!,#REF!,#REF!</definedName>
    <definedName name="T2_">#REF!</definedName>
    <definedName name="T2_Add_Town">#REF!</definedName>
    <definedName name="T2_Copy">#REF!</definedName>
    <definedName name="T2_DiapProt" localSheetId="7">P1_T2_DiapProt,P2_T2_DiapProt</definedName>
    <definedName name="T2_DiapProt">P1_T2_DiapProt,P2_T2_DiapProt</definedName>
    <definedName name="T2_Protect" localSheetId="7">#REF!,#REF!</definedName>
    <definedName name="T2_Protect">#REF!,#REF!</definedName>
    <definedName name="T2_Unprotected" localSheetId="7">#REF!,#REF!,#REF!,#REF!,#REF!,#REF!</definedName>
    <definedName name="T2_Unprotected">#REF!,#REF!,#REF!,#REF!,#REF!,#REF!</definedName>
    <definedName name="T20?unit?МКВТЧ">'[22]20'!$C$13:$M$13,'[22]20'!$C$15:$M$19,'[22]20'!$C$8:$M$11</definedName>
    <definedName name="T20_Protect">'[40]20'!$E$13:$I$20,'[40]20'!$E$9:$I$10</definedName>
    <definedName name="T20_Protection" localSheetId="7">'[22]20'!$E$8:$H$11,P1_T20_Protection</definedName>
    <definedName name="T20_Protection">'[22]20'!$E$8:$H$11,P1_T20_Protection</definedName>
    <definedName name="T21.2.1?Data" localSheetId="7">P1_T21.2.1?Data,P2_T21.2.1?Data</definedName>
    <definedName name="T21.2.1?Data">P1_T21.2.1?Data,P2_T21.2.1?Data</definedName>
    <definedName name="T21.2.1?Data_4">#N/A</definedName>
    <definedName name="T21.2.2?Data" localSheetId="7">P1_T21.2.2?Data,P2_T21.2.2?Data</definedName>
    <definedName name="T21.2.2?Data">P1_T21.2.2?Data,P2_T21.2.2?Data</definedName>
    <definedName name="T21.2.2?Data_4">#N/A</definedName>
    <definedName name="T21.3?Columns" localSheetId="7">#REF!</definedName>
    <definedName name="T21.3?Columns">#REF!</definedName>
    <definedName name="T21.3?item_ext?СБЫТ" localSheetId="7">'[40]21.3'!#REF!,'[40]21.3'!#REF!</definedName>
    <definedName name="T21.3?item_ext?СБЫТ">'[40]21.3'!#REF!,'[40]21.3'!#REF!</definedName>
    <definedName name="T21.3?ItemComments" localSheetId="7">#REF!</definedName>
    <definedName name="T21.3?ItemComments">#REF!</definedName>
    <definedName name="T21.3?Items" localSheetId="7">#REF!</definedName>
    <definedName name="T21.3?Items">#REF!</definedName>
    <definedName name="T21.3?Scope" localSheetId="7">#REF!</definedName>
    <definedName name="T21.3?Scope">#REF!</definedName>
    <definedName name="T21.3?ВРАС">'[40]21.3'!$B$28:$B$30,'[40]21.3'!$B$48:$B$50</definedName>
    <definedName name="T21.3_Protect">'[40]21.3'!$E$19:$I$22,'[40]21.3'!$E$24:$I$25,'[40]21.3'!$B$28:$I$30,'[40]21.3'!$E$32:$I$32,'[40]21.3'!$E$35:$I$45,'[40]21.3'!$B$48:$I$50,'[40]21.3'!$E$13:$I$17</definedName>
    <definedName name="T21.4?Data" localSheetId="7">P1_T21.4?Data,P2_T21.4?Data</definedName>
    <definedName name="T21.4?Data">P1_T21.4?Data,P2_T21.4?Data</definedName>
    <definedName name="T21.4?Data_4">#N/A</definedName>
    <definedName name="T21?axis?R?ДОГОВОР" localSheetId="7">#REF!</definedName>
    <definedName name="T21?axis?R?ДОГОВОР">#REF!</definedName>
    <definedName name="T21?axis?R?ДОГОВОР?">#REF!</definedName>
    <definedName name="T21?axis?R?ПЭ">'[22]21'!$D$14:$S$16,'[22]21'!$D$26:$S$28,'[22]21'!$D$20:$S$22</definedName>
    <definedName name="T21?axis?R?ПЭ?">'[22]21'!$B$14:$B$16,'[22]21'!$B$26:$B$28,'[22]21'!$B$20:$B$22</definedName>
    <definedName name="T21?axis?ПРД?РЕГ" localSheetId="7">#REF!</definedName>
    <definedName name="T21?axis?ПРД?РЕГ">#REF!</definedName>
    <definedName name="T21?Data">'[22]21'!$D$14:$S$16,'[22]21'!$D$18:$S$18,'[22]21'!$D$20:$S$22,'[22]21'!$D$24:$S$24,'[22]21'!$D$26:$S$28,'[22]21'!$D$31:$S$33,'[22]21'!$D$11:$S$12</definedName>
    <definedName name="T21?item_ext?РОСТ" localSheetId="7">#REF!</definedName>
    <definedName name="T21?item_ext?РОСТ">#REF!</definedName>
    <definedName name="T21?L1" localSheetId="7">#REF!</definedName>
    <definedName name="T21?L1">#REF!</definedName>
    <definedName name="T21?L2" localSheetId="7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ion" localSheetId="7">P2_T21_Protection,[4]!P3_T21_Protection</definedName>
    <definedName name="T21_Protection">P2_T21_Protection,[4]!P3_T21_Protection</definedName>
    <definedName name="T22?item_ext?ВСЕГО">'[22]22'!$E$8:$F$31,'[22]22'!$I$8:$J$31</definedName>
    <definedName name="T22?item_ext?ЭС">'[22]22'!$K$8:$L$31,'[22]22'!$G$8:$H$31</definedName>
    <definedName name="T22?L1">'[22]22'!$G$8:$G$31,'[22]22'!$I$8:$I$31,'[22]22'!$K$8:$K$31,'[22]22'!$E$8:$E$31</definedName>
    <definedName name="T22?L2">'[22]22'!$H$8:$H$31,'[22]22'!$J$8:$J$31,'[22]22'!$L$8:$L$31,'[22]22'!$F$8:$F$31</definedName>
    <definedName name="T22?unit?ГКАЛ.Ч">'[22]22'!$G$8:$G$31,'[22]22'!$I$8:$I$31,'[22]22'!$K$8:$K$31,'[22]22'!$E$8:$E$31</definedName>
    <definedName name="T22?unit?ТГКАЛ">'[22]22'!$H$8:$H$31,'[22]22'!$J$8:$J$31,'[22]22'!$L$8:$L$31,'[22]22'!$F$8:$F$31</definedName>
    <definedName name="T22_Protection">'[22]22'!$E$19:$L$23,'[22]22'!$E$25:$L$25,'[22]22'!$E$27:$L$31,'[22]22'!$E$17:$L$17</definedName>
    <definedName name="T23?axis?R?ВТОП">'[22]23'!$E$8:$P$30,'[22]23'!$E$36:$P$58</definedName>
    <definedName name="T23?axis?R?ВТОП?">'[22]23'!$C$8:$C$30,'[22]23'!$C$36:$C$58</definedName>
    <definedName name="T23?axis?R?ПЭ">'[22]23'!$E$8:$P$30,'[22]23'!$E$36:$P$58</definedName>
    <definedName name="T23?axis?R?ПЭ?">'[22]23'!$B$8:$B$30,'[22]23'!$B$36:$B$58</definedName>
    <definedName name="T23?axis?R?СЦТ">'[22]23'!$E$32:$P$34,'[22]23'!$E$60:$P$62</definedName>
    <definedName name="T23?axis?R?СЦТ?">'[22]23'!$A$60:$A$62,'[22]23'!$A$32:$A$34</definedName>
    <definedName name="T23?Data">'[22]23'!$E$37:$P$63,'[22]23'!$E$9:$P$35</definedName>
    <definedName name="T23?item_ext?ВСЕГО">'[22]23'!$A$55:$P$58,'[22]23'!$A$27:$P$30</definedName>
    <definedName name="T23?item_ext?ИТОГО">'[22]23'!$A$59:$P$59,'[22]23'!$A$31:$P$31</definedName>
    <definedName name="T23?item_ext?СЦТ">'[22]23'!$A$60:$P$62,'[22]23'!$A$32:$P$34</definedName>
    <definedName name="T23_Protection" localSheetId="7">'[22]23'!$A$60:$A$62,'[22]23'!$F$60:$J$62,'[22]23'!$O$60:$P$62,'[22]23'!$A$9:$A$25,P1_T23_Protection</definedName>
    <definedName name="T23_Protection">'[22]23'!$A$60:$A$62,'[22]23'!$F$60:$J$62,'[22]23'!$O$60:$P$62,'[22]23'!$A$9:$A$25,P1_T23_Protection</definedName>
    <definedName name="T23_Protection_4" localSheetId="7">(#REF!,#REF!,#REF!,#REF!,P1_T23_Protection)</definedName>
    <definedName name="T23_Protection_4">(#REF!,#REF!,#REF!,#REF!,P1_T23_Protection)</definedName>
    <definedName name="T24?axis?ПРД?РЕГ" localSheetId="7">#REF!</definedName>
    <definedName name="T24?axis?ПРД?РЕГ">#REF!</definedName>
    <definedName name="T24?item_ext?РОСТ" localSheetId="7">#REF!</definedName>
    <definedName name="T24?item_ext?РОСТ">#REF!</definedName>
    <definedName name="T24?L1" localSheetId="7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_Copy1">#REF!</definedName>
    <definedName name="T24_Copy2">#REF!</definedName>
    <definedName name="T24_Protection">'[22]24'!$E$24:$H$37,'[22]24'!$B$35:$B$37,'[22]24'!$E$41:$H$42,'[22]24'!$J$8:$M$21,'[22]24'!$J$24:$M$37,'[22]24'!$J$41:$M$42,'[22]24'!$E$8:$H$21</definedName>
    <definedName name="T25?axis?R?ВРАС" localSheetId="7">#REF!</definedName>
    <definedName name="T25?axis?R?ВРАС">#REF!</definedName>
    <definedName name="T25?axis?R?ВРАС?" localSheetId="7">#REF!</definedName>
    <definedName name="T25?axis?R?ВРАС?">#REF!</definedName>
    <definedName name="T25?axis?ПРД?БАЗ" localSheetId="7">#REF!</definedName>
    <definedName name="T25?axis?ПРД?БАЗ">#REF!</definedName>
    <definedName name="T25?axis?ПРД?ПРЕД">#REF!</definedName>
    <definedName name="T25?axis?ПРД?РЕГ">#REF!</definedName>
    <definedName name="T25?Data">#REF!</definedName>
    <definedName name="T25?item_ext?РОСТ">#REF!</definedName>
    <definedName name="T25?item_ext?РОСТ2">#REF!</definedName>
    <definedName name="T25?L1.2">#REF!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ПРЦ">#REF!</definedName>
    <definedName name="T25_Copy1">#REF!</definedName>
    <definedName name="T25_Copy2">#REF!</definedName>
    <definedName name="T25_Copy3">#REF!</definedName>
    <definedName name="T25_Copy4">#REF!</definedName>
    <definedName name="T25_protection" localSheetId="7">P1_T25_protection,P2_T25_protection</definedName>
    <definedName name="T25_protection">P1_T25_protection,P2_T25_protection</definedName>
    <definedName name="T25_protection_4" localSheetId="7">(P1_T25_protection,P2_T25_protection)</definedName>
    <definedName name="T25_protection_4">(P1_T25_protection,P2_T25_protection)</definedName>
    <definedName name="T26?axis?R?ВРАС">'[22]26'!$C$34:$N$36,'[22]26'!$C$22:$N$24</definedName>
    <definedName name="T26?axis?R?ВРАС?">'[22]26'!$B$34:$B$36,'[22]26'!$B$22:$B$24</definedName>
    <definedName name="T26?L1">'[22]26'!$F$8:$N$8,'[22]26'!$C$8:$D$8</definedName>
    <definedName name="T26?L1.1">'[22]26'!$F$10:$N$10,'[22]26'!$C$10:$D$10</definedName>
    <definedName name="T26?L2">'[22]26'!$F$11:$N$11,'[22]26'!$C$11:$D$11</definedName>
    <definedName name="T26?L2.1">'[22]26'!$F$13:$N$13,'[22]26'!$C$13:$D$13</definedName>
    <definedName name="T26?L3">'[22]26'!$F$14:$N$14,'[22]26'!$C$14:$D$14</definedName>
    <definedName name="T26?L4">'[22]26'!$F$15:$N$15,'[22]26'!$C$15:$D$15</definedName>
    <definedName name="T26?L5">'[22]26'!$F$16:$N$16,'[22]26'!$C$16:$D$16</definedName>
    <definedName name="T26?L5.1">'[22]26'!$F$18:$N$18,'[22]26'!$C$18:$D$18</definedName>
    <definedName name="T26?L5.2">'[22]26'!$F$19:$N$19,'[22]26'!$C$19:$D$19</definedName>
    <definedName name="T26?L5.3">'[22]26'!$F$20:$N$20,'[22]26'!$C$20:$D$20</definedName>
    <definedName name="T26?L5.3.x">'[22]26'!$F$22:$N$24,'[22]26'!$C$22:$D$24</definedName>
    <definedName name="T26?L6">'[22]26'!$F$26:$N$26,'[22]26'!$C$26:$D$26</definedName>
    <definedName name="T26?L7">'[22]26'!$F$27:$N$27,'[22]26'!$C$27:$D$27</definedName>
    <definedName name="T26?L7.1">'[22]26'!$F$29:$N$29,'[22]26'!$C$29:$D$29</definedName>
    <definedName name="T26?L7.2">'[22]26'!$F$30:$N$30,'[22]26'!$C$30:$D$30</definedName>
    <definedName name="T26?L7.3">'[22]26'!$F$31:$N$31,'[22]26'!$C$31:$D$31</definedName>
    <definedName name="T26?L7.4">'[22]26'!$F$32:$N$32,'[22]26'!$C$32:$D$32</definedName>
    <definedName name="T26?L7.4.x">'[22]26'!$F$34:$N$36,'[22]26'!$C$34:$D$36</definedName>
    <definedName name="T26?L8">'[22]26'!$F$38:$N$38,'[22]26'!$C$38:$D$38</definedName>
    <definedName name="T26_Protection" localSheetId="7">'[22]26'!$K$34:$N$36,'[22]26'!$B$22:$B$24,P1_T26_Protection,P2_T26_Protection</definedName>
    <definedName name="T26_Protection">'[22]26'!$K$34:$N$36,'[22]26'!$B$22:$B$24,P1_T26_Protection,P2_T26_Protection</definedName>
    <definedName name="T26_Protection_4" localSheetId="7">(#REF!,#REF!,P1_T26_Protection,P2_T26_Protection)</definedName>
    <definedName name="T26_Protection_4">(#REF!,#REF!,P1_T26_Protection,P2_T26_Protection)</definedName>
    <definedName name="T27?axis?R?ВРАС">'[22]27'!$C$34:$S$36,'[22]27'!$C$22:$S$24</definedName>
    <definedName name="T27?axis?R?ВРАС?">'[22]27'!$B$34:$B$36,'[22]27'!$B$22:$B$24</definedName>
    <definedName name="T27?axis?ПРД?РЕГ" localSheetId="7">#REF!</definedName>
    <definedName name="T27?axis?ПРД?РЕГ">#REF!</definedName>
    <definedName name="T27?Data" localSheetId="7">#REF!</definedName>
    <definedName name="T27?Data">#REF!</definedName>
    <definedName name="T27?item_ext?РОСТ" localSheetId="7">#REF!</definedName>
    <definedName name="T27?item_ext?РОСТ">#REF!</definedName>
    <definedName name="T27?L1">#REF!</definedName>
    <definedName name="T27?L1.1">'[22]27'!$F$10:$S$10,'[22]27'!$C$10:$D$10</definedName>
    <definedName name="T27?L2" localSheetId="7">#REF!</definedName>
    <definedName name="T27?L2">#REF!</definedName>
    <definedName name="T27?L2.1">'[22]27'!$F$13:$S$13,'[22]27'!$C$13:$D$13</definedName>
    <definedName name="T27?L3" localSheetId="7">#REF!</definedName>
    <definedName name="T27?L3">#REF!</definedName>
    <definedName name="T27?L4" localSheetId="7">#REF!</definedName>
    <definedName name="T27?L4">#REF!</definedName>
    <definedName name="T27?L5" localSheetId="7">#REF!</definedName>
    <definedName name="T27?L5">#REF!</definedName>
    <definedName name="T27?L5.3">'[22]27'!$F$20:$S$20,'[22]27'!$C$20:$D$20</definedName>
    <definedName name="T27?L5.3.x">'[22]27'!$F$22:$S$24,'[22]27'!$C$22:$D$24</definedName>
    <definedName name="T27?L6" localSheetId="7">#REF!</definedName>
    <definedName name="T27?L6">#REF!</definedName>
    <definedName name="T27?L7">'[22]27'!$F$27:$S$27,'[22]27'!$C$27:$D$27</definedName>
    <definedName name="T27?L7.1">'[22]27'!$F$29:$S$29,'[22]27'!$C$29:$D$29</definedName>
    <definedName name="T27?L7.2">'[22]27'!$F$30:$S$30,'[22]27'!$C$30:$D$30</definedName>
    <definedName name="T27?L7.3">'[22]27'!$F$31:$S$31,'[22]27'!$C$31:$D$31</definedName>
    <definedName name="T27?L7.4">'[22]27'!$F$32:$S$32,'[22]27'!$C$32:$D$32</definedName>
    <definedName name="T27?L7.4.x">'[22]27'!$F$34:$S$36,'[22]27'!$C$34:$D$36</definedName>
    <definedName name="T27?L8">'[22]27'!$F$38:$S$38,'[22]27'!$C$38:$D$38</definedName>
    <definedName name="T27?Name" localSheetId="7">#REF!</definedName>
    <definedName name="T27?Name">#REF!</definedName>
    <definedName name="T27?Table" localSheetId="7">#REF!</definedName>
    <definedName name="T27?Table">#REF!</definedName>
    <definedName name="T27?Title" localSheetId="7">#REF!</definedName>
    <definedName name="T27?Title">#REF!</definedName>
    <definedName name="T27_Protect">'[40]27'!$E$12:$E$13,'[40]27'!$K$4:$AH$4,'[40]27'!$AK$12:$AK$13</definedName>
    <definedName name="T27_Protection" localSheetId="7">'[22]27'!$P$34:$S$36,'[22]27'!$B$22:$B$24,P1_T27_Protection,P2_T27_Protection,P3_T27_Protection</definedName>
    <definedName name="T27_Protection">'[22]27'!$P$34:$S$36,'[22]27'!$B$22:$B$24,P1_T27_Protection,P2_T27_Protection,P3_T27_Protection</definedName>
    <definedName name="T27_Protection_4" localSheetId="7">(#REF!,#REF!,P1_T27_Protection,P2_T27_Protection,P3_T27_Protection)</definedName>
    <definedName name="T27_Protection_4">(#REF!,#REF!,P1_T27_Protection,P2_T27_Protection,P3_T27_Protection)</definedName>
    <definedName name="T28.3?unit?РУБ.ГКАЛ" localSheetId="7">P1_T28.3?unit?РУБ.ГКАЛ,P2_T28.3?unit?РУБ.ГКАЛ</definedName>
    <definedName name="T28.3?unit?РУБ.ГКАЛ">P1_T28.3?unit?РУБ.ГКАЛ,P2_T28.3?unit?РУБ.ГКАЛ</definedName>
    <definedName name="T28.3?unit?РУБ.ГКАЛ_4">#N/A</definedName>
    <definedName name="T28?axis?R?ПЭ" localSheetId="7">P2_T28?axis?R?ПЭ,P3_T28?axis?R?ПЭ,P4_T28?axis?R?ПЭ,P5_T28?axis?R?ПЭ,[4]!P6_T28?axis?R?ПЭ</definedName>
    <definedName name="T28?axis?R?ПЭ">P2_T28?axis?R?ПЭ,P3_T28?axis?R?ПЭ,P4_T28?axis?R?ПЭ,P5_T28?axis?R?ПЭ,[4]!P6_T28?axis?R?ПЭ</definedName>
    <definedName name="T28?axis?R?ПЭ?" localSheetId="7">P2_T28?axis?R?ПЭ?,P3_T28?axis?R?ПЭ?,P4_T28?axis?R?ПЭ?,P5_T28?axis?R?ПЭ?,[4]!P6_T28?axis?R?ПЭ?</definedName>
    <definedName name="T28?axis?R?ПЭ?">P2_T28?axis?R?ПЭ?,P3_T28?axis?R?ПЭ?,P4_T28?axis?R?ПЭ?,P5_T28?axis?R?ПЭ?,[4]!P6_T28?axis?R?ПЭ?</definedName>
    <definedName name="T28?axis?R?ПЭ?_4">#N/A</definedName>
    <definedName name="T28?axis?R?ПЭ_4">#N/A</definedName>
    <definedName name="T28?Data" localSheetId="7">'[22]28'!$D$190:$E$213,'[22]28'!$G$164:$H$187,'[22]28'!$D$164:$E$187,'[22]28'!$D$138:$I$161,'[22]28'!$D$8:$I$109,'[22]28'!$D$112:$I$135,P1_T28?Data</definedName>
    <definedName name="T28?Data">'[22]28'!$D$190:$E$213,'[22]28'!$G$164:$H$187,'[22]28'!$D$164:$E$187,'[22]28'!$D$138:$I$161,'[22]28'!$D$8:$I$109,'[22]28'!$D$112:$I$135,P1_T28?Data</definedName>
    <definedName name="T28?item_ext?ВСЕГО">'[22]28'!$I$8:$I$292,'[22]28'!$F$8:$F$292</definedName>
    <definedName name="T28?item_ext?ТЭ">'[22]28'!$E$8:$E$292,'[22]28'!$H$8:$H$292</definedName>
    <definedName name="T28?item_ext?ЭЭ">'[22]28'!$D$8:$D$292,'[22]28'!$G$8:$G$292</definedName>
    <definedName name="T28?L1.1.x">'[22]28'!$D$16:$I$18,'[22]28'!$D$11:$I$13</definedName>
    <definedName name="T28?L10.1.x">'[22]28'!$D$250:$I$252,'[22]28'!$D$245:$I$247</definedName>
    <definedName name="T28?L11.1.x">'[22]28'!$D$276:$I$278,'[22]28'!$D$271:$I$273</definedName>
    <definedName name="T28?L2.1.x">'[22]28'!$D$42:$I$44,'[22]28'!$D$37:$I$39</definedName>
    <definedName name="T28?L3.1.x">'[22]28'!$D$68:$I$70,'[22]28'!$D$63:$I$65</definedName>
    <definedName name="T28?L4.1.x">'[22]28'!$D$94:$I$96,'[22]28'!$D$89:$I$91</definedName>
    <definedName name="T28?L5.1.x">'[22]28'!$D$120:$I$122,'[22]28'!$D$115:$I$117</definedName>
    <definedName name="T28?L6.1.x">'[22]28'!$D$146:$I$148,'[22]28'!$D$141:$I$143</definedName>
    <definedName name="T28?L7.1.x">'[22]28'!$D$172:$I$174,'[22]28'!$D$167:$I$169</definedName>
    <definedName name="T28?L8.1.x">'[22]28'!$D$198:$I$200,'[22]28'!$D$193:$I$195</definedName>
    <definedName name="T28?L9.1.x">'[22]28'!$D$224:$I$226,'[22]28'!$D$219:$I$221</definedName>
    <definedName name="T28?unit?ГКАЛЧ">'[22]28'!$H$164:$H$187,'[22]28'!$E$164:$E$187</definedName>
    <definedName name="T28?unit?МКВТЧ">'[22]28'!$G$190:$G$213,'[22]28'!$D$190:$D$213</definedName>
    <definedName name="T28?unit?РУБ.ГКАЛ">'[22]28'!$E$216:$E$239,'[22]28'!$E$268:$E$292,'[22]28'!$H$268:$H$292,'[22]28'!$H$216:$H$239</definedName>
    <definedName name="T28?unit?РУБ.ГКАЛЧ.МЕС">'[22]28'!$H$242:$H$265,'[22]28'!$E$242:$E$265</definedName>
    <definedName name="T28?unit?РУБ.ТКВТ.МЕС">'[22]28'!$G$242:$G$265,'[22]28'!$D$242:$D$265</definedName>
    <definedName name="T28?unit?РУБ.ТКВТЧ">'[22]28'!$G$216:$G$239,'[22]28'!$D$268:$D$292,'[22]28'!$G$268:$G$292,'[22]28'!$D$216:$D$239</definedName>
    <definedName name="T28?unit?ТГКАЛ">'[22]28'!$H$190:$H$213,'[22]28'!$E$190:$E$213</definedName>
    <definedName name="T28?unit?ТКВТ">'[22]28'!$G$164:$G$187,'[22]28'!$D$164:$D$187</definedName>
    <definedName name="T28?unit?ТРУБ">'[22]28'!$D$138:$I$161,'[22]28'!$D$8:$I$109</definedName>
    <definedName name="T28_Protection" localSheetId="7">P9_T28_Protection,P10_T28_Protection,P11_T28_Protection,'Приказ РСТ РБ на 2025г'!P12_T28_Protection</definedName>
    <definedName name="T28_Protection">P9_T28_Protection,P10_T28_Protection,P11_T28_Protection,P12_T28_Protection</definedName>
    <definedName name="T29?item_ext?1СТ" localSheetId="7">P1_T29?item_ext?1СТ</definedName>
    <definedName name="T29?item_ext?1СТ">P1_T29?item_ext?1СТ</definedName>
    <definedName name="T29?item_ext?1СТ_4">#N/A</definedName>
    <definedName name="T29?item_ext?2СТ.М" localSheetId="7">P1_T29?item_ext?2СТ.М</definedName>
    <definedName name="T29?item_ext?2СТ.М">P1_T29?item_ext?2СТ.М</definedName>
    <definedName name="T29?item_ext?2СТ.М_4">#N/A</definedName>
    <definedName name="T29?item_ext?2СТ.Э" localSheetId="7">P1_T29?item_ext?2СТ.Э</definedName>
    <definedName name="T29?item_ext?2СТ.Э">P1_T29?item_ext?2СТ.Э</definedName>
    <definedName name="T29?item_ext?2СТ.Э_4">#N/A</definedName>
    <definedName name="T29?L10" localSheetId="7">P1_T29?L10</definedName>
    <definedName name="T29?L10">P1_T29?L10</definedName>
    <definedName name="T29?L10_4">#N/A</definedName>
    <definedName name="T3?axis?C?РЕШ" localSheetId="7">#REF!,#REF!,#REF!,#REF!</definedName>
    <definedName name="T3?axis?C?РЕШ">#REF!,#REF!,#REF!,#REF!</definedName>
    <definedName name="T3?axis?C?РЕШ?">#REF!,#REF!</definedName>
    <definedName name="T3?axis?R?ОРГ" localSheetId="7">#REF!</definedName>
    <definedName name="T3?axis?R?ОРГ">#REF!</definedName>
    <definedName name="T3?axis?R?ОРГ?" localSheetId="7">#REF!</definedName>
    <definedName name="T3?axis?R?ОРГ?">#REF!</definedName>
    <definedName name="T3?axis?ПРД?РЕГ" localSheetId="7">#REF!</definedName>
    <definedName name="T3?axis?ПРД?РЕГ">#REF!</definedName>
    <definedName name="T3?axis?ПРД2?2005">#REF!,#REF!</definedName>
    <definedName name="T3?axis?ПРД2?2006">#REF!,#REF!</definedName>
    <definedName name="T3?Data">#REF!</definedName>
    <definedName name="T3?item_ext?РОСТ">#REF!</definedName>
    <definedName name="T3?L1">#REF!</definedName>
    <definedName name="T3?L1.1">#REF!</definedName>
    <definedName name="T3?L1.1.1" localSheetId="7">#REF!,#REF!</definedName>
    <definedName name="T3?L1.1.1">#REF!,#REF!</definedName>
    <definedName name="T3?L1.1.1.1" localSheetId="7">#REF!,#REF!</definedName>
    <definedName name="T3?L1.1.1.1">#REF!,#REF!</definedName>
    <definedName name="T3?L1.1.2" localSheetId="7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МКВТЧ">#REF!</definedName>
    <definedName name="T3?unit?РУБ.МКБ">#REF!,#REF!,#REF!,#REF!</definedName>
    <definedName name="T3?unit?ТРУБ">#REF!,#REF!,#REF!,#REF!</definedName>
    <definedName name="T3?unit?ТЫС.МКБ">#REF!,#REF!,#REF!,#REF!</definedName>
    <definedName name="T3_Add_Town">#REF!</definedName>
    <definedName name="T3_Copy">#REF!</definedName>
    <definedName name="T3_Unprotected">#REF!,#REF!,#REF!,#REF!,#REF!,#REF!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ОРГ?">#REF!</definedName>
    <definedName name="T4?axis?ОРГ">#REF!</definedName>
    <definedName name="T4?axis?ПРД?РЕГ">#REF!</definedName>
    <definedName name="T4?axis?ПРД2?2005">#REF!,#REF!</definedName>
    <definedName name="T4?axis?ПРД2?2006">#REF!,#REF!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РУБ.ТКВТЧ">#REF!</definedName>
    <definedName name="T4?unit?РУБ.ТУТ">#REF!</definedName>
    <definedName name="T4?unit?ТТУТ">#REF!</definedName>
    <definedName name="T4?unit?ТЫС.МКБ">#REF!,#REF!,#REF!,#REF!</definedName>
    <definedName name="T4_Add_Town">#REF!</definedName>
    <definedName name="T4_Copy">#REF!</definedName>
    <definedName name="T4_Protect">#N/A</definedName>
    <definedName name="T4_Unprotected">#REF!,#REF!,#REF!,#REF!,#REF!,#REF!</definedName>
    <definedName name="T5?axis?R?ВРАС">#REF!</definedName>
    <definedName name="T5?axis?R?ВРАС?">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РУБ">#REF!,#REF!</definedName>
    <definedName name="T5?unit?ЧЕЛ">#REF!,#REF!</definedName>
    <definedName name="T5_Protect">#REF!,#REF!,#REF!,#REF!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?axis?ПРД?РЕГ">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_Protect">#N/A</definedName>
    <definedName name="T7?Data">#N/A</definedName>
    <definedName name="T9?axis?ПРД?РЕГ">#REF!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ab0">[3]MAIN!$A$13:$F$30</definedName>
    <definedName name="Table">#REF!</definedName>
    <definedName name="TARGET">[41]TEHSHEET!$I$42:$I$45</definedName>
    <definedName name="TAXE1">[3]MAIN!$A$641:$IV$646</definedName>
    <definedName name="TAXE2">[3]MAIN!$A$674:$IV$679</definedName>
    <definedName name="TEMP">#REF!,#REF!</definedName>
    <definedName name="TEMP_4">"#REF!,#REF!"</definedName>
    <definedName name="TES">#REF!</definedName>
    <definedName name="TES_4">"#REF!"</definedName>
    <definedName name="TES_DATA">#REF!</definedName>
    <definedName name="TES_LIST">#REF!</definedName>
    <definedName name="TEST0">#REF!</definedName>
    <definedName name="TEST1">#REF!</definedName>
    <definedName name="TEST2">#REF!,#REF!</definedName>
    <definedName name="TEST3">#REF!</definedName>
    <definedName name="TESTHKEY">#REF!</definedName>
    <definedName name="TESTKEYS">#REF!</definedName>
    <definedName name="TESTVKEY">#REF!</definedName>
    <definedName name="teyietuow">[9]!teyietuow</definedName>
    <definedName name="TOTWC">[3]MAIN!$C$1341</definedName>
    <definedName name="TP2.1_Protect">'[40]P2.1'!$F$28:$G$37,'[40]P2.1'!$F$40:$G$43,'[40]P2.1'!$F$7:$G$26</definedName>
    <definedName name="TTT" localSheetId="7">#REF!</definedName>
    <definedName name="TTT">#REF!</definedName>
    <definedName name="ty" localSheetId="7">[16]FES!#REF!</definedName>
    <definedName name="ty">[16]FES!#REF!</definedName>
    <definedName name="tпв" localSheetId="7">[20]Лист1!#REF!</definedName>
    <definedName name="tпв">[20]Лист1!#REF!</definedName>
    <definedName name="uka">#N/A</definedName>
    <definedName name="upr">[4]!upr</definedName>
    <definedName name="upr_4">"'рт-передача'!upr"</definedName>
    <definedName name="USE">#REF!</definedName>
    <definedName name="USED">#REF!</definedName>
    <definedName name="ůůů">[4]!ůůů</definedName>
    <definedName name="ůůů_4">"'рт-передача'!ůůů"</definedName>
    <definedName name="v">[4]!v</definedName>
    <definedName name="VAT">[3]MAIN!$F$597</definedName>
    <definedName name="VDOC">#REF!</definedName>
    <definedName name="VDOC_4">"#REF!"</definedName>
    <definedName name="VV">[4]!VV</definedName>
    <definedName name="VV_4">"'рт-передача'!vv"</definedName>
    <definedName name="vvv">[4]!vvv</definedName>
    <definedName name="vvvvvv">[4]!vvvvvv</definedName>
    <definedName name="vvvvvvvv">[4]!vvvvvvvv</definedName>
    <definedName name="vvvvvvvvv">[4]!vvvvvvvvv</definedName>
    <definedName name="vvvvvvvvvvvvv">[4]!vvvvvvvvvvvvv</definedName>
    <definedName name="vvvvvvvvvvvvvv">[4]!vvvvvvvvvvvvvv</definedName>
    <definedName name="vvvvvvvvvvvvvvvvv">[4]!vvvvvvvvvvvvvvvvv</definedName>
    <definedName name="w">[42]!w</definedName>
    <definedName name="we">[4]!we</definedName>
    <definedName name="we_4">"'рт-передача'!we"</definedName>
    <definedName name="wrn.ррр." localSheetId="7" hidden="1">{#N/A,#N/A,FALSE,"Уравнения"}</definedName>
    <definedName name="wrn.ррр." hidden="1">{#N/A,#N/A,FALSE,"Уравнения"}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[43]!ww</definedName>
    <definedName name="www">[4]!www</definedName>
    <definedName name="wwww">[4]!wwww</definedName>
    <definedName name="wwwwww">[4]!wwwwww</definedName>
    <definedName name="wwwwwww">[4]!wwwwwww</definedName>
    <definedName name="wwwwwwww">[4]!wwwwwwww</definedName>
    <definedName name="wwwwwwwwww">[4]!wwwwwwwwww</definedName>
    <definedName name="wwwwwwwwwww">[4]!wwwwwwwwwww</definedName>
    <definedName name="wwwwwwwwwwww">[4]!wwwwwwwwwwww</definedName>
    <definedName name="wwwwwwwwwwwww">[4]!wwwwwwwwwwwww</definedName>
    <definedName name="xcb">[9]!xcb</definedName>
    <definedName name="xvzxv">[9]!xvzxv</definedName>
    <definedName name="YEAR" localSheetId="7">#REF!</definedName>
    <definedName name="YEAR">#REF!</definedName>
    <definedName name="YEAR_4">"#REF!"</definedName>
    <definedName name="yuoryor">[9]!yuoryor</definedName>
    <definedName name="zcb">[9]!zcb</definedName>
    <definedName name="ZERO" localSheetId="7">#REF!</definedName>
    <definedName name="ZERO">#REF!</definedName>
    <definedName name="zg">[9]!zg</definedName>
    <definedName name="zoja">#N/A</definedName>
    <definedName name="zxva">[9]!zxva</definedName>
    <definedName name="zxvzxvzxv">[9]!zxvzxvzxv</definedName>
    <definedName name="а">[10]Уравнения!$B$5</definedName>
    <definedName name="а1" localSheetId="7">#REF!</definedName>
    <definedName name="А1">#REF!</definedName>
    <definedName name="А77">[44]Рейтинг!$A$14</definedName>
    <definedName name="А8" localSheetId="7">#REF!</definedName>
    <definedName name="А8">#REF!</definedName>
    <definedName name="А9" localSheetId="7">#REF!</definedName>
    <definedName name="А9">#REF!</definedName>
    <definedName name="аа">[4]!аа</definedName>
    <definedName name="аа_4">"'рт-передача'!аа"</definedName>
    <definedName name="АААААААА">[4]!АААААААА</definedName>
    <definedName name="АААААААА_4">"'рт-передача'!аааааааа"</definedName>
    <definedName name="ав">[4]!ав</definedName>
    <definedName name="ав_4">"'рт-передача'!ав"</definedName>
    <definedName name="авг">#REF!</definedName>
    <definedName name="авг2">#REF!</definedName>
    <definedName name="ап">[4]!ап</definedName>
    <definedName name="ап_4">"'рт-передача'!ап"</definedName>
    <definedName name="апвар">[9]!апвар</definedName>
    <definedName name="апр" localSheetId="7">#REF!</definedName>
    <definedName name="апр">#REF!</definedName>
    <definedName name="апр2" localSheetId="7">#REF!</definedName>
    <definedName name="апр2">#REF!</definedName>
    <definedName name="АТП" localSheetId="7">#REF!</definedName>
    <definedName name="АТП">#REF!</definedName>
    <definedName name="аяыпамыпмипи">[4]!аяыпамыпмипи</definedName>
    <definedName name="аяыпамыпмипи_4">"'рт-передача'!аяыпамыпмипи"</definedName>
    <definedName name="б">[9]!б</definedName>
    <definedName name="Б8">[2]FES!#REF!</definedName>
    <definedName name="_xlnm.Database">#REF!</definedName>
    <definedName name="Базовые">'[45]Производство электроэнергии'!$A$95</definedName>
    <definedName name="БазовыйПериод">[46]Заголовок!$B$15</definedName>
    <definedName name="бб">[4]!бб</definedName>
    <definedName name="бб_4">"'рт-передача'!бб"</definedName>
    <definedName name="БС">[47]Справочники!$A$4:$A$6</definedName>
    <definedName name="БЭ" localSheetId="7">#REF!</definedName>
    <definedName name="БЭ">#REF!</definedName>
    <definedName name="БЭ2" localSheetId="7">#REF!</definedName>
    <definedName name="БЭ2">#REF!</definedName>
    <definedName name="БЭ3" localSheetId="7">#REF!</definedName>
    <definedName name="БЭ3">#REF!</definedName>
    <definedName name="БЭ4">#REF!</definedName>
    <definedName name="БЭ5">#REF!</definedName>
    <definedName name="БЭ6">#REF!</definedName>
    <definedName name="БЭ7">#REF!</definedName>
    <definedName name="Бюджетные_электроэнергии">'[45]Производство электроэнергии'!$A$111</definedName>
    <definedName name="в">[4]!в</definedName>
    <definedName name="в_4">"'рт-передача'!в"</definedName>
    <definedName name="в23ё" localSheetId="7">[11]!в23ё</definedName>
    <definedName name="в23ё">[12]!в23ё</definedName>
    <definedName name="в23ё_4">"'рт-передача'!в23ё"</definedName>
    <definedName name="в23е1">[4]!в23е1</definedName>
    <definedName name="ва">#REF!</definedName>
    <definedName name="вап">[4]!вап</definedName>
    <definedName name="вап_4">"'рт-передача'!вап"</definedName>
    <definedName name="Вар.их">[4]!Вар.их</definedName>
    <definedName name="Вар.их_4">"'рт-передача'!вар.их"</definedName>
    <definedName name="Вар.КАЛМЭ">[4]!Вар.КАЛМЭ</definedName>
    <definedName name="Вар.КАЛМЭ_4">"'рт-передача'!вар.калмэ"</definedName>
    <definedName name="вв" localSheetId="7">[11]!вв</definedName>
    <definedName name="вв">[12]!вв</definedName>
    <definedName name="вв_4">"'рт-передача'!вв"</definedName>
    <definedName name="вв1">[4]!вв1</definedName>
    <definedName name="вв110">'[48]ПС рек'!#REF!</definedName>
    <definedName name="вв20">'[48]ПС рек'!#REF!</definedName>
    <definedName name="вв220">'[48]ПС рек'!#REF!</definedName>
    <definedName name="вв330">'[48]ПС рек'!#REF!</definedName>
    <definedName name="вв35">'[48]ПС рек'!#REF!</definedName>
    <definedName name="вв500">'[48]ПС рек'!#REF!</definedName>
    <definedName name="вв750">'[48]ПС рек'!#REF!</definedName>
    <definedName name="Вид_Бизнеса">[49]t_настройки!#REF!</definedName>
    <definedName name="Виды_деятельности">[50]t_настройки!$I$43:$I$61</definedName>
    <definedName name="витт" localSheetId="5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hidden="1">{#N/A,#N/A,TRUE,"Лист1";#N/A,#N/A,TRUE,"Лист2";#N/A,#N/A,TRUE,"Лист3"}</definedName>
    <definedName name="ВЛТРАССА">'[48]ЛЭП нов'!#REF!</definedName>
    <definedName name="вм">[4]!вм</definedName>
    <definedName name="вм_4">"'рт-передача'!вм"</definedName>
    <definedName name="вмивртвр">[4]!вмивртвр</definedName>
    <definedName name="вмивртвр_4">"'рт-передача'!вмивртвр"</definedName>
    <definedName name="вн20">'[48]ПС рек'!#REF!</definedName>
    <definedName name="Волгоградэнерго" localSheetId="7">#REF!</definedName>
    <definedName name="Волгоградэнерго">#REF!</definedName>
    <definedName name="восемь" localSheetId="7">#REF!</definedName>
    <definedName name="восемь">#REF!</definedName>
    <definedName name="впаавп" localSheetId="7">#REF!</definedName>
    <definedName name="впаавп">#REF!</definedName>
    <definedName name="вптыаи">[9]!вптыаи</definedName>
    <definedName name="вртт">[4]!вртт</definedName>
    <definedName name="вртт_4">"'рт-передача'!вртт"</definedName>
    <definedName name="всего">'[48]ПС рек'!#REF!</definedName>
    <definedName name="ВТОП" localSheetId="7">#REF!</definedName>
    <definedName name="ВТОП">#REF!</definedName>
    <definedName name="ВТОП_4">"#REF!"</definedName>
    <definedName name="второй">#REF!</definedName>
    <definedName name="вуув" localSheetId="5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" localSheetId="5" hidden="1">#REF!</definedName>
    <definedName name="выап" localSheetId="6" hidden="1">#REF!</definedName>
    <definedName name="выап" localSheetId="7" hidden="1">#REF!</definedName>
    <definedName name="выап" hidden="1">#REF!</definedName>
    <definedName name="Выборка_АМТА">[51]!Выборка_АМТА</definedName>
    <definedName name="Выборка_БА_ЖД">[51]!Выборка_БА_ЖД</definedName>
    <definedName name="Выборка_ВСЖД">[51]!Выборка_ВСЖД</definedName>
    <definedName name="Выборка_ЛВРЗ">[51]!Выборка_ЛВРЗ</definedName>
    <definedName name="Выборка_Ливона">[51]!Выборка_Ливона</definedName>
    <definedName name="Выборка_мяспром">[51]!Выборка_мяспром</definedName>
    <definedName name="Выборка_ТАЦИ">[51]!Выборка_ТАЦИ</definedName>
    <definedName name="Выборка_Тимцем">[51]!Выборка_Тимцем</definedName>
    <definedName name="выработка">[10]Уравнения!$B$3</definedName>
    <definedName name="выработка_ТЭЦ1">[10]расчетный!$B$8</definedName>
    <definedName name="выручка">[4]!выручка</definedName>
    <definedName name="гггр">#N/A</definedName>
    <definedName name="гнлзщ">[4]!гнлзщ</definedName>
    <definedName name="гнлзщ_4">"'рт-передача'!гнлзщ"</definedName>
    <definedName name="Год">[50]t_настройки!$I$8:$I$20</definedName>
    <definedName name="Год_выбрано">[50]t_настройки!$I$81</definedName>
    <definedName name="Год_Выбрано_Название">[50]t_настройки!$J$75</definedName>
    <definedName name="График_1_параметр">[50]t_настройки!$I$94:$I$101</definedName>
    <definedName name="График_3_параметр">[50]t_настройки!$I$104:$I$105</definedName>
    <definedName name="грприрцфв00ав98" localSheetId="5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[4]!гш</definedName>
    <definedName name="гшгш" localSheetId="5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hidden="1">{#N/A,#N/A,TRUE,"Лист1";#N/A,#N/A,TRUE,"Лист2";#N/A,#N/A,TRUE,"Лист3"}</definedName>
    <definedName name="дата">[52]даты!#REF!</definedName>
    <definedName name="дд">[53]!дд</definedName>
    <definedName name="ддд">#N/A</definedName>
    <definedName name="дек">#REF!</definedName>
    <definedName name="дек2">#REF!</definedName>
    <definedName name="дж">[4]!дж</definedName>
    <definedName name="дж_4">"'рт-передача'!дж"</definedName>
    <definedName name="ДЗО_Выбрано">[50]t_настройки!$I$78</definedName>
    <definedName name="ДЗО_Выбрано_Название">[50]t_настройки!$I$87</definedName>
    <definedName name="ДиапазонЗащиты" localSheetId="7">#REF!,#REF!,#REF!,#REF!,[4]!P1_ДиапазонЗащиты,[4]!P2_ДиапазонЗащиты,[4]!P3_ДиапазонЗащиты,[4]!P4_ДиапазонЗащиты</definedName>
    <definedName name="ДиапазонЗащиты">#REF!,#REF!,#REF!,#REF!,[4]!P1_ДиапазонЗащиты,[4]!P2_ДиапазонЗащиты,[4]!P3_ДиапазонЗащиты,[4]!P4_ДиапазонЗащиты</definedName>
    <definedName name="ДиапазонЗащиты_4">"#REF!,#REF!,#REF!,#REF!,[0]!P1_ДиапазонЗащиты,[0]!P2_ДиапазонЗащиты,[0]!P3_ДиапазонЗащиты,[0]!P4_ДиапазонЗащиты"</definedName>
    <definedName name="Дисконт">#REF!</definedName>
    <definedName name="длт_З_пот">#REF!</definedName>
    <definedName name="длт_Знн_сн2">#REF!</definedName>
    <definedName name="длт_Зсн1_вн">#REF!</definedName>
    <definedName name="длт_НВВнн_сн2">#REF!</definedName>
    <definedName name="длт_НВВсн_вн">#REF!</definedName>
    <definedName name="длт_НВВсн1_вн">#REF!</definedName>
    <definedName name="длт_НВВсн2_вн">#REF!</definedName>
    <definedName name="длт_НВВсн2_сн1">#REF!</definedName>
    <definedName name="доли1">'[54]эл ст'!$A$368:$IV$368</definedName>
    <definedName name="доля_проч_ф" localSheetId="7">#REF!</definedName>
    <definedName name="доля_проч_ф">#REF!</definedName>
    <definedName name="доля_прочая" localSheetId="7">#REF!</definedName>
    <definedName name="доля_прочая">#REF!</definedName>
    <definedName name="доля_прочая_98_ав">#REF!</definedName>
    <definedName name="доля_прочая_ав">#REF!</definedName>
    <definedName name="доля_прочая_ф">#REF!</definedName>
    <definedName name="доля_т_ф">#REF!</definedName>
    <definedName name="доля_теп_1">#REF!</definedName>
    <definedName name="доля_теп_2">#REF!</definedName>
    <definedName name="доля_теп_3">#REF!</definedName>
    <definedName name="доля_тепло">#REF!</definedName>
    <definedName name="доля_эл_1">#REF!</definedName>
    <definedName name="доля_эл_2">#REF!</definedName>
    <definedName name="доля_эл_3">#REF!</definedName>
    <definedName name="доля_эл_ф">#REF!</definedName>
    <definedName name="доля_электра">#REF!</definedName>
    <definedName name="доля_электра_99">#REF!</definedName>
    <definedName name="доопатмо">[4]!доопатмо</definedName>
    <definedName name="доопатмо_4">"'рт-передача'!доопатмо"</definedName>
    <definedName name="Дополнение">[4]!Дополнение</definedName>
    <definedName name="Дополнение_4">"'рт-передача'!дополнение"</definedName>
    <definedName name="ДПН">[55]справочник!$D$6:$E$539</definedName>
    <definedName name="ДРУГОЕ">[56]Справочники!$A$26:$A$28</definedName>
    <definedName name="ДРУГОЕ_5">#N/A</definedName>
    <definedName name="дтп">'[48]ПС рек'!#REF!</definedName>
    <definedName name="дщ">[4]!дщ</definedName>
    <definedName name="дщл">[4]!дщл</definedName>
    <definedName name="енг">[9]!енг</definedName>
    <definedName name="енгон">[57]MAIN!#REF!</definedName>
    <definedName name="енег">[9]!енег</definedName>
    <definedName name="епке">[4]!епке</definedName>
    <definedName name="епор" localSheetId="5" hidden="1">#REF!,#REF!,#REF!,#REF!</definedName>
    <definedName name="епор" localSheetId="6" hidden="1">#REF!,#REF!,#REF!,#REF!</definedName>
    <definedName name="епор" localSheetId="7" hidden="1">#REF!,#REF!,#REF!,#REF!</definedName>
    <definedName name="епор" hidden="1">#REF!,#REF!,#REF!,#REF!</definedName>
    <definedName name="еще">[4]!еще</definedName>
    <definedName name="еще_4">"'рт-передача'!еще"</definedName>
    <definedName name="ж">[4]!ж</definedName>
    <definedName name="ж_4">"'рт-передача'!ж"</definedName>
    <definedName name="жд">[4]!жд</definedName>
    <definedName name="жд_4">"'рт-передача'!жд"</definedName>
    <definedName name="ждх">#REF!</definedName>
    <definedName name="з4">#REF!</definedName>
    <definedName name="Звн">#REF!</definedName>
    <definedName name="Зитп">#REF!</definedName>
    <definedName name="Зиэ">#REF!</definedName>
    <definedName name="Знн">#REF!</definedName>
    <definedName name="ЗП1">[58]Лист13!$A$2</definedName>
    <definedName name="ЗП2">[58]Лист13!$B$2</definedName>
    <definedName name="ЗП3">[58]Лист13!$C$2</definedName>
    <definedName name="ЗП4">[58]Лист13!$D$2</definedName>
    <definedName name="Зпот_вн" localSheetId="7">#REF!</definedName>
    <definedName name="Зпот_вн">#REF!</definedName>
    <definedName name="Зпот_нн" localSheetId="7">#REF!</definedName>
    <definedName name="Зпот_нн">#REF!</definedName>
    <definedName name="Зпот_сн1" localSheetId="7">#REF!</definedName>
    <definedName name="Зпот_сн1">#REF!</definedName>
    <definedName name="Зпот_сн2">#REF!</definedName>
    <definedName name="Зпсс">#REF!</definedName>
    <definedName name="Зпсэ">#REF!</definedName>
    <definedName name="Зпт">#REF!</definedName>
    <definedName name="Зсн">#REF!</definedName>
    <definedName name="зщ">[4]!зщ</definedName>
    <definedName name="и_эсо_вн" localSheetId="7">#REF!</definedName>
    <definedName name="и_эсо_вн">#REF!</definedName>
    <definedName name="и_эсо_сн1" localSheetId="7">#REF!</definedName>
    <definedName name="и_эсо_сн1">#REF!</definedName>
    <definedName name="Извлечение_ИМ" localSheetId="7">#REF!</definedName>
    <definedName name="Извлечение_ИМ">#REF!</definedName>
    <definedName name="_xlnm.Extract">#REF!</definedName>
    <definedName name="ий">[4]!ий</definedName>
    <definedName name="ий_4">"'рт-передача'!ий"</definedName>
    <definedName name="имарвге" localSheetId="7">#REF!</definedName>
    <definedName name="имарвге">#REF!</definedName>
    <definedName name="индцкавг98" localSheetId="5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точник_финансирования">[59]Справочник!$K$3:$K$32</definedName>
    <definedName name="июл" localSheetId="7">#REF!</definedName>
    <definedName name="июл">#REF!</definedName>
    <definedName name="июл2" localSheetId="7">#REF!</definedName>
    <definedName name="июл2">#REF!</definedName>
    <definedName name="июль">[9]!июль</definedName>
    <definedName name="июн" localSheetId="7">#REF!</definedName>
    <definedName name="июн">#REF!</definedName>
    <definedName name="июн2" localSheetId="7">#REF!</definedName>
    <definedName name="июн2">#REF!</definedName>
    <definedName name="й" localSheetId="7">[11]!й</definedName>
    <definedName name="й">[12]!й</definedName>
    <definedName name="й_4">"'рт-передача'!й"</definedName>
    <definedName name="й1">[4]!й1</definedName>
    <definedName name="йй" localSheetId="7">[11]!йй</definedName>
    <definedName name="йй">[12]!йй</definedName>
    <definedName name="йй_4">"'рт-передача'!йй"</definedName>
    <definedName name="йй1">[4]!йй1</definedName>
    <definedName name="йййййййййййййййййййййййй">#N/A</definedName>
    <definedName name="йфц">[4]!йфц</definedName>
    <definedName name="йфц_4">"'рт-передача'!йфц"</definedName>
    <definedName name="йц">[4]!йц</definedName>
    <definedName name="йц_4">"'рт-передача'!йц"</definedName>
    <definedName name="йцу">#N/A</definedName>
    <definedName name="к1" localSheetId="7">#REF!</definedName>
    <definedName name="к1">#REF!</definedName>
    <definedName name="К110" localSheetId="7">#REF!</definedName>
    <definedName name="К110">#REF!</definedName>
    <definedName name="К111" localSheetId="7">#REF!</definedName>
    <definedName name="К111">#REF!</definedName>
    <definedName name="К112">#REF!</definedName>
    <definedName name="К113">#REF!</definedName>
    <definedName name="К114">#REF!</definedName>
    <definedName name="К115">#REF!</definedName>
    <definedName name="К116">#REF!</definedName>
    <definedName name="К12">#REF!</definedName>
    <definedName name="К13">#REF!</definedName>
    <definedName name="К14">#REF!</definedName>
    <definedName name="К15">#REF!</definedName>
    <definedName name="К16">#REF!</definedName>
    <definedName name="К17">#REF!</definedName>
    <definedName name="К18">#REF!</definedName>
    <definedName name="К19">#REF!</definedName>
    <definedName name="к2">#REF!</definedName>
    <definedName name="К21">#REF!</definedName>
    <definedName name="К210">#REF!</definedName>
    <definedName name="К211">#REF!</definedName>
    <definedName name="К212">#REF!</definedName>
    <definedName name="К213">#REF!</definedName>
    <definedName name="К214">#REF!</definedName>
    <definedName name="К215">#REF!</definedName>
    <definedName name="К216">#REF!</definedName>
    <definedName name="К22">#REF!</definedName>
    <definedName name="К23">#REF!</definedName>
    <definedName name="К24">#REF!</definedName>
    <definedName name="К25">#REF!</definedName>
    <definedName name="К26">#REF!</definedName>
    <definedName name="К27">#REF!</definedName>
    <definedName name="К28">#REF!</definedName>
    <definedName name="К29">#REF!</definedName>
    <definedName name="К31">#REF!</definedName>
    <definedName name="К310">#REF!</definedName>
    <definedName name="К311">#REF!</definedName>
    <definedName name="К312">#REF!</definedName>
    <definedName name="К313">#REF!</definedName>
    <definedName name="К314">#REF!</definedName>
    <definedName name="К315">#REF!</definedName>
    <definedName name="К316">#REF!</definedName>
    <definedName name="К32">#REF!</definedName>
    <definedName name="К33">#REF!</definedName>
    <definedName name="К34">#REF!</definedName>
    <definedName name="К35">#REF!</definedName>
    <definedName name="К36">#REF!</definedName>
    <definedName name="К37">#REF!</definedName>
    <definedName name="К38">#REF!</definedName>
    <definedName name="К39">#REF!</definedName>
    <definedName name="кв3">#N/A</definedName>
    <definedName name="Квартал">#N/A</definedName>
    <definedName name="Кгэс1э">#REF!</definedName>
    <definedName name="Кгэс2э">#REF!</definedName>
    <definedName name="Кгэс3э">#REF!</definedName>
    <definedName name="Кгэсэ">#REF!</definedName>
    <definedName name="Кгэсэ1">#REF!</definedName>
    <definedName name="Кгэсэ2">#REF!</definedName>
    <definedName name="Кгэсэ3">#REF!</definedName>
    <definedName name="ке" localSheetId="7">[11]!ке</definedName>
    <definedName name="ке">[12]!ке</definedName>
    <definedName name="ке_4">"'рт-передача'!ке"</definedName>
    <definedName name="ке1">[4]!ке1</definedName>
    <definedName name="кеппппппппппп" localSheetId="5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к">[60]тар!#REF!</definedName>
    <definedName name="Кнопка5_Щелкнуть">[9]!Кнопка5_Щелкнуть</definedName>
    <definedName name="компенсация">[4]!компенсация</definedName>
    <definedName name="компенсация_4">"'рт-передача'!компенсация"</definedName>
    <definedName name="Коэф_d">[10]Уравнения!$B$12</definedName>
    <definedName name="Коэф_E">[10]Уравнения!$B$13</definedName>
    <definedName name="Коэф_f">[10]Уравнения!$B$14</definedName>
    <definedName name="Коэф_а">[10]Уравнения!$B$9</definedName>
    <definedName name="Коэф_в">[10]Уравнения!$B$10</definedName>
    <definedName name="Коэф_с">[10]Уравнения!$B$11</definedName>
    <definedName name="коэф1" localSheetId="7">#REF!</definedName>
    <definedName name="коэф1">#REF!</definedName>
    <definedName name="коэф2" localSheetId="7">#REF!</definedName>
    <definedName name="коэф2">#REF!</definedName>
    <definedName name="коэф3" localSheetId="7">#REF!</definedName>
    <definedName name="коэф3">#REF!</definedName>
    <definedName name="коэф4">#REF!</definedName>
    <definedName name="кп">[4]!кп</definedName>
    <definedName name="кп_4">"'рт-передача'!кп"</definedName>
    <definedName name="кпнрг">[4]!кпнрг</definedName>
    <definedName name="кпнрг_4">"'рт-передача'!кпнрг"</definedName>
    <definedName name="Кри">#REF!</definedName>
    <definedName name="Крит">#REF!</definedName>
    <definedName name="_xlnm.Criteria">#REF!</definedName>
    <definedName name="Критерии_ИМ">#REF!</definedName>
    <definedName name="критерий">#REF!</definedName>
    <definedName name="ктджщз">[4]!ктджщз</definedName>
    <definedName name="ктджщз_4">"'рт-передача'!ктджщз"</definedName>
    <definedName name="Ктэс1э">#REF!</definedName>
    <definedName name="Ктэс2э">#REF!</definedName>
    <definedName name="Ктэсэ">#REF!</definedName>
    <definedName name="Ктэсэ1">#REF!</definedName>
    <definedName name="Ктэсэ2">#REF!</definedName>
    <definedName name="Курс_USD">28.47</definedName>
    <definedName name="л">#REF!</definedName>
    <definedName name="лара">[4]!лара</definedName>
    <definedName name="лара_4">"'рт-передача'!лара"</definedName>
    <definedName name="лен" localSheetId="5" hidden="1">{#N/A,#N/A,TRUE,"Лист1";#N/A,#N/A,TRUE,"Лист2";#N/A,#N/A,TRUE,"Лист3"}</definedName>
    <definedName name="лен" localSheetId="6" hidden="1">{#N/A,#N/A,TRUE,"Лист1";#N/A,#N/A,TRUE,"Лист2";#N/A,#N/A,TRUE,"Лист3"}</definedName>
    <definedName name="лен" localSheetId="7" hidden="1">{#N/A,#N/A,TRUE,"Лист1";#N/A,#N/A,TRUE,"Лист2";#N/A,#N/A,TRUE,"Лист3"}</definedName>
    <definedName name="лен" hidden="1">{#N/A,#N/A,TRUE,"Лист1";#N/A,#N/A,TRUE,"Лист2";#N/A,#N/A,TRUE,"Лист3"}</definedName>
    <definedName name="лена">#N/A</definedName>
    <definedName name="лист">[9]!лист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[9]!лл</definedName>
    <definedName name="ло">[4]!ло</definedName>
    <definedName name="ло_4">"'рт-передача'!ло"</definedName>
    <definedName name="лод">#N/A</definedName>
    <definedName name="лор">[4]!лор</definedName>
    <definedName name="лор_4">"'рт-передача'!лор"</definedName>
    <definedName name="лщд">[4]!лщд</definedName>
    <definedName name="лщжо" localSheetId="5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hidden="1">{#N/A,#N/A,TRUE,"Лист1";#N/A,#N/A,TRUE,"Лист2";#N/A,#N/A,TRUE,"Лист3"}</definedName>
    <definedName name="лэо">#REF!</definedName>
    <definedName name="м">#REF!</definedName>
    <definedName name="май">#REF!</definedName>
    <definedName name="май2">#REF!</definedName>
    <definedName name="мам">[4]!мам</definedName>
    <definedName name="мам_4">"'рт-передача'!мам"</definedName>
    <definedName name="мар">#REF!</definedName>
    <definedName name="мар2">#REF!</definedName>
    <definedName name="март">#REF!</definedName>
    <definedName name="мивопиофупр">#REF!</definedName>
    <definedName name="Модуль1.w">[61]!Модуль1.w</definedName>
    <definedName name="МР" localSheetId="7">#REF!</definedName>
    <definedName name="МР">#REF!</definedName>
    <definedName name="МР_4">"#REF!"</definedName>
    <definedName name="МРО">#REF!</definedName>
    <definedName name="МСК">'[48]ЛЭП нов'!#REF!</definedName>
    <definedName name="мтп">'[48]ПС рек'!#REF!</definedName>
    <definedName name="мым" localSheetId="7">[11]!мым</definedName>
    <definedName name="мым">[12]!мым</definedName>
    <definedName name="мым_4">"'рт-передача'!мым"</definedName>
    <definedName name="мым1">[4]!мым1</definedName>
    <definedName name="Н5">[62]Данные!$I$7</definedName>
    <definedName name="Н5_5">#N/A</definedName>
    <definedName name="наго">[3]MAIN!$F$1251:$AJ$1251</definedName>
    <definedName name="НАПР">'[48]ПС рек'!#REF!</definedName>
    <definedName name="Население">'[45]Производство электроэнергии'!$A$124</definedName>
    <definedName name="ната" localSheetId="7">#REF!</definedName>
    <definedName name="ната">#REF!</definedName>
    <definedName name="НВВвн_млн" localSheetId="7">#REF!</definedName>
    <definedName name="НВВвн_млн">#REF!</definedName>
    <definedName name="НВВвн_тыс" localSheetId="7">#REF!</definedName>
    <definedName name="НВВвн_тыс">#REF!</definedName>
    <definedName name="НВВсн1_млн">#REF!</definedName>
    <definedName name="НВВсн1_тыс">#REF!</definedName>
    <definedName name="НВВсн2_млн">#REF!</definedName>
    <definedName name="НВВсн2_тыс">#REF!</definedName>
    <definedName name="нгг">[4]!нгг</definedName>
    <definedName name="нгг_4">"'рт-передача'!нгг"</definedName>
    <definedName name="нов">[9]!нов</definedName>
    <definedName name="Номер_ДЗО">[63]База!$I$43</definedName>
    <definedName name="ноя" localSheetId="7">#REF!</definedName>
    <definedName name="ноя">#REF!</definedName>
    <definedName name="ноя2" localSheetId="7">#REF!</definedName>
    <definedName name="ноя2">#REF!</definedName>
    <definedName name="Нояб">[4]!Нояб</definedName>
    <definedName name="Ноябрь">[4]!Ноябрь</definedName>
    <definedName name="НП">[64]Исходные!$H$5</definedName>
    <definedName name="НП_5">#N/A</definedName>
    <definedName name="НСРФ">#REF!</definedName>
    <definedName name="НСРФ_5">#N/A</definedName>
    <definedName name="НСРФ2">#REF!</definedName>
    <definedName name="НСРФ2_4">"#REF!"</definedName>
    <definedName name="ншш" localSheetId="5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hidden="1">{#N/A,#N/A,TRUE,"Лист1";#N/A,#N/A,TRUE,"Лист2";#N/A,#N/A,TRUE,"Лист3"}</definedName>
    <definedName name="о">#REF!</definedName>
    <definedName name="_xlnm.Print_Area" localSheetId="0">'Пр 1 МУ490_22 2022'!$A$1:$G$3408</definedName>
    <definedName name="_xlnm.Print_Area" localSheetId="1">'Пр 1 МУ490_22 2023'!$A$1:$G$4652</definedName>
    <definedName name="_xlnm.Print_Area" localSheetId="2">'Пр 1 МУ490_22 2024'!$A$1:$H$4552</definedName>
    <definedName name="_xlnm.Print_Area" localSheetId="3">'Пр 2 МУ490_22_2022-2024'!$A$1:$G$64</definedName>
    <definedName name="_xlnm.Print_Area" localSheetId="4">'Пр 3 МУ490_22_2022-2024'!$A$1:$F$30</definedName>
    <definedName name="общая">[53]!общая</definedName>
    <definedName name="одкз110" localSheetId="7">'[48]ПС рек'!#REF!</definedName>
    <definedName name="одкз110">'[48]ПС рек'!#REF!</definedName>
    <definedName name="одкз220" localSheetId="7">'[48]ПС рек'!#REF!</definedName>
    <definedName name="одкз220">'[48]ПС рек'!#REF!</definedName>
    <definedName name="одкз35" localSheetId="7">'[48]ПС рек'!#REF!</definedName>
    <definedName name="одкз35">'[48]ПС рек'!#REF!</definedName>
    <definedName name="оирлд">[57]MAIN!#REF!</definedName>
    <definedName name="окт" localSheetId="7">#REF!</definedName>
    <definedName name="окт">#REF!</definedName>
    <definedName name="окт2" localSheetId="7">#REF!</definedName>
    <definedName name="окт2">#REF!</definedName>
    <definedName name="ол">[65]даты!$A$1:$A$5</definedName>
    <definedName name="олд" localSheetId="7">#REF!,#REF!,#REF!,'Приказ РСТ РБ на 2025г'!P1_ESO_PROT</definedName>
    <definedName name="олд">#N/A</definedName>
    <definedName name="олло">[4]!олло</definedName>
    <definedName name="олло_4">"'рт-передача'!олло"</definedName>
    <definedName name="олрлпо">[4]!олрлпо</definedName>
    <definedName name="олс">[4]!олс</definedName>
    <definedName name="олс_4">"'рт-передача'!олс"</definedName>
    <definedName name="ооо">[4]!ооо</definedName>
    <definedName name="ооо_4">"'рт-передача'!ооо"</definedName>
    <definedName name="Операция">#REF!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ишлэ\хз">[3]MAIN!$F$805:$AL$805</definedName>
    <definedName name="оро">#N/A</definedName>
    <definedName name="отп">'[48]ПС рек'!#REF!</definedName>
    <definedName name="отп35">'[48]ПС рек'!#REF!</definedName>
    <definedName name="отп35кВ">'[48]ПС рек'!#REF!</definedName>
    <definedName name="отпуск">[4]!отпуск</definedName>
    <definedName name="отпуск_4">"'рт-передача'!отпуск"</definedName>
    <definedName name="Очистка">[51]!Очистка</definedName>
    <definedName name="ОЭ_ловалд">[3]MAIN!#REF!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вн">#REF!</definedName>
    <definedName name="первый">#REF!</definedName>
    <definedName name="Период">[50]t_настройки!$I$23:$I$26</definedName>
    <definedName name="Период_Выбрано">[50]t_настройки!$I$84</definedName>
    <definedName name="ПериодРегулирования">[46]Заголовок!$B$14</definedName>
    <definedName name="Периоды_18_2">'[40]18.2'!#REF!</definedName>
    <definedName name="Пит" localSheetId="7">#REF!</definedName>
    <definedName name="Пит">#REF!</definedName>
    <definedName name="Пиэ" localSheetId="7">#REF!</definedName>
    <definedName name="Пиэ">#REF!</definedName>
    <definedName name="план56">[4]!план56</definedName>
    <definedName name="план56_4">"'рт-передача'!план56"</definedName>
    <definedName name="ПМС">[4]!ПМС</definedName>
    <definedName name="ПМС_4">"'рт-передача'!пмс"</definedName>
    <definedName name="ПМС1">[4]!ПМС1</definedName>
    <definedName name="ПМС1_4">"'рт-передача'!пмс1"</definedName>
    <definedName name="Пнн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[50]t_проверки!$J$9</definedName>
    <definedName name="Подоперация" localSheetId="7">#REF!</definedName>
    <definedName name="Подоперация">#REF!</definedName>
    <definedName name="Подсинее" localSheetId="7">#REF!</definedName>
    <definedName name="Подсинее">#REF!</definedName>
    <definedName name="показатель" localSheetId="7">#REF!</definedName>
    <definedName name="показатель">#REF!</definedName>
    <definedName name="пол_нас_нн">#REF!</definedName>
    <definedName name="полбезпот">'[60]т1.15(смета8а)'!#REF!</definedName>
    <definedName name="полезный_т_ф" localSheetId="7">#REF!</definedName>
    <definedName name="полезный_т_ф">#REF!</definedName>
    <definedName name="полезный_тепло" localSheetId="7">#REF!</definedName>
    <definedName name="полезный_тепло">#REF!</definedName>
    <definedName name="полезный_эл_ф" localSheetId="7">#REF!</definedName>
    <definedName name="полезный_эл_ф">#REF!</definedName>
    <definedName name="полезный_электро">#REF!</definedName>
    <definedName name="полпот">'[60]т1.15(смета8а)'!#REF!</definedName>
    <definedName name="Порог_проверки">'[50]Сценарные условия'!$K$19</definedName>
    <definedName name="Порог_Резервный_Фонд">'[50]Сценарные условия'!$K$20</definedName>
    <definedName name="ПоследнийГод">[66]Заголовок!$B$16</definedName>
    <definedName name="ПоследнийГод_5">#N/A</definedName>
    <definedName name="пппп">[4]!пппп</definedName>
    <definedName name="пппп_4">"'рт-передача'!пппп"</definedName>
    <definedName name="Ппс">#REF!</definedName>
    <definedName name="Ппст">#REF!</definedName>
    <definedName name="пр">[4]!пр</definedName>
    <definedName name="пр_4">"'рт-передача'!пр"</definedName>
    <definedName name="предмет_договора">[67]справочник!$D$3:$D$21</definedName>
    <definedName name="прибыль3" localSheetId="5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знак">'[48]ПС рек'!#REF!</definedName>
    <definedName name="Приход_расход" localSheetId="7">#REF!</definedName>
    <definedName name="Приход_расход">#REF!</definedName>
    <definedName name="про">[4]!про</definedName>
    <definedName name="Проект">#REF!</definedName>
    <definedName name="Проц1">[3]MAIN!$F$186</definedName>
    <definedName name="процент_т_ф">#REF!</definedName>
    <definedName name="Процент_тепло">#REF!</definedName>
    <definedName name="Процент_эл_ф">#REF!</definedName>
    <definedName name="Процент_электра">#REF!</definedName>
    <definedName name="ПроцИзПр1">[3]MAIN!$F$188</definedName>
    <definedName name="прочая_доля_99">#REF!</definedName>
    <definedName name="прочая_процент">#REF!</definedName>
    <definedName name="прочая_процент_98_ав">#REF!</definedName>
    <definedName name="прочая_процент_99">#REF!</definedName>
    <definedName name="прочая_процент_ав">#REF!</definedName>
    <definedName name="прочая_процент_ф">#REF!</definedName>
    <definedName name="прочая_процент_ф_ав">#REF!</definedName>
    <definedName name="прочее">'[48]ПС рек'!#REF!</definedName>
    <definedName name="Прочие_электроэнергии">'[45]Производство электроэнергии'!$A$132</definedName>
    <definedName name="прош_год" localSheetId="7">#REF!</definedName>
    <definedName name="прош_год">#REF!</definedName>
    <definedName name="прпр">[9]!прпр</definedName>
    <definedName name="прпрп">[9]!прпрп</definedName>
    <definedName name="Псн" localSheetId="7">#REF!</definedName>
    <definedName name="Псн">#REF!</definedName>
    <definedName name="Птеп" localSheetId="7">#REF!</definedName>
    <definedName name="Птеп">#REF!</definedName>
    <definedName name="пувк">[9]!пувк</definedName>
    <definedName name="ПЭ">[56]Справочники!$A$10:$A$12</definedName>
    <definedName name="ПЭ_5">#N/A</definedName>
    <definedName name="Работы">[68]Работы.База!$A$2:$A$173</definedName>
    <definedName name="РГК">[56]Справочники!$A$4:$A$4</definedName>
    <definedName name="РГК_5">#N/A</definedName>
    <definedName name="рекЛЭПВН">'[69]приложение 1.1'!$B$25:$B$35</definedName>
    <definedName name="_xlnm.Recorder" localSheetId="7">#REF!</definedName>
    <definedName name="_xlnm.Recorder">#REF!</definedName>
    <definedName name="рис1" localSheetId="5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hidden="1">{#N/A,#N/A,TRUE,"Лист1";#N/A,#N/A,TRUE,"Лист2";#N/A,#N/A,TRUE,"Лист3"}</definedName>
    <definedName name="рмпор">[3]MAIN!#REF!</definedName>
    <definedName name="ропопопмо">[4]!ропопопмо</definedName>
    <definedName name="ропор">#N/A</definedName>
    <definedName name="рпгн">[3]MAIN!$F$876:$AL$876</definedName>
    <definedName name="рсср">[4]!рсср</definedName>
    <definedName name="рсср_4">"'рт-передача'!рсср"</definedName>
    <definedName name="с" localSheetId="7">[11]!с</definedName>
    <definedName name="с">[12]!с</definedName>
    <definedName name="с_4">"'рт-передача'!с"</definedName>
    <definedName name="с_с_т_ф">#REF!</definedName>
    <definedName name="с_с_тепло">#REF!</definedName>
    <definedName name="с_с_эл_ф">#REF!</definedName>
    <definedName name="с_с_электра">#REF!</definedName>
    <definedName name="с1">[4]!с1</definedName>
    <definedName name="с1_4">"'рт-передача'!с1"</definedName>
    <definedName name="сваеррта">[4]!сваеррта</definedName>
    <definedName name="сваеррта_4">"'рт-передача'!сваеррта"</definedName>
    <definedName name="свмпвппв">[4]!свмпвппв</definedName>
    <definedName name="свмпвппв_4">"'рт-передача'!свмпвппв"</definedName>
    <definedName name="свод">[4]!свод</definedName>
    <definedName name="СДТУ">'[48]ПС рек'!#REF!</definedName>
    <definedName name="себестоимость2">[4]!себестоимость2</definedName>
    <definedName name="себестоимость2_4">"'рт-передача'!себестоимость2"</definedName>
    <definedName name="семь">#REF!</definedName>
    <definedName name="сен">#REF!</definedName>
    <definedName name="сен2">#REF!</definedName>
    <definedName name="ск">[4]!ск</definedName>
    <definedName name="ск_4">"'рт-передача'!ск"</definedName>
    <definedName name="СН">[10]Уравнения!$C$22</definedName>
    <definedName name="СН_d">[10]Уравнения!#REF!</definedName>
    <definedName name="СН_а">[10]Уравнения!$B$18</definedName>
    <definedName name="СН_в">[10]Уравнения!$B$19</definedName>
    <definedName name="СН_с">[10]Уравнения!$B$20</definedName>
    <definedName name="СОБ">'[48]ПС рек'!#REF!</definedName>
    <definedName name="Собст">'[54]эл ст'!$A$360:$IV$360</definedName>
    <definedName name="Собств">'[54]эл ст'!$A$369:$IV$369</definedName>
    <definedName name="сокращение">[4]!сокращение</definedName>
    <definedName name="сокращение_4">"'рт-передача'!сокращение"</definedName>
    <definedName name="сомп">[4]!сомп</definedName>
    <definedName name="сомп_4">"'рт-передача'!сомп"</definedName>
    <definedName name="сомпас">[4]!сомпас</definedName>
    <definedName name="сомпас_4">"'рт-передача'!сомпас"</definedName>
    <definedName name="Список_ДЗО">'[50]Список ДЗО'!$B$8:$B$21</definedName>
    <definedName name="список_контр.котловой">[70]t_Настройки!$B$42:$B$53</definedName>
    <definedName name="Список_контрагентов">[70]t_Настройки!$B$36:$B$39</definedName>
    <definedName name="Список_филиалов">[70]t_Настройки!$B$23:$B$26</definedName>
    <definedName name="список_филиалов1">[70]t_Настройки!$B$29:$B$33</definedName>
    <definedName name="сс" localSheetId="7">[11]!сс</definedName>
    <definedName name="сс">[12]!сс</definedName>
    <definedName name="сс_4">"'рт-передача'!сс"</definedName>
    <definedName name="сс1">[4]!сс1</definedName>
    <definedName name="сссс" localSheetId="7">[11]!сссс</definedName>
    <definedName name="сссс">[12]!сссс</definedName>
    <definedName name="сссс_4">"'рт-передача'!сссс"</definedName>
    <definedName name="сссс1">[4]!сссс1</definedName>
    <definedName name="ссы" localSheetId="7">[11]!ссы</definedName>
    <definedName name="ссы">[12]!ссы</definedName>
    <definedName name="ссы_4">"'рт-передача'!ссы"</definedName>
    <definedName name="ссы1">[4]!ссы1</definedName>
    <definedName name="ссы2">[4]!ссы2</definedName>
    <definedName name="ссы2_4">"'рт-передача'!ссы2"</definedName>
    <definedName name="Ставка_ЕСН">0.26</definedName>
    <definedName name="Статья">#REF!</definedName>
    <definedName name="СтНПр1">[3]MAIN!$F$180</definedName>
    <definedName name="сто">#REF!</definedName>
    <definedName name="сто_проц_ф">#REF!</definedName>
    <definedName name="сто_процентов">#REF!</definedName>
    <definedName name="сумма_по_договору">#REF!</definedName>
    <definedName name="сумма_тепло">#REF!</definedName>
    <definedName name="сумма_электро">#REF!</definedName>
    <definedName name="СЭС">#REF!</definedName>
    <definedName name="сяифывкпа">[9]!сяифывкпа</definedName>
    <definedName name="т">[71]!Выборка_АМТА</definedName>
    <definedName name="т_аб_пл_1">'[60]т1.15(смета8а)'!#REF!</definedName>
    <definedName name="т_сбыт_1">'[60]т1.15(смета8а)'!#REF!</definedName>
    <definedName name="Т12_4мес">[9]!Т12_4мес</definedName>
    <definedName name="таня">[4]!таня</definedName>
    <definedName name="таня_4">"'рт-передача'!таня"</definedName>
    <definedName name="те">#REF!</definedName>
    <definedName name="текмес">#REF!</definedName>
    <definedName name="текмес2">#REF!</definedName>
    <definedName name="тепло">[4]!тепло</definedName>
    <definedName name="тепло_4">"'рт-передача'!тепло"</definedName>
    <definedName name="тепло_проц_ф">#REF!</definedName>
    <definedName name="тепло_процент">#REF!</definedName>
    <definedName name="тир">[9]!тир</definedName>
    <definedName name="тп" localSheetId="5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hidden="1">{#N/A,#N/A,TRUE,"Лист1";#N/A,#N/A,TRUE,"Лист2";#N/A,#N/A,TRUE,"Лист3"}</definedName>
    <definedName name="Тпот_вн">#REF!</definedName>
    <definedName name="Тпот_нн">#REF!</definedName>
    <definedName name="Тпот_сн1">#REF!</definedName>
    <definedName name="Тпот_сн2">#REF!</definedName>
    <definedName name="третий">#REF!</definedName>
    <definedName name="Тсод_вн">#REF!</definedName>
    <definedName name="Тсод_нн">#REF!</definedName>
    <definedName name="Тсод_сн1">#REF!</definedName>
    <definedName name="Тсод_сн2">#REF!</definedName>
    <definedName name="ть">[4]!ть</definedName>
    <definedName name="ть_4">"'рт-передача'!ть"</definedName>
    <definedName name="ТЭП2" localSheetId="5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7">'[72]расчет тарифов'!#REF!</definedName>
    <definedName name="Тэс">'[73]расчет тарифов'!#REF!</definedName>
    <definedName name="у" localSheetId="7">[11]!у</definedName>
    <definedName name="у">[12]!у</definedName>
    <definedName name="у_4">"'рт-передача'!у"</definedName>
    <definedName name="у1">[4]!у1</definedName>
    <definedName name="у1_4">"'рт-передача'!у1"</definedName>
    <definedName name="УГОЛЬ">[56]Справочники!$A$19:$A$21</definedName>
    <definedName name="УГОЛЬ_5">#N/A</definedName>
    <definedName name="Уд_расх_топл_план">[10]Расчет!#REF!</definedName>
    <definedName name="уепа" localSheetId="7">#REF!</definedName>
    <definedName name="уепа">#REF!</definedName>
    <definedName name="уепау" localSheetId="7">#REF!</definedName>
    <definedName name="уепау">#REF!</definedName>
    <definedName name="уеуеуеуеку">[9]!уеуеуеуеку</definedName>
    <definedName name="ук">[4]!ук</definedName>
    <definedName name="ук_4">"'рт-передача'!ук"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">[9]!УП</definedName>
    <definedName name="упакуп" localSheetId="7">#REF!</definedName>
    <definedName name="упакуп">#REF!</definedName>
    <definedName name="уу">[4]!уу</definedName>
    <definedName name="уу_4">"'рт-передача'!уу"</definedName>
    <definedName name="УФ" localSheetId="7">[11]!УФ</definedName>
    <definedName name="УФ">[12]!УФ</definedName>
    <definedName name="УФ_4">"'рт-передача'!уф"</definedName>
    <definedName name="УФ49А">[9]!УФ49А</definedName>
    <definedName name="уфэ">[9]!уфэ</definedName>
    <definedName name="уыукпе">[4]!уыукпе</definedName>
    <definedName name="уыукпе_4">"'рт-передача'!уыукпе"</definedName>
    <definedName name="ф">[3]MAIN!$F$1251:$AJ$1251</definedName>
    <definedName name="фам">[4]!фам</definedName>
    <definedName name="фам_4">"'рт-передача'!фам"</definedName>
    <definedName name="фвап">[9]!фвап</definedName>
    <definedName name="фвапфыпфпфы">[9]!фвапфыпфпфы</definedName>
    <definedName name="фварф">[9]!фварф</definedName>
    <definedName name="фвв">[9]!фвв</definedName>
    <definedName name="фев" localSheetId="7">#REF!</definedName>
    <definedName name="фев">#REF!</definedName>
    <definedName name="фев2" localSheetId="7">#REF!</definedName>
    <definedName name="фев2">#REF!</definedName>
    <definedName name="Форма">[4]!Форма</definedName>
    <definedName name="Форма_4">"'рт-передача'!форма"</definedName>
    <definedName name="форма1">[3]MAIN!$F$876:$AL$876</definedName>
    <definedName name="фф">[4]!фф</definedName>
    <definedName name="фцыафыва">[9]!фцыафыва</definedName>
    <definedName name="фыаспит">[4]!фыаспит</definedName>
    <definedName name="фыаспит_4">"'рт-передача'!фыаспит"</definedName>
    <definedName name="фыв">[9]!фыв</definedName>
    <definedName name="фывафа">[9]!фывафа</definedName>
    <definedName name="фывафыапф">[9]!фывафыапф</definedName>
    <definedName name="фыы">[9]!фыы</definedName>
    <definedName name="Х">[10]Уравнения!$F$7</definedName>
    <definedName name="хнх" localSheetId="7">#REF!</definedName>
    <definedName name="хнх">#REF!</definedName>
    <definedName name="ц" localSheetId="7">[11]!ц</definedName>
    <definedName name="ц">[12]!ц</definedName>
    <definedName name="ц_4">"'рт-передача'!ц"</definedName>
    <definedName name="ц1">[4]!ц1</definedName>
    <definedName name="ц1_4">"'рт-передача'!ц1"</definedName>
    <definedName name="цу" localSheetId="7">[11]!цу</definedName>
    <definedName name="цу">[12]!цу</definedName>
    <definedName name="цу_4">"'рт-передача'!цу"</definedName>
    <definedName name="цуа" localSheetId="7">[11]!цуа</definedName>
    <definedName name="цуа">[12]!цуа</definedName>
    <definedName name="цуа_4">"'рт-передача'!цуа"</definedName>
    <definedName name="ч">[74]!Выборка_АМТА</definedName>
    <definedName name="часов">[10]Уравнения!$B$2</definedName>
    <definedName name="черновик">[4]!черновик</definedName>
    <definedName name="черновик_4">"'рт-передача'!черновик"</definedName>
    <definedName name="четвертый">#REF!</definedName>
    <definedName name="ЧП1">[3]MAIN!$F$396</definedName>
    <definedName name="шир_дан">#REF!</definedName>
    <definedName name="шир_отч">#REF!</definedName>
    <definedName name="шир_прош">#REF!</definedName>
    <definedName name="шир_тек">#REF!</definedName>
    <definedName name="шшшшшо">#N/A</definedName>
    <definedName name="щ">[4]!щ</definedName>
    <definedName name="щ_4">"'рт-передача'!щ"</definedName>
    <definedName name="ыаппр">[4]!ыаппр</definedName>
    <definedName name="ыаппр_4">"'рт-передача'!ыаппр"</definedName>
    <definedName name="ыапр" localSheetId="5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>[4]!ыаупп</definedName>
    <definedName name="ыаупп_4">"'рт-передача'!ыаупп"</definedName>
    <definedName name="ыаыыа">[4]!ыаыыа</definedName>
    <definedName name="ыаыыа_4">"'рт-передача'!ыаыыа"</definedName>
    <definedName name="ыв" localSheetId="7">[11]!ыв</definedName>
    <definedName name="ыв">[12]!ыв</definedName>
    <definedName name="ыв_4">"'рт-передача'!ыв"</definedName>
    <definedName name="ыварпйцпр">[9]!ыварпйцпр</definedName>
    <definedName name="ывафыафп">[9]!ывафыафп</definedName>
    <definedName name="ывпкывк">[4]!ывпкывк</definedName>
    <definedName name="ывпкывк_4">"'рт-передача'!ывпкывк"</definedName>
    <definedName name="ывпмьпь">[4]!ывпмьпь</definedName>
    <definedName name="ывпмьпь_4">"'рт-передача'!ывпмьпь"</definedName>
    <definedName name="ымпы">[4]!ымпы</definedName>
    <definedName name="ымпы_4">"'рт-передача'!ымпы"</definedName>
    <definedName name="ыпр">[4]!ыпр</definedName>
    <definedName name="ыпр_4">"'рт-передача'!ыпр"</definedName>
    <definedName name="ыпыим" localSheetId="5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[4]!ыфса</definedName>
    <definedName name="ыфса_4">"'рт-передача'!ыфса"</definedName>
    <definedName name="ыыыы" localSheetId="7">[11]!ыыыы</definedName>
    <definedName name="ыыыы">[12]!ыыыы</definedName>
    <definedName name="ыыыы_4">"'рт-передача'!ыыыы"</definedName>
    <definedName name="эл">#REF!</definedName>
    <definedName name="ЭЛ.ЭНЕРГИЯ">[42]!w</definedName>
    <definedName name="электро" localSheetId="7">#REF!</definedName>
    <definedName name="электро">#REF!</definedName>
    <definedName name="электро_проц_ф" localSheetId="7">#REF!</definedName>
    <definedName name="электро_проц_ф">#REF!</definedName>
    <definedName name="электро_процент" localSheetId="7">#REF!</definedName>
    <definedName name="электро_процент">#REF!</definedName>
    <definedName name="Энергосбыт">[9]!Энергосбыт</definedName>
    <definedName name="Эотп_нн_смежн" localSheetId="7">#REF!</definedName>
    <definedName name="Эотп_нн_смежн">#REF!</definedName>
    <definedName name="Эотп_сн1_ВН" localSheetId="7">#REF!</definedName>
    <definedName name="Эотп_сн1_ВН">#REF!</definedName>
    <definedName name="Эотп_сн1_смежн" localSheetId="7">#REF!</definedName>
    <definedName name="Эотп_сн1_смежн">#REF!</definedName>
    <definedName name="Эотп_сн2_ВН">#REF!</definedName>
    <definedName name="Эотп_сн2_смежн">#REF!</definedName>
    <definedName name="Эотп_сн2_СН1">#REF!</definedName>
    <definedName name="Эпо_вн">#REF!</definedName>
    <definedName name="Эпост_вн">#REF!</definedName>
    <definedName name="Эпост_нн">#REF!</definedName>
    <definedName name="Эпост_сн1">#REF!</definedName>
    <definedName name="Эпост_сн2">#REF!</definedName>
    <definedName name="ю">[4]!ю</definedName>
    <definedName name="ю_4">"'рт-передача'!ю"</definedName>
    <definedName name="ююююююю">[4]!ююююююю</definedName>
    <definedName name="ююююююю_4">"'рт-передача'!ююююююю"</definedName>
    <definedName name="я">[4]!я</definedName>
    <definedName name="я_4">"'рт-передача'!я"</definedName>
    <definedName name="янв">#REF!</definedName>
    <definedName name="янв2">#REF!</definedName>
    <definedName name="ясыва">[9]!ясыва</definedName>
    <definedName name="яя">[4]!яя</definedName>
    <definedName name="яя_4">"'рт-передача'!яя"</definedName>
    <definedName name="яяя">[4]!яяя</definedName>
    <definedName name="яяя_4">"'рт-передача'!яяя"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5" i="18" l="1"/>
  <c r="D228" i="18" s="1"/>
  <c r="D166" i="18"/>
  <c r="H21" i="18"/>
  <c r="H20" i="18"/>
  <c r="H19" i="18" s="1"/>
  <c r="H14" i="18"/>
  <c r="H11" i="18"/>
  <c r="H10" i="18"/>
  <c r="G63" i="10" l="1"/>
  <c r="G61" i="10"/>
  <c r="F64" i="10"/>
  <c r="E64" i="10"/>
  <c r="G64" i="10" l="1"/>
  <c r="L4576" i="17" l="1"/>
  <c r="L4575" i="17"/>
  <c r="L4574" i="17"/>
  <c r="L4573" i="17"/>
  <c r="L4572" i="17"/>
  <c r="L4571" i="17"/>
  <c r="L4570" i="17"/>
  <c r="L4569" i="17"/>
  <c r="L4568" i="17"/>
  <c r="L4567" i="17"/>
  <c r="L4566" i="17"/>
  <c r="L4565" i="17"/>
  <c r="L4564" i="17"/>
  <c r="L4563" i="17"/>
  <c r="L4562" i="17"/>
  <c r="L4561" i="17"/>
  <c r="L4560" i="17"/>
  <c r="L4559" i="17"/>
  <c r="L4558" i="17"/>
  <c r="L4557" i="17"/>
  <c r="L4556" i="17"/>
  <c r="L4555" i="17"/>
  <c r="L4554" i="17"/>
  <c r="L4553" i="17"/>
  <c r="H4552" i="17"/>
  <c r="F4552" i="17"/>
  <c r="L4551" i="17"/>
  <c r="L4550" i="17"/>
  <c r="L4549" i="17"/>
  <c r="L4548" i="17"/>
  <c r="L4547" i="17"/>
  <c r="L4546" i="17"/>
  <c r="L4545" i="17"/>
  <c r="L4544" i="17"/>
  <c r="L4543" i="17"/>
  <c r="L4542" i="17"/>
  <c r="L4541" i="17"/>
  <c r="L4540" i="17"/>
  <c r="L4539" i="17"/>
  <c r="L4538" i="17"/>
  <c r="L4537" i="17"/>
  <c r="H4536" i="17"/>
  <c r="L4536" i="17" s="1"/>
  <c r="F4536" i="17"/>
  <c r="L4535" i="17"/>
  <c r="L4534" i="17"/>
  <c r="L4533" i="17"/>
  <c r="L4532" i="17"/>
  <c r="L4531" i="17"/>
  <c r="L4530" i="17"/>
  <c r="L4529" i="17"/>
  <c r="L4528" i="17"/>
  <c r="L4527" i="17"/>
  <c r="L4526" i="17"/>
  <c r="L4525" i="17"/>
  <c r="L4524" i="17"/>
  <c r="L4523" i="17"/>
  <c r="L4522" i="17"/>
  <c r="L4521" i="17"/>
  <c r="L4520" i="17"/>
  <c r="L4519" i="17"/>
  <c r="L4518" i="17"/>
  <c r="L4517" i="17"/>
  <c r="L4516" i="17"/>
  <c r="L4515" i="17"/>
  <c r="L4514" i="17"/>
  <c r="L4513" i="17"/>
  <c r="L4512" i="17"/>
  <c r="L4511" i="17"/>
  <c r="L4510" i="17"/>
  <c r="L4509" i="17"/>
  <c r="L4508" i="17"/>
  <c r="L4507" i="17"/>
  <c r="L4506" i="17"/>
  <c r="L4505" i="17"/>
  <c r="L4504" i="17"/>
  <c r="L4503" i="17"/>
  <c r="L4502" i="17"/>
  <c r="L4501" i="17"/>
  <c r="L4500" i="17"/>
  <c r="L4499" i="17"/>
  <c r="L4498" i="17"/>
  <c r="L4497" i="17"/>
  <c r="L4496" i="17"/>
  <c r="L4495" i="17"/>
  <c r="L4494" i="17"/>
  <c r="L4493" i="17"/>
  <c r="L4492" i="17"/>
  <c r="L4491" i="17"/>
  <c r="L4490" i="17"/>
  <c r="L4489" i="17"/>
  <c r="L4488" i="17"/>
  <c r="L4487" i="17"/>
  <c r="L4486" i="17"/>
  <c r="L4485" i="17"/>
  <c r="L4484" i="17"/>
  <c r="L4483" i="17"/>
  <c r="L4482" i="17"/>
  <c r="L4481" i="17"/>
  <c r="L4480" i="17"/>
  <c r="L4479" i="17"/>
  <c r="L4478" i="17"/>
  <c r="L4477" i="17"/>
  <c r="L4476" i="17"/>
  <c r="L4475" i="17"/>
  <c r="L4474" i="17"/>
  <c r="L4473" i="17"/>
  <c r="L4472" i="17"/>
  <c r="L4471" i="17"/>
  <c r="L4470" i="17"/>
  <c r="L4469" i="17"/>
  <c r="L4468" i="17"/>
  <c r="L4467" i="17"/>
  <c r="L4466" i="17"/>
  <c r="L4465" i="17"/>
  <c r="L4464" i="17"/>
  <c r="L4463" i="17"/>
  <c r="L4462" i="17"/>
  <c r="L4461" i="17"/>
  <c r="L4460" i="17"/>
  <c r="L4459" i="17"/>
  <c r="L4458" i="17"/>
  <c r="L4457" i="17"/>
  <c r="L4456" i="17"/>
  <c r="L4455" i="17"/>
  <c r="L4454" i="17"/>
  <c r="L4453" i="17"/>
  <c r="L4452" i="17"/>
  <c r="L4451" i="17"/>
  <c r="L4450" i="17"/>
  <c r="L4449" i="17"/>
  <c r="L4448" i="17"/>
  <c r="L4447" i="17"/>
  <c r="L4446" i="17"/>
  <c r="L4445" i="17"/>
  <c r="L4444" i="17"/>
  <c r="L4443" i="17"/>
  <c r="L4442" i="17"/>
  <c r="L4441" i="17"/>
  <c r="L4440" i="17"/>
  <c r="L4439" i="17"/>
  <c r="L4438" i="17"/>
  <c r="L4437" i="17"/>
  <c r="L4436" i="17"/>
  <c r="L4435" i="17"/>
  <c r="L4434" i="17"/>
  <c r="L4433" i="17"/>
  <c r="L4432" i="17"/>
  <c r="L4431" i="17"/>
  <c r="L4430" i="17"/>
  <c r="L4429" i="17"/>
  <c r="L4428" i="17"/>
  <c r="L4427" i="17"/>
  <c r="L4426" i="17"/>
  <c r="L4425" i="17"/>
  <c r="L4424" i="17"/>
  <c r="L4423" i="17"/>
  <c r="L4422" i="17"/>
  <c r="L4421" i="17"/>
  <c r="L4420" i="17"/>
  <c r="L4419" i="17"/>
  <c r="L4418" i="17"/>
  <c r="L4417" i="17"/>
  <c r="L4416" i="17"/>
  <c r="L4415" i="17"/>
  <c r="L4414" i="17"/>
  <c r="L4413" i="17"/>
  <c r="L4412" i="17"/>
  <c r="L4411" i="17"/>
  <c r="L4410" i="17"/>
  <c r="L4409" i="17"/>
  <c r="L4408" i="17"/>
  <c r="L4407" i="17"/>
  <c r="L4406" i="17"/>
  <c r="L4405" i="17"/>
  <c r="L4404" i="17"/>
  <c r="L4403" i="17"/>
  <c r="L4402" i="17"/>
  <c r="L4401" i="17"/>
  <c r="L4400" i="17"/>
  <c r="L4399" i="17"/>
  <c r="L4398" i="17"/>
  <c r="L4397" i="17"/>
  <c r="L4396" i="17"/>
  <c r="L4395" i="17"/>
  <c r="L4394" i="17"/>
  <c r="L4393" i="17"/>
  <c r="L4392" i="17"/>
  <c r="L4391" i="17"/>
  <c r="L4390" i="17"/>
  <c r="L4389" i="17"/>
  <c r="L4388" i="17"/>
  <c r="L4387" i="17"/>
  <c r="L4386" i="17"/>
  <c r="L4385" i="17"/>
  <c r="L4384" i="17"/>
  <c r="L4383" i="17"/>
  <c r="L4382" i="17"/>
  <c r="L4381" i="17"/>
  <c r="L4380" i="17"/>
  <c r="L4379" i="17"/>
  <c r="L4378" i="17"/>
  <c r="L4377" i="17"/>
  <c r="L4376" i="17"/>
  <c r="L4375" i="17"/>
  <c r="L4374" i="17"/>
  <c r="L4373" i="17"/>
  <c r="L4372" i="17"/>
  <c r="L4371" i="17"/>
  <c r="L4370" i="17"/>
  <c r="L4369" i="17"/>
  <c r="L4368" i="17"/>
  <c r="L4367" i="17"/>
  <c r="L4366" i="17"/>
  <c r="L4365" i="17"/>
  <c r="L4364" i="17"/>
  <c r="L4363" i="17"/>
  <c r="L4362" i="17"/>
  <c r="L4361" i="17"/>
  <c r="L4360" i="17"/>
  <c r="L4359" i="17"/>
  <c r="L4358" i="17"/>
  <c r="L4357" i="17"/>
  <c r="L4356" i="17"/>
  <c r="L4355" i="17"/>
  <c r="L4354" i="17"/>
  <c r="L4353" i="17"/>
  <c r="L4352" i="17"/>
  <c r="L4351" i="17"/>
  <c r="L4350" i="17"/>
  <c r="L4349" i="17"/>
  <c r="L4348" i="17"/>
  <c r="L4347" i="17"/>
  <c r="L4346" i="17"/>
  <c r="L4345" i="17"/>
  <c r="L4344" i="17"/>
  <c r="L4343" i="17"/>
  <c r="L4342" i="17"/>
  <c r="L4341" i="17"/>
  <c r="L4340" i="17"/>
  <c r="L4339" i="17"/>
  <c r="L4338" i="17"/>
  <c r="L4337" i="17"/>
  <c r="L4336" i="17"/>
  <c r="L4335" i="17"/>
  <c r="L4334" i="17"/>
  <c r="L4333" i="17"/>
  <c r="L4332" i="17"/>
  <c r="L4331" i="17"/>
  <c r="L4330" i="17"/>
  <c r="L4329" i="17"/>
  <c r="L4328" i="17"/>
  <c r="L4327" i="17"/>
  <c r="L4326" i="17"/>
  <c r="L4325" i="17"/>
  <c r="L4324" i="17"/>
  <c r="L4323" i="17"/>
  <c r="L4322" i="17"/>
  <c r="L4321" i="17"/>
  <c r="L4320" i="17"/>
  <c r="L4319" i="17"/>
  <c r="L4318" i="17"/>
  <c r="L4317" i="17"/>
  <c r="L4316" i="17"/>
  <c r="L4315" i="17"/>
  <c r="L4314" i="17"/>
  <c r="L4313" i="17"/>
  <c r="L4312" i="17"/>
  <c r="L4311" i="17"/>
  <c r="L4310" i="17"/>
  <c r="L4309" i="17"/>
  <c r="L4308" i="17"/>
  <c r="L4307" i="17"/>
  <c r="L4306" i="17"/>
  <c r="L4305" i="17"/>
  <c r="L4304" i="17"/>
  <c r="L4303" i="17"/>
  <c r="L4302" i="17"/>
  <c r="L4301" i="17"/>
  <c r="L4300" i="17"/>
  <c r="L4299" i="17"/>
  <c r="L4298" i="17"/>
  <c r="L4297" i="17"/>
  <c r="L4296" i="17"/>
  <c r="L4295" i="17"/>
  <c r="L4294" i="17"/>
  <c r="L4293" i="17"/>
  <c r="L4292" i="17"/>
  <c r="L4291" i="17"/>
  <c r="L4290" i="17"/>
  <c r="L4289" i="17"/>
  <c r="L4288" i="17"/>
  <c r="L4287" i="17"/>
  <c r="L4286" i="17"/>
  <c r="L4285" i="17"/>
  <c r="L4284" i="17"/>
  <c r="L4283" i="17"/>
  <c r="L4282" i="17"/>
  <c r="L4281" i="17"/>
  <c r="L4280" i="17"/>
  <c r="L4279" i="17"/>
  <c r="L4278" i="17"/>
  <c r="L4277" i="17"/>
  <c r="L4276" i="17"/>
  <c r="L4275" i="17"/>
  <c r="L4274" i="17"/>
  <c r="L4273" i="17"/>
  <c r="L4272" i="17"/>
  <c r="L4271" i="17"/>
  <c r="L4270" i="17"/>
  <c r="L4269" i="17"/>
  <c r="L4268" i="17"/>
  <c r="L4267" i="17"/>
  <c r="L4266" i="17"/>
  <c r="L4265" i="17"/>
  <c r="L4264" i="17"/>
  <c r="L4263" i="17"/>
  <c r="L4262" i="17"/>
  <c r="L4261" i="17"/>
  <c r="L4260" i="17"/>
  <c r="L4259" i="17"/>
  <c r="L4258" i="17"/>
  <c r="L4257" i="17"/>
  <c r="L4256" i="17"/>
  <c r="L4255" i="17"/>
  <c r="L4254" i="17"/>
  <c r="L4253" i="17"/>
  <c r="L4252" i="17"/>
  <c r="L4251" i="17"/>
  <c r="L4250" i="17"/>
  <c r="L4249" i="17"/>
  <c r="L4248" i="17"/>
  <c r="L4247" i="17"/>
  <c r="L4246" i="17"/>
  <c r="L4245" i="17"/>
  <c r="L4244" i="17"/>
  <c r="L4243" i="17"/>
  <c r="L4242" i="17"/>
  <c r="L4241" i="17"/>
  <c r="L4240" i="17"/>
  <c r="L4239" i="17"/>
  <c r="L4238" i="17"/>
  <c r="L4237" i="17"/>
  <c r="L4236" i="17"/>
  <c r="L4235" i="17"/>
  <c r="L4234" i="17"/>
  <c r="L4233" i="17"/>
  <c r="L4232" i="17"/>
  <c r="L4231" i="17"/>
  <c r="L4230" i="17"/>
  <c r="L4229" i="17"/>
  <c r="L4228" i="17"/>
  <c r="L4227" i="17"/>
  <c r="L4226" i="17"/>
  <c r="L4225" i="17"/>
  <c r="L4224" i="17"/>
  <c r="L4223" i="17"/>
  <c r="L4222" i="17"/>
  <c r="L4221" i="17"/>
  <c r="L4220" i="17"/>
  <c r="L4219" i="17"/>
  <c r="L4218" i="17"/>
  <c r="L4217" i="17"/>
  <c r="L4216" i="17"/>
  <c r="L4215" i="17"/>
  <c r="L4214" i="17"/>
  <c r="L4213" i="17"/>
  <c r="L4212" i="17"/>
  <c r="L4211" i="17"/>
  <c r="L4210" i="17"/>
  <c r="L4209" i="17"/>
  <c r="L4208" i="17"/>
  <c r="L4207" i="17"/>
  <c r="L4206" i="17"/>
  <c r="L4205" i="17"/>
  <c r="L4204" i="17"/>
  <c r="L4203" i="17"/>
  <c r="L4202" i="17"/>
  <c r="L4201" i="17"/>
  <c r="L4200" i="17"/>
  <c r="L4199" i="17"/>
  <c r="L4198" i="17"/>
  <c r="L4197" i="17"/>
  <c r="L4196" i="17"/>
  <c r="L4195" i="17"/>
  <c r="L4194" i="17"/>
  <c r="L4193" i="17"/>
  <c r="L4192" i="17"/>
  <c r="L4191" i="17"/>
  <c r="L4190" i="17"/>
  <c r="L4189" i="17"/>
  <c r="L4188" i="17"/>
  <c r="L4187" i="17"/>
  <c r="L4186" i="17"/>
  <c r="L4185" i="17"/>
  <c r="L4184" i="17"/>
  <c r="L4183" i="17"/>
  <c r="L4182" i="17"/>
  <c r="L4181" i="17"/>
  <c r="L4180" i="17"/>
  <c r="L4179" i="17"/>
  <c r="L4178" i="17"/>
  <c r="L4177" i="17"/>
  <c r="L4176" i="17"/>
  <c r="L4175" i="17"/>
  <c r="L4174" i="17"/>
  <c r="L4173" i="17"/>
  <c r="L4172" i="17"/>
  <c r="L4171" i="17"/>
  <c r="L4170" i="17"/>
  <c r="L4169" i="17"/>
  <c r="L4168" i="17"/>
  <c r="L4167" i="17"/>
  <c r="L4166" i="17"/>
  <c r="L4165" i="17"/>
  <c r="L4164" i="17"/>
  <c r="L4163" i="17"/>
  <c r="L4162" i="17"/>
  <c r="L4161" i="17"/>
  <c r="L4160" i="17"/>
  <c r="L4159" i="17"/>
  <c r="L4158" i="17"/>
  <c r="L4157" i="17"/>
  <c r="L4156" i="17"/>
  <c r="L4155" i="17"/>
  <c r="L4154" i="17"/>
  <c r="L4153" i="17"/>
  <c r="L4152" i="17"/>
  <c r="L4151" i="17"/>
  <c r="L4150" i="17"/>
  <c r="L4149" i="17"/>
  <c r="L4148" i="17"/>
  <c r="L4147" i="17"/>
  <c r="L4146" i="17"/>
  <c r="L4145" i="17"/>
  <c r="L4144" i="17"/>
  <c r="L4143" i="17"/>
  <c r="L4142" i="17"/>
  <c r="L4141" i="17"/>
  <c r="L4140" i="17"/>
  <c r="L4139" i="17"/>
  <c r="L4138" i="17"/>
  <c r="L4137" i="17"/>
  <c r="L4136" i="17"/>
  <c r="L4135" i="17"/>
  <c r="L4134" i="17"/>
  <c r="L4133" i="17"/>
  <c r="L4132" i="17"/>
  <c r="L4131" i="17"/>
  <c r="L4130" i="17"/>
  <c r="L4129" i="17"/>
  <c r="L4128" i="17"/>
  <c r="L4127" i="17"/>
  <c r="L4126" i="17"/>
  <c r="L4125" i="17"/>
  <c r="L4124" i="17"/>
  <c r="L4123" i="17"/>
  <c r="L4122" i="17"/>
  <c r="L4121" i="17"/>
  <c r="L4120" i="17"/>
  <c r="L4119" i="17"/>
  <c r="L4118" i="17"/>
  <c r="L4117" i="17"/>
  <c r="L4116" i="17"/>
  <c r="L4115" i="17"/>
  <c r="L4114" i="17"/>
  <c r="L4113" i="17"/>
  <c r="L4112" i="17"/>
  <c r="L4111" i="17"/>
  <c r="L4110" i="17"/>
  <c r="L4109" i="17"/>
  <c r="L4108" i="17"/>
  <c r="L4107" i="17"/>
  <c r="L4106" i="17"/>
  <c r="L4105" i="17"/>
  <c r="L4104" i="17"/>
  <c r="L4103" i="17"/>
  <c r="L4102" i="17"/>
  <c r="L4101" i="17"/>
  <c r="L4100" i="17"/>
  <c r="L4099" i="17"/>
  <c r="L4098" i="17"/>
  <c r="L4097" i="17"/>
  <c r="L4096" i="17"/>
  <c r="L4095" i="17"/>
  <c r="L4094" i="17"/>
  <c r="L4093" i="17"/>
  <c r="L4092" i="17"/>
  <c r="L4091" i="17"/>
  <c r="L4090" i="17"/>
  <c r="L4089" i="17"/>
  <c r="L4088" i="17"/>
  <c r="L4087" i="17"/>
  <c r="L4086" i="17"/>
  <c r="L4085" i="17"/>
  <c r="L4084" i="17"/>
  <c r="L4083" i="17"/>
  <c r="L4082" i="17"/>
  <c r="L4081" i="17"/>
  <c r="L4080" i="17"/>
  <c r="L4079" i="17"/>
  <c r="L4078" i="17"/>
  <c r="L4077" i="17"/>
  <c r="L4076" i="17"/>
  <c r="L4075" i="17"/>
  <c r="L4074" i="17"/>
  <c r="L4073" i="17"/>
  <c r="L4072" i="17"/>
  <c r="L4071" i="17"/>
  <c r="L4070" i="17"/>
  <c r="L4069" i="17"/>
  <c r="L4068" i="17"/>
  <c r="L4067" i="17"/>
  <c r="L4066" i="17"/>
  <c r="L4065" i="17"/>
  <c r="L4064" i="17"/>
  <c r="L4063" i="17"/>
  <c r="L4062" i="17"/>
  <c r="L4061" i="17"/>
  <c r="L4060" i="17"/>
  <c r="L4059" i="17"/>
  <c r="L4058" i="17"/>
  <c r="L4057" i="17"/>
  <c r="L4056" i="17"/>
  <c r="L4055" i="17"/>
  <c r="L4054" i="17"/>
  <c r="L4053" i="17"/>
  <c r="L4052" i="17"/>
  <c r="L4051" i="17"/>
  <c r="L4050" i="17"/>
  <c r="L4049" i="17"/>
  <c r="L4048" i="17"/>
  <c r="L4047" i="17"/>
  <c r="L4046" i="17"/>
  <c r="L4045" i="17"/>
  <c r="L4044" i="17"/>
  <c r="L4043" i="17"/>
  <c r="L4042" i="17"/>
  <c r="L4041" i="17"/>
  <c r="L4040" i="17"/>
  <c r="L4039" i="17"/>
  <c r="L4038" i="17"/>
  <c r="L4037" i="17"/>
  <c r="L4036" i="17"/>
  <c r="L4035" i="17"/>
  <c r="L4034" i="17"/>
  <c r="L4033" i="17"/>
  <c r="L4032" i="17"/>
  <c r="L4031" i="17"/>
  <c r="L4030" i="17"/>
  <c r="L4029" i="17"/>
  <c r="L4028" i="17"/>
  <c r="L4027" i="17"/>
  <c r="L4026" i="17"/>
  <c r="L4025" i="17"/>
  <c r="L4024" i="17"/>
  <c r="L4023" i="17"/>
  <c r="L4022" i="17"/>
  <c r="L4021" i="17"/>
  <c r="L4020" i="17"/>
  <c r="L4019" i="17"/>
  <c r="L4018" i="17"/>
  <c r="L4017" i="17"/>
  <c r="L4016" i="17"/>
  <c r="L4015" i="17"/>
  <c r="L4014" i="17"/>
  <c r="L4013" i="17"/>
  <c r="L4012" i="17"/>
  <c r="L4011" i="17"/>
  <c r="L4010" i="17"/>
  <c r="L4009" i="17"/>
  <c r="L4008" i="17"/>
  <c r="L4007" i="17"/>
  <c r="L4006" i="17"/>
  <c r="L4005" i="17"/>
  <c r="L4004" i="17"/>
  <c r="L4003" i="17"/>
  <c r="L4002" i="17"/>
  <c r="L4001" i="17"/>
  <c r="L4000" i="17"/>
  <c r="L3999" i="17"/>
  <c r="L3998" i="17"/>
  <c r="L3997" i="17"/>
  <c r="L3996" i="17"/>
  <c r="L3995" i="17"/>
  <c r="L3994" i="17"/>
  <c r="L3993" i="17"/>
  <c r="L3992" i="17"/>
  <c r="L3991" i="17"/>
  <c r="L3990" i="17"/>
  <c r="L3989" i="17"/>
  <c r="L3988" i="17"/>
  <c r="L3987" i="17"/>
  <c r="L3986" i="17"/>
  <c r="L3985" i="17"/>
  <c r="L3984" i="17"/>
  <c r="L3983" i="17"/>
  <c r="L3982" i="17"/>
  <c r="L3981" i="17"/>
  <c r="L3980" i="17"/>
  <c r="L3979" i="17"/>
  <c r="L3978" i="17"/>
  <c r="L3977" i="17"/>
  <c r="L3976" i="17"/>
  <c r="L3975" i="17"/>
  <c r="L3974" i="17"/>
  <c r="L3973" i="17"/>
  <c r="L3972" i="17"/>
  <c r="L3971" i="17"/>
  <c r="L3970" i="17"/>
  <c r="L3969" i="17"/>
  <c r="L3968" i="17"/>
  <c r="L3967" i="17"/>
  <c r="L3966" i="17"/>
  <c r="L3965" i="17"/>
  <c r="L3964" i="17"/>
  <c r="L3963" i="17"/>
  <c r="L3962" i="17"/>
  <c r="L3961" i="17"/>
  <c r="L3960" i="17"/>
  <c r="L3959" i="17"/>
  <c r="L3958" i="17"/>
  <c r="L3957" i="17"/>
  <c r="L3956" i="17"/>
  <c r="L3955" i="17"/>
  <c r="L3954" i="17"/>
  <c r="L3953" i="17"/>
  <c r="L3952" i="17"/>
  <c r="L3951" i="17"/>
  <c r="L3950" i="17"/>
  <c r="L3949" i="17"/>
  <c r="L3948" i="17"/>
  <c r="L3947" i="17"/>
  <c r="L3946" i="17"/>
  <c r="L3945" i="17"/>
  <c r="L3944" i="17"/>
  <c r="L3943" i="17"/>
  <c r="L3942" i="17"/>
  <c r="L3941" i="17"/>
  <c r="L3940" i="17"/>
  <c r="L3939" i="17"/>
  <c r="L3938" i="17"/>
  <c r="L3937" i="17"/>
  <c r="L3936" i="17"/>
  <c r="L3935" i="17"/>
  <c r="L3934" i="17"/>
  <c r="L3933" i="17"/>
  <c r="L3932" i="17"/>
  <c r="L3931" i="17"/>
  <c r="L3930" i="17"/>
  <c r="L3929" i="17"/>
  <c r="L3928" i="17"/>
  <c r="L3927" i="17"/>
  <c r="L3926" i="17"/>
  <c r="L3925" i="17"/>
  <c r="L3924" i="17"/>
  <c r="L3923" i="17"/>
  <c r="L3922" i="17"/>
  <c r="L3921" i="17"/>
  <c r="L3920" i="17"/>
  <c r="L3919" i="17"/>
  <c r="L3918" i="17"/>
  <c r="L3917" i="17"/>
  <c r="L3916" i="17"/>
  <c r="L3915" i="17"/>
  <c r="L3914" i="17"/>
  <c r="L3913" i="17"/>
  <c r="L3912" i="17"/>
  <c r="L3911" i="17"/>
  <c r="L3910" i="17"/>
  <c r="L3909" i="17"/>
  <c r="L3908" i="17"/>
  <c r="L3907" i="17"/>
  <c r="L3906" i="17"/>
  <c r="L3905" i="17"/>
  <c r="L3904" i="17"/>
  <c r="L3903" i="17"/>
  <c r="L3902" i="17"/>
  <c r="L3901" i="17"/>
  <c r="L3900" i="17"/>
  <c r="L3899" i="17"/>
  <c r="L3898" i="17"/>
  <c r="L3897" i="17"/>
  <c r="L3896" i="17"/>
  <c r="L3895" i="17"/>
  <c r="L3894" i="17"/>
  <c r="L3893" i="17"/>
  <c r="L3892" i="17"/>
  <c r="L3891" i="17"/>
  <c r="L3890" i="17"/>
  <c r="L3889" i="17"/>
  <c r="L3888" i="17"/>
  <c r="L3887" i="17"/>
  <c r="L3886" i="17"/>
  <c r="L3885" i="17"/>
  <c r="L3884" i="17"/>
  <c r="L3883" i="17"/>
  <c r="L3882" i="17"/>
  <c r="L3881" i="17"/>
  <c r="L3880" i="17"/>
  <c r="L3879" i="17"/>
  <c r="L3878" i="17"/>
  <c r="L3877" i="17"/>
  <c r="L3876" i="17"/>
  <c r="L3875" i="17"/>
  <c r="L3874" i="17"/>
  <c r="L3873" i="17"/>
  <c r="L3872" i="17"/>
  <c r="L3871" i="17"/>
  <c r="L3870" i="17"/>
  <c r="L3869" i="17"/>
  <c r="L3868" i="17"/>
  <c r="L3867" i="17"/>
  <c r="L3866" i="17"/>
  <c r="L3865" i="17"/>
  <c r="L3864" i="17"/>
  <c r="L3863" i="17"/>
  <c r="L3862" i="17"/>
  <c r="L3861" i="17"/>
  <c r="L3860" i="17"/>
  <c r="L3859" i="17"/>
  <c r="L3858" i="17"/>
  <c r="L3857" i="17"/>
  <c r="L3856" i="17"/>
  <c r="L3855" i="17"/>
  <c r="L3854" i="17"/>
  <c r="L3853" i="17"/>
  <c r="L3852" i="17"/>
  <c r="L3851" i="17"/>
  <c r="L3850" i="17"/>
  <c r="L3849" i="17"/>
  <c r="L3848" i="17"/>
  <c r="L3847" i="17"/>
  <c r="L3846" i="17"/>
  <c r="L3845" i="17"/>
  <c r="L3844" i="17"/>
  <c r="L3843" i="17"/>
  <c r="L3842" i="17"/>
  <c r="L3841" i="17"/>
  <c r="L3840" i="17"/>
  <c r="L3839" i="17"/>
  <c r="L3838" i="17"/>
  <c r="L3837" i="17"/>
  <c r="L3836" i="17"/>
  <c r="L3835" i="17"/>
  <c r="L3834" i="17"/>
  <c r="L3833" i="17"/>
  <c r="L3832" i="17"/>
  <c r="L3831" i="17"/>
  <c r="L3830" i="17"/>
  <c r="L3829" i="17"/>
  <c r="L3828" i="17"/>
  <c r="L3827" i="17"/>
  <c r="L3826" i="17"/>
  <c r="L3825" i="17"/>
  <c r="L3824" i="17"/>
  <c r="L3823" i="17"/>
  <c r="L3822" i="17"/>
  <c r="L3821" i="17"/>
  <c r="L3820" i="17"/>
  <c r="L3819" i="17"/>
  <c r="L3818" i="17"/>
  <c r="L3817" i="17"/>
  <c r="L3816" i="17"/>
  <c r="L3815" i="17"/>
  <c r="L3814" i="17"/>
  <c r="L3813" i="17"/>
  <c r="L3812" i="17"/>
  <c r="L3811" i="17"/>
  <c r="L3810" i="17"/>
  <c r="L3809" i="17"/>
  <c r="L3808" i="17"/>
  <c r="L3807" i="17"/>
  <c r="L3806" i="17"/>
  <c r="L3805" i="17"/>
  <c r="L3804" i="17"/>
  <c r="L3803" i="17"/>
  <c r="L3802" i="17"/>
  <c r="L3801" i="17"/>
  <c r="L3800" i="17"/>
  <c r="L3799" i="17"/>
  <c r="L3798" i="17"/>
  <c r="L3797" i="17"/>
  <c r="L3796" i="17"/>
  <c r="L3795" i="17"/>
  <c r="L3794" i="17"/>
  <c r="L3793" i="17"/>
  <c r="L3792" i="17"/>
  <c r="L3791" i="17"/>
  <c r="L3790" i="17"/>
  <c r="L3789" i="17"/>
  <c r="L3788" i="17"/>
  <c r="L3787" i="17"/>
  <c r="L3786" i="17"/>
  <c r="L3785" i="17"/>
  <c r="L3784" i="17"/>
  <c r="L3783" i="17"/>
  <c r="L3782" i="17"/>
  <c r="L3781" i="17"/>
  <c r="L3780" i="17"/>
  <c r="L3779" i="17"/>
  <c r="L3778" i="17"/>
  <c r="L3777" i="17"/>
  <c r="L3776" i="17"/>
  <c r="L3775" i="17"/>
  <c r="L3774" i="17"/>
  <c r="L3773" i="17"/>
  <c r="L3772" i="17"/>
  <c r="L3771" i="17"/>
  <c r="L3770" i="17"/>
  <c r="L3769" i="17"/>
  <c r="L3768" i="17"/>
  <c r="L3767" i="17"/>
  <c r="L3766" i="17"/>
  <c r="L3765" i="17"/>
  <c r="L3764" i="17"/>
  <c r="L3763" i="17"/>
  <c r="L3762" i="17"/>
  <c r="L3761" i="17"/>
  <c r="L3760" i="17"/>
  <c r="L3759" i="17"/>
  <c r="L3758" i="17"/>
  <c r="L3757" i="17"/>
  <c r="L3756" i="17"/>
  <c r="L3755" i="17"/>
  <c r="L3754" i="17"/>
  <c r="L3753" i="17"/>
  <c r="L3752" i="17"/>
  <c r="L3751" i="17"/>
  <c r="L3750" i="17"/>
  <c r="L3749" i="17"/>
  <c r="L3748" i="17"/>
  <c r="L3747" i="17"/>
  <c r="L3746" i="17"/>
  <c r="L3745" i="17"/>
  <c r="L3744" i="17"/>
  <c r="L3743" i="17"/>
  <c r="L3742" i="17"/>
  <c r="L3741" i="17"/>
  <c r="L3740" i="17"/>
  <c r="L3739" i="17"/>
  <c r="L3738" i="17"/>
  <c r="L3737" i="17"/>
  <c r="L3736" i="17"/>
  <c r="L3735" i="17"/>
  <c r="L3734" i="17"/>
  <c r="L3733" i="17"/>
  <c r="L3732" i="17"/>
  <c r="L3731" i="17"/>
  <c r="L3730" i="17"/>
  <c r="L3729" i="17"/>
  <c r="L3728" i="17"/>
  <c r="L3727" i="17"/>
  <c r="L3726" i="17"/>
  <c r="L3725" i="17"/>
  <c r="L3724" i="17"/>
  <c r="L3723" i="17"/>
  <c r="L3722" i="17"/>
  <c r="L3721" i="17"/>
  <c r="L3720" i="17"/>
  <c r="L3719" i="17"/>
  <c r="L3718" i="17"/>
  <c r="L3717" i="17"/>
  <c r="L3716" i="17"/>
  <c r="L3715" i="17"/>
  <c r="L3714" i="17"/>
  <c r="L3713" i="17"/>
  <c r="L3712" i="17"/>
  <c r="L3711" i="17"/>
  <c r="L3710" i="17"/>
  <c r="L3709" i="17"/>
  <c r="L3708" i="17"/>
  <c r="L3707" i="17"/>
  <c r="L3706" i="17"/>
  <c r="L3705" i="17"/>
  <c r="L3704" i="17"/>
  <c r="L3703" i="17"/>
  <c r="L3702" i="17"/>
  <c r="L3701" i="17"/>
  <c r="L3700" i="17"/>
  <c r="L3699" i="17"/>
  <c r="L3698" i="17"/>
  <c r="L3697" i="17"/>
  <c r="L3696" i="17"/>
  <c r="L3695" i="17"/>
  <c r="L3694" i="17"/>
  <c r="L3693" i="17"/>
  <c r="L3692" i="17"/>
  <c r="L3691" i="17"/>
  <c r="L3690" i="17"/>
  <c r="L3689" i="17"/>
  <c r="L3688" i="17"/>
  <c r="L3687" i="17"/>
  <c r="L3686" i="17"/>
  <c r="L3685" i="17"/>
  <c r="L3684" i="17"/>
  <c r="L3683" i="17"/>
  <c r="L3682" i="17"/>
  <c r="L3681" i="17"/>
  <c r="L3680" i="17"/>
  <c r="L3679" i="17"/>
  <c r="L3678" i="17"/>
  <c r="L3677" i="17"/>
  <c r="L3676" i="17"/>
  <c r="L3675" i="17"/>
  <c r="L3674" i="17"/>
  <c r="L3673" i="17"/>
  <c r="L3672" i="17"/>
  <c r="L3671" i="17"/>
  <c r="L3670" i="17"/>
  <c r="L3669" i="17"/>
  <c r="L3668" i="17"/>
  <c r="L3667" i="17"/>
  <c r="L3666" i="17"/>
  <c r="L3665" i="17"/>
  <c r="L3664" i="17"/>
  <c r="L3663" i="17"/>
  <c r="L3662" i="17"/>
  <c r="L3661" i="17"/>
  <c r="L3660" i="17"/>
  <c r="L3659" i="17"/>
  <c r="L3658" i="17"/>
  <c r="L3657" i="17"/>
  <c r="L3656" i="17"/>
  <c r="L3655" i="17"/>
  <c r="L3654" i="17"/>
  <c r="L3653" i="17"/>
  <c r="L3652" i="17"/>
  <c r="L3651" i="17"/>
  <c r="L3650" i="17"/>
  <c r="L3649" i="17"/>
  <c r="L3648" i="17"/>
  <c r="L3647" i="17"/>
  <c r="L3646" i="17"/>
  <c r="L3645" i="17"/>
  <c r="L3644" i="17"/>
  <c r="L3643" i="17"/>
  <c r="L3642" i="17"/>
  <c r="L3641" i="17"/>
  <c r="L3640" i="17"/>
  <c r="L3639" i="17"/>
  <c r="L3638" i="17"/>
  <c r="L3637" i="17"/>
  <c r="L3636" i="17"/>
  <c r="L3635" i="17"/>
  <c r="L3634" i="17"/>
  <c r="L3633" i="17"/>
  <c r="L3632" i="17"/>
  <c r="L3631" i="17"/>
  <c r="L3630" i="17"/>
  <c r="L3629" i="17"/>
  <c r="L3628" i="17"/>
  <c r="L3627" i="17"/>
  <c r="L3626" i="17"/>
  <c r="L3625" i="17"/>
  <c r="L3624" i="17"/>
  <c r="L3623" i="17"/>
  <c r="L3622" i="17"/>
  <c r="L3621" i="17"/>
  <c r="L3620" i="17"/>
  <c r="L3619" i="17"/>
  <c r="L3618" i="17"/>
  <c r="L3617" i="17"/>
  <c r="L3616" i="17"/>
  <c r="L3615" i="17"/>
  <c r="L3614" i="17"/>
  <c r="L3613" i="17"/>
  <c r="L3612" i="17"/>
  <c r="L3611" i="17"/>
  <c r="L3610" i="17"/>
  <c r="L3609" i="17"/>
  <c r="L3608" i="17"/>
  <c r="L3607" i="17"/>
  <c r="L3606" i="17"/>
  <c r="L3605" i="17"/>
  <c r="L3604" i="17"/>
  <c r="L3603" i="17"/>
  <c r="L3602" i="17"/>
  <c r="L3601" i="17"/>
  <c r="L3600" i="17"/>
  <c r="L3599" i="17"/>
  <c r="L3598" i="17"/>
  <c r="L3597" i="17"/>
  <c r="L3596" i="17"/>
  <c r="L3595" i="17"/>
  <c r="L3594" i="17"/>
  <c r="L3593" i="17"/>
  <c r="L3592" i="17"/>
  <c r="L3591" i="17"/>
  <c r="L3590" i="17"/>
  <c r="L3589" i="17"/>
  <c r="L3588" i="17"/>
  <c r="L3587" i="17"/>
  <c r="L3586" i="17"/>
  <c r="L3585" i="17"/>
  <c r="L3584" i="17"/>
  <c r="L3583" i="17"/>
  <c r="L3582" i="17"/>
  <c r="L3581" i="17"/>
  <c r="L3580" i="17"/>
  <c r="L3579" i="17"/>
  <c r="L3578" i="17"/>
  <c r="L3577" i="17"/>
  <c r="L3576" i="17"/>
  <c r="L3575" i="17"/>
  <c r="L3574" i="17"/>
  <c r="L3573" i="17"/>
  <c r="L3572" i="17"/>
  <c r="L3571" i="17"/>
  <c r="L3570" i="17"/>
  <c r="L3569" i="17"/>
  <c r="L3568" i="17"/>
  <c r="L3567" i="17"/>
  <c r="L3566" i="17"/>
  <c r="L3565" i="17"/>
  <c r="L3564" i="17"/>
  <c r="L3563" i="17"/>
  <c r="L3562" i="17"/>
  <c r="L3561" i="17"/>
  <c r="L3560" i="17"/>
  <c r="L3559" i="17"/>
  <c r="L3558" i="17"/>
  <c r="L3557" i="17"/>
  <c r="L3556" i="17"/>
  <c r="L3555" i="17"/>
  <c r="L3554" i="17"/>
  <c r="L3553" i="17"/>
  <c r="L3552" i="17"/>
  <c r="L3551" i="17"/>
  <c r="L3550" i="17"/>
  <c r="L3549" i="17"/>
  <c r="L3548" i="17"/>
  <c r="L3547" i="17"/>
  <c r="L3546" i="17"/>
  <c r="L3545" i="17"/>
  <c r="L3544" i="17"/>
  <c r="L3543" i="17"/>
  <c r="L3542" i="17"/>
  <c r="L3541" i="17"/>
  <c r="L3540" i="17"/>
  <c r="L3539" i="17"/>
  <c r="L3538" i="17"/>
  <c r="L3537" i="17"/>
  <c r="L3536" i="17"/>
  <c r="L3535" i="17"/>
  <c r="L3534" i="17"/>
  <c r="L3533" i="17"/>
  <c r="L3532" i="17"/>
  <c r="L3531" i="17"/>
  <c r="L3530" i="17"/>
  <c r="L3529" i="17"/>
  <c r="L3528" i="17"/>
  <c r="L3527" i="17"/>
  <c r="L3526" i="17"/>
  <c r="L3525" i="17"/>
  <c r="L3524" i="17"/>
  <c r="L3523" i="17"/>
  <c r="L3522" i="17"/>
  <c r="L3521" i="17"/>
  <c r="L3520" i="17"/>
  <c r="L3519" i="17"/>
  <c r="L3518" i="17"/>
  <c r="L3517" i="17"/>
  <c r="L3516" i="17"/>
  <c r="L3515" i="17"/>
  <c r="L3514" i="17"/>
  <c r="L3513" i="17"/>
  <c r="L3512" i="17"/>
  <c r="L3511" i="17"/>
  <c r="L3510" i="17"/>
  <c r="L3509" i="17"/>
  <c r="L3508" i="17"/>
  <c r="L3507" i="17"/>
  <c r="L3506" i="17"/>
  <c r="L3505" i="17"/>
  <c r="L3504" i="17"/>
  <c r="L3503" i="17"/>
  <c r="L3502" i="17"/>
  <c r="L3501" i="17"/>
  <c r="L3500" i="17"/>
  <c r="L3499" i="17"/>
  <c r="L3498" i="17"/>
  <c r="L3497" i="17"/>
  <c r="L3496" i="17"/>
  <c r="L3495" i="17"/>
  <c r="L3494" i="17"/>
  <c r="L3493" i="17"/>
  <c r="L3492" i="17"/>
  <c r="L3491" i="17"/>
  <c r="L3490" i="17"/>
  <c r="L3489" i="17"/>
  <c r="L3488" i="17"/>
  <c r="L3487" i="17"/>
  <c r="L3486" i="17"/>
  <c r="L3485" i="17"/>
  <c r="L3484" i="17"/>
  <c r="L3483" i="17"/>
  <c r="L3482" i="17"/>
  <c r="L3481" i="17"/>
  <c r="L3480" i="17"/>
  <c r="L3479" i="17"/>
  <c r="L3478" i="17"/>
  <c r="L3477" i="17"/>
  <c r="L3476" i="17"/>
  <c r="L3475" i="17"/>
  <c r="L3474" i="17"/>
  <c r="L3473" i="17"/>
  <c r="L3472" i="17"/>
  <c r="L3471" i="17"/>
  <c r="L3470" i="17"/>
  <c r="L3469" i="17"/>
  <c r="L3468" i="17"/>
  <c r="L3467" i="17"/>
  <c r="L3466" i="17"/>
  <c r="L3465" i="17"/>
  <c r="L3464" i="17"/>
  <c r="L3463" i="17"/>
  <c r="L3462" i="17"/>
  <c r="L3461" i="17"/>
  <c r="L3460" i="17"/>
  <c r="L3459" i="17"/>
  <c r="L3458" i="17"/>
  <c r="L3457" i="17"/>
  <c r="L3456" i="17"/>
  <c r="L3455" i="17"/>
  <c r="L3454" i="17"/>
  <c r="L3453" i="17"/>
  <c r="L3452" i="17"/>
  <c r="L3451" i="17"/>
  <c r="L3450" i="17"/>
  <c r="L3449" i="17"/>
  <c r="L3448" i="17"/>
  <c r="L3447" i="17"/>
  <c r="L3446" i="17"/>
  <c r="L3445" i="17"/>
  <c r="L3444" i="17"/>
  <c r="L3443" i="17"/>
  <c r="L3442" i="17"/>
  <c r="L3441" i="17"/>
  <c r="L3440" i="17"/>
  <c r="L3439" i="17"/>
  <c r="L3438" i="17"/>
  <c r="L3437" i="17"/>
  <c r="L3436" i="17"/>
  <c r="L3435" i="17"/>
  <c r="L3434" i="17"/>
  <c r="L3433" i="17"/>
  <c r="L3432" i="17"/>
  <c r="L3431" i="17"/>
  <c r="L3430" i="17"/>
  <c r="L3429" i="17"/>
  <c r="L3428" i="17"/>
  <c r="L3427" i="17"/>
  <c r="L3426" i="17"/>
  <c r="L3425" i="17"/>
  <c r="L3424" i="17"/>
  <c r="L3423" i="17"/>
  <c r="L3422" i="17"/>
  <c r="L3421" i="17"/>
  <c r="L3420" i="17"/>
  <c r="L3419" i="17"/>
  <c r="L3418" i="17"/>
  <c r="L3417" i="17"/>
  <c r="L3416" i="17"/>
  <c r="L3415" i="17"/>
  <c r="L3414" i="17"/>
  <c r="L3413" i="17"/>
  <c r="L3412" i="17"/>
  <c r="L3411" i="17"/>
  <c r="L3410" i="17"/>
  <c r="L3409" i="17"/>
  <c r="L3408" i="17"/>
  <c r="L3407" i="17"/>
  <c r="L3406" i="17"/>
  <c r="L3405" i="17"/>
  <c r="L3404" i="17"/>
  <c r="L3403" i="17"/>
  <c r="L3402" i="17"/>
  <c r="L3401" i="17"/>
  <c r="L3400" i="17"/>
  <c r="L3399" i="17"/>
  <c r="L3398" i="17"/>
  <c r="L3397" i="17"/>
  <c r="L3396" i="17"/>
  <c r="L3395" i="17"/>
  <c r="L3394" i="17"/>
  <c r="L3393" i="17"/>
  <c r="L3392" i="17"/>
  <c r="L3391" i="17"/>
  <c r="L3390" i="17"/>
  <c r="L3389" i="17"/>
  <c r="L3388" i="17"/>
  <c r="L3387" i="17"/>
  <c r="L3386" i="17"/>
  <c r="L3385" i="17"/>
  <c r="L3384" i="17"/>
  <c r="L3383" i="17"/>
  <c r="L3382" i="17"/>
  <c r="L3381" i="17"/>
  <c r="L3380" i="17"/>
  <c r="L3379" i="17"/>
  <c r="L3378" i="17"/>
  <c r="L3377" i="17"/>
  <c r="L3376" i="17"/>
  <c r="L3375" i="17"/>
  <c r="L3374" i="17"/>
  <c r="L3373" i="17"/>
  <c r="L3372" i="17"/>
  <c r="L3371" i="17"/>
  <c r="L3370" i="17"/>
  <c r="L3369" i="17"/>
  <c r="L3368" i="17"/>
  <c r="L3367" i="17"/>
  <c r="L3366" i="17"/>
  <c r="L3365" i="17"/>
  <c r="L3364" i="17"/>
  <c r="L3363" i="17"/>
  <c r="L3362" i="17"/>
  <c r="L3361" i="17"/>
  <c r="L3360" i="17"/>
  <c r="L3359" i="17"/>
  <c r="L3358" i="17"/>
  <c r="L3357" i="17"/>
  <c r="L3356" i="17"/>
  <c r="L3355" i="17"/>
  <c r="L3354" i="17"/>
  <c r="L3353" i="17"/>
  <c r="L3352" i="17"/>
  <c r="L3351" i="17"/>
  <c r="L3350" i="17"/>
  <c r="L3349" i="17"/>
  <c r="L3348" i="17"/>
  <c r="L3347" i="17"/>
  <c r="L3346" i="17"/>
  <c r="L3345" i="17"/>
  <c r="L3344" i="17"/>
  <c r="L3343" i="17"/>
  <c r="L3342" i="17"/>
  <c r="L3341" i="17"/>
  <c r="L3340" i="17"/>
  <c r="L3339" i="17"/>
  <c r="L3338" i="17"/>
  <c r="L3337" i="17"/>
  <c r="L3336" i="17"/>
  <c r="L3335" i="17"/>
  <c r="L3334" i="17"/>
  <c r="L3333" i="17"/>
  <c r="L3332" i="17"/>
  <c r="L3331" i="17"/>
  <c r="L3330" i="17"/>
  <c r="L3329" i="17"/>
  <c r="L3328" i="17"/>
  <c r="L3327" i="17"/>
  <c r="L3326" i="17"/>
  <c r="L3325" i="17"/>
  <c r="L3324" i="17"/>
  <c r="L3323" i="17"/>
  <c r="L3322" i="17"/>
  <c r="L3321" i="17"/>
  <c r="L3320" i="17"/>
  <c r="L3319" i="17"/>
  <c r="L3318" i="17"/>
  <c r="L3317" i="17"/>
  <c r="L3316" i="17"/>
  <c r="L3315" i="17"/>
  <c r="L3314" i="17"/>
  <c r="L3313" i="17"/>
  <c r="L3312" i="17"/>
  <c r="L3311" i="17"/>
  <c r="L3310" i="17"/>
  <c r="L3309" i="17"/>
  <c r="L3308" i="17"/>
  <c r="L3307" i="17"/>
  <c r="L3306" i="17"/>
  <c r="L3305" i="17"/>
  <c r="L3304" i="17"/>
  <c r="L3303" i="17"/>
  <c r="L3302" i="17"/>
  <c r="L3301" i="17"/>
  <c r="L3300" i="17"/>
  <c r="L3299" i="17"/>
  <c r="L3298" i="17"/>
  <c r="L3297" i="17"/>
  <c r="L3296" i="17"/>
  <c r="L3295" i="17"/>
  <c r="L3294" i="17"/>
  <c r="L3293" i="17"/>
  <c r="L3292" i="17"/>
  <c r="L3291" i="17"/>
  <c r="L3290" i="17"/>
  <c r="L3289" i="17"/>
  <c r="L3288" i="17"/>
  <c r="L3287" i="17"/>
  <c r="L3286" i="17"/>
  <c r="L3285" i="17"/>
  <c r="L3284" i="17"/>
  <c r="L3283" i="17"/>
  <c r="L3282" i="17"/>
  <c r="L3281" i="17"/>
  <c r="L3280" i="17"/>
  <c r="L3279" i="17"/>
  <c r="L3278" i="17"/>
  <c r="L3277" i="17"/>
  <c r="L3276" i="17"/>
  <c r="L3275" i="17"/>
  <c r="L3274" i="17"/>
  <c r="L3273" i="17"/>
  <c r="L3272" i="17"/>
  <c r="L3271" i="17"/>
  <c r="L3270" i="17"/>
  <c r="L3269" i="17"/>
  <c r="L3268" i="17"/>
  <c r="L3267" i="17"/>
  <c r="L3266" i="17"/>
  <c r="L3265" i="17"/>
  <c r="L3264" i="17"/>
  <c r="L3263" i="17"/>
  <c r="L3262" i="17"/>
  <c r="L3261" i="17"/>
  <c r="L3260" i="17"/>
  <c r="L3259" i="17"/>
  <c r="L3258" i="17"/>
  <c r="L3257" i="17"/>
  <c r="L3256" i="17"/>
  <c r="L3255" i="17"/>
  <c r="L3254" i="17"/>
  <c r="L3253" i="17"/>
  <c r="L3252" i="17"/>
  <c r="L3251" i="17"/>
  <c r="L3250" i="17"/>
  <c r="L3249" i="17"/>
  <c r="L3248" i="17"/>
  <c r="L3247" i="17"/>
  <c r="L3246" i="17"/>
  <c r="L3245" i="17"/>
  <c r="L3244" i="17"/>
  <c r="L3243" i="17"/>
  <c r="L3242" i="17"/>
  <c r="L3241" i="17"/>
  <c r="L3240" i="17"/>
  <c r="L3239" i="17"/>
  <c r="L3238" i="17"/>
  <c r="L3237" i="17"/>
  <c r="L3236" i="17"/>
  <c r="L3235" i="17"/>
  <c r="L3234" i="17"/>
  <c r="L3233" i="17"/>
  <c r="L3232" i="17"/>
  <c r="L3231" i="17"/>
  <c r="L3230" i="17"/>
  <c r="L3229" i="17"/>
  <c r="L3228" i="17"/>
  <c r="L3227" i="17"/>
  <c r="L3226" i="17"/>
  <c r="L3225" i="17"/>
  <c r="L3224" i="17"/>
  <c r="L3223" i="17"/>
  <c r="L3222" i="17"/>
  <c r="L3221" i="17"/>
  <c r="L3220" i="17"/>
  <c r="L3219" i="17"/>
  <c r="L3218" i="17"/>
  <c r="L3217" i="17"/>
  <c r="L3216" i="17"/>
  <c r="L3215" i="17"/>
  <c r="L3214" i="17"/>
  <c r="L3213" i="17"/>
  <c r="L3212" i="17"/>
  <c r="L3211" i="17"/>
  <c r="L3210" i="17"/>
  <c r="L3209" i="17"/>
  <c r="L3208" i="17"/>
  <c r="L3207" i="17"/>
  <c r="L3206" i="17"/>
  <c r="L3205" i="17"/>
  <c r="L3204" i="17"/>
  <c r="L3203" i="17"/>
  <c r="L3202" i="17"/>
  <c r="L3201" i="17"/>
  <c r="L3200" i="17"/>
  <c r="L3199" i="17"/>
  <c r="L3198" i="17"/>
  <c r="L3197" i="17"/>
  <c r="L3196" i="17"/>
  <c r="L3195" i="17"/>
  <c r="L3194" i="17"/>
  <c r="L3193" i="17"/>
  <c r="L3192" i="17"/>
  <c r="L3191" i="17"/>
  <c r="L3190" i="17"/>
  <c r="L3189" i="17"/>
  <c r="L3188" i="17"/>
  <c r="L3187" i="17"/>
  <c r="L3186" i="17"/>
  <c r="L3185" i="17"/>
  <c r="L3184" i="17"/>
  <c r="L3183" i="17"/>
  <c r="L3182" i="17"/>
  <c r="L3181" i="17"/>
  <c r="L3180" i="17"/>
  <c r="L3179" i="17"/>
  <c r="L3178" i="17"/>
  <c r="L3177" i="17"/>
  <c r="L3176" i="17"/>
  <c r="L3175" i="17"/>
  <c r="L3174" i="17"/>
  <c r="L3173" i="17"/>
  <c r="L3172" i="17"/>
  <c r="L3171" i="17"/>
  <c r="L3170" i="17"/>
  <c r="L3169" i="17"/>
  <c r="L3168" i="17"/>
  <c r="L3167" i="17"/>
  <c r="L3166" i="17"/>
  <c r="L3165" i="17"/>
  <c r="L3164" i="17"/>
  <c r="L3163" i="17"/>
  <c r="L3162" i="17"/>
  <c r="L3161" i="17"/>
  <c r="L3160" i="17"/>
  <c r="L3159" i="17"/>
  <c r="L3158" i="17"/>
  <c r="L3157" i="17"/>
  <c r="L3156" i="17"/>
  <c r="L3155" i="17"/>
  <c r="L3154" i="17"/>
  <c r="L3153" i="17"/>
  <c r="L3152" i="17"/>
  <c r="L3151" i="17"/>
  <c r="L3150" i="17"/>
  <c r="L3149" i="17"/>
  <c r="L3148" i="17"/>
  <c r="L3147" i="17"/>
  <c r="L3146" i="17"/>
  <c r="L3145" i="17"/>
  <c r="L3144" i="17"/>
  <c r="L3143" i="17"/>
  <c r="L3142" i="17"/>
  <c r="L3141" i="17"/>
  <c r="L3140" i="17"/>
  <c r="L3139" i="17"/>
  <c r="L3138" i="17"/>
  <c r="L3137" i="17"/>
  <c r="L3136" i="17"/>
  <c r="L3135" i="17"/>
  <c r="L3134" i="17"/>
  <c r="L3133" i="17"/>
  <c r="L3132" i="17"/>
  <c r="L3131" i="17"/>
  <c r="L3130" i="17"/>
  <c r="L3129" i="17"/>
  <c r="L3128" i="17"/>
  <c r="L3127" i="17"/>
  <c r="L3126" i="17"/>
  <c r="L3125" i="17"/>
  <c r="L3124" i="17"/>
  <c r="L3123" i="17"/>
  <c r="L3122" i="17"/>
  <c r="L3121" i="17"/>
  <c r="L3120" i="17"/>
  <c r="L3119" i="17"/>
  <c r="L3118" i="17"/>
  <c r="L3117" i="17"/>
  <c r="L3116" i="17"/>
  <c r="L3115" i="17"/>
  <c r="L3114" i="17"/>
  <c r="L3113" i="17"/>
  <c r="L3112" i="17"/>
  <c r="L3111" i="17"/>
  <c r="L3110" i="17"/>
  <c r="L3109" i="17"/>
  <c r="L3108" i="17"/>
  <c r="L3107" i="17"/>
  <c r="L3106" i="17"/>
  <c r="L3105" i="17"/>
  <c r="L3104" i="17"/>
  <c r="L3103" i="17"/>
  <c r="L3102" i="17"/>
  <c r="L3101" i="17"/>
  <c r="L3100" i="17"/>
  <c r="L3099" i="17"/>
  <c r="L3098" i="17"/>
  <c r="L3097" i="17"/>
  <c r="L3096" i="17"/>
  <c r="L3095" i="17"/>
  <c r="L3094" i="17"/>
  <c r="L3093" i="17"/>
  <c r="L3092" i="17"/>
  <c r="L3091" i="17"/>
  <c r="L3090" i="17"/>
  <c r="L3089" i="17"/>
  <c r="L3088" i="17"/>
  <c r="L3087" i="17"/>
  <c r="L3086" i="17"/>
  <c r="L3085" i="17"/>
  <c r="L3084" i="17"/>
  <c r="L3083" i="17"/>
  <c r="L3082" i="17"/>
  <c r="L3081" i="17"/>
  <c r="L3080" i="17"/>
  <c r="L3079" i="17"/>
  <c r="L3078" i="17"/>
  <c r="L3077" i="17"/>
  <c r="L3076" i="17"/>
  <c r="L3075" i="17"/>
  <c r="L3074" i="17"/>
  <c r="L3073" i="17"/>
  <c r="L3072" i="17"/>
  <c r="L3071" i="17"/>
  <c r="L3070" i="17"/>
  <c r="L3069" i="17"/>
  <c r="L3068" i="17"/>
  <c r="L3067" i="17"/>
  <c r="L3066" i="17"/>
  <c r="L3065" i="17"/>
  <c r="L3064" i="17"/>
  <c r="L3063" i="17"/>
  <c r="L3062" i="17"/>
  <c r="L3061" i="17"/>
  <c r="L3060" i="17"/>
  <c r="L3059" i="17"/>
  <c r="L3058" i="17"/>
  <c r="L3057" i="17"/>
  <c r="L3056" i="17"/>
  <c r="L3055" i="17"/>
  <c r="L3054" i="17"/>
  <c r="L3053" i="17"/>
  <c r="L3052" i="17"/>
  <c r="L3051" i="17"/>
  <c r="L3050" i="17"/>
  <c r="L3049" i="17"/>
  <c r="L3048" i="17"/>
  <c r="L3047" i="17"/>
  <c r="L3046" i="17"/>
  <c r="L3045" i="17"/>
  <c r="L3044" i="17"/>
  <c r="L3043" i="17"/>
  <c r="L3042" i="17"/>
  <c r="L3041" i="17"/>
  <c r="L3040" i="17"/>
  <c r="L3039" i="17"/>
  <c r="L3038" i="17"/>
  <c r="L3037" i="17"/>
  <c r="L3036" i="17"/>
  <c r="L3035" i="17"/>
  <c r="L3034" i="17"/>
  <c r="L3033" i="17"/>
  <c r="L3032" i="17"/>
  <c r="L3031" i="17"/>
  <c r="L3030" i="17"/>
  <c r="L3029" i="17"/>
  <c r="L3028" i="17"/>
  <c r="L3027" i="17"/>
  <c r="L3026" i="17"/>
  <c r="L3025" i="17"/>
  <c r="L3024" i="17"/>
  <c r="L3023" i="17"/>
  <c r="L3022" i="17"/>
  <c r="L3021" i="17"/>
  <c r="L3020" i="17"/>
  <c r="L3019" i="17"/>
  <c r="L3018" i="17"/>
  <c r="L3017" i="17"/>
  <c r="L3016" i="17"/>
  <c r="L3015" i="17"/>
  <c r="L3014" i="17"/>
  <c r="L3013" i="17"/>
  <c r="L3012" i="17"/>
  <c r="L3011" i="17"/>
  <c r="L3010" i="17"/>
  <c r="L3009" i="17"/>
  <c r="L3008" i="17"/>
  <c r="L3007" i="17"/>
  <c r="L3006" i="17"/>
  <c r="L3005" i="17"/>
  <c r="L3004" i="17"/>
  <c r="L3003" i="17"/>
  <c r="L3002" i="17"/>
  <c r="L3001" i="17"/>
  <c r="L3000" i="17"/>
  <c r="L2999" i="17"/>
  <c r="L2998" i="17"/>
  <c r="L2997" i="17"/>
  <c r="L2996" i="17"/>
  <c r="L2995" i="17"/>
  <c r="L2994" i="17"/>
  <c r="L2993" i="17"/>
  <c r="L2992" i="17"/>
  <c r="L2991" i="17"/>
  <c r="L2990" i="17"/>
  <c r="L2989" i="17"/>
  <c r="L2988" i="17"/>
  <c r="L2987" i="17"/>
  <c r="L2986" i="17"/>
  <c r="L2985" i="17"/>
  <c r="L2984" i="17"/>
  <c r="L2983" i="17"/>
  <c r="L2982" i="17"/>
  <c r="L2981" i="17"/>
  <c r="L2980" i="17"/>
  <c r="L2979" i="17"/>
  <c r="L2978" i="17"/>
  <c r="L2977" i="17"/>
  <c r="L2976" i="17"/>
  <c r="L2975" i="17"/>
  <c r="L2974" i="17"/>
  <c r="L2973" i="17"/>
  <c r="L2972" i="17"/>
  <c r="L2971" i="17"/>
  <c r="L2970" i="17"/>
  <c r="L2969" i="17"/>
  <c r="L2968" i="17"/>
  <c r="L2967" i="17"/>
  <c r="L2966" i="17"/>
  <c r="L2965" i="17"/>
  <c r="L2964" i="17"/>
  <c r="L2963" i="17"/>
  <c r="L2962" i="17"/>
  <c r="L2961" i="17"/>
  <c r="L2960" i="17"/>
  <c r="L2959" i="17"/>
  <c r="L2958" i="17"/>
  <c r="L2957" i="17"/>
  <c r="L2956" i="17"/>
  <c r="L2955" i="17"/>
  <c r="L2954" i="17"/>
  <c r="L2953" i="17"/>
  <c r="L2952" i="17"/>
  <c r="L2951" i="17"/>
  <c r="L2950" i="17"/>
  <c r="L2949" i="17"/>
  <c r="L2948" i="17"/>
  <c r="L2947" i="17"/>
  <c r="L2946" i="17"/>
  <c r="L2945" i="17"/>
  <c r="L2944" i="17"/>
  <c r="L2943" i="17"/>
  <c r="L2942" i="17"/>
  <c r="L2941" i="17"/>
  <c r="L2940" i="17"/>
  <c r="L2939" i="17"/>
  <c r="L2938" i="17"/>
  <c r="L2937" i="17"/>
  <c r="L2936" i="17"/>
  <c r="L2935" i="17"/>
  <c r="L2934" i="17"/>
  <c r="L2933" i="17"/>
  <c r="L2932" i="17"/>
  <c r="L2931" i="17"/>
  <c r="L2930" i="17"/>
  <c r="L2929" i="17"/>
  <c r="L2928" i="17"/>
  <c r="L2927" i="17"/>
  <c r="L2926" i="17"/>
  <c r="L2925" i="17"/>
  <c r="L2924" i="17"/>
  <c r="L2923" i="17"/>
  <c r="L2922" i="17"/>
  <c r="L2921" i="17"/>
  <c r="L2920" i="17"/>
  <c r="L2919" i="17"/>
  <c r="L2918" i="17"/>
  <c r="L2917" i="17"/>
  <c r="L2916" i="17"/>
  <c r="L2915" i="17"/>
  <c r="L2914" i="17"/>
  <c r="L2913" i="17"/>
  <c r="L2912" i="17"/>
  <c r="L2911" i="17"/>
  <c r="L2910" i="17"/>
  <c r="L2909" i="17"/>
  <c r="L2908" i="17"/>
  <c r="L2907" i="17"/>
  <c r="L2906" i="17"/>
  <c r="L2905" i="17"/>
  <c r="L2904" i="17"/>
  <c r="L2903" i="17"/>
  <c r="L2902" i="17"/>
  <c r="L2901" i="17"/>
  <c r="L2900" i="17"/>
  <c r="L2899" i="17"/>
  <c r="L2898" i="17"/>
  <c r="L2897" i="17"/>
  <c r="L2896" i="17"/>
  <c r="L2895" i="17"/>
  <c r="L2894" i="17"/>
  <c r="L2893" i="17"/>
  <c r="L2892" i="17"/>
  <c r="L2891" i="17"/>
  <c r="L2890" i="17"/>
  <c r="L2889" i="17"/>
  <c r="L2888" i="17"/>
  <c r="L2887" i="17"/>
  <c r="L2886" i="17"/>
  <c r="L2885" i="17"/>
  <c r="L2884" i="17"/>
  <c r="L2883" i="17"/>
  <c r="L2882" i="17"/>
  <c r="L2881" i="17"/>
  <c r="L2880" i="17"/>
  <c r="L2879" i="17"/>
  <c r="L2878" i="17"/>
  <c r="L2877" i="17"/>
  <c r="L2876" i="17"/>
  <c r="L2875" i="17"/>
  <c r="L2874" i="17"/>
  <c r="L2873" i="17"/>
  <c r="L2872" i="17"/>
  <c r="L2871" i="17"/>
  <c r="L2870" i="17"/>
  <c r="L2869" i="17"/>
  <c r="L2868" i="17"/>
  <c r="L2867" i="17"/>
  <c r="L2866" i="17"/>
  <c r="L2865" i="17"/>
  <c r="L2864" i="17"/>
  <c r="L2863" i="17"/>
  <c r="L2862" i="17"/>
  <c r="L2861" i="17"/>
  <c r="L2860" i="17"/>
  <c r="L2859" i="17"/>
  <c r="L2858" i="17"/>
  <c r="L2857" i="17"/>
  <c r="L2856" i="17"/>
  <c r="L2855" i="17"/>
  <c r="L2854" i="17"/>
  <c r="L2853" i="17"/>
  <c r="L2852" i="17"/>
  <c r="L2851" i="17"/>
  <c r="L2850" i="17"/>
  <c r="L2849" i="17"/>
  <c r="L2848" i="17"/>
  <c r="L2847" i="17"/>
  <c r="L2846" i="17"/>
  <c r="L2845" i="17"/>
  <c r="L2844" i="17"/>
  <c r="L2843" i="17"/>
  <c r="L2842" i="17"/>
  <c r="L2841" i="17"/>
  <c r="L2840" i="17"/>
  <c r="L2839" i="17"/>
  <c r="L2838" i="17"/>
  <c r="L2837" i="17"/>
  <c r="L2836" i="17"/>
  <c r="L2835" i="17"/>
  <c r="L2834" i="17"/>
  <c r="L2833" i="17"/>
  <c r="L2832" i="17"/>
  <c r="L2831" i="17"/>
  <c r="L2830" i="17"/>
  <c r="L2829" i="17"/>
  <c r="L2828" i="17"/>
  <c r="L2827" i="17"/>
  <c r="L2826" i="17"/>
  <c r="L2825" i="17"/>
  <c r="L2824" i="17"/>
  <c r="L2823" i="17"/>
  <c r="L2822" i="17"/>
  <c r="L2821" i="17"/>
  <c r="L2820" i="17"/>
  <c r="L2819" i="17"/>
  <c r="L2818" i="17"/>
  <c r="L2817" i="17"/>
  <c r="L2816" i="17"/>
  <c r="L2815" i="17"/>
  <c r="L2814" i="17"/>
  <c r="L2813" i="17"/>
  <c r="L2812" i="17"/>
  <c r="L2811" i="17"/>
  <c r="L2810" i="17"/>
  <c r="L2809" i="17"/>
  <c r="L2808" i="17"/>
  <c r="L2807" i="17"/>
  <c r="L2806" i="17"/>
  <c r="L2805" i="17"/>
  <c r="L2804" i="17"/>
  <c r="L2803" i="17"/>
  <c r="L2802" i="17"/>
  <c r="L2801" i="17"/>
  <c r="L2800" i="17"/>
  <c r="L2799" i="17"/>
  <c r="L2798" i="17"/>
  <c r="L2797" i="17"/>
  <c r="L2796" i="17"/>
  <c r="L2795" i="17"/>
  <c r="L2794" i="17"/>
  <c r="L2793" i="17"/>
  <c r="L2792" i="17"/>
  <c r="L2791" i="17"/>
  <c r="L2790" i="17"/>
  <c r="L2789" i="17"/>
  <c r="L2788" i="17"/>
  <c r="L2787" i="17"/>
  <c r="L2786" i="17"/>
  <c r="L2785" i="17"/>
  <c r="L2784" i="17"/>
  <c r="L2783" i="17"/>
  <c r="L2782" i="17"/>
  <c r="L2781" i="17"/>
  <c r="L2780" i="17"/>
  <c r="L2779" i="17"/>
  <c r="L2778" i="17"/>
  <c r="L2777" i="17"/>
  <c r="L2776" i="17"/>
  <c r="L2775" i="17"/>
  <c r="L2774" i="17"/>
  <c r="L2773" i="17"/>
  <c r="L2772" i="17"/>
  <c r="L2771" i="17"/>
  <c r="L2770" i="17"/>
  <c r="L2769" i="17"/>
  <c r="L2768" i="17"/>
  <c r="L2767" i="17"/>
  <c r="L2766" i="17"/>
  <c r="L2765" i="17"/>
  <c r="L2764" i="17"/>
  <c r="L2763" i="17"/>
  <c r="L2762" i="17"/>
  <c r="L2761" i="17"/>
  <c r="L2760" i="17"/>
  <c r="L2759" i="17"/>
  <c r="L2758" i="17"/>
  <c r="L2757" i="17"/>
  <c r="L2756" i="17"/>
  <c r="L2755" i="17"/>
  <c r="L2754" i="17"/>
  <c r="L2753" i="17"/>
  <c r="L2752" i="17"/>
  <c r="L2751" i="17"/>
  <c r="L2750" i="17"/>
  <c r="L2749" i="17"/>
  <c r="L2748" i="17"/>
  <c r="L2747" i="17"/>
  <c r="L2746" i="17"/>
  <c r="L2745" i="17"/>
  <c r="L2744" i="17"/>
  <c r="L2743" i="17"/>
  <c r="L2742" i="17"/>
  <c r="L2741" i="17"/>
  <c r="L2740" i="17"/>
  <c r="L2739" i="17"/>
  <c r="L2738" i="17"/>
  <c r="L2737" i="17"/>
  <c r="L2736" i="17"/>
  <c r="L2735" i="17"/>
  <c r="L2734" i="17"/>
  <c r="L2733" i="17"/>
  <c r="L2732" i="17"/>
  <c r="L2731" i="17"/>
  <c r="L2730" i="17"/>
  <c r="L2729" i="17"/>
  <c r="L2728" i="17"/>
  <c r="L2727" i="17"/>
  <c r="L2726" i="17"/>
  <c r="L2725" i="17"/>
  <c r="L2724" i="17"/>
  <c r="L2723" i="17"/>
  <c r="L2722" i="17"/>
  <c r="L2721" i="17"/>
  <c r="L2720" i="17"/>
  <c r="L2719" i="17"/>
  <c r="L2718" i="17"/>
  <c r="L2717" i="17"/>
  <c r="L2716" i="17"/>
  <c r="L2715" i="17"/>
  <c r="L2714" i="17"/>
  <c r="L2713" i="17"/>
  <c r="L2712" i="17"/>
  <c r="L2711" i="17"/>
  <c r="L2710" i="17"/>
  <c r="L2709" i="17"/>
  <c r="L2708" i="17"/>
  <c r="L2707" i="17"/>
  <c r="L2706" i="17"/>
  <c r="L2705" i="17"/>
  <c r="L2704" i="17"/>
  <c r="L2703" i="17"/>
  <c r="L2702" i="17"/>
  <c r="L2701" i="17"/>
  <c r="L2700" i="17"/>
  <c r="L2699" i="17"/>
  <c r="L2698" i="17"/>
  <c r="L2697" i="17"/>
  <c r="L2696" i="17"/>
  <c r="L2695" i="17"/>
  <c r="L2694" i="17"/>
  <c r="L2693" i="17"/>
  <c r="L2692" i="17"/>
  <c r="L2691" i="17"/>
  <c r="L2690" i="17"/>
  <c r="L2689" i="17"/>
  <c r="L2688" i="17"/>
  <c r="L2687" i="17"/>
  <c r="L2686" i="17"/>
  <c r="L2685" i="17"/>
  <c r="L2684" i="17"/>
  <c r="L2683" i="17"/>
  <c r="L2682" i="17"/>
  <c r="L2681" i="17"/>
  <c r="L2680" i="17"/>
  <c r="L2679" i="17"/>
  <c r="L2678" i="17"/>
  <c r="L2677" i="17"/>
  <c r="L2676" i="17"/>
  <c r="L2675" i="17"/>
  <c r="L2674" i="17"/>
  <c r="L2673" i="17"/>
  <c r="L2672" i="17"/>
  <c r="L2671" i="17"/>
  <c r="L2670" i="17"/>
  <c r="L2669" i="17"/>
  <c r="L2668" i="17"/>
  <c r="L2667" i="17"/>
  <c r="L2666" i="17"/>
  <c r="L2665" i="17"/>
  <c r="L2664" i="17"/>
  <c r="L2663" i="17"/>
  <c r="L2662" i="17"/>
  <c r="L2661" i="17"/>
  <c r="L2660" i="17"/>
  <c r="L2659" i="17"/>
  <c r="L2658" i="17"/>
  <c r="L2657" i="17"/>
  <c r="L2656" i="17"/>
  <c r="L2655" i="17"/>
  <c r="L2654" i="17"/>
  <c r="L2653" i="17"/>
  <c r="L2652" i="17"/>
  <c r="L2651" i="17"/>
  <c r="L2650" i="17"/>
  <c r="L2649" i="17"/>
  <c r="L2648" i="17"/>
  <c r="L2647" i="17"/>
  <c r="L2646" i="17"/>
  <c r="L2645" i="17"/>
  <c r="L2644" i="17"/>
  <c r="L2643" i="17"/>
  <c r="L2642" i="17"/>
  <c r="L2641" i="17"/>
  <c r="L2640" i="17"/>
  <c r="L2639" i="17"/>
  <c r="L2638" i="17"/>
  <c r="L2637" i="17"/>
  <c r="L2636" i="17"/>
  <c r="L2635" i="17"/>
  <c r="L2634" i="17"/>
  <c r="L2633" i="17"/>
  <c r="L2632" i="17"/>
  <c r="L2631" i="17"/>
  <c r="L2630" i="17"/>
  <c r="L2629" i="17"/>
  <c r="L2628" i="17"/>
  <c r="L2627" i="17"/>
  <c r="L2626" i="17"/>
  <c r="L2625" i="17"/>
  <c r="L2624" i="17"/>
  <c r="L2623" i="17"/>
  <c r="L2622" i="17"/>
  <c r="L2621" i="17"/>
  <c r="L2620" i="17"/>
  <c r="L2619" i="17"/>
  <c r="L2618" i="17"/>
  <c r="L2617" i="17"/>
  <c r="L2616" i="17"/>
  <c r="L2615" i="17"/>
  <c r="L2614" i="17"/>
  <c r="L2613" i="17"/>
  <c r="L2612" i="17"/>
  <c r="L2611" i="17"/>
  <c r="L2610" i="17"/>
  <c r="L2609" i="17"/>
  <c r="L2608" i="17"/>
  <c r="L2607" i="17"/>
  <c r="L2606" i="17"/>
  <c r="L2605" i="17"/>
  <c r="L2604" i="17"/>
  <c r="L2603" i="17"/>
  <c r="L2602" i="17"/>
  <c r="L2601" i="17"/>
  <c r="L2600" i="17"/>
  <c r="L2599" i="17"/>
  <c r="L2598" i="17"/>
  <c r="L2597" i="17"/>
  <c r="L2596" i="17"/>
  <c r="L2595" i="17"/>
  <c r="L2594" i="17"/>
  <c r="L2593" i="17"/>
  <c r="L2592" i="17"/>
  <c r="L2591" i="17"/>
  <c r="L2590" i="17"/>
  <c r="L2589" i="17"/>
  <c r="L2588" i="17"/>
  <c r="L2587" i="17"/>
  <c r="L2586" i="17"/>
  <c r="L2585" i="17"/>
  <c r="L2584" i="17"/>
  <c r="L2583" i="17"/>
  <c r="L2582" i="17"/>
  <c r="L2581" i="17"/>
  <c r="L2580" i="17"/>
  <c r="L2579" i="17"/>
  <c r="L2578" i="17"/>
  <c r="L2577" i="17"/>
  <c r="L2576" i="17"/>
  <c r="L2575" i="17"/>
  <c r="L2574" i="17"/>
  <c r="L2573" i="17"/>
  <c r="L2572" i="17"/>
  <c r="L2571" i="17"/>
  <c r="L2570" i="17"/>
  <c r="L2569" i="17"/>
  <c r="L2568" i="17"/>
  <c r="L2567" i="17"/>
  <c r="L2566" i="17"/>
  <c r="L2565" i="17"/>
  <c r="L2564" i="17"/>
  <c r="L2563" i="17"/>
  <c r="L2562" i="17"/>
  <c r="L2561" i="17"/>
  <c r="L2560" i="17"/>
  <c r="L2559" i="17"/>
  <c r="L2558" i="17"/>
  <c r="L2557" i="17"/>
  <c r="L2556" i="17"/>
  <c r="L2555" i="17"/>
  <c r="L2554" i="17"/>
  <c r="L2553" i="17"/>
  <c r="L2552" i="17"/>
  <c r="L2551" i="17"/>
  <c r="L2550" i="17"/>
  <c r="L2549" i="17"/>
  <c r="L2548" i="17"/>
  <c r="L2547" i="17"/>
  <c r="L2546" i="17"/>
  <c r="L2545" i="17"/>
  <c r="L2544" i="17"/>
  <c r="L2543" i="17"/>
  <c r="L2542" i="17"/>
  <c r="L2541" i="17"/>
  <c r="L2540" i="17"/>
  <c r="L2539" i="17"/>
  <c r="L2538" i="17"/>
  <c r="L2537" i="17"/>
  <c r="L2536" i="17"/>
  <c r="L2535" i="17"/>
  <c r="L2534" i="17"/>
  <c r="L2533" i="17"/>
  <c r="L2532" i="17"/>
  <c r="L2531" i="17"/>
  <c r="L2530" i="17"/>
  <c r="L2529" i="17"/>
  <c r="L2528" i="17"/>
  <c r="L2527" i="17"/>
  <c r="L2526" i="17"/>
  <c r="L2525" i="17"/>
  <c r="L2524" i="17"/>
  <c r="L2523" i="17"/>
  <c r="L2522" i="17"/>
  <c r="L2521" i="17"/>
  <c r="L2520" i="17"/>
  <c r="L2519" i="17"/>
  <c r="L2518" i="17"/>
  <c r="L2517" i="17"/>
  <c r="L2516" i="17"/>
  <c r="L2515" i="17"/>
  <c r="L2514" i="17"/>
  <c r="L2513" i="17"/>
  <c r="L2512" i="17"/>
  <c r="L2511" i="17"/>
  <c r="L2510" i="17"/>
  <c r="L2509" i="17"/>
  <c r="L2508" i="17"/>
  <c r="L2507" i="17"/>
  <c r="L2506" i="17"/>
  <c r="L2505" i="17"/>
  <c r="L2504" i="17"/>
  <c r="L2503" i="17"/>
  <c r="L2502" i="17"/>
  <c r="L2501" i="17"/>
  <c r="L2500" i="17"/>
  <c r="L2499" i="17"/>
  <c r="L2498" i="17"/>
  <c r="L2497" i="17"/>
  <c r="L2496" i="17"/>
  <c r="L2495" i="17"/>
  <c r="L2494" i="17"/>
  <c r="L2493" i="17"/>
  <c r="L2492" i="17"/>
  <c r="L2491" i="17"/>
  <c r="L2490" i="17"/>
  <c r="L2489" i="17"/>
  <c r="L2488" i="17"/>
  <c r="L2487" i="17"/>
  <c r="L2486" i="17"/>
  <c r="L2485" i="17"/>
  <c r="L2484" i="17"/>
  <c r="L2483" i="17"/>
  <c r="L2482" i="17"/>
  <c r="L2481" i="17"/>
  <c r="L2480" i="17"/>
  <c r="L2479" i="17"/>
  <c r="L2478" i="17"/>
  <c r="L2477" i="17"/>
  <c r="L2476" i="17"/>
  <c r="L2475" i="17"/>
  <c r="H2474" i="17"/>
  <c r="L2474" i="17" s="1"/>
  <c r="F2474" i="17"/>
  <c r="F2473" i="17"/>
  <c r="L2470" i="17"/>
  <c r="L2469" i="17"/>
  <c r="L2468" i="17"/>
  <c r="L2467" i="17"/>
  <c r="L2466" i="17"/>
  <c r="L2465" i="17"/>
  <c r="L2464" i="17"/>
  <c r="L2463" i="17"/>
  <c r="L2462" i="17"/>
  <c r="L2461" i="17"/>
  <c r="L2460" i="17"/>
  <c r="L2459" i="17"/>
  <c r="L2458" i="17"/>
  <c r="L2457" i="17"/>
  <c r="L2456" i="17"/>
  <c r="L2455" i="17"/>
  <c r="L2454" i="17"/>
  <c r="L2453" i="17"/>
  <c r="L2452" i="17"/>
  <c r="L2451" i="17"/>
  <c r="L2450" i="17"/>
  <c r="L2449" i="17"/>
  <c r="L2448" i="17"/>
  <c r="L2447" i="17"/>
  <c r="L2446" i="17"/>
  <c r="L2445" i="17"/>
  <c r="L2444" i="17"/>
  <c r="L2443" i="17"/>
  <c r="L2442" i="17"/>
  <c r="L2441" i="17"/>
  <c r="L2440" i="17"/>
  <c r="L2439" i="17"/>
  <c r="L2438" i="17"/>
  <c r="L2437" i="17"/>
  <c r="L2436" i="17"/>
  <c r="L2435" i="17"/>
  <c r="L2434" i="17"/>
  <c r="L2433" i="17"/>
  <c r="L2432" i="17"/>
  <c r="L2431" i="17"/>
  <c r="L2430" i="17"/>
  <c r="L2429" i="17"/>
  <c r="L2428" i="17"/>
  <c r="L2427" i="17"/>
  <c r="L2426" i="17"/>
  <c r="L2425" i="17"/>
  <c r="L2424" i="17"/>
  <c r="L2423" i="17"/>
  <c r="L2422" i="17"/>
  <c r="L2421" i="17"/>
  <c r="L2420" i="17"/>
  <c r="L2419" i="17"/>
  <c r="L2418" i="17"/>
  <c r="L2417" i="17"/>
  <c r="L2416" i="17"/>
  <c r="L2415" i="17"/>
  <c r="L2414" i="17"/>
  <c r="L2413" i="17"/>
  <c r="L2412" i="17"/>
  <c r="L2411" i="17"/>
  <c r="L2410" i="17"/>
  <c r="L2409" i="17"/>
  <c r="L2408" i="17"/>
  <c r="L2407" i="17"/>
  <c r="L2406" i="17"/>
  <c r="L2405" i="17"/>
  <c r="L2404" i="17"/>
  <c r="L2403" i="17"/>
  <c r="L2402" i="17"/>
  <c r="L2401" i="17"/>
  <c r="L2400" i="17"/>
  <c r="L2399" i="17"/>
  <c r="L2398" i="17"/>
  <c r="L2397" i="17"/>
  <c r="L2396" i="17"/>
  <c r="L2395" i="17"/>
  <c r="L2394" i="17"/>
  <c r="L2393" i="17"/>
  <c r="L2392" i="17"/>
  <c r="L2391" i="17"/>
  <c r="L2390" i="17"/>
  <c r="L2389" i="17"/>
  <c r="L2388" i="17"/>
  <c r="L2387" i="17"/>
  <c r="L2386" i="17"/>
  <c r="L2385" i="17"/>
  <c r="L2384" i="17"/>
  <c r="L2383" i="17"/>
  <c r="L2382" i="17"/>
  <c r="L2381" i="17"/>
  <c r="L2380" i="17"/>
  <c r="L2379" i="17"/>
  <c r="L2378" i="17"/>
  <c r="L2377" i="17"/>
  <c r="L2376" i="17"/>
  <c r="L2375" i="17"/>
  <c r="L2374" i="17"/>
  <c r="L2373" i="17"/>
  <c r="L2372" i="17"/>
  <c r="L2371" i="17"/>
  <c r="L2370" i="17"/>
  <c r="L2369" i="17"/>
  <c r="L2368" i="17"/>
  <c r="L2367" i="17"/>
  <c r="L2366" i="17"/>
  <c r="L2365" i="17"/>
  <c r="L2364" i="17"/>
  <c r="L2363" i="17"/>
  <c r="L2362" i="17"/>
  <c r="L2361" i="17"/>
  <c r="L2360" i="17"/>
  <c r="L2359" i="17"/>
  <c r="L2358" i="17"/>
  <c r="L2357" i="17"/>
  <c r="L2356" i="17"/>
  <c r="L2355" i="17"/>
  <c r="L2354" i="17"/>
  <c r="L2353" i="17"/>
  <c r="L2352" i="17"/>
  <c r="L2351" i="17"/>
  <c r="L2350" i="17"/>
  <c r="L2349" i="17"/>
  <c r="L2348" i="17"/>
  <c r="L2347" i="17"/>
  <c r="L2346" i="17"/>
  <c r="L2345" i="17"/>
  <c r="L2344" i="17"/>
  <c r="L2343" i="17"/>
  <c r="L2342" i="17"/>
  <c r="L2341" i="17"/>
  <c r="L2340" i="17"/>
  <c r="L2339" i="17"/>
  <c r="L2338" i="17"/>
  <c r="L2337" i="17"/>
  <c r="L2336" i="17"/>
  <c r="L2335" i="17"/>
  <c r="L2334" i="17"/>
  <c r="L2333" i="17"/>
  <c r="L2332" i="17"/>
  <c r="L2331" i="17"/>
  <c r="L2330" i="17"/>
  <c r="L2329" i="17"/>
  <c r="L2328" i="17"/>
  <c r="L2327" i="17"/>
  <c r="L2326" i="17"/>
  <c r="L2325" i="17"/>
  <c r="L2324" i="17"/>
  <c r="L2323" i="17"/>
  <c r="L2322" i="17"/>
  <c r="L2321" i="17"/>
  <c r="L2320" i="17"/>
  <c r="L2319" i="17"/>
  <c r="L2318" i="17"/>
  <c r="L2317" i="17"/>
  <c r="L2316" i="17"/>
  <c r="L2315" i="17"/>
  <c r="L2314" i="17"/>
  <c r="L2313" i="17"/>
  <c r="L2312" i="17"/>
  <c r="L2311" i="17"/>
  <c r="L2310" i="17"/>
  <c r="L2309" i="17"/>
  <c r="L2308" i="17"/>
  <c r="L2307" i="17"/>
  <c r="L2306" i="17"/>
  <c r="L2305" i="17"/>
  <c r="L2304" i="17"/>
  <c r="L2303" i="17"/>
  <c r="L2302" i="17"/>
  <c r="L2301" i="17"/>
  <c r="L2300" i="17"/>
  <c r="L2299" i="17"/>
  <c r="L2298" i="17"/>
  <c r="L2297" i="17"/>
  <c r="L2296" i="17"/>
  <c r="L2295" i="17"/>
  <c r="L2294" i="17"/>
  <c r="L2293" i="17"/>
  <c r="L2292" i="17"/>
  <c r="L2291" i="17"/>
  <c r="L2290" i="17"/>
  <c r="L2289" i="17"/>
  <c r="L2288" i="17"/>
  <c r="L2287" i="17"/>
  <c r="L2286" i="17"/>
  <c r="L2285" i="17"/>
  <c r="L2284" i="17"/>
  <c r="L2283" i="17"/>
  <c r="L2282" i="17"/>
  <c r="L2281" i="17"/>
  <c r="L2280" i="17"/>
  <c r="L2279" i="17"/>
  <c r="L2278" i="17"/>
  <c r="L2277" i="17"/>
  <c r="L2276" i="17"/>
  <c r="L2275" i="17"/>
  <c r="L2274" i="17"/>
  <c r="L2273" i="17"/>
  <c r="L2272" i="17"/>
  <c r="L2271" i="17"/>
  <c r="L2270" i="17"/>
  <c r="L2269" i="17"/>
  <c r="L2268" i="17"/>
  <c r="L2267" i="17"/>
  <c r="L2266" i="17"/>
  <c r="L2265" i="17"/>
  <c r="L2264" i="17"/>
  <c r="L2263" i="17"/>
  <c r="L2262" i="17"/>
  <c r="L2261" i="17"/>
  <c r="L2260" i="17"/>
  <c r="L2259" i="17"/>
  <c r="L2258" i="17"/>
  <c r="L2257" i="17"/>
  <c r="L2256" i="17"/>
  <c r="L2255" i="17"/>
  <c r="L2254" i="17"/>
  <c r="L2253" i="17"/>
  <c r="L2252" i="17"/>
  <c r="L2251" i="17"/>
  <c r="L2250" i="17"/>
  <c r="L2249" i="17"/>
  <c r="L2248" i="17"/>
  <c r="L2247" i="17"/>
  <c r="L2246" i="17"/>
  <c r="L2245" i="17"/>
  <c r="L2244" i="17"/>
  <c r="L2243" i="17"/>
  <c r="L2242" i="17"/>
  <c r="L2241" i="17"/>
  <c r="L2240" i="17"/>
  <c r="L2239" i="17"/>
  <c r="L2238" i="17"/>
  <c r="L2237" i="17"/>
  <c r="L2236" i="17"/>
  <c r="L2235" i="17"/>
  <c r="L2234" i="17"/>
  <c r="L2233" i="17"/>
  <c r="L2232" i="17"/>
  <c r="L2231" i="17"/>
  <c r="L2230" i="17"/>
  <c r="L2229" i="17"/>
  <c r="L2228" i="17"/>
  <c r="L2227" i="17"/>
  <c r="L2226" i="17"/>
  <c r="L2225" i="17"/>
  <c r="L2224" i="17"/>
  <c r="L2223" i="17"/>
  <c r="L2222" i="17"/>
  <c r="L2221" i="17"/>
  <c r="L2220" i="17"/>
  <c r="L2219" i="17"/>
  <c r="L2218" i="17"/>
  <c r="L2217" i="17"/>
  <c r="L2216" i="17"/>
  <c r="L2215" i="17"/>
  <c r="L2214" i="17"/>
  <c r="L2213" i="17"/>
  <c r="L2212" i="17"/>
  <c r="L2211" i="17"/>
  <c r="L2210" i="17"/>
  <c r="L2209" i="17"/>
  <c r="L2208" i="17"/>
  <c r="L2207" i="17"/>
  <c r="L2206" i="17"/>
  <c r="L2205" i="17"/>
  <c r="L2204" i="17"/>
  <c r="L2203" i="17"/>
  <c r="L2202" i="17"/>
  <c r="L2201" i="17"/>
  <c r="L2200" i="17"/>
  <c r="L2199" i="17"/>
  <c r="L2198" i="17"/>
  <c r="L2197" i="17"/>
  <c r="L2196" i="17"/>
  <c r="L2195" i="17"/>
  <c r="L2194" i="17"/>
  <c r="L2193" i="17"/>
  <c r="L2192" i="17"/>
  <c r="L2191" i="17"/>
  <c r="L2190" i="17"/>
  <c r="L2189" i="17"/>
  <c r="L2188" i="17"/>
  <c r="L2187" i="17"/>
  <c r="L2186" i="17"/>
  <c r="L2185" i="17"/>
  <c r="L2184" i="17"/>
  <c r="L2183" i="17"/>
  <c r="L2182" i="17"/>
  <c r="L2181" i="17"/>
  <c r="L2180" i="17"/>
  <c r="L2179" i="17"/>
  <c r="L2178" i="17"/>
  <c r="L2177" i="17"/>
  <c r="L2176" i="17"/>
  <c r="L2175" i="17"/>
  <c r="L2174" i="17"/>
  <c r="L2173" i="17"/>
  <c r="L2172" i="17"/>
  <c r="L2171" i="17"/>
  <c r="L2170" i="17"/>
  <c r="L2169" i="17"/>
  <c r="L2168" i="17"/>
  <c r="L2167" i="17"/>
  <c r="L2166" i="17"/>
  <c r="L2165" i="17"/>
  <c r="L2164" i="17"/>
  <c r="L2163" i="17"/>
  <c r="L2162" i="17"/>
  <c r="L2161" i="17"/>
  <c r="L2160" i="17"/>
  <c r="L2159" i="17"/>
  <c r="L2158" i="17"/>
  <c r="L2157" i="17"/>
  <c r="L2156" i="17"/>
  <c r="L2155" i="17"/>
  <c r="L2154" i="17"/>
  <c r="L2153" i="17"/>
  <c r="L2152" i="17"/>
  <c r="L2151" i="17"/>
  <c r="L2150" i="17"/>
  <c r="L2149" i="17"/>
  <c r="L2148" i="17"/>
  <c r="L2147" i="17"/>
  <c r="L2146" i="17"/>
  <c r="L2145" i="17"/>
  <c r="L2144" i="17"/>
  <c r="L2143" i="17"/>
  <c r="L2142" i="17"/>
  <c r="L2141" i="17"/>
  <c r="L2140" i="17"/>
  <c r="L2139" i="17"/>
  <c r="L2138" i="17"/>
  <c r="L2137" i="17"/>
  <c r="L2136" i="17"/>
  <c r="L2135" i="17"/>
  <c r="L2134" i="17"/>
  <c r="L2133" i="17"/>
  <c r="L2132" i="17"/>
  <c r="L2131" i="17"/>
  <c r="L2130" i="17"/>
  <c r="L2129" i="17"/>
  <c r="L2128" i="17"/>
  <c r="L2127" i="17"/>
  <c r="L2126" i="17"/>
  <c r="L2125" i="17"/>
  <c r="L2124" i="17"/>
  <c r="L2123" i="17"/>
  <c r="H2122" i="17"/>
  <c r="G2122" i="17"/>
  <c r="F2122" i="17"/>
  <c r="F2121" i="17" s="1"/>
  <c r="H2121" i="17"/>
  <c r="H2109" i="17"/>
  <c r="H2098" i="17"/>
  <c r="H2097" i="17" s="1"/>
  <c r="H2085" i="17"/>
  <c r="H2073" i="17"/>
  <c r="H2072" i="17"/>
  <c r="H2071" i="17" s="1"/>
  <c r="H2052" i="17"/>
  <c r="H2051" i="17"/>
  <c r="G2051" i="17"/>
  <c r="F2051" i="17"/>
  <c r="F2031" i="17" s="1"/>
  <c r="H2049" i="17"/>
  <c r="L2049" i="17" s="1"/>
  <c r="H2048" i="17"/>
  <c r="G2048" i="17"/>
  <c r="F2048" i="17"/>
  <c r="L2046" i="17"/>
  <c r="L2045" i="17"/>
  <c r="L2044" i="17"/>
  <c r="H2043" i="17"/>
  <c r="L2043" i="17" s="1"/>
  <c r="H2042" i="17"/>
  <c r="H2031" i="17" s="1"/>
  <c r="G2042" i="17"/>
  <c r="G2031" i="17" s="1"/>
  <c r="F2042" i="17"/>
  <c r="L2041" i="17"/>
  <c r="L2040" i="17"/>
  <c r="H2039" i="17"/>
  <c r="G2039" i="17"/>
  <c r="F2039" i="17"/>
  <c r="L2011" i="17"/>
  <c r="L2008" i="17"/>
  <c r="H2008" i="17"/>
  <c r="H2007" i="17"/>
  <c r="L2007" i="17" s="1"/>
  <c r="L2006" i="17"/>
  <c r="H2006" i="17"/>
  <c r="F2005" i="17"/>
  <c r="L2003" i="17"/>
  <c r="L2002" i="17"/>
  <c r="L2001" i="17"/>
  <c r="L2000" i="17"/>
  <c r="L1999" i="17"/>
  <c r="L1998" i="17"/>
  <c r="L1997" i="17"/>
  <c r="L1996" i="17"/>
  <c r="L1995" i="17"/>
  <c r="L1994" i="17"/>
  <c r="L1993" i="17"/>
  <c r="L1992" i="17"/>
  <c r="H1991" i="17"/>
  <c r="G1991" i="17"/>
  <c r="G1925" i="17" s="1"/>
  <c r="G1924" i="17" s="1"/>
  <c r="F1991" i="17"/>
  <c r="L1989" i="17"/>
  <c r="L1988" i="17"/>
  <c r="L1987" i="17"/>
  <c r="L1986" i="17"/>
  <c r="L1985" i="17"/>
  <c r="L1984" i="17"/>
  <c r="L1983" i="17"/>
  <c r="L1982" i="17"/>
  <c r="L1981" i="17"/>
  <c r="L1980" i="17"/>
  <c r="L1979" i="17"/>
  <c r="L1978" i="17"/>
  <c r="L1977" i="17"/>
  <c r="L1976" i="17"/>
  <c r="L1975" i="17"/>
  <c r="H1974" i="17"/>
  <c r="G1974" i="17"/>
  <c r="F1974" i="17"/>
  <c r="L1973" i="17"/>
  <c r="L1971" i="17"/>
  <c r="L1970" i="17"/>
  <c r="L1969" i="17"/>
  <c r="L1968" i="17"/>
  <c r="H1967" i="17"/>
  <c r="G1967" i="17"/>
  <c r="F1967" i="17"/>
  <c r="L1966" i="17"/>
  <c r="L1965" i="17"/>
  <c r="L1964" i="17"/>
  <c r="L1963" i="17"/>
  <c r="L1962" i="17"/>
  <c r="L1961" i="17"/>
  <c r="L1960" i="17"/>
  <c r="L1959" i="17"/>
  <c r="L1958" i="17"/>
  <c r="L1957" i="17"/>
  <c r="L1956" i="17"/>
  <c r="L1955" i="17"/>
  <c r="L1954" i="17"/>
  <c r="H1953" i="17"/>
  <c r="F1953" i="17"/>
  <c r="H1926" i="17"/>
  <c r="F1926" i="17"/>
  <c r="F1925" i="17" s="1"/>
  <c r="H1903" i="17"/>
  <c r="H1883" i="17"/>
  <c r="H1882" i="17"/>
  <c r="H1880" i="17"/>
  <c r="H1859" i="17"/>
  <c r="H1853" i="17"/>
  <c r="H1847" i="17"/>
  <c r="H1841" i="17"/>
  <c r="H1840" i="17" s="1"/>
  <c r="F1841" i="17"/>
  <c r="H1794" i="17"/>
  <c r="F1794" i="17"/>
  <c r="L1761" i="17"/>
  <c r="L1760" i="17"/>
  <c r="L1759" i="17"/>
  <c r="H1758" i="17"/>
  <c r="H1745" i="17" s="1"/>
  <c r="H1744" i="17" s="1"/>
  <c r="G1758" i="17"/>
  <c r="F1758" i="17"/>
  <c r="F1745" i="17"/>
  <c r="F1744" i="17" s="1"/>
  <c r="H1698" i="17"/>
  <c r="F1698" i="17"/>
  <c r="H1652" i="17"/>
  <c r="F1652" i="17"/>
  <c r="H1651" i="17"/>
  <c r="F1651" i="17"/>
  <c r="H1604" i="17"/>
  <c r="F1604" i="17"/>
  <c r="F1557" i="17" s="1"/>
  <c r="H1558" i="17"/>
  <c r="F1558" i="17"/>
  <c r="H1557" i="17"/>
  <c r="H1511" i="17"/>
  <c r="F1511" i="17"/>
  <c r="H1465" i="17"/>
  <c r="H1464" i="17" s="1"/>
  <c r="H1463" i="17" s="1"/>
  <c r="F1465" i="17"/>
  <c r="F1464" i="17" s="1"/>
  <c r="H1417" i="17"/>
  <c r="F1417" i="17"/>
  <c r="H1371" i="17"/>
  <c r="H1370" i="17" s="1"/>
  <c r="F1371" i="17"/>
  <c r="F1370" i="17" s="1"/>
  <c r="H1324" i="17"/>
  <c r="F1324" i="17"/>
  <c r="F1277" i="17" s="1"/>
  <c r="F1276" i="17" s="1"/>
  <c r="H1278" i="17"/>
  <c r="F1278" i="17"/>
  <c r="H1277" i="17"/>
  <c r="H1276" i="17" s="1"/>
  <c r="H1230" i="17"/>
  <c r="F1230" i="17"/>
  <c r="F1183" i="17" s="1"/>
  <c r="H1184" i="17"/>
  <c r="F1184" i="17"/>
  <c r="H1183" i="17"/>
  <c r="H1137" i="17"/>
  <c r="F1137" i="17"/>
  <c r="H1091" i="17"/>
  <c r="H1090" i="17" s="1"/>
  <c r="H1089" i="17" s="1"/>
  <c r="F1091" i="17"/>
  <c r="F1090" i="17" s="1"/>
  <c r="F1089" i="17" s="1"/>
  <c r="H1043" i="17"/>
  <c r="F1043" i="17"/>
  <c r="H997" i="17"/>
  <c r="H996" i="17" s="1"/>
  <c r="F997" i="17"/>
  <c r="F996" i="17" s="1"/>
  <c r="H950" i="17"/>
  <c r="F950" i="17"/>
  <c r="F903" i="17" s="1"/>
  <c r="H904" i="17"/>
  <c r="F904" i="17"/>
  <c r="H903" i="17"/>
  <c r="H856" i="17"/>
  <c r="F856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H814" i="17"/>
  <c r="L814" i="17" s="1"/>
  <c r="F814" i="17"/>
  <c r="L809" i="17"/>
  <c r="L808" i="17"/>
  <c r="L807" i="17"/>
  <c r="L806" i="17"/>
  <c r="L804" i="17"/>
  <c r="L803" i="17"/>
  <c r="H800" i="17"/>
  <c r="L800" i="17" s="1"/>
  <c r="F800" i="17"/>
  <c r="F787" i="17" s="1"/>
  <c r="F786" i="17" s="1"/>
  <c r="L795" i="17"/>
  <c r="L794" i="17"/>
  <c r="H793" i="17"/>
  <c r="L793" i="17" s="1"/>
  <c r="F793" i="17"/>
  <c r="L788" i="17"/>
  <c r="H787" i="17"/>
  <c r="L787" i="17" s="1"/>
  <c r="H740" i="17"/>
  <c r="F740" i="17"/>
  <c r="H694" i="17"/>
  <c r="H693" i="17" s="1"/>
  <c r="F694" i="17"/>
  <c r="F693" i="17" s="1"/>
  <c r="F692" i="17" s="1"/>
  <c r="H678" i="17"/>
  <c r="F678" i="17"/>
  <c r="H664" i="17"/>
  <c r="L664" i="17" s="1"/>
  <c r="F664" i="17"/>
  <c r="H651" i="17"/>
  <c r="F651" i="17"/>
  <c r="H638" i="17"/>
  <c r="H637" i="17" s="1"/>
  <c r="L637" i="17" s="1"/>
  <c r="F638" i="17"/>
  <c r="F637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H606" i="17"/>
  <c r="G606" i="17"/>
  <c r="F606" i="17"/>
  <c r="F605" i="17" s="1"/>
  <c r="L605" i="17" s="1"/>
  <c r="H605" i="17"/>
  <c r="H592" i="17"/>
  <c r="F592" i="17"/>
  <c r="H579" i="17"/>
  <c r="F579" i="17"/>
  <c r="H566" i="17"/>
  <c r="H565" i="17" s="1"/>
  <c r="F566" i="17"/>
  <c r="H527" i="17"/>
  <c r="F527" i="17"/>
  <c r="H490" i="17"/>
  <c r="F490" i="17"/>
  <c r="H453" i="17"/>
  <c r="F453" i="17"/>
  <c r="F415" i="17" s="1"/>
  <c r="H416" i="17"/>
  <c r="F416" i="17"/>
  <c r="H415" i="17"/>
  <c r="H378" i="17"/>
  <c r="F378" i="17"/>
  <c r="H341" i="17"/>
  <c r="F341" i="17"/>
  <c r="H304" i="17"/>
  <c r="F304" i="17"/>
  <c r="H267" i="17"/>
  <c r="H266" i="17" s="1"/>
  <c r="H265" i="17" s="1"/>
  <c r="F267" i="17"/>
  <c r="F266" i="17" s="1"/>
  <c r="H252" i="17"/>
  <c r="F252" i="17"/>
  <c r="H239" i="17"/>
  <c r="F239" i="17"/>
  <c r="H226" i="17"/>
  <c r="F226" i="17"/>
  <c r="H213" i="17"/>
  <c r="H212" i="17" s="1"/>
  <c r="F213" i="17"/>
  <c r="F212" i="17" s="1"/>
  <c r="H203" i="17"/>
  <c r="L203" i="17" s="1"/>
  <c r="F203" i="17"/>
  <c r="F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H116" i="17"/>
  <c r="L116" i="17" s="1"/>
  <c r="G116" i="17"/>
  <c r="F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H53" i="17"/>
  <c r="F53" i="17"/>
  <c r="F52" i="17"/>
  <c r="H39" i="17"/>
  <c r="F39" i="17"/>
  <c r="H26" i="17"/>
  <c r="F26" i="17"/>
  <c r="F12" i="17" s="1"/>
  <c r="F11" i="17" s="1"/>
  <c r="H13" i="17"/>
  <c r="F13" i="17"/>
  <c r="G12" i="17"/>
  <c r="G11" i="17" s="1"/>
  <c r="G10" i="17" s="1"/>
  <c r="H1650" i="17" l="1"/>
  <c r="F565" i="17"/>
  <c r="F564" i="17" s="1"/>
  <c r="F902" i="17"/>
  <c r="F1463" i="17"/>
  <c r="F2120" i="17"/>
  <c r="L2121" i="17"/>
  <c r="F265" i="17"/>
  <c r="F10" i="17" s="1"/>
  <c r="H564" i="17"/>
  <c r="L564" i="17" s="1"/>
  <c r="H902" i="17"/>
  <c r="F1650" i="17"/>
  <c r="F691" i="17" s="1"/>
  <c r="F1924" i="17"/>
  <c r="L2031" i="17"/>
  <c r="H202" i="17"/>
  <c r="H786" i="17"/>
  <c r="L786" i="17" s="1"/>
  <c r="L2122" i="17"/>
  <c r="H2005" i="17"/>
  <c r="H1925" i="17" s="1"/>
  <c r="H2473" i="17"/>
  <c r="L1925" i="17" l="1"/>
  <c r="H1924" i="17"/>
  <c r="L1924" i="17" s="1"/>
  <c r="L2473" i="17"/>
  <c r="H2120" i="17"/>
  <c r="L2120" i="17" s="1"/>
  <c r="H52" i="17"/>
  <c r="H12" i="17" s="1"/>
  <c r="H11" i="17" s="1"/>
  <c r="H10" i="17" s="1"/>
  <c r="K10" i="17" s="1"/>
  <c r="L202" i="17"/>
  <c r="H692" i="17"/>
  <c r="L565" i="17"/>
  <c r="L692" i="17" l="1"/>
  <c r="H691" i="17"/>
  <c r="L691" i="17" s="1"/>
  <c r="G4651" i="15" l="1"/>
  <c r="F4651" i="15"/>
  <c r="E4651" i="15"/>
  <c r="G4637" i="15"/>
  <c r="F4637" i="15"/>
  <c r="E4637" i="15"/>
  <c r="G3002" i="15"/>
  <c r="F3002" i="15"/>
  <c r="F3001" i="15" s="1"/>
  <c r="E3002" i="15"/>
  <c r="E3001" i="15" s="1"/>
  <c r="G2131" i="15"/>
  <c r="G2130" i="15" s="1"/>
  <c r="F2131" i="15"/>
  <c r="F2130" i="15" s="1"/>
  <c r="E2131" i="15"/>
  <c r="E2130" i="15" s="1"/>
  <c r="G2118" i="15"/>
  <c r="F2118" i="15"/>
  <c r="G2107" i="15"/>
  <c r="F2107" i="15"/>
  <c r="F2106" i="15"/>
  <c r="G2094" i="15"/>
  <c r="F2094" i="15"/>
  <c r="G2082" i="15"/>
  <c r="G2081" i="15" s="1"/>
  <c r="G2080" i="15" s="1"/>
  <c r="F2082" i="15"/>
  <c r="F2081" i="15" s="1"/>
  <c r="F2080" i="15" s="1"/>
  <c r="G2055" i="15"/>
  <c r="G2040" i="15" s="1"/>
  <c r="F2055" i="15"/>
  <c r="F2040" i="15" s="1"/>
  <c r="E2055" i="15"/>
  <c r="E2040" i="15" s="1"/>
  <c r="G2019" i="15"/>
  <c r="F2019" i="15"/>
  <c r="E2019" i="15"/>
  <c r="G2005" i="15"/>
  <c r="F2005" i="15"/>
  <c r="E2005" i="15"/>
  <c r="G1988" i="15"/>
  <c r="F1988" i="15"/>
  <c r="E1988" i="15"/>
  <c r="G1982" i="15"/>
  <c r="F1982" i="15"/>
  <c r="E1982" i="15"/>
  <c r="G1963" i="15"/>
  <c r="G1934" i="15" s="1"/>
  <c r="F1963" i="15"/>
  <c r="F1934" i="15" s="1"/>
  <c r="E1963" i="15"/>
  <c r="G1935" i="15"/>
  <c r="F1935" i="15"/>
  <c r="E1935" i="15"/>
  <c r="E1934" i="15" s="1"/>
  <c r="G1912" i="15"/>
  <c r="F1912" i="15"/>
  <c r="G1891" i="15"/>
  <c r="F1891" i="15"/>
  <c r="G1870" i="15"/>
  <c r="F1870" i="15"/>
  <c r="G1864" i="15"/>
  <c r="F1864" i="15"/>
  <c r="G1858" i="15"/>
  <c r="F1858" i="15"/>
  <c r="G1852" i="15"/>
  <c r="G1851" i="15" s="1"/>
  <c r="F1852" i="15"/>
  <c r="E1852" i="15"/>
  <c r="F1851" i="15"/>
  <c r="G1805" i="15"/>
  <c r="F1805" i="15"/>
  <c r="E1805" i="15"/>
  <c r="G1759" i="15"/>
  <c r="F1759" i="15"/>
  <c r="F1758" i="15" s="1"/>
  <c r="E1759" i="15"/>
  <c r="G1712" i="15"/>
  <c r="G1665" i="15" s="1"/>
  <c r="F1712" i="15"/>
  <c r="F1665" i="15" s="1"/>
  <c r="E1712" i="15"/>
  <c r="G1666" i="15"/>
  <c r="F1666" i="15"/>
  <c r="E1666" i="15"/>
  <c r="E1665" i="15" s="1"/>
  <c r="G1618" i="15"/>
  <c r="F1618" i="15"/>
  <c r="F1571" i="15" s="1"/>
  <c r="E1618" i="15"/>
  <c r="G1572" i="15"/>
  <c r="F1572" i="15"/>
  <c r="E1572" i="15"/>
  <c r="G1571" i="15"/>
  <c r="G1525" i="15"/>
  <c r="F1525" i="15"/>
  <c r="E1525" i="15"/>
  <c r="G1479" i="15"/>
  <c r="F1479" i="15"/>
  <c r="F1478" i="15" s="1"/>
  <c r="E1479" i="15"/>
  <c r="G1431" i="15"/>
  <c r="F1431" i="15"/>
  <c r="E1431" i="15"/>
  <c r="G1385" i="15"/>
  <c r="F1385" i="15"/>
  <c r="F1384" i="15" s="1"/>
  <c r="E1385" i="15"/>
  <c r="E1384" i="15" s="1"/>
  <c r="G1384" i="15"/>
  <c r="G1338" i="15"/>
  <c r="F1338" i="15"/>
  <c r="E1338" i="15"/>
  <c r="G1292" i="15"/>
  <c r="G1291" i="15" s="1"/>
  <c r="G1290" i="15" s="1"/>
  <c r="F1292" i="15"/>
  <c r="E1292" i="15"/>
  <c r="E1291" i="15"/>
  <c r="G1244" i="15"/>
  <c r="F1244" i="15"/>
  <c r="E1244" i="15"/>
  <c r="G1198" i="15"/>
  <c r="G1197" i="15" s="1"/>
  <c r="F1198" i="15"/>
  <c r="F1197" i="15" s="1"/>
  <c r="E1198" i="15"/>
  <c r="E1197" i="15"/>
  <c r="G1151" i="15"/>
  <c r="F1151" i="15"/>
  <c r="E1151" i="15"/>
  <c r="G1105" i="15"/>
  <c r="F1105" i="15"/>
  <c r="F1104" i="15" s="1"/>
  <c r="F1103" i="15" s="1"/>
  <c r="E1105" i="15"/>
  <c r="G1057" i="15"/>
  <c r="F1057" i="15"/>
  <c r="E1057" i="15"/>
  <c r="G1011" i="15"/>
  <c r="F1011" i="15"/>
  <c r="F1010" i="15" s="1"/>
  <c r="E1011" i="15"/>
  <c r="G964" i="15"/>
  <c r="F964" i="15"/>
  <c r="F917" i="15" s="1"/>
  <c r="E964" i="15"/>
  <c r="G918" i="15"/>
  <c r="F918" i="15"/>
  <c r="E918" i="15"/>
  <c r="G917" i="15"/>
  <c r="G883" i="15"/>
  <c r="F883" i="15"/>
  <c r="E883" i="15"/>
  <c r="G881" i="15"/>
  <c r="G865" i="15" s="1"/>
  <c r="F881" i="15"/>
  <c r="E881" i="15"/>
  <c r="G826" i="15"/>
  <c r="F826" i="15"/>
  <c r="E826" i="15"/>
  <c r="G814" i="15"/>
  <c r="F814" i="15"/>
  <c r="E814" i="15"/>
  <c r="G805" i="15"/>
  <c r="F805" i="15"/>
  <c r="E805" i="15"/>
  <c r="G795" i="15"/>
  <c r="F795" i="15"/>
  <c r="E795" i="15"/>
  <c r="G786" i="15"/>
  <c r="G777" i="15" s="1"/>
  <c r="F786" i="15"/>
  <c r="E786" i="15"/>
  <c r="G778" i="15"/>
  <c r="F778" i="15"/>
  <c r="F777" i="15" s="1"/>
  <c r="E778" i="15"/>
  <c r="G730" i="15"/>
  <c r="F730" i="15"/>
  <c r="E730" i="15"/>
  <c r="G684" i="15"/>
  <c r="F684" i="15"/>
  <c r="E684" i="15"/>
  <c r="G668" i="15"/>
  <c r="F668" i="15"/>
  <c r="E668" i="15"/>
  <c r="G655" i="15"/>
  <c r="F655" i="15"/>
  <c r="E655" i="15"/>
  <c r="G642" i="15"/>
  <c r="F642" i="15"/>
  <c r="E642" i="15"/>
  <c r="E628" i="15" s="1"/>
  <c r="G629" i="15"/>
  <c r="F629" i="15"/>
  <c r="E629" i="15"/>
  <c r="G612" i="15"/>
  <c r="F612" i="15"/>
  <c r="E612" i="15"/>
  <c r="E611" i="15" s="1"/>
  <c r="G611" i="15"/>
  <c r="F611" i="15"/>
  <c r="G598" i="15"/>
  <c r="F598" i="15"/>
  <c r="E598" i="15"/>
  <c r="G585" i="15"/>
  <c r="F585" i="15"/>
  <c r="E585" i="15"/>
  <c r="G572" i="15"/>
  <c r="G571" i="15" s="1"/>
  <c r="F572" i="15"/>
  <c r="E572" i="15"/>
  <c r="G533" i="15"/>
  <c r="F533" i="15"/>
  <c r="E533" i="15"/>
  <c r="G496" i="15"/>
  <c r="F496" i="15"/>
  <c r="E496" i="15"/>
  <c r="G459" i="15"/>
  <c r="F459" i="15"/>
  <c r="E459" i="15"/>
  <c r="E421" i="15" s="1"/>
  <c r="G422" i="15"/>
  <c r="F422" i="15"/>
  <c r="E422" i="15"/>
  <c r="G384" i="15"/>
  <c r="F384" i="15"/>
  <c r="E384" i="15"/>
  <c r="G347" i="15"/>
  <c r="F347" i="15"/>
  <c r="E347" i="15"/>
  <c r="G310" i="15"/>
  <c r="F310" i="15"/>
  <c r="E310" i="15"/>
  <c r="G273" i="15"/>
  <c r="F273" i="15"/>
  <c r="E273" i="15"/>
  <c r="E272" i="15" s="1"/>
  <c r="G258" i="15"/>
  <c r="F258" i="15"/>
  <c r="E258" i="15"/>
  <c r="G245" i="15"/>
  <c r="F245" i="15"/>
  <c r="E245" i="15"/>
  <c r="G232" i="15"/>
  <c r="F232" i="15"/>
  <c r="E232" i="15"/>
  <c r="G219" i="15"/>
  <c r="F219" i="15"/>
  <c r="F218" i="15" s="1"/>
  <c r="E219" i="15"/>
  <c r="G201" i="15"/>
  <c r="F201" i="15"/>
  <c r="F52" i="15" s="1"/>
  <c r="E201" i="15"/>
  <c r="G53" i="15"/>
  <c r="F53" i="15"/>
  <c r="E53" i="15"/>
  <c r="G52" i="15"/>
  <c r="G12" i="15" s="1"/>
  <c r="G39" i="15"/>
  <c r="F39" i="15"/>
  <c r="E39" i="15"/>
  <c r="G26" i="15"/>
  <c r="F26" i="15"/>
  <c r="E26" i="15"/>
  <c r="G13" i="15"/>
  <c r="F13" i="15"/>
  <c r="E13" i="15"/>
  <c r="E271" i="15" l="1"/>
  <c r="G776" i="15"/>
  <c r="E1290" i="15"/>
  <c r="F1664" i="15"/>
  <c r="F2129" i="15"/>
  <c r="E52" i="15"/>
  <c r="E12" i="15" s="1"/>
  <c r="E11" i="15" s="1"/>
  <c r="G272" i="15"/>
  <c r="E683" i="15"/>
  <c r="F916" i="15"/>
  <c r="G1758" i="15"/>
  <c r="G1664" i="15" s="1"/>
  <c r="G3001" i="15"/>
  <c r="G218" i="15"/>
  <c r="G11" i="15" s="1"/>
  <c r="F421" i="15"/>
  <c r="F571" i="15"/>
  <c r="F570" i="15" s="1"/>
  <c r="F628" i="15"/>
  <c r="F683" i="15"/>
  <c r="G683" i="15"/>
  <c r="G682" i="15" s="1"/>
  <c r="E865" i="15"/>
  <c r="F865" i="15"/>
  <c r="G1010" i="15"/>
  <c r="G916" i="15" s="1"/>
  <c r="E1104" i="15"/>
  <c r="E1103" i="15" s="1"/>
  <c r="F1291" i="15"/>
  <c r="F1290" i="15" s="1"/>
  <c r="E1478" i="15"/>
  <c r="E1758" i="15"/>
  <c r="G2106" i="15"/>
  <c r="F776" i="15"/>
  <c r="F682" i="15" s="1"/>
  <c r="E1664" i="15"/>
  <c r="E1933" i="15"/>
  <c r="F1933" i="15"/>
  <c r="F272" i="15"/>
  <c r="E917" i="15"/>
  <c r="E916" i="15" s="1"/>
  <c r="G1104" i="15"/>
  <c r="G1103" i="15" s="1"/>
  <c r="E1571" i="15"/>
  <c r="E1477" i="15" s="1"/>
  <c r="E218" i="15"/>
  <c r="G421" i="15"/>
  <c r="G628" i="15"/>
  <c r="G570" i="15" s="1"/>
  <c r="E777" i="15"/>
  <c r="E776" i="15" s="1"/>
  <c r="E682" i="15" s="1"/>
  <c r="E681" i="15" s="1"/>
  <c r="E1010" i="15"/>
  <c r="G1478" i="15"/>
  <c r="G1477" i="15" s="1"/>
  <c r="E2129" i="15"/>
  <c r="E571" i="15"/>
  <c r="E570" i="15" s="1"/>
  <c r="G2129" i="15"/>
  <c r="F12" i="15"/>
  <c r="F11" i="15" s="1"/>
  <c r="F1477" i="15"/>
  <c r="G1933" i="15"/>
  <c r="G3407" i="14"/>
  <c r="F3407" i="14"/>
  <c r="E3407" i="14"/>
  <c r="E2310" i="14" s="1"/>
  <c r="G3399" i="14"/>
  <c r="F3399" i="14"/>
  <c r="E3399" i="14"/>
  <c r="G2311" i="14"/>
  <c r="F2311" i="14"/>
  <c r="F2310" i="14" s="1"/>
  <c r="F2035" i="14" s="1"/>
  <c r="E2311" i="14"/>
  <c r="G2037" i="14"/>
  <c r="F2037" i="14"/>
  <c r="F2036" i="14" s="1"/>
  <c r="E2037" i="14"/>
  <c r="E2036" i="14" s="1"/>
  <c r="G2036" i="14"/>
  <c r="G2024" i="14"/>
  <c r="F2024" i="14"/>
  <c r="F2012" i="14" s="1"/>
  <c r="G2013" i="14"/>
  <c r="G2012" i="14" s="1"/>
  <c r="F2013" i="14"/>
  <c r="G2000" i="14"/>
  <c r="F2000" i="14"/>
  <c r="G1988" i="14"/>
  <c r="F1988" i="14"/>
  <c r="F1987" i="14" s="1"/>
  <c r="G1987" i="14"/>
  <c r="G1986" i="14" s="1"/>
  <c r="F1986" i="14"/>
  <c r="G1959" i="14"/>
  <c r="F1959" i="14"/>
  <c r="E1959" i="14"/>
  <c r="G1950" i="14"/>
  <c r="G1941" i="14" s="1"/>
  <c r="F1950" i="14"/>
  <c r="E1950" i="14"/>
  <c r="F1941" i="14"/>
  <c r="E1941" i="14"/>
  <c r="G1915" i="14"/>
  <c r="F1915" i="14"/>
  <c r="E1915" i="14"/>
  <c r="G1906" i="14"/>
  <c r="F1906" i="14"/>
  <c r="E1906" i="14"/>
  <c r="G1902" i="14"/>
  <c r="F1902" i="14"/>
  <c r="E1902" i="14"/>
  <c r="G1895" i="14"/>
  <c r="F1895" i="14"/>
  <c r="F1865" i="14" s="1"/>
  <c r="F1864" i="14" s="1"/>
  <c r="E1895" i="14"/>
  <c r="G1880" i="14"/>
  <c r="F1880" i="14"/>
  <c r="E1880" i="14"/>
  <c r="G1866" i="14"/>
  <c r="F1866" i="14"/>
  <c r="E1866" i="14"/>
  <c r="G1865" i="14"/>
  <c r="G1864" i="14" s="1"/>
  <c r="G1843" i="14"/>
  <c r="F1843" i="14"/>
  <c r="G1822" i="14"/>
  <c r="F1822" i="14"/>
  <c r="G1801" i="14"/>
  <c r="F1801" i="14"/>
  <c r="G1795" i="14"/>
  <c r="F1795" i="14"/>
  <c r="G1789" i="14"/>
  <c r="F1789" i="14"/>
  <c r="G1787" i="14"/>
  <c r="F1787" i="14"/>
  <c r="E1787" i="14"/>
  <c r="G1785" i="14"/>
  <c r="G1781" i="14" s="1"/>
  <c r="F1785" i="14"/>
  <c r="E1785" i="14"/>
  <c r="E1781" i="14"/>
  <c r="G1780" i="14"/>
  <c r="G1734" i="14"/>
  <c r="F1734" i="14"/>
  <c r="E1734" i="14"/>
  <c r="G1688" i="14"/>
  <c r="F1688" i="14"/>
  <c r="E1688" i="14"/>
  <c r="G1687" i="14"/>
  <c r="G1641" i="14"/>
  <c r="F1641" i="14"/>
  <c r="E1641" i="14"/>
  <c r="G1595" i="14"/>
  <c r="F1595" i="14"/>
  <c r="F1594" i="14" s="1"/>
  <c r="E1595" i="14"/>
  <c r="E1594" i="14"/>
  <c r="G1547" i="14"/>
  <c r="F1547" i="14"/>
  <c r="E1547" i="14"/>
  <c r="G1501" i="14"/>
  <c r="F1501" i="14"/>
  <c r="F1500" i="14" s="1"/>
  <c r="E1501" i="14"/>
  <c r="E1500" i="14"/>
  <c r="G1454" i="14"/>
  <c r="F1454" i="14"/>
  <c r="E1454" i="14"/>
  <c r="G1408" i="14"/>
  <c r="F1408" i="14"/>
  <c r="F1407" i="14" s="1"/>
  <c r="E1408" i="14"/>
  <c r="E1407" i="14"/>
  <c r="E1406" i="14"/>
  <c r="G1360" i="14"/>
  <c r="F1360" i="14"/>
  <c r="E1360" i="14"/>
  <c r="G1314" i="14"/>
  <c r="G1313" i="14" s="1"/>
  <c r="F1314" i="14"/>
  <c r="F1313" i="14" s="1"/>
  <c r="E1314" i="14"/>
  <c r="E1313" i="14"/>
  <c r="G1267" i="14"/>
  <c r="F1267" i="14"/>
  <c r="E1267" i="14"/>
  <c r="G1221" i="14"/>
  <c r="G1220" i="14" s="1"/>
  <c r="G1219" i="14" s="1"/>
  <c r="F1221" i="14"/>
  <c r="E1221" i="14"/>
  <c r="F1220" i="14"/>
  <c r="F1219" i="14"/>
  <c r="G1173" i="14"/>
  <c r="F1173" i="14"/>
  <c r="E1173" i="14"/>
  <c r="G1127" i="14"/>
  <c r="F1127" i="14"/>
  <c r="E1127" i="14"/>
  <c r="G1126" i="14"/>
  <c r="F1126" i="14"/>
  <c r="G1080" i="14"/>
  <c r="F1080" i="14"/>
  <c r="E1080" i="14"/>
  <c r="G1034" i="14"/>
  <c r="F1034" i="14"/>
  <c r="E1034" i="14"/>
  <c r="G1033" i="14"/>
  <c r="G1032" i="14" s="1"/>
  <c r="G986" i="14"/>
  <c r="F986" i="14"/>
  <c r="E986" i="14"/>
  <c r="G940" i="14"/>
  <c r="F940" i="14"/>
  <c r="F939" i="14" s="1"/>
  <c r="E940" i="14"/>
  <c r="E939" i="14" s="1"/>
  <c r="G939" i="14"/>
  <c r="G893" i="14"/>
  <c r="F893" i="14"/>
  <c r="E893" i="14"/>
  <c r="G847" i="14"/>
  <c r="F847" i="14"/>
  <c r="E847" i="14"/>
  <c r="E846" i="14" s="1"/>
  <c r="E845" i="14" s="1"/>
  <c r="G814" i="14"/>
  <c r="F814" i="14"/>
  <c r="E814" i="14"/>
  <c r="G812" i="14"/>
  <c r="F812" i="14"/>
  <c r="E812" i="14"/>
  <c r="G805" i="14"/>
  <c r="F805" i="14"/>
  <c r="E805" i="14"/>
  <c r="G794" i="14"/>
  <c r="G760" i="14"/>
  <c r="F760" i="14"/>
  <c r="E760" i="14"/>
  <c r="G749" i="14"/>
  <c r="F749" i="14"/>
  <c r="F724" i="14" s="1"/>
  <c r="E749" i="14"/>
  <c r="G738" i="14"/>
  <c r="F738" i="14"/>
  <c r="E738" i="14"/>
  <c r="G731" i="14"/>
  <c r="F731" i="14"/>
  <c r="E731" i="14"/>
  <c r="G725" i="14"/>
  <c r="G724" i="14" s="1"/>
  <c r="G723" i="14" s="1"/>
  <c r="F725" i="14"/>
  <c r="E725" i="14"/>
  <c r="E724" i="14"/>
  <c r="G677" i="14"/>
  <c r="F677" i="14"/>
  <c r="E677" i="14"/>
  <c r="G631" i="14"/>
  <c r="F631" i="14"/>
  <c r="E631" i="14"/>
  <c r="F630" i="14"/>
  <c r="E630" i="14"/>
  <c r="G615" i="14"/>
  <c r="F615" i="14"/>
  <c r="E615" i="14"/>
  <c r="G602" i="14"/>
  <c r="F602" i="14"/>
  <c r="F575" i="14" s="1"/>
  <c r="E602" i="14"/>
  <c r="G589" i="14"/>
  <c r="F589" i="14"/>
  <c r="E589" i="14"/>
  <c r="G576" i="14"/>
  <c r="F576" i="14"/>
  <c r="E576" i="14"/>
  <c r="G575" i="14"/>
  <c r="G553" i="14"/>
  <c r="G552" i="14" s="1"/>
  <c r="F553" i="14"/>
  <c r="F552" i="14" s="1"/>
  <c r="E553" i="14"/>
  <c r="E552" i="14" s="1"/>
  <c r="G539" i="14"/>
  <c r="F539" i="14"/>
  <c r="E539" i="14"/>
  <c r="G526" i="14"/>
  <c r="F526" i="14"/>
  <c r="E526" i="14"/>
  <c r="G513" i="14"/>
  <c r="G512" i="14" s="1"/>
  <c r="F513" i="14"/>
  <c r="E513" i="14"/>
  <c r="E512" i="14"/>
  <c r="G511" i="14"/>
  <c r="G474" i="14"/>
  <c r="F474" i="14"/>
  <c r="E474" i="14"/>
  <c r="G437" i="14"/>
  <c r="F437" i="14"/>
  <c r="E437" i="14"/>
  <c r="G400" i="14"/>
  <c r="F400" i="14"/>
  <c r="E400" i="14"/>
  <c r="G363" i="14"/>
  <c r="G362" i="14" s="1"/>
  <c r="F363" i="14"/>
  <c r="E363" i="14"/>
  <c r="E362" i="14" s="1"/>
  <c r="F362" i="14"/>
  <c r="G325" i="14"/>
  <c r="F325" i="14"/>
  <c r="F213" i="14" s="1"/>
  <c r="F212" i="14" s="1"/>
  <c r="E325" i="14"/>
  <c r="G288" i="14"/>
  <c r="F288" i="14"/>
  <c r="E288" i="14"/>
  <c r="G251" i="14"/>
  <c r="F251" i="14"/>
  <c r="E251" i="14"/>
  <c r="G214" i="14"/>
  <c r="G213" i="14" s="1"/>
  <c r="G212" i="14" s="1"/>
  <c r="F214" i="14"/>
  <c r="E214" i="14"/>
  <c r="E213" i="14"/>
  <c r="G199" i="14"/>
  <c r="F199" i="14"/>
  <c r="E199" i="14"/>
  <c r="G186" i="14"/>
  <c r="F186" i="14"/>
  <c r="E186" i="14"/>
  <c r="G173" i="14"/>
  <c r="F173" i="14"/>
  <c r="E173" i="14"/>
  <c r="G160" i="14"/>
  <c r="F160" i="14"/>
  <c r="F159" i="14" s="1"/>
  <c r="E160" i="14"/>
  <c r="G159" i="14"/>
  <c r="G147" i="14"/>
  <c r="F147" i="14"/>
  <c r="E147" i="14"/>
  <c r="E122" i="14"/>
  <c r="E53" i="14" s="1"/>
  <c r="G53" i="14"/>
  <c r="G52" i="14" s="1"/>
  <c r="F53" i="14"/>
  <c r="F52" i="14" s="1"/>
  <c r="F12" i="14" s="1"/>
  <c r="F11" i="14" s="1"/>
  <c r="E52" i="14"/>
  <c r="E12" i="14" s="1"/>
  <c r="G39" i="14"/>
  <c r="F39" i="14"/>
  <c r="E39" i="14"/>
  <c r="G26" i="14"/>
  <c r="F26" i="14"/>
  <c r="E26" i="14"/>
  <c r="G13" i="14"/>
  <c r="F13" i="14"/>
  <c r="E13" i="14"/>
  <c r="F271" i="15" l="1"/>
  <c r="F10" i="15" s="1"/>
  <c r="G271" i="15"/>
  <c r="G10" i="15" s="1"/>
  <c r="G681" i="15"/>
  <c r="E10" i="15"/>
  <c r="F681" i="15"/>
  <c r="E212" i="14"/>
  <c r="E511" i="14"/>
  <c r="G2310" i="14"/>
  <c r="G2035" i="14" s="1"/>
  <c r="E1033" i="14"/>
  <c r="E1126" i="14"/>
  <c r="F1406" i="14"/>
  <c r="G1500" i="14"/>
  <c r="G1594" i="14"/>
  <c r="G1593" i="14" s="1"/>
  <c r="E575" i="14"/>
  <c r="E794" i="14"/>
  <c r="E723" i="14" s="1"/>
  <c r="E629" i="14" s="1"/>
  <c r="F846" i="14"/>
  <c r="F845" i="14" s="1"/>
  <c r="F1033" i="14"/>
  <c r="F1032" i="14" s="1"/>
  <c r="G1407" i="14"/>
  <c r="G1406" i="14" s="1"/>
  <c r="E1593" i="14"/>
  <c r="E1687" i="14"/>
  <c r="E1865" i="14"/>
  <c r="E1864" i="14" s="1"/>
  <c r="E2035" i="14"/>
  <c r="G12" i="14"/>
  <c r="G11" i="14" s="1"/>
  <c r="G10" i="14" s="1"/>
  <c r="E159" i="14"/>
  <c r="E11" i="14" s="1"/>
  <c r="E10" i="14" s="1"/>
  <c r="F512" i="14"/>
  <c r="F511" i="14" s="1"/>
  <c r="F10" i="14" s="1"/>
  <c r="G630" i="14"/>
  <c r="G629" i="14" s="1"/>
  <c r="F794" i="14"/>
  <c r="F723" i="14" s="1"/>
  <c r="F629" i="14" s="1"/>
  <c r="F628" i="14" s="1"/>
  <c r="G846" i="14"/>
  <c r="G845" i="14" s="1"/>
  <c r="E1220" i="14"/>
  <c r="E1219" i="14" s="1"/>
  <c r="F1687" i="14"/>
  <c r="F1593" i="14" s="1"/>
  <c r="F1781" i="14"/>
  <c r="F1780" i="14" s="1"/>
  <c r="J10" i="15" l="1"/>
  <c r="J10" i="14"/>
  <c r="G628" i="14"/>
  <c r="E1032" i="14"/>
  <c r="E628" i="14" s="1"/>
  <c r="D3" i="11" l="1"/>
  <c r="F31" i="10"/>
  <c r="E31" i="10"/>
  <c r="G31" i="10" s="1"/>
  <c r="G30" i="10"/>
  <c r="F22" i="10"/>
  <c r="E22" i="10"/>
  <c r="G22" i="10" s="1"/>
  <c r="G21" i="10"/>
  <c r="F13" i="10"/>
  <c r="E13" i="10"/>
  <c r="G12" i="10"/>
  <c r="G13" i="10" l="1"/>
  <c r="CF17" i="2" l="1"/>
  <c r="CF13" i="2"/>
  <c r="BJ17" i="2"/>
  <c r="BJ13" i="2"/>
  <c r="AN17" i="2"/>
  <c r="AN13" i="2"/>
  <c r="EF36" i="2" l="1"/>
  <c r="EE36" i="2"/>
  <c r="ED36" i="2"/>
  <c r="EB36" i="2"/>
  <c r="EM36" i="2" s="1"/>
  <c r="EA36" i="2"/>
  <c r="DZ36" i="2"/>
  <c r="EF35" i="2"/>
  <c r="EE35" i="2"/>
  <c r="ED35" i="2"/>
  <c r="EB35" i="2"/>
  <c r="EA35" i="2"/>
  <c r="DZ35" i="2"/>
  <c r="EM35" i="2" s="1"/>
  <c r="DT35" i="2"/>
  <c r="EF34" i="2"/>
  <c r="EE34" i="2"/>
  <c r="ED34" i="2"/>
  <c r="EB34" i="2"/>
  <c r="EA34" i="2"/>
  <c r="EM34" i="2" s="1"/>
  <c r="DZ34" i="2"/>
  <c r="DR34" i="2"/>
  <c r="DT33" i="2"/>
  <c r="DS33" i="2"/>
  <c r="DR33" i="2"/>
  <c r="DR36" i="2" s="1"/>
  <c r="DT32" i="2"/>
  <c r="DS32" i="2"/>
  <c r="DR32" i="2"/>
  <c r="DT31" i="2"/>
  <c r="DS31" i="2"/>
  <c r="DS30" i="2" s="1"/>
  <c r="DR31" i="2"/>
  <c r="DR30" i="2" s="1"/>
  <c r="EF30" i="2"/>
  <c r="EE30" i="2"/>
  <c r="ED30" i="2"/>
  <c r="EB30" i="2"/>
  <c r="EA30" i="2"/>
  <c r="DZ30" i="2"/>
  <c r="DT30" i="2"/>
  <c r="DT29" i="2"/>
  <c r="DT36" i="2" s="1"/>
  <c r="DS29" i="2"/>
  <c r="DS36" i="2" s="1"/>
  <c r="DR29" i="2"/>
  <c r="DT28" i="2"/>
  <c r="DS28" i="2"/>
  <c r="DS35" i="2" s="1"/>
  <c r="DR28" i="2"/>
  <c r="DR35" i="2" s="1"/>
  <c r="DT27" i="2"/>
  <c r="DT34" i="2" s="1"/>
  <c r="DS27" i="2"/>
  <c r="DR27" i="2"/>
  <c r="DR26" i="2" s="1"/>
  <c r="EF26" i="2"/>
  <c r="EE26" i="2"/>
  <c r="ED26" i="2"/>
  <c r="EB26" i="2"/>
  <c r="EA26" i="2"/>
  <c r="DZ26" i="2"/>
  <c r="DT26" i="2"/>
  <c r="EC25" i="2"/>
  <c r="DY25" i="2"/>
  <c r="DQ25" i="2" s="1"/>
  <c r="EF24" i="2"/>
  <c r="EE24" i="2"/>
  <c r="ED24" i="2"/>
  <c r="EB24" i="2"/>
  <c r="EA24" i="2"/>
  <c r="EM24" i="2" s="1"/>
  <c r="DZ24" i="2"/>
  <c r="DS24" i="2"/>
  <c r="DR24" i="2"/>
  <c r="EF23" i="2"/>
  <c r="EE23" i="2"/>
  <c r="ED23" i="2"/>
  <c r="EB23" i="2"/>
  <c r="EA23" i="2"/>
  <c r="DZ23" i="2"/>
  <c r="EM23" i="2" s="1"/>
  <c r="EF22" i="2"/>
  <c r="EE22" i="2"/>
  <c r="ED22" i="2"/>
  <c r="EB22" i="2"/>
  <c r="EA22" i="2"/>
  <c r="EM22" i="2" s="1"/>
  <c r="DZ22" i="2"/>
  <c r="DT21" i="2"/>
  <c r="DS21" i="2"/>
  <c r="DR21" i="2"/>
  <c r="DR18" i="2" s="1"/>
  <c r="DT20" i="2"/>
  <c r="DT18" i="2" s="1"/>
  <c r="DS20" i="2"/>
  <c r="DR20" i="2"/>
  <c r="DT19" i="2"/>
  <c r="DS19" i="2"/>
  <c r="DR19" i="2"/>
  <c r="EF18" i="2"/>
  <c r="EE18" i="2"/>
  <c r="ED18" i="2"/>
  <c r="EB18" i="2"/>
  <c r="EA18" i="2"/>
  <c r="DZ18" i="2"/>
  <c r="DS18" i="2"/>
  <c r="DT17" i="2"/>
  <c r="DT24" i="2" s="1"/>
  <c r="DS17" i="2"/>
  <c r="DR17" i="2"/>
  <c r="DT16" i="2"/>
  <c r="DS16" i="2"/>
  <c r="DS23" i="2" s="1"/>
  <c r="DR16" i="2"/>
  <c r="DR23" i="2" s="1"/>
  <c r="DT15" i="2"/>
  <c r="DT22" i="2" s="1"/>
  <c r="DS15" i="2"/>
  <c r="DS14" i="2" s="1"/>
  <c r="DR15" i="2"/>
  <c r="DR22" i="2" s="1"/>
  <c r="EF14" i="2"/>
  <c r="EE14" i="2"/>
  <c r="ED14" i="2"/>
  <c r="EC14" i="2"/>
  <c r="EC26" i="2" s="1"/>
  <c r="EB14" i="2"/>
  <c r="EA14" i="2"/>
  <c r="DZ14" i="2"/>
  <c r="DY14" i="2"/>
  <c r="DY26" i="2" s="1"/>
  <c r="DT14" i="2"/>
  <c r="DY13" i="2"/>
  <c r="DQ13" i="2" s="1"/>
  <c r="EB12" i="2"/>
  <c r="EA12" i="2"/>
  <c r="DP22" i="1"/>
  <c r="DP25" i="1" s="1"/>
  <c r="DP26" i="1" s="1"/>
  <c r="DO22" i="1"/>
  <c r="DO25" i="1" s="1"/>
  <c r="DO26" i="1" s="1"/>
  <c r="DQ22" i="1" s="1"/>
  <c r="DP19" i="1"/>
  <c r="DO19" i="1"/>
  <c r="DP16" i="1"/>
  <c r="DO16" i="1"/>
  <c r="DT23" i="2" l="1"/>
  <c r="EC13" i="2"/>
  <c r="DQ14" i="2"/>
  <c r="DQ26" i="2" s="1"/>
  <c r="DS22" i="2"/>
  <c r="DR14" i="2"/>
  <c r="DS34" i="2"/>
  <c r="DS26" i="2"/>
</calcChain>
</file>

<file path=xl/sharedStrings.xml><?xml version="1.0" encoding="utf-8"?>
<sst xmlns="http://schemas.openxmlformats.org/spreadsheetml/2006/main" count="21710" uniqueCount="11800">
  <si>
    <t>Приложение № 2</t>
  </si>
  <si>
    <t>к стандартам раскрытия информации
субъектами оптового и розничных
рынков электрической энергии</t>
  </si>
  <si>
    <t>(в ред. Постановления Правительства РФ
от 30.01.2019 № 64)</t>
  </si>
  <si>
    <t>(форма)</t>
  </si>
  <si>
    <t>И Н Ф О Р М А Ц И Я</t>
  </si>
  <si>
    <t>Фактические
расходы на
строительство
подстанций
за 3 предыдущих
года
(тыс. рублей)</t>
  </si>
  <si>
    <t>Объем мощности,
введенной
в основные фонды
за 3 предыдущих
года (кВт)</t>
  </si>
  <si>
    <t>год</t>
  </si>
  <si>
    <t xml:space="preserve">факт расх </t>
  </si>
  <si>
    <t>объем мощности</t>
  </si>
  <si>
    <t>1.</t>
  </si>
  <si>
    <t>Строительство пунктов секционирования (распределенных пунктов)</t>
  </si>
  <si>
    <t>2.</t>
  </si>
  <si>
    <t>Строительство комплектных трансформаторных
подстанций и распределительных трансформаторных подстанций с уровнем напряжения до 35 кВ</t>
  </si>
  <si>
    <t>город</t>
  </si>
  <si>
    <t>3.</t>
  </si>
  <si>
    <t>Строительство центров питания и подстанций уровнем напряжения 35 кВ и выше</t>
  </si>
  <si>
    <t>село</t>
  </si>
  <si>
    <t>всего 2017</t>
  </si>
  <si>
    <t>всего 2018</t>
  </si>
  <si>
    <t>было</t>
  </si>
  <si>
    <t>всего 2019</t>
  </si>
  <si>
    <t>всего 2017-2019</t>
  </si>
  <si>
    <t>средние значения</t>
  </si>
  <si>
    <t>Приложение № 3</t>
  </si>
  <si>
    <t>ИТОГО</t>
  </si>
  <si>
    <t>Город</t>
  </si>
  <si>
    <t>Село</t>
  </si>
  <si>
    <t>Расходы на строительство воздушных и кабельных линий электропередачи
на i-м уровне напряжения, фактически построенных за последние 3 года
(тыс. рублей)</t>
  </si>
  <si>
    <t>Длина воздушных и кабельных линий электропередачи
на i-м уровне напряжения, фактически построенных за последние 3 года (км)</t>
  </si>
  <si>
    <t>Объем максимальной мощности, присоединенной 
путем строительства воздушных или кабельных линий 
за последние 3 года 
(кВт)</t>
  </si>
  <si>
    <t>Строительство кабельных линий электропередачи:</t>
  </si>
  <si>
    <t>0,4 кВ</t>
  </si>
  <si>
    <t>1 - 20 кВ</t>
  </si>
  <si>
    <t>35 кВ</t>
  </si>
  <si>
    <t>Строительство воздушных линий электропередачи:</t>
  </si>
  <si>
    <t>6-10кВ</t>
  </si>
  <si>
    <t>ПРОВЕРКА село</t>
  </si>
  <si>
    <t>ПРОВЕРКА город</t>
  </si>
  <si>
    <t xml:space="preserve">Приложение № 1 </t>
  </si>
  <si>
    <t>к Методическим указаниям по определению размера платы за технологическое присоединение к электрическим сетям
(в ред. Приказа ФАС России от 30.06.2022.№490/22</t>
  </si>
  <si>
    <t>N п/п</t>
  </si>
  <si>
    <t>Объект электросетевого хозяйства/Средство коммерческого учета электрической энергии (мощности)</t>
  </si>
  <si>
    <t>Год ввода объекта</t>
  </si>
  <si>
    <t>Уровень напряжения, кВ</t>
  </si>
  <si>
    <t>Протяженность (для линий электропередачи), м
Количество точек учета, шт.</t>
  </si>
  <si>
    <t>Максимальная мощность, кВт</t>
  </si>
  <si>
    <t>Расходы на строительство объекта/на обеспечение средствами коммерческого учета электрической энергии (мощности), тыс. руб.</t>
  </si>
  <si>
    <t>Строительство воздушных линий</t>
  </si>
  <si>
    <t>1.1.</t>
  </si>
  <si>
    <t>Воздушные линии на деревянных опорах</t>
  </si>
  <si>
    <t>1.1.1.</t>
  </si>
  <si>
    <t>Изолированный провод</t>
  </si>
  <si>
    <t>1.1.1.1.</t>
  </si>
  <si>
    <t>Медный</t>
  </si>
  <si>
    <t>1.1.1.1.1.1.</t>
  </si>
  <si>
    <t>до 50 мм2 (одноцепная)</t>
  </si>
  <si>
    <t>1.1.1.1.1.2.</t>
  </si>
  <si>
    <t>до 50 мм2 (двухцепная)</t>
  </si>
  <si>
    <t>1.1.1.1.2.1.</t>
  </si>
  <si>
    <t>50-100 мм2 (одноцепная)</t>
  </si>
  <si>
    <t>1.1.1.1.2.2.</t>
  </si>
  <si>
    <t>50-100 мм2 (двухцепная)</t>
  </si>
  <si>
    <t>1.1.1.1.3.1.</t>
  </si>
  <si>
    <t>100-200 мм2 (одноцепная)</t>
  </si>
  <si>
    <t>1.1.1.1.3.2.</t>
  </si>
  <si>
    <t>100-200 мм2 (двухцепная)</t>
  </si>
  <si>
    <t>1.1.1.1.4.1.</t>
  </si>
  <si>
    <t>200-500 мм2 (одноцепная)</t>
  </si>
  <si>
    <t>1.1.1.1.4.2.</t>
  </si>
  <si>
    <t>200-500 мм2 (двухцепная)</t>
  </si>
  <si>
    <t>1.1.1.1.5.1.</t>
  </si>
  <si>
    <t>500-800 мм2 (одноцепная)</t>
  </si>
  <si>
    <t>1.1.1.1.5.2.</t>
  </si>
  <si>
    <t>500-800 мм2 (двухцепная)</t>
  </si>
  <si>
    <t>1.1.1.1.6.1.</t>
  </si>
  <si>
    <t>св 800 мм2 (одноцепная)</t>
  </si>
  <si>
    <t>1.1.1.1.6.2.</t>
  </si>
  <si>
    <t>св 800 мм2 (двухцепная)</t>
  </si>
  <si>
    <t>1.1.1.2.</t>
  </si>
  <si>
    <t>Стальной</t>
  </si>
  <si>
    <t>1.1.1.2.1.1.</t>
  </si>
  <si>
    <t>1.1.1.2.1.2.</t>
  </si>
  <si>
    <t>1.1.1.2.2.1.</t>
  </si>
  <si>
    <t>1.1.1.2.2.2.</t>
  </si>
  <si>
    <t>1.1.1.2.3.1.</t>
  </si>
  <si>
    <t>1.1.1.2.3.2.</t>
  </si>
  <si>
    <t>1.1.1.2.4.1.</t>
  </si>
  <si>
    <t>1.1.1.2.4.2.</t>
  </si>
  <si>
    <t>1.1.1.2.5.1.</t>
  </si>
  <si>
    <t>1.1.1.2.5.2.</t>
  </si>
  <si>
    <t>1.1.1.2.6.1.</t>
  </si>
  <si>
    <t>1.1.1.2.6.2.</t>
  </si>
  <si>
    <t>1.1.1.3.</t>
  </si>
  <si>
    <t>Сталеалюминевый</t>
  </si>
  <si>
    <t>1.1.1.3.1.1.</t>
  </si>
  <si>
    <t>1.1.1.3.1.2.</t>
  </si>
  <si>
    <t>1.1.1.3.2.1.</t>
  </si>
  <si>
    <t>1.1.1.3.2.2.</t>
  </si>
  <si>
    <t>1.1.1.3.3.1.</t>
  </si>
  <si>
    <t>1.1.1.3.3.2.</t>
  </si>
  <si>
    <t>1.1.1.3.4.1.</t>
  </si>
  <si>
    <t>1.1.1.3.4.2.</t>
  </si>
  <si>
    <t>1.1.1.3.5.1.</t>
  </si>
  <si>
    <t>1.1.1.3.5.2.</t>
  </si>
  <si>
    <t>1.1.1.3.6.1.</t>
  </si>
  <si>
    <t>1.1.1.3.6.2.</t>
  </si>
  <si>
    <t>1.1.1.4.</t>
  </si>
  <si>
    <t>Алюминиевый</t>
  </si>
  <si>
    <t>1.1.1.4.1.1.</t>
  </si>
  <si>
    <t>1.1.1.4.1.2.</t>
  </si>
  <si>
    <t>1.1.1.4.2.1.</t>
  </si>
  <si>
    <t>1.1.1.4.2.2.</t>
  </si>
  <si>
    <t>1.1.1.4.3.1.</t>
  </si>
  <si>
    <t>1.1.1.4.3.2.</t>
  </si>
  <si>
    <t>1.1.1.4.4.1.</t>
  </si>
  <si>
    <t>1.1.1.4.4.2.</t>
  </si>
  <si>
    <t>1.1.1.4.5.1.</t>
  </si>
  <si>
    <t>1.1.1.4.5.2.</t>
  </si>
  <si>
    <t>1.1.1.4.6.1.</t>
  </si>
  <si>
    <t>1.1.1.4.6.2.</t>
  </si>
  <si>
    <t>1.1.2.</t>
  </si>
  <si>
    <t>Неизолированный провод</t>
  </si>
  <si>
    <t>1.1.2.1.</t>
  </si>
  <si>
    <t>1.1.2.1.1.1.</t>
  </si>
  <si>
    <t>1.1.2.1.1.2.</t>
  </si>
  <si>
    <t>1.1.2.1.2.1.</t>
  </si>
  <si>
    <t>1.1.2.1.2.2.</t>
  </si>
  <si>
    <t>1.1.2.1.3.1.</t>
  </si>
  <si>
    <t>1.1.2.1.3.2.</t>
  </si>
  <si>
    <t>1.1.2.1.4.1.</t>
  </si>
  <si>
    <t>1.1.2.1.4.2.</t>
  </si>
  <si>
    <t>1.1.2.1.5.1.</t>
  </si>
  <si>
    <t>1.1.2.1.5.2.</t>
  </si>
  <si>
    <t>1.1.2.1.6.1.</t>
  </si>
  <si>
    <t>1.1.2.1.6.2.</t>
  </si>
  <si>
    <t>1.1.2.2.</t>
  </si>
  <si>
    <t>1.1.2.2.1.1.</t>
  </si>
  <si>
    <t>1.1.2.2.1.2.</t>
  </si>
  <si>
    <t>1.1.2.2.2.1.</t>
  </si>
  <si>
    <t>1.1.2.2.2.2.</t>
  </si>
  <si>
    <t>1.1.2.2.3.1.</t>
  </si>
  <si>
    <t>1.1.2.2.3.2.</t>
  </si>
  <si>
    <t>1.1.2.2.4.1.</t>
  </si>
  <si>
    <t>1.1.2.2.4.2.</t>
  </si>
  <si>
    <t>1.1.2.2.5.1.</t>
  </si>
  <si>
    <t>1.1.2.2.5.2.</t>
  </si>
  <si>
    <t>1.1.2.2.6.1.</t>
  </si>
  <si>
    <t>1.1.2.2.6.2.</t>
  </si>
  <si>
    <t>1.1.2.3.</t>
  </si>
  <si>
    <t>1.1.2.3.1.1.</t>
  </si>
  <si>
    <t>1.1.2.3.1.2.</t>
  </si>
  <si>
    <t>1.1.2.3.2.1.</t>
  </si>
  <si>
    <t>1.1.2.3.2.2.</t>
  </si>
  <si>
    <t>1.1.2.3.3.1.</t>
  </si>
  <si>
    <t>1.1.2.3.3.2.</t>
  </si>
  <si>
    <t>1.1.2.3.4.1.</t>
  </si>
  <si>
    <t>1.1.2.3.4.2.</t>
  </si>
  <si>
    <t>1.1.2.3.5.1.</t>
  </si>
  <si>
    <t>1.1.2.3.5.2.</t>
  </si>
  <si>
    <t>1.1.2.3.6.1.</t>
  </si>
  <si>
    <t>1.1.2.3.6.2.</t>
  </si>
  <si>
    <t>1.1.2.4.</t>
  </si>
  <si>
    <t>1.1.2.4.1.1.</t>
  </si>
  <si>
    <t>1.1.2.4.1.2.</t>
  </si>
  <si>
    <t>1.1.2.4.2.1.</t>
  </si>
  <si>
    <t>1.1.2.4.2.2.</t>
  </si>
  <si>
    <t>1.1.2.4.3.1.</t>
  </si>
  <si>
    <t>1.1.2.4.3.2.</t>
  </si>
  <si>
    <t>1.1.2.4.4.1.</t>
  </si>
  <si>
    <t>1.1.2.4.4.2.</t>
  </si>
  <si>
    <t>1.1.2.4.5.1.</t>
  </si>
  <si>
    <t>1.1.2.4.5.2.</t>
  </si>
  <si>
    <t>1.1.2.4.6.1.</t>
  </si>
  <si>
    <t>1.1.2.4.6.2.</t>
  </si>
  <si>
    <t>1.2.</t>
  </si>
  <si>
    <t>Воздушные линии на металлических опорах</t>
  </si>
  <si>
    <t>1.2.1.</t>
  </si>
  <si>
    <t>1.2.1.1.</t>
  </si>
  <si>
    <t>1.2.1.1.1.1.</t>
  </si>
  <si>
    <t>1.2.1.1.1.1.1.</t>
  </si>
  <si>
    <t>до 50 мм2 (одноцепная за исключением многогранных)</t>
  </si>
  <si>
    <t>1.2.1.1.1.1.2.</t>
  </si>
  <si>
    <t>до 50 мм2 (одноцепная на многогранных опорах)</t>
  </si>
  <si>
    <t>1.2.1.1.1.2.</t>
  </si>
  <si>
    <t>1.2.1.1.1.2.1.</t>
  </si>
  <si>
    <t>до 50 мм2 (двухцепная за исключением многогранных)</t>
  </si>
  <si>
    <t>1.2.1.1.1.2.2.</t>
  </si>
  <si>
    <t>до 50 мм2 (двухцепная на многогранных опорах)</t>
  </si>
  <si>
    <t>1.2.1.1.2.1.</t>
  </si>
  <si>
    <t>1.2.1.1.2.1.1.</t>
  </si>
  <si>
    <t>50-100 мм2 (одноцепная за исключением многогранных)</t>
  </si>
  <si>
    <t>1.2.1.1.2.1.2.</t>
  </si>
  <si>
    <t>50-100 мм2 (одноцепная на многогранных опорах)</t>
  </si>
  <si>
    <t>1.2.1.1.2.2.</t>
  </si>
  <si>
    <t>1.2.1.1.2.2.1.</t>
  </si>
  <si>
    <t>50-100 мм2 (двухцепная за исключением многогранных)</t>
  </si>
  <si>
    <t>1.2.1.1.2.2.2.</t>
  </si>
  <si>
    <t>50-100 мм2 (двухцепная на многогранных опорах)</t>
  </si>
  <si>
    <t>1.2.1.1.3.1.</t>
  </si>
  <si>
    <t>1.2.1.1.3.1.1.</t>
  </si>
  <si>
    <t>100-200 мм2 (одноцепная за исключением многогранных)</t>
  </si>
  <si>
    <t>1.2.1.1.3.1.2.</t>
  </si>
  <si>
    <t>100-200 мм2 (одноцепная на многогранных опорах)</t>
  </si>
  <si>
    <t>1.2.1.1.3.2.</t>
  </si>
  <si>
    <t>1.2.1.1.3.2.1.</t>
  </si>
  <si>
    <t>100-200 мм2 (двухцепная за исключением многогранных)</t>
  </si>
  <si>
    <t>1.2.1.1.3.2.2.</t>
  </si>
  <si>
    <t>100-200 мм2 (двухцепная на многогранных опорах)</t>
  </si>
  <si>
    <t>1.2.1.1.4.1.</t>
  </si>
  <si>
    <t>1.2.1.1.4.1.1.</t>
  </si>
  <si>
    <t>200-500 мм2 (одноцепная за исключением многогранных)</t>
  </si>
  <si>
    <t>1.2.1.1.4.1.2.</t>
  </si>
  <si>
    <t>200-500 мм2 (одноцепная на многогранных опорах)</t>
  </si>
  <si>
    <t>1.2.1.1.4.2.</t>
  </si>
  <si>
    <t>1.2.1.1.4.2.1.</t>
  </si>
  <si>
    <t>200-500 мм2 (двухцепная за исключением многогранных)</t>
  </si>
  <si>
    <t>1.2.1.1.4.2.2.</t>
  </si>
  <si>
    <t>200-500 мм2 (двухцепная на многогранных опорах)</t>
  </si>
  <si>
    <t>1.2.1.1.5.1.</t>
  </si>
  <si>
    <t>1.2.1.1.5.1.1.</t>
  </si>
  <si>
    <t>500-800 мм2 (одноцепная за исключением многогранных)</t>
  </si>
  <si>
    <t>1.2.1.1.5.1.2.</t>
  </si>
  <si>
    <t>500-800 мм2 (одноцепная на многогранных опорах)</t>
  </si>
  <si>
    <t>1.2.1.1.5.2.</t>
  </si>
  <si>
    <t>1.2.1.1.5.2.1.</t>
  </si>
  <si>
    <t>500-800 мм2 (двухцепная за исключением многогранных)</t>
  </si>
  <si>
    <t>1.2.1.1.5.2.2.</t>
  </si>
  <si>
    <t>500-800 мм2 (двухцепная на многогранных опорах)</t>
  </si>
  <si>
    <t>1.2.1.1.6.1.</t>
  </si>
  <si>
    <t>1.2.1.1.6.1.1.</t>
  </si>
  <si>
    <t>св 800 мм2 (одноцепная за исключением многогранных)</t>
  </si>
  <si>
    <t>1.2.1.1.6.1.2.</t>
  </si>
  <si>
    <t>св 800 мм2 (одноцепная на многогранных опорах)</t>
  </si>
  <si>
    <t>1.2.1.1.6.2.</t>
  </si>
  <si>
    <t>1.2.1.1.6.2.1.</t>
  </si>
  <si>
    <t>св 800 мм2 (двухцепная за исключением многогранных)</t>
  </si>
  <si>
    <t>1.2.1.1.6.2.2.</t>
  </si>
  <si>
    <t>св 800 мм2 (двухцепная на многогранных опорах)</t>
  </si>
  <si>
    <t>1.2.1.2.</t>
  </si>
  <si>
    <t>1.2.1.2.1.1.</t>
  </si>
  <si>
    <t>1.2.1.2.1.1.1.</t>
  </si>
  <si>
    <t>1.2.1.2.1.1.2.</t>
  </si>
  <si>
    <t>1.2.1.2.1.2.</t>
  </si>
  <si>
    <t>1.2.1.2.1.2.1.</t>
  </si>
  <si>
    <t>1.2.1.2.1.2.2.</t>
  </si>
  <si>
    <t>1.2.1.2.2.1.</t>
  </si>
  <si>
    <t>1.2.1.2.2.1.1.</t>
  </si>
  <si>
    <t>1.2.1.2.2.1.2.</t>
  </si>
  <si>
    <t>1.2.1.2.2.2.</t>
  </si>
  <si>
    <t>1.2.1.2.2.2.1.</t>
  </si>
  <si>
    <t>1.2.1.2.2.2.2.</t>
  </si>
  <si>
    <t>1.2.1.2.3.1.</t>
  </si>
  <si>
    <t>1.2.1.2.3.1.1.</t>
  </si>
  <si>
    <t>1.2.1.2.3.1.2.</t>
  </si>
  <si>
    <t>1.2.1.2.3.2.</t>
  </si>
  <si>
    <t>1.2.1.2.3.2.1.</t>
  </si>
  <si>
    <t>1.2.1.2.3.2.2.</t>
  </si>
  <si>
    <t>1.2.1.2.4.1.</t>
  </si>
  <si>
    <t>1.2.1.2.4.1.1.</t>
  </si>
  <si>
    <t>1.2.1.2.4.1.2.</t>
  </si>
  <si>
    <t>1.2.1.2.4.2.</t>
  </si>
  <si>
    <t>1.2.1.2.4.2.1.</t>
  </si>
  <si>
    <t>1.2.1.2.4.2.2.</t>
  </si>
  <si>
    <t>1.2.1.2.5.1.</t>
  </si>
  <si>
    <t>1.2.1.2.5.1.1.</t>
  </si>
  <si>
    <t>1.2.1.2.5.1.2.</t>
  </si>
  <si>
    <t>1.2.1.2.5.2.</t>
  </si>
  <si>
    <t>1.2.1.2.5.2.1.</t>
  </si>
  <si>
    <t>1.2.1.2.5.2.2.</t>
  </si>
  <si>
    <t>1.2.1.2.6.1.</t>
  </si>
  <si>
    <t>1.2.1.2.6.1.1.</t>
  </si>
  <si>
    <t>1.2.1.2.6.1.2.</t>
  </si>
  <si>
    <t>1.2.1.2.6.2.</t>
  </si>
  <si>
    <t>1.2.1.2.6.2.1.</t>
  </si>
  <si>
    <t>1.2.1.2.6.2.2.</t>
  </si>
  <si>
    <t>1.2.1.3.</t>
  </si>
  <si>
    <t>1.2.1.3.1.1.</t>
  </si>
  <si>
    <t>1.2.1.3.1.1.1.</t>
  </si>
  <si>
    <t>1.2.1.3.1.1.2.</t>
  </si>
  <si>
    <t>1.2.1.3.1.2.</t>
  </si>
  <si>
    <t>1.2.1.3.1.2.1.</t>
  </si>
  <si>
    <t>1.2.1.3.1.2.2.</t>
  </si>
  <si>
    <t>1.2.1.3.2.1.</t>
  </si>
  <si>
    <t>1.2.1.3.2.1.1.</t>
  </si>
  <si>
    <t>1.2.1.3.2.1.2.</t>
  </si>
  <si>
    <t>1.2.1.3.2.2.</t>
  </si>
  <si>
    <t>1.2.1.3.2.2.1.</t>
  </si>
  <si>
    <t>1.2.1.3.2.2.2.</t>
  </si>
  <si>
    <t>1.2.1.3.3.1.</t>
  </si>
  <si>
    <t>1.2.1.3.3.1.1.</t>
  </si>
  <si>
    <t>1.2.1.3.3.1.2.</t>
  </si>
  <si>
    <t>1.2.1.3.3.2.</t>
  </si>
  <si>
    <t>1.2.1.3.3.2.1.</t>
  </si>
  <si>
    <t>1.2.1.3.3.2.2.</t>
  </si>
  <si>
    <t>1.2.1.3.4.1.</t>
  </si>
  <si>
    <t>1.2.1.3.4.1.1.</t>
  </si>
  <si>
    <t>1.2.1.3.4.1.2.</t>
  </si>
  <si>
    <t>1.2.1.3.4.2.</t>
  </si>
  <si>
    <t>1.2.1.3.4.2.1.</t>
  </si>
  <si>
    <t>1.2.1.3.4.2.2.</t>
  </si>
  <si>
    <t>1.2.1.3.5.1.</t>
  </si>
  <si>
    <t>1.2.1.3.5.1.1.</t>
  </si>
  <si>
    <t>1.2.1.3.5.1.2.</t>
  </si>
  <si>
    <t>1.2.1.3.5.2.</t>
  </si>
  <si>
    <t>1.2.1.3.5.2.1.</t>
  </si>
  <si>
    <t>1.2.1.3.5.2.2.</t>
  </si>
  <si>
    <t>1.2.1.3.6.1.</t>
  </si>
  <si>
    <t>1.2.1.3.6.1.1.</t>
  </si>
  <si>
    <t>1.2.1.3.6.1.2.</t>
  </si>
  <si>
    <t>1.2.1.3.6.2.</t>
  </si>
  <si>
    <t>1.2.1.3.6.2.1.</t>
  </si>
  <si>
    <t>1.2.1.3.6.2.2.</t>
  </si>
  <si>
    <t>1.2.1.4.</t>
  </si>
  <si>
    <t>1.2.1.4.1.1.</t>
  </si>
  <si>
    <t>1.2.1.4.1.1.1.</t>
  </si>
  <si>
    <t>1.2.1.4.1.1.2.</t>
  </si>
  <si>
    <t>1.2.1.4.1.2.</t>
  </si>
  <si>
    <t>1.2.1.4.1.2.1.</t>
  </si>
  <si>
    <t>1.2.1.4.1.2.2.</t>
  </si>
  <si>
    <t>1.2.1.4.2.1.</t>
  </si>
  <si>
    <t>1.2.1.4.2.1.1.</t>
  </si>
  <si>
    <t>1.2.1.4.2.1.2.</t>
  </si>
  <si>
    <t>1.2.1.4.2.2.</t>
  </si>
  <si>
    <t>1.2.1.4.2.2.1.</t>
  </si>
  <si>
    <t>1.2.1.4.2.2.2.</t>
  </si>
  <si>
    <t>1.2.1.4.3.1.</t>
  </si>
  <si>
    <t>1.2.1.4.3.1.1.</t>
  </si>
  <si>
    <t>1.2.1.4.3.1.2.</t>
  </si>
  <si>
    <t>1.2.1.4.3.2.</t>
  </si>
  <si>
    <t>1.2.1.4.3.2.1.</t>
  </si>
  <si>
    <t>1.2.1.4.3.2.2.</t>
  </si>
  <si>
    <t>1.2.1.4.4.1.</t>
  </si>
  <si>
    <t>1.2.1.4.4.1.1.</t>
  </si>
  <si>
    <t>1.2.1.4.4.1.2.</t>
  </si>
  <si>
    <t>1.2.1.4.4.2.</t>
  </si>
  <si>
    <t>1.2.1.4.4.2.1.</t>
  </si>
  <si>
    <t>1.2.1.4.4.2.2.</t>
  </si>
  <si>
    <t>1.2.1.4.5.1.</t>
  </si>
  <si>
    <t>1.2.1.4.5.1.1.</t>
  </si>
  <si>
    <t>1.2.1.4.5.1.2.</t>
  </si>
  <si>
    <t>1.2.1.4.5.2.</t>
  </si>
  <si>
    <t>1.2.1.4.5.2.1.</t>
  </si>
  <si>
    <t>1.2.1.4.5.2.2.</t>
  </si>
  <si>
    <t>1.2.1.4.6.1.</t>
  </si>
  <si>
    <t>1.2.1.4.6.1.1.</t>
  </si>
  <si>
    <t>1.2.1.4.6.1.2.</t>
  </si>
  <si>
    <t>1.2.1.4.6.2.</t>
  </si>
  <si>
    <t>1.2.1.4.6.2.1.</t>
  </si>
  <si>
    <t>1.2.1.4.6.2.2.</t>
  </si>
  <si>
    <t>1.2.2.</t>
  </si>
  <si>
    <t>1.2.2.1.</t>
  </si>
  <si>
    <t>1.2.2.1.1.1.</t>
  </si>
  <si>
    <t>1.2.2.1.1.1.1.</t>
  </si>
  <si>
    <t>1.2.2.1.1.1.2.</t>
  </si>
  <si>
    <t>1.2.2.1.1.2.</t>
  </si>
  <si>
    <t>1.2.2.1.1.2.1.</t>
  </si>
  <si>
    <t>1.2.2.1.1.2.2.</t>
  </si>
  <si>
    <t>1.2.2.1.2.1.</t>
  </si>
  <si>
    <t>1.2.2.1.2.1.1.</t>
  </si>
  <si>
    <t>1.2.2.1.2.1.2.</t>
  </si>
  <si>
    <t>1.2.2.1.2.2.</t>
  </si>
  <si>
    <t>1.2.2.1.2.2.1.</t>
  </si>
  <si>
    <t>1.2.2.1.2.2.2.</t>
  </si>
  <si>
    <t>1.2.2.1.3.1.</t>
  </si>
  <si>
    <t>1.2.2.1.3.1.1.</t>
  </si>
  <si>
    <t>1.2.2.1.3.1.2.</t>
  </si>
  <si>
    <t>1.2.2.1.3.2.</t>
  </si>
  <si>
    <t>1.2.2.1.3.2.1.</t>
  </si>
  <si>
    <t>1.2.2.1.3.2.2.</t>
  </si>
  <si>
    <t>1.2.2.1.4.1.</t>
  </si>
  <si>
    <t>1.2.2.1.4.1.1.</t>
  </si>
  <si>
    <t>1.2.2.1.4.1.2.</t>
  </si>
  <si>
    <t>1.2.2.1.4.2.</t>
  </si>
  <si>
    <t>1.2.2.1.4.2.1.</t>
  </si>
  <si>
    <t>1.2.2.1.4.2.2.</t>
  </si>
  <si>
    <t>1.2.2.1.5.1.</t>
  </si>
  <si>
    <t>1.2.2.1.5.1.1.</t>
  </si>
  <si>
    <t>1.2.2.1.5.1.2.</t>
  </si>
  <si>
    <t>1.2.2.1.5.2.</t>
  </si>
  <si>
    <t>1.2.2.1.5.2.1.</t>
  </si>
  <si>
    <t>1.2.2.1.5.2.2.</t>
  </si>
  <si>
    <t>1.2.2.1.6.1.</t>
  </si>
  <si>
    <t>1.2.2.1.6.1.1.</t>
  </si>
  <si>
    <t>1.2.2.1.6.1.2.</t>
  </si>
  <si>
    <t>1.2.2.1.6.2.</t>
  </si>
  <si>
    <t>1.2.2.1.6.2.1.</t>
  </si>
  <si>
    <t>1.2.2.1.6.2.2.</t>
  </si>
  <si>
    <t>1.2.2.2.</t>
  </si>
  <si>
    <t>1.2.2.2.1.1.</t>
  </si>
  <si>
    <t>1.2.2.2.1.1.1.</t>
  </si>
  <si>
    <t>1.2.2.2.1.1.2.</t>
  </si>
  <si>
    <t>1.2.2.2.1.2.</t>
  </si>
  <si>
    <t>1.2.2.2.1.2.1.</t>
  </si>
  <si>
    <t>1.2.2.2.1.2.2.</t>
  </si>
  <si>
    <t>1.2.2.2.2.1.</t>
  </si>
  <si>
    <t>1.2.2.2.2.1.1.</t>
  </si>
  <si>
    <t>1.2.2.2.2.1.2.</t>
  </si>
  <si>
    <t>1.2.2.2.2.2.</t>
  </si>
  <si>
    <t>1.2.2.2.2.2.1.</t>
  </si>
  <si>
    <t>1.2.2.2.2.2.2.</t>
  </si>
  <si>
    <t>1.2.2.2.3.1.</t>
  </si>
  <si>
    <t>1.2.2.2.3.1.1.</t>
  </si>
  <si>
    <t>1.2.2.2.3.1.2.</t>
  </si>
  <si>
    <t>1.2.2.2.3.2.</t>
  </si>
  <si>
    <t>1.2.2.2.3.2.1.</t>
  </si>
  <si>
    <t>1.2.2.2.3.2.2.</t>
  </si>
  <si>
    <t>1.2.2.2.4.1.</t>
  </si>
  <si>
    <t>1.2.2.2.4.1.1.</t>
  </si>
  <si>
    <t>1.2.2.2.4.1.2.</t>
  </si>
  <si>
    <t>1.2.2.2.4.2.</t>
  </si>
  <si>
    <t>1.2.2.2.4.2.1.</t>
  </si>
  <si>
    <t>1.2.2.2.4.2.2.</t>
  </si>
  <si>
    <t>1.2.2.2.5.1.</t>
  </si>
  <si>
    <t>1.2.2.2.5.1.1.</t>
  </si>
  <si>
    <t>1.2.2.2.5.1.2.</t>
  </si>
  <si>
    <t>1.2.2.2.5.2.</t>
  </si>
  <si>
    <t>1.2.2.2.5.2.1.</t>
  </si>
  <si>
    <t>1.2.2.2.5.2.2.</t>
  </si>
  <si>
    <t>1.2.2.2.6.1.</t>
  </si>
  <si>
    <t>1.2.2.2.6.1.1.</t>
  </si>
  <si>
    <t>1.2.2.2.6.1.2.</t>
  </si>
  <si>
    <t>1.2.2.2.6.2.</t>
  </si>
  <si>
    <t>1.2.2.2.6.2.1.</t>
  </si>
  <si>
    <t>1.2.2.2.6.2.2.</t>
  </si>
  <si>
    <t>1.2.2.3.</t>
  </si>
  <si>
    <t>1.2.2.3.1.1.</t>
  </si>
  <si>
    <t>1.2.2.3.1.1.1.</t>
  </si>
  <si>
    <t>1.2.2.3.1.1.2.</t>
  </si>
  <si>
    <t>1.2.2.3.1.2.</t>
  </si>
  <si>
    <t>1.2.2.3.1.2.1.</t>
  </si>
  <si>
    <t>1.2.2.3.1.2.2.</t>
  </si>
  <si>
    <t>1.2.2.3.2.1.</t>
  </si>
  <si>
    <t>1.2.2.3.2.1.1.</t>
  </si>
  <si>
    <t>1.2.2.3.2.1.2.</t>
  </si>
  <si>
    <t>1.2.2.3.2.2.</t>
  </si>
  <si>
    <t>1.2.2.3.2.2.1.</t>
  </si>
  <si>
    <t>1.2.2.3.2.2.2.</t>
  </si>
  <si>
    <t>1.2.2.3.3.1.</t>
  </si>
  <si>
    <t>1.2.2.3.3.1.1.</t>
  </si>
  <si>
    <t>1.2.2.3.3.1.2.</t>
  </si>
  <si>
    <t>1.2.2.3.3.2.</t>
  </si>
  <si>
    <t>1.2.2.3.3.2.1.</t>
  </si>
  <si>
    <t>1.2.2.3.3.2.2.</t>
  </si>
  <si>
    <t>1.2.2.3.4.1.</t>
  </si>
  <si>
    <t>1.2.2.3.4.1.1.</t>
  </si>
  <si>
    <t>1.2.2.3.4.1.2.</t>
  </si>
  <si>
    <t>1.2.2.3.4.2.</t>
  </si>
  <si>
    <t>1.2.2.3.4.2.1.</t>
  </si>
  <si>
    <t>1.2.2.3.4.2.2.</t>
  </si>
  <si>
    <t>1.2.2.3.5.1.</t>
  </si>
  <si>
    <t>1.2.2.3.5.1.1.</t>
  </si>
  <si>
    <t>1.2.2.3.5.1.2.</t>
  </si>
  <si>
    <t>1.2.2.3.5.2.</t>
  </si>
  <si>
    <t>1.2.2.3.5.2.1.</t>
  </si>
  <si>
    <t>1.2.2.3.5.2.2.</t>
  </si>
  <si>
    <t>1.2.2.3.6.1.</t>
  </si>
  <si>
    <t>1.2.2.3.6.1.1.</t>
  </si>
  <si>
    <t>1.2.2.3.6.1.2.</t>
  </si>
  <si>
    <t>1.2.2.3.6.2.</t>
  </si>
  <si>
    <t>1.2.2.3.6.2.1.</t>
  </si>
  <si>
    <t>1.2.2.3.6.2.2.</t>
  </si>
  <si>
    <t>1.2.2.4.</t>
  </si>
  <si>
    <t>1.2.2.4.1.1.</t>
  </si>
  <si>
    <t>1.2.2.4.1.1.1.</t>
  </si>
  <si>
    <t>1.2.2.4.1.1.2.</t>
  </si>
  <si>
    <t>1.2.2.4.1.2.</t>
  </si>
  <si>
    <t>1.2.2.4.1.2.1.</t>
  </si>
  <si>
    <t>1.2.2.4.1.2.2.</t>
  </si>
  <si>
    <t>1.2.2.4.2.1.</t>
  </si>
  <si>
    <t>1.2.2.4.2.1.1.</t>
  </si>
  <si>
    <t>1.2.2.4.2.1.2.</t>
  </si>
  <si>
    <t>1.2.2.4.2.2.</t>
  </si>
  <si>
    <t>1.2.2.4.2.2.1.</t>
  </si>
  <si>
    <t>1.2.2.4.2.2.2.</t>
  </si>
  <si>
    <t>1.2.2.4.3.1.</t>
  </si>
  <si>
    <t>1.2.2.4.3.1.1.</t>
  </si>
  <si>
    <t>1.2.2.4.3.1.2.</t>
  </si>
  <si>
    <t>1.2.2.4.3.2.</t>
  </si>
  <si>
    <t>1.2.2.4.3.2.1.</t>
  </si>
  <si>
    <t>1.2.2.4.3.2.2.</t>
  </si>
  <si>
    <t>1.2.2.4.4.1.</t>
  </si>
  <si>
    <t>1.2.2.4.4.1.1.</t>
  </si>
  <si>
    <t>1.2.2.4.4.1.2.</t>
  </si>
  <si>
    <t>1.2.2.4.4.2.</t>
  </si>
  <si>
    <t>1.2.2.4.4.2.1.</t>
  </si>
  <si>
    <t>1.2.2.4.4.2.2.</t>
  </si>
  <si>
    <t>1.2.2.4.5.1.</t>
  </si>
  <si>
    <t>1.2.2.4.5.1.1.</t>
  </si>
  <si>
    <t>1.2.2.4.5.1.2.</t>
  </si>
  <si>
    <t>1.2.2.4.5.2.</t>
  </si>
  <si>
    <t>1.2.2.4.5.2.1.</t>
  </si>
  <si>
    <t>1.2.2.4.5.2.2.</t>
  </si>
  <si>
    <t>1.2.2.4.6.1.</t>
  </si>
  <si>
    <t>1.2.2.4.6.1.1.</t>
  </si>
  <si>
    <t>1.2.2.4.6.1.2.</t>
  </si>
  <si>
    <t>1.2.2.4.6.2.</t>
  </si>
  <si>
    <t>1.2.2.4.6.2.1.</t>
  </si>
  <si>
    <t>1.2.2.4.6.2.2.</t>
  </si>
  <si>
    <t>1.3.</t>
  </si>
  <si>
    <t>Воздушные линии на железобетонных опорах</t>
  </si>
  <si>
    <t>1.3.1.</t>
  </si>
  <si>
    <t>1.3.1.1.</t>
  </si>
  <si>
    <t>1.3.1.1.1.1.</t>
  </si>
  <si>
    <t>1.3.1.1.1.2.</t>
  </si>
  <si>
    <t>1.3.1.1.2.1.</t>
  </si>
  <si>
    <t>1.3.1.1.2.2.</t>
  </si>
  <si>
    <t>1.3.1.1.3.1.</t>
  </si>
  <si>
    <t>1.3.1.1.3.2.</t>
  </si>
  <si>
    <t>1.3.1.1.4.1.</t>
  </si>
  <si>
    <t>1.3.1.1.4.2.</t>
  </si>
  <si>
    <t>1.3.1.1.5.1.</t>
  </si>
  <si>
    <t>1.3.1.1.5.2.</t>
  </si>
  <si>
    <t>1.3.1.1.6.1.</t>
  </si>
  <si>
    <t>1.3.1.1.6.2.</t>
  </si>
  <si>
    <t>1.3.1.2.</t>
  </si>
  <si>
    <t>1.3.1.2.1.1.</t>
  </si>
  <si>
    <t>1.3.1.2.1.2.</t>
  </si>
  <si>
    <t>1.3.1.2.2.1.</t>
  </si>
  <si>
    <t>1.3.1.2.2.2.</t>
  </si>
  <si>
    <t>1.3.1.2.3.1.</t>
  </si>
  <si>
    <t>1.3.1.2.3.2.</t>
  </si>
  <si>
    <t>1.3.1.2.4.1.</t>
  </si>
  <si>
    <t>1.3.1.2.4.2.</t>
  </si>
  <si>
    <t>1.3.1.2.5.1.</t>
  </si>
  <si>
    <t>1.3.1.2.5.2.</t>
  </si>
  <si>
    <t>1.3.1.2.6.1.</t>
  </si>
  <si>
    <t>1.3.1.2.6.2.</t>
  </si>
  <si>
    <t>1.3.1.3.</t>
  </si>
  <si>
    <t>1.3.1.3.1.1.</t>
  </si>
  <si>
    <t>1.3.1.3.1.2.</t>
  </si>
  <si>
    <t>1.3.1.3.2.1.</t>
  </si>
  <si>
    <t>1.3.1.3.2.2.</t>
  </si>
  <si>
    <t>1.3.1.3.3.1.</t>
  </si>
  <si>
    <t>1.3.1.3.3.2.</t>
  </si>
  <si>
    <t>1.3.1.3.4.1.</t>
  </si>
  <si>
    <t>1.3.1.3.4.2.</t>
  </si>
  <si>
    <t>1.3.1.3.5.1.</t>
  </si>
  <si>
    <t>1.3.1.3.5.2.</t>
  </si>
  <si>
    <t>1.3.1.3.6.1.</t>
  </si>
  <si>
    <t>1.3.1.3.6.2.</t>
  </si>
  <si>
    <t>1.3.1.4.</t>
  </si>
  <si>
    <t>1.3.1.4.1.1.</t>
  </si>
  <si>
    <t>1.3.1.4.1.2.</t>
  </si>
  <si>
    <t>1.3.1.4.2.1.</t>
  </si>
  <si>
    <t>1.3.1.4.2.2.</t>
  </si>
  <si>
    <t>1.3.1.4.3.1.</t>
  </si>
  <si>
    <t>1.3.1.4.3.2.</t>
  </si>
  <si>
    <t>1.3.1.4.4.1.</t>
  </si>
  <si>
    <t>1.3.1.4.4.2.</t>
  </si>
  <si>
    <t>1.3.1.4.5.1.</t>
  </si>
  <si>
    <t>1.3.1.4.5.2.</t>
  </si>
  <si>
    <t>1.3.1.4.6.1.</t>
  </si>
  <si>
    <t>1.3.1.4.6.2.</t>
  </si>
  <si>
    <t>1.3.2.</t>
  </si>
  <si>
    <t>1.3.2.1.</t>
  </si>
  <si>
    <t>1.3.2.1.1.1.</t>
  </si>
  <si>
    <t>1.3.2.1.1.2.</t>
  </si>
  <si>
    <t>1.3.2.1.2.1.</t>
  </si>
  <si>
    <t>1.3.2.1.2.2.</t>
  </si>
  <si>
    <t>1.3.2.1.3.1.</t>
  </si>
  <si>
    <t>1.3.2.1.3.2.</t>
  </si>
  <si>
    <t>1.3.2.1.4.1.</t>
  </si>
  <si>
    <t>1.3.2.1.4.2.</t>
  </si>
  <si>
    <t>1.3.2.1.5.1.</t>
  </si>
  <si>
    <t>1.3.2.1.5.2.</t>
  </si>
  <si>
    <t>1.3.2.1.6.1.</t>
  </si>
  <si>
    <t>1.3.2.1.6.2.</t>
  </si>
  <si>
    <t>1.3.2.2.</t>
  </si>
  <si>
    <t>1.3.2.2.1.1.</t>
  </si>
  <si>
    <t>1.3.2.2.1.2.</t>
  </si>
  <si>
    <t>1.3.2.2.2.1.</t>
  </si>
  <si>
    <t>1.3.2.2.2.2.</t>
  </si>
  <si>
    <t>1.3.2.2.3.1.</t>
  </si>
  <si>
    <t>1.3.2.2.3.2.</t>
  </si>
  <si>
    <t>1.3.2.2.4.1.</t>
  </si>
  <si>
    <t>1.3.2.2.4.2.</t>
  </si>
  <si>
    <t>1.3.2.2.5.1.</t>
  </si>
  <si>
    <t>1.3.2.2.5.2.</t>
  </si>
  <si>
    <t>1.3.2.2.6.1.</t>
  </si>
  <si>
    <t>1.3.2.2.6.2.</t>
  </si>
  <si>
    <t>1.3.2.3.</t>
  </si>
  <si>
    <t>1.3.2.3.1.1.</t>
  </si>
  <si>
    <t>1.3.2.3.1.2.</t>
  </si>
  <si>
    <t>1.3.2.3.2.1.</t>
  </si>
  <si>
    <t>1.3.2.3.2.2.</t>
  </si>
  <si>
    <t>1.3.2.3.3.1.</t>
  </si>
  <si>
    <t>1.3.2.3.3.2.</t>
  </si>
  <si>
    <t>1.3.2.3.4.1.</t>
  </si>
  <si>
    <t>1.3.2.3.4.2.</t>
  </si>
  <si>
    <t>1.3.2.3.5.1.</t>
  </si>
  <si>
    <t>1.3.2.3.5.2.</t>
  </si>
  <si>
    <t>1.3.2.3.6.1.</t>
  </si>
  <si>
    <t>1.3.2.3.6.2.</t>
  </si>
  <si>
    <t>1.3.2.4.</t>
  </si>
  <si>
    <t>1.3.2.4.1.1.</t>
  </si>
  <si>
    <t>1.3.2.4.1.2.</t>
  </si>
  <si>
    <t>1.3.2.4.2.1.</t>
  </si>
  <si>
    <t>1.3.2.4.2.2.</t>
  </si>
  <si>
    <t>1.3.2.4.3.1.</t>
  </si>
  <si>
    <t>1.3.2.4.3.2.</t>
  </si>
  <si>
    <t>1.3.2.4.4.1.</t>
  </si>
  <si>
    <t>1.3.2.4.4.2.</t>
  </si>
  <si>
    <t>1.3.2.4.5.1.</t>
  </si>
  <si>
    <t>1.3.2.4.5.2.</t>
  </si>
  <si>
    <t>1.3.2.4.6.1.</t>
  </si>
  <si>
    <t>1.3.2.4.6.2.</t>
  </si>
  <si>
    <t>Строительство кабельных линий</t>
  </si>
  <si>
    <t>2.1.</t>
  </si>
  <si>
    <t>Прокладка КЛ в траншеях</t>
  </si>
  <si>
    <t>2.1.1.</t>
  </si>
  <si>
    <t>Одножильные</t>
  </si>
  <si>
    <t>2.1.1.1.</t>
  </si>
  <si>
    <t>С резиновой и пластмассовой изоляцией</t>
  </si>
  <si>
    <t>2.1.1.1.1.1</t>
  </si>
  <si>
    <t>до 50 мм2 (один кабель)</t>
  </si>
  <si>
    <t>2.1.1.1.1.2</t>
  </si>
  <si>
    <t>до 50 мм2 (два кабеля)</t>
  </si>
  <si>
    <t>2.1.1.1.1.3</t>
  </si>
  <si>
    <t>до 50 мм2 (три кабеля)</t>
  </si>
  <si>
    <t>2.1.1.1.1.4</t>
  </si>
  <si>
    <t>до 50 мм2 (четыре кабеля)</t>
  </si>
  <si>
    <t>2.1.1.1.1.5</t>
  </si>
  <si>
    <t>до 50 мм2 (более четырех кабелей)</t>
  </si>
  <si>
    <t>2.1.1.1.2.1</t>
  </si>
  <si>
    <t>50-100 мм2 (один кабель)</t>
  </si>
  <si>
    <t>2.1.1.1.2.2</t>
  </si>
  <si>
    <t>50-100 мм2 (два кабеля)</t>
  </si>
  <si>
    <t>2.1.1.1.2.3</t>
  </si>
  <si>
    <t>50-100 мм2 (три кабеля)</t>
  </si>
  <si>
    <t>2.1.1.1.2.4</t>
  </si>
  <si>
    <t>50-100 мм2 (четыре кабеля)</t>
  </si>
  <si>
    <t>2.1.1.1.2.5</t>
  </si>
  <si>
    <t>50-100 мм2 (более четырех кабелей)</t>
  </si>
  <si>
    <t>2.1.1.1.3.1</t>
  </si>
  <si>
    <t>100-200 мм2 (один кабель)</t>
  </si>
  <si>
    <t>2.1.1.1.3.2</t>
  </si>
  <si>
    <t>100-200 мм2 (два кабеля)</t>
  </si>
  <si>
    <t>2.1.1.1.3.3</t>
  </si>
  <si>
    <t>100-200 мм2 (три кабеля)</t>
  </si>
  <si>
    <t>2.1.1.1.3.4</t>
  </si>
  <si>
    <t>100-200 мм2 (четыре кабеля)</t>
  </si>
  <si>
    <t>2.1.1.1.3.5</t>
  </si>
  <si>
    <t>100-200 мм2 (более четырех кабелей)</t>
  </si>
  <si>
    <t>2.1.1.1.4.1</t>
  </si>
  <si>
    <t>200-250 мм2 (один кабель)</t>
  </si>
  <si>
    <t>2.1.1.1.4.2</t>
  </si>
  <si>
    <t>200-250 мм2 (два кабеля)</t>
  </si>
  <si>
    <t>2.1.1.1.4.3</t>
  </si>
  <si>
    <t>200-250 мм2 (три кабеля)</t>
  </si>
  <si>
    <t>2.1.1.1.4.4</t>
  </si>
  <si>
    <t>200-250 мм2 (четыре кабеля)</t>
  </si>
  <si>
    <t>2.1.1.1.4.5</t>
  </si>
  <si>
    <t>200-250 мм2 (более четырех кабелей)</t>
  </si>
  <si>
    <t>2.1.1.1.5.1</t>
  </si>
  <si>
    <t>250-300 мм2 (один кабель)</t>
  </si>
  <si>
    <t>2.1.1.1.5.2</t>
  </si>
  <si>
    <t>250-300 мм2 (два кабеля)</t>
  </si>
  <si>
    <t>2.1.1.1.5.3</t>
  </si>
  <si>
    <t>250-300 мм2 (три кабеля)</t>
  </si>
  <si>
    <t>2.1.1.1.5.4</t>
  </si>
  <si>
    <t>250-300 мм2 (четыре кабеля)</t>
  </si>
  <si>
    <t>2.1.1.1.5.5</t>
  </si>
  <si>
    <t>250-300 мм2 (более четырех кабелей)</t>
  </si>
  <si>
    <t>2.1.1.1.6.1</t>
  </si>
  <si>
    <t>300-400 мм2 (один кабель)</t>
  </si>
  <si>
    <t>2.1.1.1.6.2</t>
  </si>
  <si>
    <t>300-400 мм2 (два кабеля)</t>
  </si>
  <si>
    <t>2.1.1.1.6.3</t>
  </si>
  <si>
    <t>300-400 мм2 (три кабеля)</t>
  </si>
  <si>
    <t>2.1.1.1.6.4</t>
  </si>
  <si>
    <t>300-400 мм2 (четыре кабеля)</t>
  </si>
  <si>
    <t>2.1.1.1.6.5</t>
  </si>
  <si>
    <t>300-400 мм2 (более четырех кабелей)</t>
  </si>
  <si>
    <t>2.1.1.1.7.1</t>
  </si>
  <si>
    <t>400-500 мм2 (один кабель)</t>
  </si>
  <si>
    <t>2.1.1.1.7.2</t>
  </si>
  <si>
    <t>400-500 мм2 (два кабеля)</t>
  </si>
  <si>
    <t>2.1.1.1.7.3</t>
  </si>
  <si>
    <t>400-500 мм2 (три кабеля)</t>
  </si>
  <si>
    <t>2.1.1.1.7.4</t>
  </si>
  <si>
    <t>400-500 мм2 (четыре кабеля)</t>
  </si>
  <si>
    <t>2.1.1.1.7.5</t>
  </si>
  <si>
    <t>400-500 мм2 (более четырех кабелей)</t>
  </si>
  <si>
    <t>2.1.1.1.8.1</t>
  </si>
  <si>
    <t>500-800 мм2 (один кабель)</t>
  </si>
  <si>
    <t>2.1.1.1.8.2</t>
  </si>
  <si>
    <t>500-800 мм2 (два кабеля)</t>
  </si>
  <si>
    <t>2.1.1.1.8.3</t>
  </si>
  <si>
    <t>500-800 мм2 (три кабеля)</t>
  </si>
  <si>
    <t>2.1.1.1.8.4</t>
  </si>
  <si>
    <t>500-800 мм2 (четыре кабеля)</t>
  </si>
  <si>
    <t>2.1.1.1.8.5</t>
  </si>
  <si>
    <t>500-800 мм2 (более четырех кабелей)</t>
  </si>
  <si>
    <t>2.1.1.1.9.1</t>
  </si>
  <si>
    <t>св 800 мм2 (один кабель)</t>
  </si>
  <si>
    <t>2.1.1.1.9.2</t>
  </si>
  <si>
    <t>св 800 мм2 (два кабеля)</t>
  </si>
  <si>
    <t>2.1.1.1.9.3</t>
  </si>
  <si>
    <t>св 800 мм2 (три кабеля)</t>
  </si>
  <si>
    <t>2.1.1.1.9.4</t>
  </si>
  <si>
    <t>св 800 мм2 (четыре кабеля)</t>
  </si>
  <si>
    <t>2.1.1.1.9.5</t>
  </si>
  <si>
    <t>св 800 мм2 (более четырех кабелей)</t>
  </si>
  <si>
    <t>2.1.1.2.</t>
  </si>
  <si>
    <t>С бумажной изоляцией</t>
  </si>
  <si>
    <t>2.1.1.2.1.1</t>
  </si>
  <si>
    <t>2.1.1.2.1.2</t>
  </si>
  <si>
    <t>2.1.1.2.1.3</t>
  </si>
  <si>
    <t>2.1.1.2.1.4</t>
  </si>
  <si>
    <t>2.1.1.2.1.5</t>
  </si>
  <si>
    <t>2.1.1.2.2.1</t>
  </si>
  <si>
    <t>2.1.1.2.2.2</t>
  </si>
  <si>
    <t>2.1.1.2.2.3</t>
  </si>
  <si>
    <t>2.1.1.2.2.4</t>
  </si>
  <si>
    <t>2.1.1.2.2.5</t>
  </si>
  <si>
    <t>2.1.1.2.3.1</t>
  </si>
  <si>
    <t>2.1.1.2.3.2</t>
  </si>
  <si>
    <t>2.1.1.2.3.3</t>
  </si>
  <si>
    <t>2.1.1.2.3.4</t>
  </si>
  <si>
    <t>2.1.1.2.3.5</t>
  </si>
  <si>
    <t>2.1.1.2.4.1</t>
  </si>
  <si>
    <t>2.1.1.2.4.2</t>
  </si>
  <si>
    <t>2.1.1.2.4.3</t>
  </si>
  <si>
    <t>2.1.1.2.4.4</t>
  </si>
  <si>
    <t>2.1.1.2.4.5</t>
  </si>
  <si>
    <t>2.1.1.2.5.1</t>
  </si>
  <si>
    <t>2.1.1.2.5.2</t>
  </si>
  <si>
    <t>2.1.1.2.5.3</t>
  </si>
  <si>
    <t>2.1.1.2.5.4</t>
  </si>
  <si>
    <t>2.1.1.2.5.5</t>
  </si>
  <si>
    <t>2.1.1.2.6.1</t>
  </si>
  <si>
    <t>2.1.1.2.6.2</t>
  </si>
  <si>
    <t>2.1.1.2.6.3</t>
  </si>
  <si>
    <t>2.1.1.2.6.4</t>
  </si>
  <si>
    <t>2.1.1.2.6.5</t>
  </si>
  <si>
    <t>2.1.1.2.7.1</t>
  </si>
  <si>
    <t>2.1.1.2.7.2</t>
  </si>
  <si>
    <t>2.1.1.2.7.3</t>
  </si>
  <si>
    <t>2.1.1.2.7.4</t>
  </si>
  <si>
    <t>2.1.1.2.7.5</t>
  </si>
  <si>
    <t>2.1.1.2.8.1</t>
  </si>
  <si>
    <t>2.1.1.2.8.2</t>
  </si>
  <si>
    <t>2.1.1.2.8.3</t>
  </si>
  <si>
    <t>2.1.1.2.8.4</t>
  </si>
  <si>
    <t>2.1.1.2.8.5</t>
  </si>
  <si>
    <t>2.1.1.2.9.1</t>
  </si>
  <si>
    <t>2.1.1.2.9.2</t>
  </si>
  <si>
    <t>2.1.1.2.9.3</t>
  </si>
  <si>
    <t>2.1.1.2.9.4</t>
  </si>
  <si>
    <t>2.1.1.2.9.5</t>
  </si>
  <si>
    <t>2.1.2.</t>
  </si>
  <si>
    <t>Многожильные</t>
  </si>
  <si>
    <t>2.1.2.1.</t>
  </si>
  <si>
    <t>2.1.2.1.1.1</t>
  </si>
  <si>
    <t>2.1.2.1.2.1</t>
  </si>
  <si>
    <t>2.1.2.1.2.2</t>
  </si>
  <si>
    <t>2.1.2.1.2.3</t>
  </si>
  <si>
    <t>2.1.2.1.2.4</t>
  </si>
  <si>
    <t>2.1.2.1.2.5</t>
  </si>
  <si>
    <t>2.1.2.1.3.1</t>
  </si>
  <si>
    <t>2.1.2.1.3.2</t>
  </si>
  <si>
    <t>2.1.2.1.3.3</t>
  </si>
  <si>
    <t>2.1.2.1.3.4</t>
  </si>
  <si>
    <t>2.1.2.1.3.5</t>
  </si>
  <si>
    <t>2.1.2.1.4.1</t>
  </si>
  <si>
    <t>2.1.2.1.4.2</t>
  </si>
  <si>
    <t>2.1.2.1.4.3</t>
  </si>
  <si>
    <t>2.1.2.1.4.4</t>
  </si>
  <si>
    <t>2.1.2.1.4.5</t>
  </si>
  <si>
    <t>2.1.2.1.5.1</t>
  </si>
  <si>
    <t>2.1.2.1.5.2</t>
  </si>
  <si>
    <t>2.1.2.1.5.3</t>
  </si>
  <si>
    <t>2.1.2.1.5.4</t>
  </si>
  <si>
    <t>2.1.2.1.5.5</t>
  </si>
  <si>
    <t>2.1.2.1.6.1</t>
  </si>
  <si>
    <t>2.1.2.1.6.2</t>
  </si>
  <si>
    <t>2.1.2.1.6.3</t>
  </si>
  <si>
    <t>2.1.2.1.6.4</t>
  </si>
  <si>
    <t>2.1.2.1.6.5</t>
  </si>
  <si>
    <t>2.1.2.1.7.1</t>
  </si>
  <si>
    <t>2.1.2.1.7.2</t>
  </si>
  <si>
    <t>2.1.2.1.7.3</t>
  </si>
  <si>
    <t>2.1.2.1.7.4</t>
  </si>
  <si>
    <t>2.1.2.1.7.5</t>
  </si>
  <si>
    <t>2.1.2.1.8.1</t>
  </si>
  <si>
    <t>2.1.2.1.8.2</t>
  </si>
  <si>
    <t>2.1.2.1.8.3</t>
  </si>
  <si>
    <t>2.1.2.1.8.4</t>
  </si>
  <si>
    <t>2.1.2.1.8.5</t>
  </si>
  <si>
    <t>2.1.2.1.9.1</t>
  </si>
  <si>
    <t>2.1.2.1.9.2</t>
  </si>
  <si>
    <t>2.1.2.1.9.3</t>
  </si>
  <si>
    <t>2.1.2.1.9.4</t>
  </si>
  <si>
    <t>2.1.2.1.9.5</t>
  </si>
  <si>
    <t>2.1.2.2.</t>
  </si>
  <si>
    <t>2.1.2.2.1.1</t>
  </si>
  <si>
    <t>2.1.2.2.1.2</t>
  </si>
  <si>
    <t>2.1.2.2.1.3</t>
  </si>
  <si>
    <t>2.1.2.2.1.4</t>
  </si>
  <si>
    <t>2.1.2.2.1.5</t>
  </si>
  <si>
    <t>2.1.2.2.2.1</t>
  </si>
  <si>
    <t>2.1.2.2.2.2</t>
  </si>
  <si>
    <t>2.1.2.2.2.3</t>
  </si>
  <si>
    <t>2.1.2.2.2.4</t>
  </si>
  <si>
    <t>2.1.2.2.2.5</t>
  </si>
  <si>
    <t>2.1.2.2.3.1</t>
  </si>
  <si>
    <t>2.1.2.2.3.2</t>
  </si>
  <si>
    <t>2.1.2.2.3.3</t>
  </si>
  <si>
    <t>2.1.2.2.3.4</t>
  </si>
  <si>
    <t>2.1.2.2.3.5</t>
  </si>
  <si>
    <t>2.1.2.2.4.1</t>
  </si>
  <si>
    <t>2.1.2.2.4.2</t>
  </si>
  <si>
    <t>2.1.2.2.4.3</t>
  </si>
  <si>
    <t>2.1.2.2.4.4</t>
  </si>
  <si>
    <t>2.1.2.2.4.5</t>
  </si>
  <si>
    <t>2.1.2.2.5.1</t>
  </si>
  <si>
    <t>2.1.2.2.5.2</t>
  </si>
  <si>
    <t>2.1.2.2.5.3</t>
  </si>
  <si>
    <t>2.1.2.2.5.4</t>
  </si>
  <si>
    <t>2.1.2.2.5.5</t>
  </si>
  <si>
    <t>2.1.2.2.6.1</t>
  </si>
  <si>
    <t>2.1.2.2.6.2</t>
  </si>
  <si>
    <t>2.1.2.2.6.3</t>
  </si>
  <si>
    <t>2.1.2.2.6.4</t>
  </si>
  <si>
    <t>2.1.2.2.6.5</t>
  </si>
  <si>
    <t>2.1.2.2.7.1</t>
  </si>
  <si>
    <t>2.1.2.2.7.2</t>
  </si>
  <si>
    <t>2.1.2.2.7.3</t>
  </si>
  <si>
    <t>2.1.2.2.7.4</t>
  </si>
  <si>
    <t>2.1.2.2.7.5</t>
  </si>
  <si>
    <t>2.1.2.2.8.1</t>
  </si>
  <si>
    <t>2.1.2.2.8.2</t>
  </si>
  <si>
    <t>2.1.2.2.8.3</t>
  </si>
  <si>
    <t>2.1.2.2.8.4</t>
  </si>
  <si>
    <t>2.1.2.2.8.5</t>
  </si>
  <si>
    <t>2.1.2.2.9.1</t>
  </si>
  <si>
    <t>2.1.2.2.9.2</t>
  </si>
  <si>
    <t>2.1.2.2.9.3</t>
  </si>
  <si>
    <t>2.1.2.2.9.4</t>
  </si>
  <si>
    <t>2.1.2.2.9.5</t>
  </si>
  <si>
    <t>2.2.</t>
  </si>
  <si>
    <t>Прокладка КЛ в блоках</t>
  </si>
  <si>
    <t>2.2.1.</t>
  </si>
  <si>
    <t>2.2.1.1.</t>
  </si>
  <si>
    <t>2.2.1.1.1.1</t>
  </si>
  <si>
    <t>2.2.1.1.1.2</t>
  </si>
  <si>
    <t>2.2.1.1.1.3</t>
  </si>
  <si>
    <t>2.2.1.1.1.4</t>
  </si>
  <si>
    <t>2.2.1.1.1.5</t>
  </si>
  <si>
    <t>2.2.1.1.2.1</t>
  </si>
  <si>
    <t>2.2.1.1.2.2</t>
  </si>
  <si>
    <t>2.2.1.1.2.3</t>
  </si>
  <si>
    <t>2.2.1.1.2.4</t>
  </si>
  <si>
    <t>2.2.1.1.2.5</t>
  </si>
  <si>
    <t>2.2.1.1.3.1</t>
  </si>
  <si>
    <t>2.2.1.1.3.2</t>
  </si>
  <si>
    <t>2.2.1.1.3.3</t>
  </si>
  <si>
    <t>2.2.1.1.3.4</t>
  </si>
  <si>
    <t>2.2.1.1.3.5</t>
  </si>
  <si>
    <t>2.2.1.1.4.1</t>
  </si>
  <si>
    <t>2.2.1.1.4.2</t>
  </si>
  <si>
    <t>2.2.1.1.4.3</t>
  </si>
  <si>
    <t>2.2.1.1.4.4</t>
  </si>
  <si>
    <t>2.2.1.1.4.5</t>
  </si>
  <si>
    <t>2.2.1.1.5.1</t>
  </si>
  <si>
    <t>2.2.1.1.5.2</t>
  </si>
  <si>
    <t>2.2.1.1.5.3</t>
  </si>
  <si>
    <t>2.2.1.1.5.4</t>
  </si>
  <si>
    <t>2.2.1.1.5.5</t>
  </si>
  <si>
    <t>2.2.1.1.6.1</t>
  </si>
  <si>
    <t>2.2.1.1.6.2</t>
  </si>
  <si>
    <t>2.2.1.1.6.3</t>
  </si>
  <si>
    <t>2.2.1.1.6.4</t>
  </si>
  <si>
    <t>2.2.1.1.6.5</t>
  </si>
  <si>
    <t>2.2.1.1.7.1</t>
  </si>
  <si>
    <t>2.2.1.1.7.2</t>
  </si>
  <si>
    <t>2.2.1.1.7.3</t>
  </si>
  <si>
    <t>2.2.1.1.7.4</t>
  </si>
  <si>
    <t>2.2.1.1.7.5</t>
  </si>
  <si>
    <t>2.2.1.1.8.1</t>
  </si>
  <si>
    <t>2.2.1.1.8.2</t>
  </si>
  <si>
    <t>2.2.1.1.8.3</t>
  </si>
  <si>
    <t>2.2.1.1.8.4</t>
  </si>
  <si>
    <t>2.2.1.1.8.5</t>
  </si>
  <si>
    <t>2.2.1.1.9.1</t>
  </si>
  <si>
    <t>2.2.1.1.9.2</t>
  </si>
  <si>
    <t>2.2.1.1.9.3</t>
  </si>
  <si>
    <t>2.2.1.1.9.4</t>
  </si>
  <si>
    <t>2.2.1.1.9.5</t>
  </si>
  <si>
    <t>2.2.1.2.</t>
  </si>
  <si>
    <t>2.2.1.2.1.1</t>
  </si>
  <si>
    <t>2.2.1.2.1.2</t>
  </si>
  <si>
    <t>2.2.1.2.1.3</t>
  </si>
  <si>
    <t>2.2.1.2.1.4</t>
  </si>
  <si>
    <t>2.2.1.2.1.5</t>
  </si>
  <si>
    <t>2.2.1.2.2.1</t>
  </si>
  <si>
    <t>2.2.1.2.2.2</t>
  </si>
  <si>
    <t>2.2.1.2.2.3</t>
  </si>
  <si>
    <t>2.2.1.2.2.4</t>
  </si>
  <si>
    <t>2.2.1.2.2.5</t>
  </si>
  <si>
    <t>2.2.1.2.3.1</t>
  </si>
  <si>
    <t>2.2.1.2.3.2</t>
  </si>
  <si>
    <t>2.2.1.2.3.3</t>
  </si>
  <si>
    <t>2.2.1.2.3.4</t>
  </si>
  <si>
    <t>2.2.1.2.3.5</t>
  </si>
  <si>
    <t>2.2.1.2.4.1</t>
  </si>
  <si>
    <t>2.2.1.2.4.2</t>
  </si>
  <si>
    <t>2.2.1.2.4.3</t>
  </si>
  <si>
    <t>2.2.1.2.4.4</t>
  </si>
  <si>
    <t>2.2.1.2.4.5</t>
  </si>
  <si>
    <t>2.2.1.2.5.1</t>
  </si>
  <si>
    <t>2.2.1.2.5.2</t>
  </si>
  <si>
    <t>2.2.1.2.5.3</t>
  </si>
  <si>
    <t>2.2.1.2.5.4</t>
  </si>
  <si>
    <t>2.2.1.2.5.5</t>
  </si>
  <si>
    <t>2.2.1.2.6.1</t>
  </si>
  <si>
    <t>2.2.1.2.6.2</t>
  </si>
  <si>
    <t>2.2.1.2.6.3</t>
  </si>
  <si>
    <t>2.2.1.2.6.4</t>
  </si>
  <si>
    <t>2.2.1.2.6.5</t>
  </si>
  <si>
    <t>2.2.1.2.7.1</t>
  </si>
  <si>
    <t>2.2.1.2.7.2</t>
  </si>
  <si>
    <t>2.2.1.2.7.3</t>
  </si>
  <si>
    <t>2.2.1.2.7.4</t>
  </si>
  <si>
    <t>2.2.1.2.7.5</t>
  </si>
  <si>
    <t>2.2.1.2.8.1</t>
  </si>
  <si>
    <t>2.2.1.2.8.2</t>
  </si>
  <si>
    <t>2.2.1.2.8.3</t>
  </si>
  <si>
    <t>2.2.1.2.8.4</t>
  </si>
  <si>
    <t>2.2.1.2.8.5</t>
  </si>
  <si>
    <t>2.2.1.2.9.1</t>
  </si>
  <si>
    <t>2.2.1.2.9.2</t>
  </si>
  <si>
    <t>2.2.1.2.9.3</t>
  </si>
  <si>
    <t>2.2.1.2.9.4</t>
  </si>
  <si>
    <t>2.2.1.2.9.5</t>
  </si>
  <si>
    <t>2.2.2.</t>
  </si>
  <si>
    <t>2.2.2.1.</t>
  </si>
  <si>
    <t>2.2.2.1.1.1</t>
  </si>
  <si>
    <t>2.2.2.1.1.2</t>
  </si>
  <si>
    <t>2.2.2.1.1.3</t>
  </si>
  <si>
    <t>2.2.2.1.1.4</t>
  </si>
  <si>
    <t>2.2.2.1.1.5</t>
  </si>
  <si>
    <t>2.2.2.1.2.1</t>
  </si>
  <si>
    <t>2.2.2.1.2.2</t>
  </si>
  <si>
    <t>2.2.2.1.2.3</t>
  </si>
  <si>
    <t>2.2.2.1.2.4</t>
  </si>
  <si>
    <t>2.2.2.1.2.5</t>
  </si>
  <si>
    <t>2.2.2.1.3.1</t>
  </si>
  <si>
    <t>2.2.2.1.3.2</t>
  </si>
  <si>
    <t>2.2.2.1.3.3</t>
  </si>
  <si>
    <t>2.2.2.1.3.4</t>
  </si>
  <si>
    <t>2.2.2.1.3.5</t>
  </si>
  <si>
    <t>2.2.2.1.4.1</t>
  </si>
  <si>
    <t>2.2.2.1.4.2</t>
  </si>
  <si>
    <t>2.2.2.1.4.3</t>
  </si>
  <si>
    <t>2.2.2.1.4.4</t>
  </si>
  <si>
    <t>2.2.2.1.4.5</t>
  </si>
  <si>
    <t>2.2.2.1.5.1</t>
  </si>
  <si>
    <t>2.2.2.1.5.2</t>
  </si>
  <si>
    <t>2.2.2.1.5.3</t>
  </si>
  <si>
    <t>2.2.2.1.5.4</t>
  </si>
  <si>
    <t>2.2.2.1.5.5</t>
  </si>
  <si>
    <t>2.2.2.1.6.1</t>
  </si>
  <si>
    <t>2.2.2.1.6.2</t>
  </si>
  <si>
    <t>2.2.2.1.6.3</t>
  </si>
  <si>
    <t>2.2.2.1.6.4</t>
  </si>
  <si>
    <t>2.2.2.1.6.5</t>
  </si>
  <si>
    <t>2.2.2.1.7.1</t>
  </si>
  <si>
    <t>2.2.2.1.7.2</t>
  </si>
  <si>
    <t>2.2.2.1.7.3</t>
  </si>
  <si>
    <t>2.2.2.1.7.4</t>
  </si>
  <si>
    <t>2.2.2.1.7.5</t>
  </si>
  <si>
    <t>2.2.2.1.8.1</t>
  </si>
  <si>
    <t>2.2.2.1.8.2</t>
  </si>
  <si>
    <t>2.2.2.1.8.3</t>
  </si>
  <si>
    <t>2.2.2.1.8.4</t>
  </si>
  <si>
    <t>2.2.2.1.8.5</t>
  </si>
  <si>
    <t>2.2.2.1.9.1</t>
  </si>
  <si>
    <t>2.2.2.1.9.2</t>
  </si>
  <si>
    <t>2.2.2.1.9.3</t>
  </si>
  <si>
    <t>2.2.2.1.9.4</t>
  </si>
  <si>
    <t>2.2.2.1.9.5</t>
  </si>
  <si>
    <t>2.2.2.2.</t>
  </si>
  <si>
    <t>2.2.2.2.1.1</t>
  </si>
  <si>
    <t>2.2.2.2.1.2</t>
  </si>
  <si>
    <t>2.2.2.2.1.3</t>
  </si>
  <si>
    <t>2.2.2.2.1.4</t>
  </si>
  <si>
    <t>2.2.2.2.1.5</t>
  </si>
  <si>
    <t>2.2.2.2.2.1</t>
  </si>
  <si>
    <t>2.2.2.2.2.2</t>
  </si>
  <si>
    <t>2.2.2.2.2.3</t>
  </si>
  <si>
    <t>2.2.2.2.2.4</t>
  </si>
  <si>
    <t>2.2.2.2.2.5</t>
  </si>
  <si>
    <t>2.2.2.2.3.1</t>
  </si>
  <si>
    <t>2.2.2.2.3.2</t>
  </si>
  <si>
    <t>2.2.2.2.3.3</t>
  </si>
  <si>
    <t>2.2.2.2.3.4</t>
  </si>
  <si>
    <t>2.2.2.2.3.5</t>
  </si>
  <si>
    <t>2.2.2.2.4.1</t>
  </si>
  <si>
    <t>2.2.2.2.4.2</t>
  </si>
  <si>
    <t>2.2.2.2.4.3</t>
  </si>
  <si>
    <t>2.2.2.2.4.4</t>
  </si>
  <si>
    <t>2.2.2.2.4.5</t>
  </si>
  <si>
    <t>2.2.2.2.5.1</t>
  </si>
  <si>
    <t>2.2.2.2.5.2</t>
  </si>
  <si>
    <t>2.2.2.2.5.3</t>
  </si>
  <si>
    <t>2.2.2.2.5.4</t>
  </si>
  <si>
    <t>2.2.2.2.5.5</t>
  </si>
  <si>
    <t>2.2.2.2.6.1</t>
  </si>
  <si>
    <t>2.2.2.2.6.2</t>
  </si>
  <si>
    <t>2.2.2.2.6.3</t>
  </si>
  <si>
    <t>2.2.2.2.6.4</t>
  </si>
  <si>
    <t>2.2.2.2.6.5</t>
  </si>
  <si>
    <t>2.2.2.2.7.1</t>
  </si>
  <si>
    <t>2.2.2.2.7.2</t>
  </si>
  <si>
    <t>2.2.2.2.7.3</t>
  </si>
  <si>
    <t>2.2.2.2.7.4</t>
  </si>
  <si>
    <t>2.2.2.2.7.5</t>
  </si>
  <si>
    <t>2.2.2.2.8.1</t>
  </si>
  <si>
    <t>2.2.2.2.8.2</t>
  </si>
  <si>
    <t>2.2.2.2.8.3</t>
  </si>
  <si>
    <t>2.2.2.2.8.4</t>
  </si>
  <si>
    <t>2.2.2.2.8.5</t>
  </si>
  <si>
    <t>2.2.2.2.9.1</t>
  </si>
  <si>
    <t>2.2.2.2.9.2</t>
  </si>
  <si>
    <t>2.2.2.2.9.3</t>
  </si>
  <si>
    <t>2.2.2.2.9.4</t>
  </si>
  <si>
    <t>2.2.2.2.9.5</t>
  </si>
  <si>
    <t>2.3.</t>
  </si>
  <si>
    <t>Прокладка КЛ в каналах</t>
  </si>
  <si>
    <t>2.3.1.</t>
  </si>
  <si>
    <t>2.3.1.1.</t>
  </si>
  <si>
    <t>2.3.1.1.1.1</t>
  </si>
  <si>
    <t>2.3.1.1.1.2</t>
  </si>
  <si>
    <t>2.3.1.1.1.3</t>
  </si>
  <si>
    <t>2.3.1.1.1.4</t>
  </si>
  <si>
    <t>2.3.1.1.1.5</t>
  </si>
  <si>
    <t>2.3.1.1.2.1</t>
  </si>
  <si>
    <t>2.3.1.1.2.2</t>
  </si>
  <si>
    <t>2.3.1.1.2.3</t>
  </si>
  <si>
    <t>2.3.1.1.2.4</t>
  </si>
  <si>
    <t>2.3.1.1.2.5</t>
  </si>
  <si>
    <t>2.3.1.1.3.1</t>
  </si>
  <si>
    <t>2.3.1.1.3.2</t>
  </si>
  <si>
    <t>2.3.1.1.3.3</t>
  </si>
  <si>
    <t>2.3.1.1.3.4</t>
  </si>
  <si>
    <t>2.3.1.1.3.5</t>
  </si>
  <si>
    <t>2.3.1.1.4.1</t>
  </si>
  <si>
    <t>2.3.1.1.4.2</t>
  </si>
  <si>
    <t>2.3.1.1.4.3</t>
  </si>
  <si>
    <t>2.3.1.1.4.4</t>
  </si>
  <si>
    <t>2.3.1.1.4.5</t>
  </si>
  <si>
    <t>2.3.1.1.5.1</t>
  </si>
  <si>
    <t>2.3.1.1.5.2</t>
  </si>
  <si>
    <t>2.3.1.1.5.3</t>
  </si>
  <si>
    <t>2.3.1.1.5.4</t>
  </si>
  <si>
    <t>2.3.1.1.5.5</t>
  </si>
  <si>
    <t>2.3.1.1.6.1</t>
  </si>
  <si>
    <t>2.3.1.1.6.2</t>
  </si>
  <si>
    <t>2.3.1.1.6.3</t>
  </si>
  <si>
    <t>2.3.1.1.6.4</t>
  </si>
  <si>
    <t>2.3.1.1.6.5</t>
  </si>
  <si>
    <t>2.3.1.1.7.1</t>
  </si>
  <si>
    <t>2.3.1.1.7.2</t>
  </si>
  <si>
    <t>2.3.1.1.7.3</t>
  </si>
  <si>
    <t>2.3.1.1.7.4</t>
  </si>
  <si>
    <t>2.3.1.1.7.5</t>
  </si>
  <si>
    <t>2.3.1.1.8.1</t>
  </si>
  <si>
    <t>2.3.1.1.8.2</t>
  </si>
  <si>
    <t>2.3.1.1.8.3</t>
  </si>
  <si>
    <t>2.3.1.1.8.4</t>
  </si>
  <si>
    <t>2.3.1.1.8.5</t>
  </si>
  <si>
    <t>2.3.1.1.9.1</t>
  </si>
  <si>
    <t>2.3.1.1.9.2</t>
  </si>
  <si>
    <t>2.3.1.1.9.3</t>
  </si>
  <si>
    <t>2.3.1.1.9.4</t>
  </si>
  <si>
    <t>2.3.1.1.9.5</t>
  </si>
  <si>
    <t>2.3.1.2.</t>
  </si>
  <si>
    <t>2.3.1.2.1.1</t>
  </si>
  <si>
    <t>2.3.1.2.1.2</t>
  </si>
  <si>
    <t>2.3.1.2.1.3</t>
  </si>
  <si>
    <t>2.3.1.2.1.4</t>
  </si>
  <si>
    <t>2.3.1.2.1.5</t>
  </si>
  <si>
    <t>2.3.1.2.2.1</t>
  </si>
  <si>
    <t>2.3.1.2.2.2</t>
  </si>
  <si>
    <t>2.3.1.2.2.3</t>
  </si>
  <si>
    <t>2.3.1.2.2.4</t>
  </si>
  <si>
    <t>2.3.1.2.2.5</t>
  </si>
  <si>
    <t>2.3.1.2.3.1</t>
  </si>
  <si>
    <t>2.3.1.2.3.2</t>
  </si>
  <si>
    <t>2.3.1.2.3.3</t>
  </si>
  <si>
    <t>2.3.1.2.3.4</t>
  </si>
  <si>
    <t>2.3.1.2.3.5</t>
  </si>
  <si>
    <t>2.3.1.2.4.1</t>
  </si>
  <si>
    <t>2.3.1.2.4.2</t>
  </si>
  <si>
    <t>2.3.1.2.4.3</t>
  </si>
  <si>
    <t>2.3.1.2.4.4</t>
  </si>
  <si>
    <t>2.3.1.2.4.5</t>
  </si>
  <si>
    <t>2.3.1.2.5.1</t>
  </si>
  <si>
    <t>2.3.1.2.5.2</t>
  </si>
  <si>
    <t>2.3.1.2.5.3</t>
  </si>
  <si>
    <t>2.3.1.2.5.4</t>
  </si>
  <si>
    <t>2.3.1.2.5.5</t>
  </si>
  <si>
    <t>2.3.1.2.6.1</t>
  </si>
  <si>
    <t>2.3.1.2.6.2</t>
  </si>
  <si>
    <t>2.3.1.2.6.3</t>
  </si>
  <si>
    <t>2.3.1.2.6.4</t>
  </si>
  <si>
    <t>2.3.1.2.6.5</t>
  </si>
  <si>
    <t>2.3.1.2.7.1</t>
  </si>
  <si>
    <t>2.3.1.2.7.2</t>
  </si>
  <si>
    <t>2.3.1.2.7.3</t>
  </si>
  <si>
    <t>2.3.1.2.7.4</t>
  </si>
  <si>
    <t>2.3.1.2.7.5</t>
  </si>
  <si>
    <t>2.3.1.2.8.1</t>
  </si>
  <si>
    <t>2.3.1.2.8.2</t>
  </si>
  <si>
    <t>2.3.1.2.8.3</t>
  </si>
  <si>
    <t>2.3.1.2.8.4</t>
  </si>
  <si>
    <t>2.3.1.2.8.5</t>
  </si>
  <si>
    <t>2.3.1.2.9.1</t>
  </si>
  <si>
    <t>2.3.1.2.9.2</t>
  </si>
  <si>
    <t>2.3.1.2.9.3</t>
  </si>
  <si>
    <t>2.3.1.2.9.4</t>
  </si>
  <si>
    <t>2.3.1.2.9.5</t>
  </si>
  <si>
    <t>2.3.2.</t>
  </si>
  <si>
    <t>2.3.2.1.</t>
  </si>
  <si>
    <t>2.3.2.1.1.1</t>
  </si>
  <si>
    <t>2.3.2.1.1.2</t>
  </si>
  <si>
    <t>2.3.2.1.1.3</t>
  </si>
  <si>
    <t>2.3.2.1.1.4</t>
  </si>
  <si>
    <t>2.3.2.1.1.5</t>
  </si>
  <si>
    <t>2.3.2.1.2.1</t>
  </si>
  <si>
    <t>2.3.2.1.2.2</t>
  </si>
  <si>
    <t>2.3.2.1.2.3</t>
  </si>
  <si>
    <t>2.3.2.1.2.4</t>
  </si>
  <si>
    <t>2.3.2.1.2.5</t>
  </si>
  <si>
    <t>2.3.2.1.3.1</t>
  </si>
  <si>
    <t>2.3.2.1.3.2</t>
  </si>
  <si>
    <t>2.3.2.1.3.3</t>
  </si>
  <si>
    <t>2.3.2.1.3.4</t>
  </si>
  <si>
    <t>2.3.2.1.3.5</t>
  </si>
  <si>
    <t>2.3.2.1.4.1</t>
  </si>
  <si>
    <t>2.3.2.1.4.2</t>
  </si>
  <si>
    <t>2.3.2.1.4.3</t>
  </si>
  <si>
    <t>2.3.2.1.4.4</t>
  </si>
  <si>
    <t>2.3.2.1.4.5</t>
  </si>
  <si>
    <t>2.3.2.1.5.1</t>
  </si>
  <si>
    <t>2.3.2.1.5.2</t>
  </si>
  <si>
    <t>2.3.2.1.5.3</t>
  </si>
  <si>
    <t>2.3.2.1.5.4</t>
  </si>
  <si>
    <t>2.3.2.1.5.5</t>
  </si>
  <si>
    <t>2.3.2.1.6.1</t>
  </si>
  <si>
    <t>2.3.2.1.6.2</t>
  </si>
  <si>
    <t>2.3.2.1.6.3</t>
  </si>
  <si>
    <t>2.3.2.1.6.4</t>
  </si>
  <si>
    <t>2.3.2.1.6.5</t>
  </si>
  <si>
    <t>2.3.2.1.7.1</t>
  </si>
  <si>
    <t>2.3.2.1.7.2</t>
  </si>
  <si>
    <t>2.3.2.1.7.3</t>
  </si>
  <si>
    <t>2.3.2.1.7.4</t>
  </si>
  <si>
    <t>2.3.2.1.7.5</t>
  </si>
  <si>
    <t>2.3.2.1.8.1</t>
  </si>
  <si>
    <t>2.3.2.1.8.2</t>
  </si>
  <si>
    <t>2.3.2.1.8.3</t>
  </si>
  <si>
    <t>2.3.2.1.8.4</t>
  </si>
  <si>
    <t>2.3.2.1.8.5</t>
  </si>
  <si>
    <t>2.3.2.1.9.1</t>
  </si>
  <si>
    <t>2.3.2.1.9.2</t>
  </si>
  <si>
    <t>2.3.2.1.9.3</t>
  </si>
  <si>
    <t>2.3.2.1.9.4</t>
  </si>
  <si>
    <t>2.3.2.1.9.5</t>
  </si>
  <si>
    <t>2.3.2.2.</t>
  </si>
  <si>
    <t>2.3.2.2.1.1</t>
  </si>
  <si>
    <t>2.3.2.2.1.2</t>
  </si>
  <si>
    <t>2.3.2.2.1.3</t>
  </si>
  <si>
    <t>2.3.2.2.1.4</t>
  </si>
  <si>
    <t>2.3.2.2.1.5</t>
  </si>
  <si>
    <t>2.3.2.2.2.1</t>
  </si>
  <si>
    <t>2.3.2.2.2.2</t>
  </si>
  <si>
    <t>2.3.2.2.2.3</t>
  </si>
  <si>
    <t>2.3.2.2.2.4</t>
  </si>
  <si>
    <t>2.3.2.2.2.5</t>
  </si>
  <si>
    <t>2.3.2.2.3.1</t>
  </si>
  <si>
    <t>2.3.2.2.3.2</t>
  </si>
  <si>
    <t>2.3.2.2.3.3</t>
  </si>
  <si>
    <t>2.3.2.2.3.4</t>
  </si>
  <si>
    <t>2.3.2.2.3.5</t>
  </si>
  <si>
    <t>2.3.2.2.4.1</t>
  </si>
  <si>
    <t>2.3.2.2.4.2</t>
  </si>
  <si>
    <t>2.3.2.2.4.3</t>
  </si>
  <si>
    <t>2.3.2.2.4.4</t>
  </si>
  <si>
    <t>2.3.2.2.4.5</t>
  </si>
  <si>
    <t>2.3.2.2.5.1</t>
  </si>
  <si>
    <t>2.3.2.2.5.2</t>
  </si>
  <si>
    <t>2.3.2.2.5.3</t>
  </si>
  <si>
    <t>2.3.2.2.5.4</t>
  </si>
  <si>
    <t>2.3.2.2.5.5</t>
  </si>
  <si>
    <t>2.3.2.2.6.1</t>
  </si>
  <si>
    <t>2.3.2.2.6.2</t>
  </si>
  <si>
    <t>2.3.2.2.6.3</t>
  </si>
  <si>
    <t>2.3.2.2.6.4</t>
  </si>
  <si>
    <t>2.3.2.2.6.5</t>
  </si>
  <si>
    <t>2.3.2.2.7.1</t>
  </si>
  <si>
    <t>2.3.2.2.7.2</t>
  </si>
  <si>
    <t>2.3.2.2.7.3</t>
  </si>
  <si>
    <t>2.3.2.2.7.4</t>
  </si>
  <si>
    <t>2.3.2.2.7.5</t>
  </si>
  <si>
    <t>2.3.2.2.8.1</t>
  </si>
  <si>
    <t>2.3.2.2.8.2</t>
  </si>
  <si>
    <t>2.3.2.2.8.3</t>
  </si>
  <si>
    <t>2.3.2.2.8.4</t>
  </si>
  <si>
    <t>2.3.2.2.8.5</t>
  </si>
  <si>
    <t>2.3.2.2.9.1</t>
  </si>
  <si>
    <t>2.3.2.2.9.2</t>
  </si>
  <si>
    <t>2.3.2.2.9.3</t>
  </si>
  <si>
    <t>2.3.2.2.9.4</t>
  </si>
  <si>
    <t>2.3.2.2.9.5</t>
  </si>
  <si>
    <t>2.4.</t>
  </si>
  <si>
    <t>Прокладка КЛ в туннелях и коллекторах</t>
  </si>
  <si>
    <t>2.4.1.</t>
  </si>
  <si>
    <t>2.4.1.1.</t>
  </si>
  <si>
    <t>2.4.1.1.1.1</t>
  </si>
  <si>
    <t>2.4.1.1.1.2</t>
  </si>
  <si>
    <t>2.4.1.1.1.3</t>
  </si>
  <si>
    <t>2.4.1.1.1.4</t>
  </si>
  <si>
    <t>2.4.1.1.1.5</t>
  </si>
  <si>
    <t>2.4.1.1.2.1</t>
  </si>
  <si>
    <t>2.4.1.1.2.2</t>
  </si>
  <si>
    <t>2.4.1.1.2.3</t>
  </si>
  <si>
    <t>2.4.1.1.2.4</t>
  </si>
  <si>
    <t>2.4.1.1.2.5</t>
  </si>
  <si>
    <t>2.4.1.1.3.1</t>
  </si>
  <si>
    <t>2.4.1.1.3.2</t>
  </si>
  <si>
    <t>2.4.1.1.3.3</t>
  </si>
  <si>
    <t>2.4.1.1.3.4</t>
  </si>
  <si>
    <t>2.4.1.1.3.5</t>
  </si>
  <si>
    <t>2.4.1.1.4.1</t>
  </si>
  <si>
    <t>2.4.1.1.4.2</t>
  </si>
  <si>
    <t>2.4.1.1.4.3</t>
  </si>
  <si>
    <t>2.4.1.1.4.4</t>
  </si>
  <si>
    <t>2.4.1.1.4.5</t>
  </si>
  <si>
    <t>2.4.1.1.5.1</t>
  </si>
  <si>
    <t>2.4.1.1.5.2</t>
  </si>
  <si>
    <t>2.4.1.1.5.3</t>
  </si>
  <si>
    <t>2.4.1.1.5.4</t>
  </si>
  <si>
    <t>2.4.1.1.5.5</t>
  </si>
  <si>
    <t>2.4.1.1.6.1</t>
  </si>
  <si>
    <t>2.4.1.1.6.2</t>
  </si>
  <si>
    <t>2.4.1.1.6.3</t>
  </si>
  <si>
    <t>2.4.1.1.6.4</t>
  </si>
  <si>
    <t>2.4.1.1.6.5</t>
  </si>
  <si>
    <t>2.4.1.1.7.1</t>
  </si>
  <si>
    <t>2.4.1.1.7.2</t>
  </si>
  <si>
    <t>2.4.1.1.7.3</t>
  </si>
  <si>
    <t>2.4.1.1.7.4</t>
  </si>
  <si>
    <t>2.4.1.1.7.5</t>
  </si>
  <si>
    <t>2.4.1.1.8.1</t>
  </si>
  <si>
    <t>2.4.1.1.8.2</t>
  </si>
  <si>
    <t>2.4.1.1.8.3</t>
  </si>
  <si>
    <t>2.4.1.1.8.4</t>
  </si>
  <si>
    <t>2.4.1.1.8.5</t>
  </si>
  <si>
    <t>2.4.1.1.9.1</t>
  </si>
  <si>
    <t>2.4.1.1.9.2</t>
  </si>
  <si>
    <t>2.4.1.1.9.3</t>
  </si>
  <si>
    <t>2.4.1.1.9.4</t>
  </si>
  <si>
    <t>2.4.1.1.9.5</t>
  </si>
  <si>
    <t>2.4.1.2.</t>
  </si>
  <si>
    <t>2.4.1.2.1.1</t>
  </si>
  <si>
    <t>2.4.1.2.1.2</t>
  </si>
  <si>
    <t>2.4.1.2.1.3</t>
  </si>
  <si>
    <t>2.4.1.2.1.4</t>
  </si>
  <si>
    <t>2.4.1.2.1.5</t>
  </si>
  <si>
    <t>2.4.1.2.2.1</t>
  </si>
  <si>
    <t>2.4.1.2.2.2</t>
  </si>
  <si>
    <t>2.4.1.2.2.3</t>
  </si>
  <si>
    <t>2.4.1.2.2.4</t>
  </si>
  <si>
    <t>2.4.1.2.2.5</t>
  </si>
  <si>
    <t>2.4.1.2.3.1</t>
  </si>
  <si>
    <t>2.4.1.2.3.2</t>
  </si>
  <si>
    <t>2.4.1.2.3.3</t>
  </si>
  <si>
    <t>2.4.1.2.3.4</t>
  </si>
  <si>
    <t>2.4.1.2.3.5</t>
  </si>
  <si>
    <t>2.4.1.2.4.1</t>
  </si>
  <si>
    <t>2.4.1.2.4.2</t>
  </si>
  <si>
    <t>2.4.1.2.4.3</t>
  </si>
  <si>
    <t>2.4.1.2.4.4</t>
  </si>
  <si>
    <t>2.4.1.2.4.5</t>
  </si>
  <si>
    <t>2.4.1.2.5.1</t>
  </si>
  <si>
    <t>2.4.1.2.5.2</t>
  </si>
  <si>
    <t>2.4.1.2.5.3</t>
  </si>
  <si>
    <t>2.4.1.2.5.4</t>
  </si>
  <si>
    <t>2.4.1.2.5.5</t>
  </si>
  <si>
    <t>2.4.1.2.6.1</t>
  </si>
  <si>
    <t>2.4.1.2.6.2</t>
  </si>
  <si>
    <t>2.4.1.2.6.3</t>
  </si>
  <si>
    <t>2.4.1.2.6.4</t>
  </si>
  <si>
    <t>2.4.1.2.6.5</t>
  </si>
  <si>
    <t>2.4.1.2.7.1</t>
  </si>
  <si>
    <t>2.4.1.2.7.2</t>
  </si>
  <si>
    <t>2.4.1.2.7.3</t>
  </si>
  <si>
    <t>2.4.1.2.7.4</t>
  </si>
  <si>
    <t>2.4.1.2.7.5</t>
  </si>
  <si>
    <t>2.4.1.2.8.1</t>
  </si>
  <si>
    <t>2.4.1.2.8.2</t>
  </si>
  <si>
    <t>2.4.1.2.8.3</t>
  </si>
  <si>
    <t>2.4.1.2.8.4</t>
  </si>
  <si>
    <t>2.4.1.2.8.5</t>
  </si>
  <si>
    <t>2.4.1.2.9.1</t>
  </si>
  <si>
    <t>2.4.1.2.9.2</t>
  </si>
  <si>
    <t>2.4.1.2.9.3</t>
  </si>
  <si>
    <t>2.4.1.2.9.4</t>
  </si>
  <si>
    <t>2.4.1.2.9.5</t>
  </si>
  <si>
    <t>2.4.2.</t>
  </si>
  <si>
    <t>2.4.2.1.</t>
  </si>
  <si>
    <t>2.4.2.1.1.1</t>
  </si>
  <si>
    <t>2.4.2.1.1.2</t>
  </si>
  <si>
    <t>2.4.2.1.1.3</t>
  </si>
  <si>
    <t>2.4.2.1.1.4</t>
  </si>
  <si>
    <t>2.4.2.1.1.5</t>
  </si>
  <si>
    <t>2.4.2.1.2.1</t>
  </si>
  <si>
    <t>2.4.2.1.2.2</t>
  </si>
  <si>
    <t>2.4.2.1.2.3</t>
  </si>
  <si>
    <t>2.4.2.1.2.4</t>
  </si>
  <si>
    <t>2.4.2.1.2.5</t>
  </si>
  <si>
    <t>2.4.2.1.3.1</t>
  </si>
  <si>
    <t>2.4.2.1.3.2</t>
  </si>
  <si>
    <t>2.4.2.1.3.3</t>
  </si>
  <si>
    <t>2.4.2.1.3.4</t>
  </si>
  <si>
    <t>2.4.2.1.3.5</t>
  </si>
  <si>
    <t>2.4.2.1.4.1</t>
  </si>
  <si>
    <t>2.4.2.1.4.2</t>
  </si>
  <si>
    <t>2.4.2.1.4.3</t>
  </si>
  <si>
    <t>2.4.2.1.4.4</t>
  </si>
  <si>
    <t>2.4.2.1.4.5</t>
  </si>
  <si>
    <t>2.4.2.1.5.1</t>
  </si>
  <si>
    <t>2.4.2.1.5.2</t>
  </si>
  <si>
    <t>2.4.2.1.5.3</t>
  </si>
  <si>
    <t>2.4.2.1.5.4</t>
  </si>
  <si>
    <t>2.4.2.1.5.5</t>
  </si>
  <si>
    <t>2.4.2.1.6.1</t>
  </si>
  <si>
    <t>2.4.2.1.6.2</t>
  </si>
  <si>
    <t>2.4.2.1.6.3</t>
  </si>
  <si>
    <t>2.4.2.1.6.4</t>
  </si>
  <si>
    <t>2.4.2.1.6.5</t>
  </si>
  <si>
    <t>2.4.2.1.7.1</t>
  </si>
  <si>
    <t>2.4.2.1.7.2</t>
  </si>
  <si>
    <t>2.4.2.1.7.3</t>
  </si>
  <si>
    <t>2.4.2.1.7.4</t>
  </si>
  <si>
    <t>2.4.2.1.7.5</t>
  </si>
  <si>
    <t>2.4.2.1.8.1</t>
  </si>
  <si>
    <t>2.4.2.1.8.2</t>
  </si>
  <si>
    <t>2.4.2.1.8.3</t>
  </si>
  <si>
    <t>2.4.2.1.8.4</t>
  </si>
  <si>
    <t>2.4.2.1.8.5</t>
  </si>
  <si>
    <t>2.4.2.1.9.1</t>
  </si>
  <si>
    <t>2.4.2.1.9.2</t>
  </si>
  <si>
    <t>2.4.2.1.9.3</t>
  </si>
  <si>
    <t>2.4.2.1.9.4</t>
  </si>
  <si>
    <t>2.4.2.1.9.5</t>
  </si>
  <si>
    <t>2.4.2.2.</t>
  </si>
  <si>
    <t>2.4.2.2.1.1</t>
  </si>
  <si>
    <t>2.4.2.2.1.2</t>
  </si>
  <si>
    <t>2.4.2.2.1.3</t>
  </si>
  <si>
    <t>2.4.2.2.1.4</t>
  </si>
  <si>
    <t>2.4.2.2.1.5</t>
  </si>
  <si>
    <t>2.4.2.2.2.1</t>
  </si>
  <si>
    <t>2.4.2.2.2.2</t>
  </si>
  <si>
    <t>2.4.2.2.2.3</t>
  </si>
  <si>
    <t>2.4.2.2.2.4</t>
  </si>
  <si>
    <t>2.4.2.2.2.5</t>
  </si>
  <si>
    <t>2.4.2.2.3.1</t>
  </si>
  <si>
    <t>2.4.2.2.3.2</t>
  </si>
  <si>
    <t>2.4.2.2.3.3</t>
  </si>
  <si>
    <t>2.4.2.2.3.4</t>
  </si>
  <si>
    <t>2.4.2.2.3.5</t>
  </si>
  <si>
    <t>2.4.2.2.4.1</t>
  </si>
  <si>
    <t>2.4.2.2.4.2</t>
  </si>
  <si>
    <t>2.4.2.2.4.3</t>
  </si>
  <si>
    <t>2.4.2.2.4.4</t>
  </si>
  <si>
    <t>2.4.2.2.4.5</t>
  </si>
  <si>
    <t>2.4.2.2.5.1</t>
  </si>
  <si>
    <t>2.4.2.2.5.2</t>
  </si>
  <si>
    <t>2.4.2.2.5.3</t>
  </si>
  <si>
    <t>2.4.2.2.5.4</t>
  </si>
  <si>
    <t>2.4.2.2.5.5</t>
  </si>
  <si>
    <t>2.4.2.2.6.1</t>
  </si>
  <si>
    <t>2.4.2.2.6.2</t>
  </si>
  <si>
    <t>2.4.2.2.6.3</t>
  </si>
  <si>
    <t>2.4.2.2.6.4</t>
  </si>
  <si>
    <t>2.4.2.2.6.5</t>
  </si>
  <si>
    <t>2.4.2.2.7.1</t>
  </si>
  <si>
    <t>2.4.2.2.7.2</t>
  </si>
  <si>
    <t>2.4.2.2.7.3</t>
  </si>
  <si>
    <t>2.4.2.2.7.4</t>
  </si>
  <si>
    <t>2.4.2.2.7.5</t>
  </si>
  <si>
    <t>2.4.2.2.8.1</t>
  </si>
  <si>
    <t>2.4.2.2.8.2</t>
  </si>
  <si>
    <t>2.4.2.2.8.3</t>
  </si>
  <si>
    <t>2.4.2.2.8.4</t>
  </si>
  <si>
    <t>2.4.2.2.8.5</t>
  </si>
  <si>
    <t>2.4.2.2.9.1</t>
  </si>
  <si>
    <t>2.4.2.2.9.2</t>
  </si>
  <si>
    <t>2.4.2.2.9.3</t>
  </si>
  <si>
    <t>2.4.2.2.9.4</t>
  </si>
  <si>
    <t>2.4.2.2.9.5</t>
  </si>
  <si>
    <t>2.5.</t>
  </si>
  <si>
    <t>Прокладка КЛ в галереях и эстакадах</t>
  </si>
  <si>
    <t>2.5.1.</t>
  </si>
  <si>
    <t>2.5.1.1.</t>
  </si>
  <si>
    <t>2.5.1.1.1.1</t>
  </si>
  <si>
    <t>2.5.1.1.1.2</t>
  </si>
  <si>
    <t>2.5.1.1.1.3</t>
  </si>
  <si>
    <t>2.5.1.1.1.4</t>
  </si>
  <si>
    <t>2.5.1.1.1.5</t>
  </si>
  <si>
    <t>2.5.1.1.2.1</t>
  </si>
  <si>
    <t>2.5.1.1.2.2</t>
  </si>
  <si>
    <t>2.5.1.1.2.3</t>
  </si>
  <si>
    <t>2.5.1.1.2.4</t>
  </si>
  <si>
    <t>2.5.1.1.2.5</t>
  </si>
  <si>
    <t>2.5.1.1.3.1</t>
  </si>
  <si>
    <t>2.5.1.1.3.2</t>
  </si>
  <si>
    <t>2.5.1.1.3.3</t>
  </si>
  <si>
    <t>2.5.1.1.3.4</t>
  </si>
  <si>
    <t>2.5.1.1.3.5</t>
  </si>
  <si>
    <t>2.5.1.1.4.1</t>
  </si>
  <si>
    <t>2.5.1.1.4.2</t>
  </si>
  <si>
    <t>2.5.1.1.4.3</t>
  </si>
  <si>
    <t>2.5.1.1.4.4</t>
  </si>
  <si>
    <t>2.5.1.1.4.5</t>
  </si>
  <si>
    <t>2.5.1.1.5.1</t>
  </si>
  <si>
    <t>2.5.1.1.5.2</t>
  </si>
  <si>
    <t>2.5.1.1.5.3</t>
  </si>
  <si>
    <t>2.5.1.1.5.4</t>
  </si>
  <si>
    <t>2.5.1.1.5.5</t>
  </si>
  <si>
    <t>2.5.1.1.6.1</t>
  </si>
  <si>
    <t>2.5.1.1.6.2</t>
  </si>
  <si>
    <t>2.5.1.1.6.3</t>
  </si>
  <si>
    <t>2.5.1.1.6.4</t>
  </si>
  <si>
    <t>2.5.1.1.6.5</t>
  </si>
  <si>
    <t>2.5.1.1.7.1</t>
  </si>
  <si>
    <t>2.5.1.1.7.2</t>
  </si>
  <si>
    <t>2.5.1.1.7.3</t>
  </si>
  <si>
    <t>2.5.1.1.7.4</t>
  </si>
  <si>
    <t>2.5.1.1.7.5</t>
  </si>
  <si>
    <t>2.5.1.1.8.1</t>
  </si>
  <si>
    <t>2.5.1.1.8.2</t>
  </si>
  <si>
    <t>2.5.1.1.8.3</t>
  </si>
  <si>
    <t>2.5.1.1.8.4</t>
  </si>
  <si>
    <t>2.5.1.1.8.5</t>
  </si>
  <si>
    <t>2.5.1.1.9.1</t>
  </si>
  <si>
    <t>2.5.1.1.9.2</t>
  </si>
  <si>
    <t>2.5.1.1.9.3</t>
  </si>
  <si>
    <t>2.5.1.1.9.4</t>
  </si>
  <si>
    <t>2.5.1.1.9.5</t>
  </si>
  <si>
    <t>2.5.1.2.</t>
  </si>
  <si>
    <t>2.5.1.2.1.1</t>
  </si>
  <si>
    <t>2.5.1.2.1.2</t>
  </si>
  <si>
    <t>2.5.1.2.1.3</t>
  </si>
  <si>
    <t>2.5.1.2.1.4</t>
  </si>
  <si>
    <t>2.5.1.2.1.5</t>
  </si>
  <si>
    <t>2.5.1.2.2.1</t>
  </si>
  <si>
    <t>2.5.1.2.2.2</t>
  </si>
  <si>
    <t>2.5.1.2.2.3</t>
  </si>
  <si>
    <t>2.5.1.2.2.4</t>
  </si>
  <si>
    <t>2.5.1.2.2.5</t>
  </si>
  <si>
    <t>2.5.1.2.3.1</t>
  </si>
  <si>
    <t>2.5.1.2.3.2</t>
  </si>
  <si>
    <t>2.5.1.2.3.3</t>
  </si>
  <si>
    <t>2.5.1.2.3.4</t>
  </si>
  <si>
    <t>2.5.1.2.3.5</t>
  </si>
  <si>
    <t>2.5.1.2.4.1</t>
  </si>
  <si>
    <t>2.5.1.2.4.2</t>
  </si>
  <si>
    <t>2.5.1.2.4.3</t>
  </si>
  <si>
    <t>2.5.1.2.4.4</t>
  </si>
  <si>
    <t>2.5.1.2.4.5</t>
  </si>
  <si>
    <t>2.5.1.2.5.1</t>
  </si>
  <si>
    <t>2.5.1.2.5.2</t>
  </si>
  <si>
    <t>2.5.1.2.5.3</t>
  </si>
  <si>
    <t>2.5.1.2.5.4</t>
  </si>
  <si>
    <t>2.5.1.2.5.5</t>
  </si>
  <si>
    <t>2.5.1.2.6.1</t>
  </si>
  <si>
    <t>2.5.1.2.6.2</t>
  </si>
  <si>
    <t>2.5.1.2.6.3</t>
  </si>
  <si>
    <t>2.5.1.2.6.4</t>
  </si>
  <si>
    <t>2.5.1.2.6.5</t>
  </si>
  <si>
    <t>2.5.1.2.7.1</t>
  </si>
  <si>
    <t>2.5.1.2.7.2</t>
  </si>
  <si>
    <t>2.5.1.2.7.3</t>
  </si>
  <si>
    <t>2.5.1.2.7.4</t>
  </si>
  <si>
    <t>2.5.1.2.7.5</t>
  </si>
  <si>
    <t>2.5.1.2.8.1</t>
  </si>
  <si>
    <t>2.5.1.2.8.2</t>
  </si>
  <si>
    <t>2.5.1.2.8.3</t>
  </si>
  <si>
    <t>2.5.1.2.8.4</t>
  </si>
  <si>
    <t>2.5.1.2.8.5</t>
  </si>
  <si>
    <t>2.5.1.2.9.1</t>
  </si>
  <si>
    <t>2.5.1.2.9.2</t>
  </si>
  <si>
    <t>2.5.1.2.9.3</t>
  </si>
  <si>
    <t>2.5.1.2.9.4</t>
  </si>
  <si>
    <t>2.5.1.2.9.5</t>
  </si>
  <si>
    <t>2.5.2.</t>
  </si>
  <si>
    <t>2.5.2.1.</t>
  </si>
  <si>
    <t>2.5.2.1.1.1</t>
  </si>
  <si>
    <t>2.5.2.1.1.2</t>
  </si>
  <si>
    <t>2.5.2.1.1.3</t>
  </si>
  <si>
    <t>2.5.2.1.1.4</t>
  </si>
  <si>
    <t>2.5.2.1.1.5</t>
  </si>
  <si>
    <t>2.5.2.1.2.1</t>
  </si>
  <si>
    <t>2.5.2.1.2.2</t>
  </si>
  <si>
    <t>2.5.2.1.2.3</t>
  </si>
  <si>
    <t>2.5.2.1.2.4</t>
  </si>
  <si>
    <t>2.5.2.1.2.5</t>
  </si>
  <si>
    <t>2.5.2.1.3.1</t>
  </si>
  <si>
    <t>2.5.2.1.3.2</t>
  </si>
  <si>
    <t>2.5.2.1.3.3</t>
  </si>
  <si>
    <t>2.5.2.1.3.4</t>
  </si>
  <si>
    <t>2.5.2.1.3.5</t>
  </si>
  <si>
    <t>2.5.2.1.4.1</t>
  </si>
  <si>
    <t>2.5.2.1.4.2</t>
  </si>
  <si>
    <t>2.5.2.1.4.3</t>
  </si>
  <si>
    <t>2.5.2.1.4.4</t>
  </si>
  <si>
    <t>2.5.2.1.4.5</t>
  </si>
  <si>
    <t>2.5.2.1.5.1</t>
  </si>
  <si>
    <t>2.5.2.1.5.2</t>
  </si>
  <si>
    <t>2.5.2.1.5.3</t>
  </si>
  <si>
    <t>2.5.2.1.5.4</t>
  </si>
  <si>
    <t>2.5.2.1.5.5</t>
  </si>
  <si>
    <t>2.5.2.1.6.1</t>
  </si>
  <si>
    <t>2.5.2.1.6.2</t>
  </si>
  <si>
    <t>2.5.2.1.6.3</t>
  </si>
  <si>
    <t>2.5.2.1.6.4</t>
  </si>
  <si>
    <t>2.5.2.1.6.5</t>
  </si>
  <si>
    <t>2.5.2.1.7.1</t>
  </si>
  <si>
    <t>2.5.2.1.7.2</t>
  </si>
  <si>
    <t>2.5.2.1.7.3</t>
  </si>
  <si>
    <t>2.5.2.1.7.4</t>
  </si>
  <si>
    <t>2.5.2.1.7.5</t>
  </si>
  <si>
    <t>2.5.2.1.8.1</t>
  </si>
  <si>
    <t>2.5.2.1.8.2</t>
  </si>
  <si>
    <t>2.5.2.1.8.3</t>
  </si>
  <si>
    <t>2.5.2.1.8.4</t>
  </si>
  <si>
    <t>2.5.2.1.8.5</t>
  </si>
  <si>
    <t>2.5.2.1.9.1</t>
  </si>
  <si>
    <t>2.5.2.1.9.2</t>
  </si>
  <si>
    <t>2.5.2.1.9.3</t>
  </si>
  <si>
    <t>2.5.2.1.9.4</t>
  </si>
  <si>
    <t>2.5.2.1.9.5</t>
  </si>
  <si>
    <t>2.5.2.2.</t>
  </si>
  <si>
    <t>2.5.2.2.1.1</t>
  </si>
  <si>
    <t>2.5.2.2.1.2</t>
  </si>
  <si>
    <t>2.5.2.2.1.3</t>
  </si>
  <si>
    <t>2.5.2.2.1.4</t>
  </si>
  <si>
    <t>2.5.2.2.1.5</t>
  </si>
  <si>
    <t>2.5.2.2.2.1</t>
  </si>
  <si>
    <t>2.5.2.2.2.2</t>
  </si>
  <si>
    <t>2.5.2.2.2.3</t>
  </si>
  <si>
    <t>2.5.2.2.2.4</t>
  </si>
  <si>
    <t>2.5.2.2.2.5</t>
  </si>
  <si>
    <t>2.5.2.2.3.1</t>
  </si>
  <si>
    <t>2.5.2.2.3.2</t>
  </si>
  <si>
    <t>2.5.2.2.3.3</t>
  </si>
  <si>
    <t>2.5.2.2.3.4</t>
  </si>
  <si>
    <t>2.5.2.2.3.5</t>
  </si>
  <si>
    <t>2.5.2.2.4.1</t>
  </si>
  <si>
    <t>2.5.2.2.4.2</t>
  </si>
  <si>
    <t>2.5.2.2.4.3</t>
  </si>
  <si>
    <t>2.5.2.2.4.4</t>
  </si>
  <si>
    <t>2.5.2.2.4.5</t>
  </si>
  <si>
    <t>2.5.2.2.5.1</t>
  </si>
  <si>
    <t>2.5.2.2.5.2</t>
  </si>
  <si>
    <t>2.5.2.2.5.3</t>
  </si>
  <si>
    <t>2.5.2.2.5.4</t>
  </si>
  <si>
    <t>2.5.2.2.5.5</t>
  </si>
  <si>
    <t>2.5.2.2.6.1</t>
  </si>
  <si>
    <t>2.5.2.2.6.2</t>
  </si>
  <si>
    <t>2.5.2.2.6.3</t>
  </si>
  <si>
    <t>2.5.2.2.6.4</t>
  </si>
  <si>
    <t>2.5.2.2.6.5</t>
  </si>
  <si>
    <t>2.5.2.2.7.1</t>
  </si>
  <si>
    <t>2.5.2.2.7.2</t>
  </si>
  <si>
    <t>2.5.2.2.7.3</t>
  </si>
  <si>
    <t>2.5.2.2.7.4</t>
  </si>
  <si>
    <t>2.5.2.2.7.5</t>
  </si>
  <si>
    <t>2.5.2.2.8.1</t>
  </si>
  <si>
    <t>2.5.2.2.8.2</t>
  </si>
  <si>
    <t>2.5.2.2.8.3</t>
  </si>
  <si>
    <t>2.5.2.2.8.4</t>
  </si>
  <si>
    <t>2.5.2.2.8.5</t>
  </si>
  <si>
    <t>2.5.2.2.9.1</t>
  </si>
  <si>
    <t>2.5.2.2.9.2</t>
  </si>
  <si>
    <t>2.5.2.2.9.3</t>
  </si>
  <si>
    <t>2.5.2.2.9.4</t>
  </si>
  <si>
    <t>2.5.2.2.9.5</t>
  </si>
  <si>
    <t>2.6.</t>
  </si>
  <si>
    <t>Прокладка КЛ в ГНБ</t>
  </si>
  <si>
    <t>2.6.1.</t>
  </si>
  <si>
    <t>2.6.1.1.</t>
  </si>
  <si>
    <t>2.6.1.1.1.1</t>
  </si>
  <si>
    <t>2.6.1.1.1.2</t>
  </si>
  <si>
    <t>2.6.1.1.1.3</t>
  </si>
  <si>
    <t>2.6.1.1.1.4</t>
  </si>
  <si>
    <t>2.6.1.1.1.5</t>
  </si>
  <si>
    <t>2.6.1.1.2.1</t>
  </si>
  <si>
    <t>2.6.1.1.2.2</t>
  </si>
  <si>
    <t>2.6.1.1.2.3</t>
  </si>
  <si>
    <t>2.6.1.1.2.4</t>
  </si>
  <si>
    <t>2.6.1.1.2.5</t>
  </si>
  <si>
    <t>2.6.1.1.3.1</t>
  </si>
  <si>
    <t>2.6.1.1.3.2</t>
  </si>
  <si>
    <t>2.6.1.1.3.3</t>
  </si>
  <si>
    <t>2.6.1.1.3.4</t>
  </si>
  <si>
    <t>2.6.1.1.3.5</t>
  </si>
  <si>
    <t>2.6.1.1.4.1</t>
  </si>
  <si>
    <t>2.6.1.1.4.2</t>
  </si>
  <si>
    <t>2.6.1.1.4.3</t>
  </si>
  <si>
    <t>2.6.1.1.4.4</t>
  </si>
  <si>
    <t>2.6.1.1.4.5</t>
  </si>
  <si>
    <t>2.6.1.1.5.1</t>
  </si>
  <si>
    <t>2.6.1.1.5.2</t>
  </si>
  <si>
    <t>2.6.1.1.5.3</t>
  </si>
  <si>
    <t>2.6.1.1.5.4</t>
  </si>
  <si>
    <t>2.6.1.1.5.5</t>
  </si>
  <si>
    <t>2.6.1.1.6.1</t>
  </si>
  <si>
    <t>2.6.1.1.6.2</t>
  </si>
  <si>
    <t>2.6.1.1.6.3</t>
  </si>
  <si>
    <t>2.6.1.1.6.4</t>
  </si>
  <si>
    <t>2.6.1.1.6.5</t>
  </si>
  <si>
    <t>2.6.1.1.7.1</t>
  </si>
  <si>
    <t>2.6.1.1.7.2</t>
  </si>
  <si>
    <t>2.6.1.1.7.3</t>
  </si>
  <si>
    <t>2.6.1.1.7.4</t>
  </si>
  <si>
    <t>2.6.1.1.7.5</t>
  </si>
  <si>
    <t>2.6.1.1.8.1</t>
  </si>
  <si>
    <t>2.6.1.1.8.2</t>
  </si>
  <si>
    <t>2.6.1.1.8.3</t>
  </si>
  <si>
    <t>2.6.1.1.8.4</t>
  </si>
  <si>
    <t>2.6.1.1.8.5</t>
  </si>
  <si>
    <t>2.6.1.1.9.1</t>
  </si>
  <si>
    <t>2.6.1.1.9.2</t>
  </si>
  <si>
    <t>2.6.1.1.9.3</t>
  </si>
  <si>
    <t>2.6.1.1.9.4</t>
  </si>
  <si>
    <t>2.6.1.1.9.5</t>
  </si>
  <si>
    <t>2.6.1.2.</t>
  </si>
  <si>
    <t>2.6.1.2.1.1</t>
  </si>
  <si>
    <t>2.6.1.2.1.2</t>
  </si>
  <si>
    <t>2.6.1.2.1.3</t>
  </si>
  <si>
    <t>2.6.1.2.1.4</t>
  </si>
  <si>
    <t>2.6.1.2.1.5</t>
  </si>
  <si>
    <t>2.6.1.2.2.1</t>
  </si>
  <si>
    <t>2.6.1.2.2.2</t>
  </si>
  <si>
    <t>2.6.1.2.2.3</t>
  </si>
  <si>
    <t>2.6.1.2.2.4</t>
  </si>
  <si>
    <t>2.6.1.2.2.5</t>
  </si>
  <si>
    <t>2.6.1.2.3.1</t>
  </si>
  <si>
    <t>2.6.1.2.3.2</t>
  </si>
  <si>
    <t>2.6.1.2.3.3</t>
  </si>
  <si>
    <t>2.6.1.2.3.4</t>
  </si>
  <si>
    <t>2.6.1.2.3.5</t>
  </si>
  <si>
    <t>2.6.1.2.4.1</t>
  </si>
  <si>
    <t>2.6.1.2.4.2</t>
  </si>
  <si>
    <t>2.6.1.2.4.3</t>
  </si>
  <si>
    <t>2.6.1.2.4.4</t>
  </si>
  <si>
    <t>2.6.1.2.4.5</t>
  </si>
  <si>
    <t>2.6.1.2.5.1</t>
  </si>
  <si>
    <t>2.6.1.2.5.2</t>
  </si>
  <si>
    <t>2.6.1.2.5.3</t>
  </si>
  <si>
    <t>2.6.1.2.5.4</t>
  </si>
  <si>
    <t>2.6.1.2.5.5</t>
  </si>
  <si>
    <t>2.6.1.2.6.1</t>
  </si>
  <si>
    <t>2.6.1.2.6.2</t>
  </si>
  <si>
    <t>2.6.1.2.6.3</t>
  </si>
  <si>
    <t>2.6.1.2.6.4</t>
  </si>
  <si>
    <t>2.6.1.2.6.5</t>
  </si>
  <si>
    <t>2.6.1.2.7.1</t>
  </si>
  <si>
    <t>2.6.1.2.7.2</t>
  </si>
  <si>
    <t>2.6.1.2.7.3</t>
  </si>
  <si>
    <t>2.6.1.2.7.4</t>
  </si>
  <si>
    <t>2.6.1.2.7.5</t>
  </si>
  <si>
    <t>2.6.1.2.8.1</t>
  </si>
  <si>
    <t>2.6.1.2.8.2</t>
  </si>
  <si>
    <t>2.6.1.2.8.3</t>
  </si>
  <si>
    <t>2.6.1.2.8.4</t>
  </si>
  <si>
    <t>2.6.1.2.8.5</t>
  </si>
  <si>
    <t>2.6.1.2.9.1</t>
  </si>
  <si>
    <t>2.6.1.2.9.2</t>
  </si>
  <si>
    <t>2.6.1.2.9.3</t>
  </si>
  <si>
    <t>2.6.1.2.9.4</t>
  </si>
  <si>
    <t>2.6.1.2.9.5</t>
  </si>
  <si>
    <t>2.6.2.</t>
  </si>
  <si>
    <t>2.6.2.1.</t>
  </si>
  <si>
    <t>2.6.2.1.1.1</t>
  </si>
  <si>
    <t>2.6.2.1.1.2</t>
  </si>
  <si>
    <t>2.6.2.1.1.3</t>
  </si>
  <si>
    <t>2.6.2.1.1.4</t>
  </si>
  <si>
    <t>2.6.2.1.1.5</t>
  </si>
  <si>
    <t>2.6.2.1.2.1</t>
  </si>
  <si>
    <t>2.6.2.1.2.2</t>
  </si>
  <si>
    <t>2.6.2.1.2.3</t>
  </si>
  <si>
    <t>2.6.2.1.2.4</t>
  </si>
  <si>
    <t>2.6.2.1.2.5</t>
  </si>
  <si>
    <t>2.6.2.1.3.1</t>
  </si>
  <si>
    <t>2.6.2.1.3.2</t>
  </si>
  <si>
    <t>2.6.2.1.3.3</t>
  </si>
  <si>
    <t>2.6.2.1.3.4</t>
  </si>
  <si>
    <t>2.6.2.1.3.5</t>
  </si>
  <si>
    <t>2.6.2.1.4.1</t>
  </si>
  <si>
    <t>2.6.2.1.4.2</t>
  </si>
  <si>
    <t>2.6.2.1.4.3</t>
  </si>
  <si>
    <t>2.6.2.1.4.4</t>
  </si>
  <si>
    <t>2.6.2.1.4.5</t>
  </si>
  <si>
    <t>2.6.2.1.5.1</t>
  </si>
  <si>
    <t>2.6.2.1.5.2</t>
  </si>
  <si>
    <t>2.6.2.1.5.3</t>
  </si>
  <si>
    <t>2.6.2.1.5.4</t>
  </si>
  <si>
    <t>2.6.2.1.5.5</t>
  </si>
  <si>
    <t>2.6.2.1.6.1</t>
  </si>
  <si>
    <t>2.6.2.1.6.2</t>
  </si>
  <si>
    <t>2.6.2.1.6.3</t>
  </si>
  <si>
    <t>2.6.2.1.6.4</t>
  </si>
  <si>
    <t>2.6.2.1.6.5</t>
  </si>
  <si>
    <t>2.6.2.1.7.1</t>
  </si>
  <si>
    <t>2.6.2.1.7.2</t>
  </si>
  <si>
    <t>2.6.2.1.7.3</t>
  </si>
  <si>
    <t>2.6.2.1.7.4</t>
  </si>
  <si>
    <t>2.6.2.1.7.5</t>
  </si>
  <si>
    <t>2.6.2.1.8.1</t>
  </si>
  <si>
    <t>2.6.2.1.8.2</t>
  </si>
  <si>
    <t>2.6.2.1.8.3</t>
  </si>
  <si>
    <t>2.6.2.1.8.4</t>
  </si>
  <si>
    <t>2.6.2.1.8.5</t>
  </si>
  <si>
    <t>2.6.2.1.9.1</t>
  </si>
  <si>
    <t>2.6.2.1.9.2</t>
  </si>
  <si>
    <t>2.6.2.1.9.3</t>
  </si>
  <si>
    <t>2.6.2.1.9.4</t>
  </si>
  <si>
    <t>2.6.2.1.9.5</t>
  </si>
  <si>
    <t>2.6.2.2.</t>
  </si>
  <si>
    <t>2.6.2.2.1.1</t>
  </si>
  <si>
    <t>2.6.2.2.1.2</t>
  </si>
  <si>
    <t>2.6.2.2.1.3</t>
  </si>
  <si>
    <t>2.6.2.2.1.4</t>
  </si>
  <si>
    <t>2.6.2.2.1.5</t>
  </si>
  <si>
    <t>2.6.2.2.2.1</t>
  </si>
  <si>
    <t>2.6.2.2.2.2</t>
  </si>
  <si>
    <t>2.6.2.2.2.3</t>
  </si>
  <si>
    <t>2.6.2.2.2.4</t>
  </si>
  <si>
    <t>2.6.2.2.2.5</t>
  </si>
  <si>
    <t>2.6.2.2.3.1</t>
  </si>
  <si>
    <t>2.6.2.2.3.2</t>
  </si>
  <si>
    <t>2.6.2.2.3.3</t>
  </si>
  <si>
    <t>2.6.2.2.3.4</t>
  </si>
  <si>
    <t>2.6.2.2.3.5</t>
  </si>
  <si>
    <t>2.6.2.2.4.1</t>
  </si>
  <si>
    <t>2.6.2.2.4.2</t>
  </si>
  <si>
    <t>2.6.2.2.4.3</t>
  </si>
  <si>
    <t>2.6.2.2.4.4</t>
  </si>
  <si>
    <t>2.6.2.2.4.5</t>
  </si>
  <si>
    <t>2.6.2.2.5.1</t>
  </si>
  <si>
    <t>2.6.2.2.5.2</t>
  </si>
  <si>
    <t>2.6.2.2.5.3</t>
  </si>
  <si>
    <t>2.6.2.2.5.4</t>
  </si>
  <si>
    <t>2.6.2.2.5.5</t>
  </si>
  <si>
    <t>2.6.2.2.6.1</t>
  </si>
  <si>
    <t>2.6.2.2.6.2</t>
  </si>
  <si>
    <t>2.6.2.2.6.3</t>
  </si>
  <si>
    <t>2.6.2.2.6.4</t>
  </si>
  <si>
    <t>2.6.2.2.6.5</t>
  </si>
  <si>
    <t>2.6.2.2.7.1</t>
  </si>
  <si>
    <t>2.6.2.2.7.2</t>
  </si>
  <si>
    <t>2.6.2.2.7.3</t>
  </si>
  <si>
    <t>2.6.2.2.7.4</t>
  </si>
  <si>
    <t>2.6.2.2.7.5</t>
  </si>
  <si>
    <t>2.6.2.2.8.1</t>
  </si>
  <si>
    <t>2.6.2.2.8.2</t>
  </si>
  <si>
    <t>2.6.2.2.8.3</t>
  </si>
  <si>
    <t>2.6.2.2.8.4</t>
  </si>
  <si>
    <t>2.6.2.2.8.5</t>
  </si>
  <si>
    <t>2.6.2.2.9.1</t>
  </si>
  <si>
    <t>2.6.2.2.9.2</t>
  </si>
  <si>
    <t>2.6.2.2.9.3</t>
  </si>
  <si>
    <t>2.6.2.2.9.4</t>
  </si>
  <si>
    <t>2.6.2.2.9.5</t>
  </si>
  <si>
    <t>Строительство пунктов секционирования</t>
  </si>
  <si>
    <t>3.1.</t>
  </si>
  <si>
    <t>Реклоузеры</t>
  </si>
  <si>
    <t>3.1.1.</t>
  </si>
  <si>
    <t>до 100 А</t>
  </si>
  <si>
    <t>3.1.2.</t>
  </si>
  <si>
    <t>от 100 до 250 А</t>
  </si>
  <si>
    <t>3.1.3.</t>
  </si>
  <si>
    <t>от 250 до 500 А</t>
  </si>
  <si>
    <t>3.1.4.</t>
  </si>
  <si>
    <t>от 500 А до 1 000 А</t>
  </si>
  <si>
    <t>3.1.5.</t>
  </si>
  <si>
    <t>свыше 1 000 А</t>
  </si>
  <si>
    <t>3.2.</t>
  </si>
  <si>
    <t>Линейные разъединители</t>
  </si>
  <si>
    <t>3.2.1.</t>
  </si>
  <si>
    <t>3.2.2.</t>
  </si>
  <si>
    <t>3.2.3.</t>
  </si>
  <si>
    <t>3.2.4.</t>
  </si>
  <si>
    <t>3.2.5.</t>
  </si>
  <si>
    <t>3.3.</t>
  </si>
  <si>
    <t>Выключатели нагрузки, устанавливаемые вне ТП, РП и ПП</t>
  </si>
  <si>
    <t>3.3.1.</t>
  </si>
  <si>
    <t>3.3.2.</t>
  </si>
  <si>
    <t>3.3.3.</t>
  </si>
  <si>
    <t>3.3.4.</t>
  </si>
  <si>
    <t>3.3.5.</t>
  </si>
  <si>
    <t>3.4.</t>
  </si>
  <si>
    <t>3.4.1.1</t>
  </si>
  <si>
    <t>до 100 А (до 5 ячеек)</t>
  </si>
  <si>
    <t>3.4.1.2</t>
  </si>
  <si>
    <t>до 100 А (от 5 до 10 ячеек)</t>
  </si>
  <si>
    <t>3.4.1.3</t>
  </si>
  <si>
    <t>до 100 А (от 10 до 15 ячеек)</t>
  </si>
  <si>
    <t>3.4.1.4</t>
  </si>
  <si>
    <t>до 100 А (св 15 ячеек)</t>
  </si>
  <si>
    <t>3.4.2.1</t>
  </si>
  <si>
    <t>от 100 до 250 А (до 5 ячеек)</t>
  </si>
  <si>
    <t>3.4.2.2</t>
  </si>
  <si>
    <t>от 100 до 250 А (от 5 до 10 ячеек)</t>
  </si>
  <si>
    <t>3.4.2.3</t>
  </si>
  <si>
    <t>от 100 до 250 А (от 10 до 15 ячеек)</t>
  </si>
  <si>
    <t>3.4.2.4</t>
  </si>
  <si>
    <t>от 100 до 250 А (св 15 ячеек)</t>
  </si>
  <si>
    <t>3.4.3.1</t>
  </si>
  <si>
    <t>от 250 до 500 А (до 5 ячеек)</t>
  </si>
  <si>
    <t>3.4.3.2</t>
  </si>
  <si>
    <t>от 250 до 500 А (от 5 до 10 ячеек)</t>
  </si>
  <si>
    <t>3.4.3.3</t>
  </si>
  <si>
    <t>от 250 до 500 А (от 10 до 15 ячеек)</t>
  </si>
  <si>
    <t>3.4.3.4</t>
  </si>
  <si>
    <t>от 250 до 500 А (св 15 ячеек)</t>
  </si>
  <si>
    <t>3.4.4.1</t>
  </si>
  <si>
    <t>от 500 А до 1 000 А (до 5 ячеек)</t>
  </si>
  <si>
    <t>3.4.4.2</t>
  </si>
  <si>
    <t>от 500 А до 1 000 А (от 5 до 10 ячеек)</t>
  </si>
  <si>
    <t>3.4.4.3</t>
  </si>
  <si>
    <t>от 500 А до 1 000 А (от 10 до 15 ячеек)</t>
  </si>
  <si>
    <t>3.4.4.4</t>
  </si>
  <si>
    <t>от 500 А до 1 000 А (св 15 ячеек)</t>
  </si>
  <si>
    <t>3.4.5.1</t>
  </si>
  <si>
    <t>свыше 1 000 А (до 5 ячеек)</t>
  </si>
  <si>
    <t>3.4.5.2</t>
  </si>
  <si>
    <t>свыше 1 000 А (от 5 до 10 ячеек)</t>
  </si>
  <si>
    <t>3.4.5.3</t>
  </si>
  <si>
    <t>свыше 1 000 А (от 10 до 15 ячеек)</t>
  </si>
  <si>
    <t>3.4.5.4</t>
  </si>
  <si>
    <t>свыше 1 000 А (св 15 ячеек)</t>
  </si>
  <si>
    <t>3.5.</t>
  </si>
  <si>
    <t>Комплектные распредилительные устройства наружной установки (КРН, КРУН)</t>
  </si>
  <si>
    <t>3.5.1.1</t>
  </si>
  <si>
    <t>3.5.1.2</t>
  </si>
  <si>
    <t>3.5.1.3</t>
  </si>
  <si>
    <t>3.5.1.4</t>
  </si>
  <si>
    <t>3.5.2.1</t>
  </si>
  <si>
    <t>3.5.2.2</t>
  </si>
  <si>
    <t>3.5.2.3</t>
  </si>
  <si>
    <t>3.5.2.4</t>
  </si>
  <si>
    <t>3.5.3.1</t>
  </si>
  <si>
    <t>3.5.3.2</t>
  </si>
  <si>
    <t>3.5.3.3</t>
  </si>
  <si>
    <t>3.5.3.4</t>
  </si>
  <si>
    <t>3.5.4.1</t>
  </si>
  <si>
    <t>3.5.4.2</t>
  </si>
  <si>
    <t>3.5.4.3</t>
  </si>
  <si>
    <t>3.5.4.4</t>
  </si>
  <si>
    <t>3.5.5.1</t>
  </si>
  <si>
    <t>3.5.5.2</t>
  </si>
  <si>
    <t>3.5.5.3</t>
  </si>
  <si>
    <t>3.5.5.4</t>
  </si>
  <si>
    <t>3.6.</t>
  </si>
  <si>
    <t>Переключательные пункты (ПП)</t>
  </si>
  <si>
    <t>3.6.1.1</t>
  </si>
  <si>
    <t>3.6.1.2</t>
  </si>
  <si>
    <t>3.6.1.3</t>
  </si>
  <si>
    <t>3.6.1.4</t>
  </si>
  <si>
    <t>3.6.2.1</t>
  </si>
  <si>
    <t>3.6.2.2</t>
  </si>
  <si>
    <t>3.6.2.3</t>
  </si>
  <si>
    <t>3.6.2.4</t>
  </si>
  <si>
    <t>3.6.3.1</t>
  </si>
  <si>
    <t>3.6.3.2</t>
  </si>
  <si>
    <t>3.6.3.3</t>
  </si>
  <si>
    <t>3.6.3.4</t>
  </si>
  <si>
    <t>3.6.4.1</t>
  </si>
  <si>
    <t>3.6.4.2</t>
  </si>
  <si>
    <t>3.6.4.3</t>
  </si>
  <si>
    <t>3.6.4.4</t>
  </si>
  <si>
    <t>3.6.5.1</t>
  </si>
  <si>
    <t>3.6.5.2</t>
  </si>
  <si>
    <t>3.6.5.3</t>
  </si>
  <si>
    <t>3.6.5.4</t>
  </si>
  <si>
    <t>4.</t>
  </si>
  <si>
    <t>Строительство трансформаторных подстанций (ТП), за исключением распределительных трансформаторных подстанций (РТП), с уровнем напряжения до 35 кВ</t>
  </si>
  <si>
    <t>4.1.</t>
  </si>
  <si>
    <t>Однотрансформаторные ПС</t>
  </si>
  <si>
    <t>4.1.1.1</t>
  </si>
  <si>
    <t>до 25 кВА (Столбового/мачтового типа)</t>
  </si>
  <si>
    <t>4.1.1.2</t>
  </si>
  <si>
    <t>до 25 кВА (Шкафного/ киоскового типа)</t>
  </si>
  <si>
    <t>4.1.1.3</t>
  </si>
  <si>
    <t>до 25 кВА (Блочного типа)</t>
  </si>
  <si>
    <t>4.1.2.1</t>
  </si>
  <si>
    <t>25-100 кВА (Столбового/мачтового типа)</t>
  </si>
  <si>
    <t>4.1.2.2</t>
  </si>
  <si>
    <t>25-100 кВА (Шкафного/ киоскового типа)</t>
  </si>
  <si>
    <t>4.1.2.3</t>
  </si>
  <si>
    <t>25-100 кВА (Блочного типа)</t>
  </si>
  <si>
    <t>4.1.3.1</t>
  </si>
  <si>
    <t>100-250 кВА (Столбового/мачтового типа)</t>
  </si>
  <si>
    <t>4.1.3.2</t>
  </si>
  <si>
    <t>100-250 кВА (Шкафного/ киоскового типа)</t>
  </si>
  <si>
    <t>4.1.3.3</t>
  </si>
  <si>
    <t>100-250 кВА (Блочного типа)</t>
  </si>
  <si>
    <t>4.1.4.1</t>
  </si>
  <si>
    <t>250-400 кВА (Столбового/мачтового типа)</t>
  </si>
  <si>
    <t>4.1.4.2</t>
  </si>
  <si>
    <t>250-400 кВА (Шкафного/ киоскового типа)</t>
  </si>
  <si>
    <t>4.1.4.3</t>
  </si>
  <si>
    <t>250-400 кВА (Блочного типа)</t>
  </si>
  <si>
    <t>4.1.5.1</t>
  </si>
  <si>
    <t>4.1.5.2</t>
  </si>
  <si>
    <t>4.1.5.3</t>
  </si>
  <si>
    <t>4.1.6.1</t>
  </si>
  <si>
    <t>1000-1250 кВА (Столбового/мачтового типа)</t>
  </si>
  <si>
    <t>4.1.6.2</t>
  </si>
  <si>
    <t>1000-1250 кВА (Шкафного/ киоскового типа)</t>
  </si>
  <si>
    <t>4.1.6.3</t>
  </si>
  <si>
    <t>1000-1250 кВА (Блочного типа)</t>
  </si>
  <si>
    <t>4.1.7.1</t>
  </si>
  <si>
    <t>1250-1600 кВА (Столбового/мачтового типа)</t>
  </si>
  <si>
    <t>4.1.7.2</t>
  </si>
  <si>
    <t>1250-1600 кВА (Шкафного/ киоскового типа)</t>
  </si>
  <si>
    <t>4.1.7.3</t>
  </si>
  <si>
    <t>1250-1600 кВА (Блочного типа)</t>
  </si>
  <si>
    <t>4.1.8.1</t>
  </si>
  <si>
    <t>1600-2000 кВА (Столбового/мачтового типа)</t>
  </si>
  <si>
    <t>4.1.8.2</t>
  </si>
  <si>
    <t>1600-2000 кВА (Шкафного/ киоскового типа)</t>
  </si>
  <si>
    <t>4.1.8.3</t>
  </si>
  <si>
    <t>1600-2000 кВА (Блочного типа)</t>
  </si>
  <si>
    <t>4.1.9.1</t>
  </si>
  <si>
    <t>2000-2500 кВА (Столбового/мачтового типа)</t>
  </si>
  <si>
    <t>4.1.9.2</t>
  </si>
  <si>
    <t>2000-2500 кВА (Шкафного/ киоскового типа)</t>
  </si>
  <si>
    <t>4.1.9.3</t>
  </si>
  <si>
    <t>2000-2500 кВА (Блочного типа)</t>
  </si>
  <si>
    <t>4.1.10.1</t>
  </si>
  <si>
    <t>2500-3150 кВА (Столбового/мачтового типа)</t>
  </si>
  <si>
    <t>4.1.10.2</t>
  </si>
  <si>
    <t>2500-3150 кВА (Шкафного/ киоскового типа)</t>
  </si>
  <si>
    <t>4.1.10.3</t>
  </si>
  <si>
    <t>2500-3150 кВА (Блочного типа)</t>
  </si>
  <si>
    <t>4.1.11.1</t>
  </si>
  <si>
    <t>3150-4000 кВА (Столбового/мачтового типа)</t>
  </si>
  <si>
    <t>4.1.11.2</t>
  </si>
  <si>
    <t>3150-4000 кВА (Шкафного/ киоскового типа)</t>
  </si>
  <si>
    <t>4.1.11.3</t>
  </si>
  <si>
    <t>3150-4000 кВА (Блочного типа)</t>
  </si>
  <si>
    <t>4.1.12.1</t>
  </si>
  <si>
    <t>св 4000 кВА (Столбового/мачтового типа)</t>
  </si>
  <si>
    <t>4.1.12.2</t>
  </si>
  <si>
    <t>св 4000 кВА (Шкафного/ киоскового типа)</t>
  </si>
  <si>
    <t>4.1.12.3</t>
  </si>
  <si>
    <t>св 4000 кВА (Блочного типа)</t>
  </si>
  <si>
    <t>4.2.</t>
  </si>
  <si>
    <t>Двухтрансформаторные ПС</t>
  </si>
  <si>
    <t>4.2.1.1</t>
  </si>
  <si>
    <t>4.2.1.2</t>
  </si>
  <si>
    <t>4.2.1.3</t>
  </si>
  <si>
    <t>4.2.2.1</t>
  </si>
  <si>
    <t>4.2.2.2</t>
  </si>
  <si>
    <t>4.2.2.3</t>
  </si>
  <si>
    <t>4.2.3.1</t>
  </si>
  <si>
    <t>4.2.3.2</t>
  </si>
  <si>
    <t>4.2.3.3</t>
  </si>
  <si>
    <t>4.2.4.1</t>
  </si>
  <si>
    <t>4.2.4.2</t>
  </si>
  <si>
    <t>4.2.4.3</t>
  </si>
  <si>
    <t>4.2.5.1</t>
  </si>
  <si>
    <t>4.2.5.2</t>
  </si>
  <si>
    <t>4.2.5.3</t>
  </si>
  <si>
    <t>4.2.6.1</t>
  </si>
  <si>
    <t>4.2.6.2</t>
  </si>
  <si>
    <t>4.2.6.3</t>
  </si>
  <si>
    <t>4.2.7.1</t>
  </si>
  <si>
    <t>4.2.7.2</t>
  </si>
  <si>
    <t>4.2.7.3</t>
  </si>
  <si>
    <t>4.2.8.1</t>
  </si>
  <si>
    <t>4.2.8.2</t>
  </si>
  <si>
    <t>4.2.8.3</t>
  </si>
  <si>
    <t>4.2.9.1</t>
  </si>
  <si>
    <t>4.2.9.2</t>
  </si>
  <si>
    <t>4.2.9.3</t>
  </si>
  <si>
    <t>4.2.10.1</t>
  </si>
  <si>
    <t>4.2.10.2</t>
  </si>
  <si>
    <t>4.2.10.3</t>
  </si>
  <si>
    <t>4.2.11.1</t>
  </si>
  <si>
    <t>4.2.11.2</t>
  </si>
  <si>
    <t>4.2.11.3</t>
  </si>
  <si>
    <t>4.2.12.1</t>
  </si>
  <si>
    <t>4.2.12.2</t>
  </si>
  <si>
    <t>4.2.12.3</t>
  </si>
  <si>
    <t>5.</t>
  </si>
  <si>
    <t>Строительство распределительных трансформаторных подстанций (РТП) с уровнем напряжения до 35 кВ</t>
  </si>
  <si>
    <t>5.1.</t>
  </si>
  <si>
    <t>Распределительные трансформаторные подстанции (РТП)</t>
  </si>
  <si>
    <t>5.1.1.</t>
  </si>
  <si>
    <t>5.1.1.1</t>
  </si>
  <si>
    <t>до 25 кВА</t>
  </si>
  <si>
    <t>5.1.1.2</t>
  </si>
  <si>
    <t>25-100 кВА</t>
  </si>
  <si>
    <t>5.1.1.3</t>
  </si>
  <si>
    <t>100-250 кВА</t>
  </si>
  <si>
    <t>5.1.1.4</t>
  </si>
  <si>
    <t>250-400 кВА</t>
  </si>
  <si>
    <t>5.1.1.5</t>
  </si>
  <si>
    <t>400-1000 кВА</t>
  </si>
  <si>
    <t>5.1.1.6</t>
  </si>
  <si>
    <t>1000-1250 кВА</t>
  </si>
  <si>
    <t>5.1.1.7</t>
  </si>
  <si>
    <t>1250-1600 кВА</t>
  </si>
  <si>
    <t>5.1.1.8</t>
  </si>
  <si>
    <t>1600-2000 кВА</t>
  </si>
  <si>
    <t>5.1.1.9</t>
  </si>
  <si>
    <t>2000-2500 кВА</t>
  </si>
  <si>
    <t>5.1.1.10</t>
  </si>
  <si>
    <t>2500-3150 кВА</t>
  </si>
  <si>
    <t>5.1.1.11</t>
  </si>
  <si>
    <t>св 3150 кВА</t>
  </si>
  <si>
    <t>5.1.2.</t>
  </si>
  <si>
    <t>5.1.2.1</t>
  </si>
  <si>
    <t>5.1.2.2</t>
  </si>
  <si>
    <t>5.1.2.3</t>
  </si>
  <si>
    <t>5.1.2.4</t>
  </si>
  <si>
    <t>5.1.2.5</t>
  </si>
  <si>
    <t>5.1.2.6</t>
  </si>
  <si>
    <t>5.1.2.7</t>
  </si>
  <si>
    <t>5.1.2.8</t>
  </si>
  <si>
    <t>5.1.2.9</t>
  </si>
  <si>
    <t>5.1.2.10</t>
  </si>
  <si>
    <t>5.1.2.11</t>
  </si>
  <si>
    <t>6.</t>
  </si>
  <si>
    <t>Строительство центров питания, подстанций уровнем напряжения 35 кВ и выше (ПС)</t>
  </si>
  <si>
    <t>6.1.</t>
  </si>
  <si>
    <t>6.1.1.</t>
  </si>
  <si>
    <t>до 6,3 МВА</t>
  </si>
  <si>
    <t>6.1.2.</t>
  </si>
  <si>
    <t>6,3-10 МВА</t>
  </si>
  <si>
    <t>6.1.3.</t>
  </si>
  <si>
    <t>10-16 МВА</t>
  </si>
  <si>
    <t>6.1.4.</t>
  </si>
  <si>
    <t>16-250 МВА</t>
  </si>
  <si>
    <t>6.1.5.</t>
  </si>
  <si>
    <t>25-32 МВА</t>
  </si>
  <si>
    <t>6.1.6.</t>
  </si>
  <si>
    <t>32-40 МВА</t>
  </si>
  <si>
    <t>6.1.7.</t>
  </si>
  <si>
    <t>40-63 МВА</t>
  </si>
  <si>
    <t>6.1.8.</t>
  </si>
  <si>
    <t>63-80 МВА</t>
  </si>
  <si>
    <t>6.1.9.</t>
  </si>
  <si>
    <t>80-100 МВА</t>
  </si>
  <si>
    <t>6.1.10.</t>
  </si>
  <si>
    <t>св 100 МВА</t>
  </si>
  <si>
    <t>6.2.</t>
  </si>
  <si>
    <t>ПС 110 кВ и выше</t>
  </si>
  <si>
    <t>6.2.1.</t>
  </si>
  <si>
    <t>6.2.2.</t>
  </si>
  <si>
    <t>6.2.3.</t>
  </si>
  <si>
    <t>6.2.4.</t>
  </si>
  <si>
    <t>6.2.5.</t>
  </si>
  <si>
    <t>6.2.6.</t>
  </si>
  <si>
    <t>6.2.7.</t>
  </si>
  <si>
    <t>6.2.8.</t>
  </si>
  <si>
    <t>6.2.9.</t>
  </si>
  <si>
    <t>6.2.10.</t>
  </si>
  <si>
    <t>7.</t>
  </si>
  <si>
    <t>Обеспечение средствами коммерческого учета электрической энергии (мощности)</t>
  </si>
  <si>
    <t>7.1.</t>
  </si>
  <si>
    <t>Однофазный</t>
  </si>
  <si>
    <t>7.1.1.</t>
  </si>
  <si>
    <t>прямого включения</t>
  </si>
  <si>
    <t>7.1.2.</t>
  </si>
  <si>
    <t>полукосвенного включения</t>
  </si>
  <si>
    <t>7.1.3.</t>
  </si>
  <si>
    <t>косвенного включения</t>
  </si>
  <si>
    <t>7.2.</t>
  </si>
  <si>
    <t>Трехфазный</t>
  </si>
  <si>
    <t>7.2.1.</t>
  </si>
  <si>
    <t>7.2.2.</t>
  </si>
  <si>
    <t>7.2.3.</t>
  </si>
  <si>
    <t>КС-14</t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</si>
  <si>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"МРСК Сибири" - "Бурятэнерго" за </t>
    </r>
    <r>
      <rPr>
        <b/>
        <sz val="14"/>
        <color theme="1"/>
        <rFont val="Times New Roman"/>
        <family val="1"/>
        <charset val="204"/>
      </rPr>
      <t>2014</t>
    </r>
    <r>
      <rPr>
        <sz val="14"/>
        <color theme="1"/>
        <rFont val="Times New Roman"/>
        <family val="1"/>
        <charset val="204"/>
      </rPr>
      <t xml:space="preserve"> год</t>
    </r>
  </si>
  <si>
    <t>№ п/п</t>
  </si>
  <si>
    <t>Наименование мероприятий</t>
  </si>
  <si>
    <t>Информация для расчета стандартизированной тарифной ставки С1</t>
  </si>
  <si>
    <t>Расходы на одно присоединение (руб. на одно ТП)</t>
  </si>
  <si>
    <t>Расходы по каждому мероприятию (руб.)</t>
  </si>
  <si>
    <t>Количество технологических присоединений (шт.)</t>
  </si>
  <si>
    <t>Объем максимальной мощности (кВт)</t>
  </si>
  <si>
    <t>Подготовка и выдача сетевой организацией технических условий Заявителю</t>
  </si>
  <si>
    <t>Проверка сетевой организацией выполнения Заявителем</t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</si>
  <si>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"МРСК Сибири" - "Бурятэнерго" за </t>
    </r>
    <r>
      <rPr>
        <b/>
        <sz val="14"/>
        <color theme="1"/>
        <rFont val="Times New Roman"/>
        <family val="1"/>
        <charset val="204"/>
      </rPr>
      <t>2015</t>
    </r>
    <r>
      <rPr>
        <sz val="14"/>
        <color theme="1"/>
        <rFont val="Times New Roman"/>
        <family val="1"/>
        <charset val="204"/>
      </rPr>
      <t xml:space="preserve"> год</t>
    </r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</si>
  <si>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"МРСК Сибири" - "Бурятэнерго" за </t>
    </r>
    <r>
      <rPr>
        <b/>
        <sz val="14"/>
        <color theme="1"/>
        <rFont val="Times New Roman"/>
        <family val="1"/>
        <charset val="204"/>
      </rPr>
      <t xml:space="preserve">2016 </t>
    </r>
    <r>
      <rPr>
        <sz val="14"/>
        <color theme="1"/>
        <rFont val="Times New Roman"/>
        <family val="1"/>
        <charset val="204"/>
      </rPr>
      <t>год</t>
    </r>
  </si>
  <si>
    <t>Проверка сетевой организацией выполнения технических условий Заявителем</t>
  </si>
  <si>
    <t>Выдача сетевой организацией акта об осуществлении технологического присоединения Заявителям, указанным в абзаце восьмом пункта 24 Методических указаний по определению размера платы за технологическое присоединение к электрическим сетям</t>
  </si>
  <si>
    <t>Проверка сетевой организацией выполнения технических условий Заявителями, указанными в абзаце девятом пункта 24 Методических указаний по определению размера платы за технологическое присоединение к электрическим сетям</t>
  </si>
  <si>
    <t>Показатели</t>
  </si>
  <si>
    <t>Данные за предыдущий период регулирования (n-2)</t>
  </si>
  <si>
    <t>Данные за предыдущий период регулирования (n-3)</t>
  </si>
  <si>
    <t>Данные за год (n-4), предшествующий году (n-3)</t>
  </si>
  <si>
    <t>Расходы по выполнению мероприятий по технологическому присоединению, всего</t>
  </si>
  <si>
    <t>Вспомогательные материалы</t>
  </si>
  <si>
    <t>Энергия на хозяйственные нужды</t>
  </si>
  <si>
    <t>Оплата  труда ППП</t>
  </si>
  <si>
    <t>1.4.</t>
  </si>
  <si>
    <t>Отчисления на страховые взносы</t>
  </si>
  <si>
    <t>1.5.</t>
  </si>
  <si>
    <t>Прочие расходы, всего, в том числе:</t>
  </si>
  <si>
    <t>1.5.1.</t>
  </si>
  <si>
    <t>- работы и услуги производственного характера</t>
  </si>
  <si>
    <t>1.5.2.</t>
  </si>
  <si>
    <t>- налоги и сборы, уменьшающие налогооблагаемую базу на прибыль организаций, всего</t>
  </si>
  <si>
    <t>1.5.3.</t>
  </si>
  <si>
    <t>- работы и услуги непроизводственного характера, в том числе:</t>
  </si>
  <si>
    <t>1.5.3.1.</t>
  </si>
  <si>
    <t>услуги связи</t>
  </si>
  <si>
    <t>1.5.3.2.</t>
  </si>
  <si>
    <t>расходы на охрану и пожарную безопасность</t>
  </si>
  <si>
    <t>1.5.3.3.</t>
  </si>
  <si>
    <t>расходы на информационное обслуживание, иные услуги, связанные с деятельностью по технологическому присоединению</t>
  </si>
  <si>
    <t>1.5.3.4.</t>
  </si>
  <si>
    <t>плата за аренду имущества</t>
  </si>
  <si>
    <t>1.5.3.5.</t>
  </si>
  <si>
    <t>другие прочие расходы, связанные с производством и реализацией</t>
  </si>
  <si>
    <t>1.6.</t>
  </si>
  <si>
    <t>Внереализационные расходы, всего</t>
  </si>
  <si>
    <t>1.6.1.</t>
  </si>
  <si>
    <t>- расходы на услуги банков</t>
  </si>
  <si>
    <t>1.6.2.</t>
  </si>
  <si>
    <t>- % за пользование кредитом</t>
  </si>
  <si>
    <t>1.6.3.</t>
  </si>
  <si>
    <t>- прочие обоснованные расходы</t>
  </si>
  <si>
    <t>1.6.4.</t>
  </si>
  <si>
    <t>- денежные выплаты социального характера (по Коллективному договору)</t>
  </si>
  <si>
    <t>СО 6.2059</t>
  </si>
  <si>
    <t>Форма 2.18</t>
  </si>
  <si>
    <t>Филиал ПАО "Россети Сибирь" - "Бурятэнерго"</t>
  </si>
  <si>
    <t>без НДС</t>
  </si>
  <si>
    <t>Дата и № принятия тарифного решения, дата публикации, источник публикации</t>
  </si>
  <si>
    <t xml:space="preserve">Категория присоединения </t>
  </si>
  <si>
    <t>Ед. изм.</t>
  </si>
  <si>
    <t>Ставка платы по категориям надежности, руб., без НДС</t>
  </si>
  <si>
    <t>Диапазон мощности, кВт</t>
  </si>
  <si>
    <t>Уровень напряжения в точке присоединения, кВ</t>
  </si>
  <si>
    <t>I</t>
  </si>
  <si>
    <t>II</t>
  </si>
  <si>
    <t>III</t>
  </si>
  <si>
    <t>руб./кВт</t>
  </si>
  <si>
    <t>х</t>
  </si>
  <si>
    <t>Прочие заявители</t>
  </si>
  <si>
    <t>воздушные линии на деревянных опорах изолированным алюминиевым проводом сечением до 50 квадратных мм включительно одноцепные</t>
  </si>
  <si>
    <t xml:space="preserve"> 1-20</t>
  </si>
  <si>
    <t>воздушные линии на деревянных опорах изолированным алюминиевым проводом сечением от 50 до 100 квадратных мм включительно одноцепные</t>
  </si>
  <si>
    <t>воздушные линии на железобетонных опорах изолированным алюминиевым проводом сечением до 50 квадратных мм включительно одноцепные</t>
  </si>
  <si>
    <t>воздушные линии на железобетонных опорах изолированным алюминиевым проводом сечением от 50 до 100 квадратных мм одноцепные</t>
  </si>
  <si>
    <t>кабельные линии в траншеях многожильные с бумажной изоляцией сечением провода от 100 до 200 квадратных мм включительно с двумя кабелями в траншее</t>
  </si>
  <si>
    <t xml:space="preserve">Средства коммерческого учета электрической энергии (мощности) однофазные прямого включения </t>
  </si>
  <si>
    <t xml:space="preserve">Средства коммерческого учета электрической энергии (мощности) трехфазные прямого включения </t>
  </si>
  <si>
    <t xml:space="preserve">Средства коммерческого учета электрической энергии (мощности) трехфазные полукосвенного включения </t>
  </si>
  <si>
    <t xml:space="preserve">1-20 кВ </t>
  </si>
  <si>
    <t xml:space="preserve">Средства коммерческого учета электрической энергии (мощности) трехфазные косвенного включения </t>
  </si>
  <si>
    <t>Стандартизированные тарифные ставки для расчета платы за технологическое присоединение к электрическим сетям территориальных сетевых организаций Республики Бурятия</t>
  </si>
  <si>
    <r>
      <t>С</t>
    </r>
    <r>
      <rPr>
        <b/>
        <vertAlign val="subscript"/>
        <sz val="11"/>
        <color indexed="8"/>
        <rFont val="Times New Roman"/>
        <family val="1"/>
        <charset val="204"/>
      </rPr>
      <t>1</t>
    </r>
    <r>
      <rPr>
        <b/>
        <sz val="11"/>
        <color indexed="8"/>
        <rFont val="Times New Roman"/>
        <family val="1"/>
        <charset val="204"/>
      </rPr>
      <t xml:space="preserve"> Стандартизированная тарифная ставка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ТСО и иным лицам, с применением постоянной схемы электроснабжения и  с применением временной схемы электроснабжения, в том числе для обеспечения электрической энергией передвижных энергопринимающих устройств с максимальной мощностью до 150 кВт включительно (с учетом ранее присоединенной в данной точке присоединения мощности), по мероприятиям, в том числе:</t>
    </r>
  </si>
  <si>
    <t>0,4, 6-10</t>
  </si>
  <si>
    <t>руб./шт.</t>
  </si>
  <si>
    <r>
      <t>С</t>
    </r>
    <r>
      <rPr>
        <vertAlign val="subscript"/>
        <sz val="11"/>
        <color indexed="8"/>
        <rFont val="Times New Roman"/>
        <family val="1"/>
        <charset val="204"/>
      </rPr>
      <t>1.1</t>
    </r>
    <r>
      <rPr>
        <sz val="11"/>
        <color indexed="8"/>
        <rFont val="Times New Roman"/>
        <family val="1"/>
        <charset val="204"/>
      </rPr>
      <t xml:space="preserve"> Подготовка и выдача сетевой организацией технических условий Заявителю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</si>
  <si>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>1.2.1.</t>
    </r>
    <r>
      <rPr>
        <sz val="11"/>
        <color indexed="8"/>
        <rFont val="Times New Roman"/>
        <family val="1"/>
        <charset val="204"/>
      </rPr>
      <t xml:space="preserve"> Выдача акта об осуществлении технологического присоединения Заявителям</t>
    </r>
  </si>
  <si>
    <r>
      <t>С</t>
    </r>
    <r>
      <rPr>
        <vertAlign val="subscript"/>
        <sz val="11"/>
        <color indexed="8"/>
        <rFont val="Times New Roman"/>
        <family val="1"/>
        <charset val="204"/>
      </rPr>
      <t>1.2.1.</t>
    </r>
    <r>
      <rPr>
        <sz val="11"/>
        <color indexed="8"/>
        <rFont val="Times New Roman"/>
        <family val="1"/>
        <charset val="204"/>
      </rPr>
      <t xml:space="preserve"> Проверка выполнения технических условий Заявителями</t>
    </r>
  </si>
  <si>
    <t xml:space="preserve">Стандартизированные тарифные ставки на покрытие расходов на технологическое присоединение энергопринимающих устройств потребителей электрической энергии, объектов электросетевого хозяйства, принадлежащих сетевым организациям и иным лицам, связанных со строительством объектов электросетевого хозяйства («последней милей») </t>
  </si>
  <si>
    <t>С2i - Стандартизированная тарифная ставка на покрытие расходов сетевой организации на строительство воздушных линий электропередачи на i-м уровне напряжения в расчете на 1 км линий (руб./км)</t>
  </si>
  <si>
    <t>Руб/км</t>
  </si>
  <si>
    <t xml:space="preserve"> С3,i - стандартизированная тарифная ставка на покрытие расходов сетевой организации на строительство кабельных линий электропередачи на i-м уровне напряжения в расчете на 1 км линий (руб./км)</t>
  </si>
  <si>
    <t>кабельные линии в траншеях одножильные с резиновой или пластмассовой изоляцией сечением провода до 50 квадратных мм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</si>
  <si>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50 до 100 квадратных мм включительно с одним кабелем в траншее</t>
  </si>
  <si>
    <t>кабельные линии в траншеях одножильные с резиновой или пластмассовой изоляцией сечением провода от 100 до 200 квадратных мм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</si>
  <si>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до 50 квадратных мм включительно с одним кабелем в траншее</t>
  </si>
  <si>
    <t>С4,i - стандартизированная тарифная ставка на покрытие расходов сетевой организации на строительство пунктов секционирования (реклоузеров, распределительных пунктов, переключательных пунктов) на i-м уровне напряжения (руб./шт.)</t>
  </si>
  <si>
    <t>С5,i - стандартизированная тарифная ставка на покрытие расходов сетевой организации на строительство трансформаторных подстанций (ТП), за исключением распределительных трансформаторных подстанций (РТП), с уровнем напряжения до 35 кВ (руб./кВт)</t>
  </si>
  <si>
    <t>С7,i - стандартизированная тарифная ставка на покрытие расходов сетевой организации на строительство подстанций уровнем напряжения 35 кВ и выше (ПС) (руб./кВт)</t>
  </si>
  <si>
    <t>С8,i - стандартизированная тарифная ставка на покрытие расходов сетевой организации на обеспечение средствами коммерческого учета электрической энергии (мощности) (рублей за точку учета)</t>
  </si>
  <si>
    <t>110 кВ</t>
  </si>
  <si>
    <t>*в случае отсутствия деления по категориям надежности</t>
  </si>
  <si>
    <t xml:space="preserve"> по 31.12.2023г. </t>
  </si>
  <si>
    <r>
      <t xml:space="preserve"> - Объектов микрогенерации заявителей - физических лиц, в том числе за одновременное технологическое присоединение энергопринимающих устройств заявителей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и объектов микрогенерации, а также энергопринимающих устройств заявителей - физических лиц, максимальная мощность которых </t>
    </r>
    <r>
      <rPr>
        <b/>
        <sz val="11"/>
        <color theme="1"/>
        <rFont val="Times New Roman"/>
        <family val="1"/>
        <charset val="204"/>
      </rPr>
      <t>не превышает 15 кВт</t>
    </r>
    <r>
      <rPr>
        <sz val="11"/>
        <color theme="1"/>
        <rFont val="Times New Roman"/>
        <family val="1"/>
        <charset val="204"/>
      </rPr>
      <t xml:space="preserve"> включительно (с учетом ранее присоединенных в данной точке присоединения энергопринимающих устройств); отнесенных к </t>
    </r>
    <r>
      <rPr>
        <b/>
        <sz val="11"/>
        <color theme="1"/>
        <rFont val="Times New Roman"/>
        <family val="1"/>
        <charset val="204"/>
      </rPr>
      <t>третьей категории</t>
    </r>
    <r>
      <rPr>
        <sz val="11"/>
        <color theme="1"/>
        <rFont val="Times New Roman"/>
        <family val="1"/>
        <charset val="204"/>
      </rPr>
      <t xml:space="preserve"> надежности (по одному источнику электроснабжения), присоединяемых к объектам электросетевого хозяйства сетевой организации </t>
    </r>
    <r>
      <rPr>
        <b/>
        <sz val="11"/>
        <color theme="1"/>
        <rFont val="Times New Roman"/>
        <family val="1"/>
        <charset val="204"/>
      </rPr>
      <t>на уровне напряжения 0,4 кВ</t>
    </r>
    <r>
      <rPr>
        <sz val="11"/>
        <color theme="1"/>
        <rFont val="Times New Roman"/>
        <family val="1"/>
        <charset val="204"/>
      </rPr>
      <t xml:space="preserve"> и ниже, при условии, что расстояние от границ участка заявителя до ближайшего объекта электрической сети необходимого заявителю класса напряжения сетевой организации, в которую подана заявка, составляет </t>
    </r>
    <r>
      <rPr>
        <b/>
        <sz val="11"/>
        <color theme="1"/>
        <rFont val="Times New Roman"/>
        <family val="1"/>
        <charset val="204"/>
      </rPr>
      <t>не более 300 метров</t>
    </r>
    <r>
      <rPr>
        <sz val="11"/>
        <color theme="1"/>
        <rFont val="Times New Roman"/>
        <family val="1"/>
        <charset val="204"/>
      </rPr>
      <t xml:space="preserve"> в городах и поселках городского типа и</t>
    </r>
    <r>
      <rPr>
        <b/>
        <sz val="11"/>
        <color theme="1"/>
        <rFont val="Times New Roman"/>
        <family val="1"/>
        <charset val="204"/>
      </rPr>
      <t xml:space="preserve"> не более 500 метров</t>
    </r>
    <r>
      <rPr>
        <sz val="11"/>
        <color theme="1"/>
        <rFont val="Times New Roman"/>
        <family val="1"/>
        <charset val="204"/>
      </rPr>
      <t xml:space="preserve"> в сельской местности
- Объектов микрогенерации заявителей - юридических лиц или индивидуальных предпринимателем, присоединяемых по третьей категории надежности к объектам электросетевого хозяйства сетевой организации на уровне напряжения 0,4 кВ и ниже, при условии, что расстояние от этих энергопринимающих устройств до существующих объектов электросетевого хозяйства сетевых организаций составляет не более 200 метров в городах и поселках городского типа и не более 300 метров в сельской местности.</t>
    </r>
  </si>
  <si>
    <t xml:space="preserve"> - физических лиц, максимальная мощность которых не превышает 15 кВт включительно (с учетом ранее присоединенных в данной точке присоединения энергопринимающих устройств), владеющих объектами, отнесенными к третьей категории надежности (по одному источнику электроснабжения), при условии, что расстояние от границ участка Заявителя до объектов электросетевого хозяйства на уровне напряжения 0,4 кВ и ниже необходимого Заявителю класса напряжения сетевой организации, в которую подана заявка, составляет не более 300 метров в городах и поселках городского типа и не более 500 метров в сельской местности, объектов микрогенерации, в том числе за одновременное технологическое присоединение энергопринимающих устройств и объектов микрогенерации, при заключении договора членом малообеспеченной семьи (одиноко проживающим гражданином), среднедушевой доход которого ниже величины прожиточного минимума, установленного в Республике Бурятия, определенным в соответствии с Федеральным законом «О прожиточном минимуме в Российской Федерации», а также лицами, указанными в статьях 14–16, 18 и 21 Федерального закона «О ветеранах», статье 17 Федерального закона «О социальной защите инвалидов в Российской Федерации», статье 14 Закона Российской Федерации «О социальной защите граждан, подвергшихся воздействию радиации вследствие катастрофы на Чернобыльской АЭС», статье 2 Федерального закона «О социальных гарантиях гражданам, подвергшимся радиационному воздействию вследствие ядерных испытаний на Семипалатинском полигоне», части 8 статьи 154 Федерального закона «О внесении изменений в законодательные акты Российской Федерации и признании утратившими силу некоторых законодательных актов Российской Федерации в связи с принятием федеральных законов «О внесении изменений и дополнений в Федеральный закон «Об общих принципах организации законодательных (представительных) и исполнительных органов государственной власти субъектов Российской Федерации» и «Об общих принципах организации местного самоуправления в Российской Федерации», статье 1 Федерального закона «О социальной защите граждан Российской Федерации, подвергшихся  воздействию радиации вследствие аварии в 1957 году на производственном объединении «Маяк» и сбросов радиоактивных отходов в реку Теча», пункте 1 и абзаце четвертом пункта 2 постановления Верховного Совета Российской Федерации от 27.12.1991 № 2123-1 «О распространении действия Закона РСФСР «О социальной защите граждан, подвергшихся воздействию радиации вследствие катастрофы на Чернобыльской АЭС» на граждан из подразделений особого риска, Указе Президента Российской Федерации от 05.05.1992 № 431 «О мерах по социальной поддержке многодетных семей».</t>
  </si>
  <si>
    <t>Физические лица до 15 кВт включительно для бытовых и иных нужд, не связанных с осуществлением предпринимательской деятельности по одному источнику, юридические лица или индивидуальные предприниматели по второй или третьей категории надежности до 150 кВт включительно на уровне напряжения не выше 0,4 кВ</t>
  </si>
  <si>
    <t>27,5-60</t>
  </si>
  <si>
    <t>воздушные линии на железобетонных опорах изолированным алюминиевым проводом сечением от 50 до 100 квадратных мм двухцепные</t>
  </si>
  <si>
    <t>воздушные линии на металлических опорах изолированным алюминиевым проводом сечением до 50 квадратных мм включительно одноцепные</t>
  </si>
  <si>
    <t>воздушные линии на металлических опорах, за исключением многогранных, неизолированным сталеалюминиевым проводом сечением от 100 до 200 квадратных мм включительно двухцепные</t>
  </si>
  <si>
    <t>15-20</t>
  </si>
  <si>
    <t>кабельные линии в траншеях одножильные с бумажной изоляцией сечением провода от 50 до 100 квадратных мм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</si>
  <si>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50 до 100 квадратных мм включительно одним кабелем в траншее</t>
  </si>
  <si>
    <t>кабельные линии в траншеях многожильные с резиновой или пластмассовой изоляцией сечением провода от 50 до 100 квадратных мм включительно с двумя кабелями в траншее</t>
  </si>
  <si>
    <t>кабельные линии в траншеях многожильные с резиновой или пластмассовой изоляцией сечением провода от 100 до 200 квадратных мм включительно одним кабелем в траншее</t>
  </si>
  <si>
    <t>кабельные линии в траншеях одножильные с резиновой или пластмассовой изоляцией сечением провода от 100 до 200 квадратных мм включительно с двумя кабелями в траншее</t>
  </si>
  <si>
    <t>кабельные линии в траншеях многожильные с бумажной изоляцией сечением провода от 100 до 200 квадратных мм включительно одним кабелем в траншее</t>
  </si>
  <si>
    <t>кабельные линии в траншеях одножильные с резиновой или пластмассовой изоляцией сечением провода от 200 до250 квадратных мм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</si>
  <si>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одним кабелем в траншее</t>
  </si>
  <si>
    <t>кабельные линии в траншеях многожильные с резиновой или пластмассовой изоляцией сечением провода от 200 до 250 квадратных мм включительно с двумя кабелями в траншее</t>
  </si>
  <si>
    <t>кабельные линии в галереях и на эстакадах многожильные с резиновой или пластмассовой изоляцией сечением провода от 200 до 250 квадратных мм включительно с одним кабелем в галерее или эстакаде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</si>
  <si>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до 50 квадратных мм включительно с одной трубой в скважине</t>
  </si>
  <si>
    <t>однотрансформаторные подстанции (за исключением РТП) мощностью до 25 кВа включительно шкафного или киоскового типа</t>
  </si>
  <si>
    <t>6/0,4</t>
  </si>
  <si>
    <t>10/0,4</t>
  </si>
  <si>
    <t>однотрансформаторные подстанции (за исключением РТП) мощностью до 25 кВа включительно столбового/мачтового типа</t>
  </si>
  <si>
    <t>однотрансформаторные подстанции (за исключением РТП) мощностью от 25 кВа до 100 кВА включительно шкафного или киоскового типа</t>
  </si>
  <si>
    <t>однотрансформаторные подстанции (за исключением РТП) мощностью от 25 кВа до 100 кВа включительно столбового/мачтового типа</t>
  </si>
  <si>
    <t>однотрансформаторные подстанции (за исключением РТП) мощностью от 100 кВа до 250 кВА включительно шкафного или киоскового типа</t>
  </si>
  <si>
    <t>однотрансформаторные подстанции (за исключением РТП) мощностью от 100 кВа до 250 кВа включительно столбового/мачтового типа</t>
  </si>
  <si>
    <t>однотрансформаторные подстанции (за исключением РТП) мощностью от 250 кВа до 400 кВА включительно шкафного или киоскового типа</t>
  </si>
  <si>
    <t>однотрансформаторные подстанции (за исключением РТП) мощностью от 400 кВа до 630 кВА включительно шкафного или киоскового типа</t>
  </si>
  <si>
    <t>однотрансформаторные подстанции (за исключением РТП) мощностью от 1000 кВа до 1250 кВА включительно шкафного или киоскового типа</t>
  </si>
  <si>
    <t>двухтрансформаторные и более подстанции (за исключением РТП) мощностью от 100 до 250 кВА включительно столбового/мачтового типа</t>
  </si>
  <si>
    <t>двухтрансформаторные и более подстанции (за исключением РТП) мощностью от 100 до 250 кВА включительно блочного типа</t>
  </si>
  <si>
    <t>двухтрансформаторные и более подстанции (за исключением РТП) мощностью от 250 до 400 кВА включительно шкафного или киоскового типа</t>
  </si>
  <si>
    <t>35/6 (10)</t>
  </si>
  <si>
    <t>35/0,4</t>
  </si>
  <si>
    <t>110/35</t>
  </si>
  <si>
    <t>110/6 (10)</t>
  </si>
  <si>
    <t>1-20 кВ</t>
  </si>
  <si>
    <t>СО 6.1441</t>
  </si>
  <si>
    <t>Форма №2.101</t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</si>
  <si>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"Россети Сибирь" - "Бурятэнерго" за </t>
    </r>
    <r>
      <rPr>
        <b/>
        <sz val="14"/>
        <color theme="1"/>
        <rFont val="Times New Roman"/>
        <family val="1"/>
        <charset val="204"/>
      </rPr>
      <t xml:space="preserve">2022 </t>
    </r>
    <r>
      <rPr>
        <sz val="14"/>
        <color theme="1"/>
        <rFont val="Times New Roman"/>
        <family val="1"/>
        <charset val="204"/>
      </rPr>
      <t>год</t>
    </r>
  </si>
  <si>
    <t>СО 6.1442</t>
  </si>
  <si>
    <t>Форма №2.102</t>
  </si>
  <si>
    <t>СО 6.1440</t>
  </si>
  <si>
    <t>Форма №2.100</t>
  </si>
  <si>
    <t>400-630 кВА (Столбового/мачтового типа)</t>
  </si>
  <si>
    <t>400-630 кВА (Шкафного/ киоскового типа)</t>
  </si>
  <si>
    <t>400-630 кВА (Блочного типа)</t>
  </si>
  <si>
    <t>630-1000 кВА (Столбового/мачтового типа)</t>
  </si>
  <si>
    <r>
      <rPr>
        <sz val="11"/>
        <color theme="1"/>
        <rFont val="Arial"/>
        <family val="2"/>
        <charset val="204"/>
      </rPr>
  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 коммерческого учета электрической энергии (мощности) филиала ПАО "Россети Сибирь"- "Бурятэнерго"</t>
    </r>
    <r>
      <rPr>
        <b/>
        <sz val="11"/>
        <color theme="1"/>
        <rFont val="Arial"/>
        <family val="2"/>
        <charset val="204"/>
      </rPr>
      <t xml:space="preserve">  за 2022г.</t>
    </r>
  </si>
  <si>
    <t>Строительство  ВЛ   0,4  кВ,Республика Бурятия,Советский район, мкрн. Левый берег, к/н 03:24:011024:283( тех присоединение  Батомункуева Д.Р.  )</t>
  </si>
  <si>
    <t>Строительство  ВЛ   0,4  кВ,Республика Бурятия,Советский район, мкрн. Левый берег, ул. Окинская, координаты 51.835108 107.551107( тех присоединение  ПАО МТС.  )</t>
  </si>
  <si>
    <t>Строительство  ВЛ   0,4  кВ,Республика Бурятия,Железнодорожный район, мкрн. Лысая гора,  д. 6, к/н 03:24:020914:13( тех присоединение  Болодонова Э.П.  )</t>
  </si>
  <si>
    <t>Строительство  ВЛ   0,4  кВ,Республика Бурятия,Железнодорожный район, мкрн. Восточный, ГСК Ермак, бокс 23, к/н 03:24:000000:49524( тех присоединение  Максимова А.Ю.  )</t>
  </si>
  <si>
    <t>Строительство  ВЛ   0,4  кВ,Республика Бурятия,Тарбагатайский район, п. Нижний Жирим, к/н 03:19:280101:1( тех присоединение  Дульский Ю.Д. )</t>
  </si>
  <si>
    <t>Строительство  ВЛ   10  кВ,Республика Бурятия,Иволгинский район, п. Солдатский, ДНТ Байгал, ул. Новая, д. 38А, к/н 03:08:350101:1024( тех присоединение  Любавина Л.И.)</t>
  </si>
  <si>
    <t>Строительство ВЛ 0,4  кВ,Республика Бурятия,Северо-Байкальский район, г. Северобайкальск, ул. Кооперативная, д. 16, к/н 03:23:010325:124( тех присоединение  Норекян С.В.)</t>
  </si>
  <si>
    <t>Строительство ВЛ 0,4  кВ,Республика Бурятия,Железнодорожный район, мкрн. Площадка, ул. Железнодорожников, д 13в, к/н 03:24:022716:442( тех присоединение  Косолапов А.Н.)</t>
  </si>
  <si>
    <t>Строительство ВЛ 0,4  кВ,Республика Бурятия,Октябрьский район, ДНТ Импульс, ул. Зеркальная, к/н 03:24:031204:2493( тех присоединение  Мезенцев А.А.)</t>
  </si>
  <si>
    <t>Строительство ВЛ 0,4  кВ,Республика Бурятия,Октябрьский район, мкрн. Забайкальский, 11-й квартал, д. 11, к/н 03:24:034623:262( тех присоединение  Корниенко В.С.)</t>
  </si>
  <si>
    <t>Строительство ВЛ 0,4  кВ,Республика Бурятия, Иволгинский район, п. Сужа, к/н 03:08:380101:3664( тех присоединение   Дымчикова О.А. )</t>
  </si>
  <si>
    <t>Строительство  ВЛ 0,4   кВ,Республика Бурятия, Иволгинский район, п. Оронгой, АКХ Оронго, к/н 03:08:430101:62( тех присоединение   Исаков О.Г )</t>
  </si>
  <si>
    <t>Строительство  ВЛ 0,4   кВ,Республика Бурятия, Иволгинский район, п. Верхняя Иволга, местн. "Халюта", к/н 03:08:410102:448( тех присоединение   Попова Т.М. )</t>
  </si>
  <si>
    <t>Строительство   ВЛ  10   кВ,Республика Бурятия,г. Улан-Удэ, мкрн. Силикатный, (мухоршибирский тракт, здание 22/1 (ул. Забайкальская, опора освещения №19/2018, в районе дома №22/1. координаты-51.7755329 107.564827)( тех присоединение  ГБУ ЦИТ РБ )</t>
  </si>
  <si>
    <t>Строительство    ВЛ 0,4   кВ,Республика Бурятия,г. Улан-Удэ, мкрн. Силикатный, (мухоршибирский тракт, здание 22/1 (ул. Забайкальская, опора освещения №19/2018, в районе дома №22/1. координаты-51.7755329 107.564827)( тех присоединение  ГБУ ЦИТ РБ )</t>
  </si>
  <si>
    <t>Строительство   ВЛ 0,4   кВ,Республика Бурятия,Советский район, мкрн. Левый берег, ул. Судоремонтная, д. 7, к/н 03:24:011036:43( тех присоединение  Серебренников М.Г. )</t>
  </si>
  <si>
    <t>Строительство   ВЛ 0,4   кВ,Республика Бурятия,Советский район, мкрн. Левый Берег, ул. Окинская, д. 16а/2, к/н 03:24:000000:70519( тех присоединение  Шленская Е.Л. )</t>
  </si>
  <si>
    <t>Строительство   ВЛ 0,4   кВ,Республика Бурятия,Октябрьский район, 4-й км Спиртзаводской трассы, ул. Соболиная, к/н 03:24:031204:00( тех присоединение ПАО МТС )</t>
  </si>
  <si>
    <t>Строительство   ВЛ 0,4   кВ,Республика Бурятия,Октябрьский район, 20-й квартал, ул. Лебедева, д. 10, бокс 9, к/н 03:24:032701:2955( тех присоединение  Билтуева О.В. )</t>
  </si>
  <si>
    <t>Строительство   ВЛ 0,4   кВ,Республика Бурятия,Октябрьский район, мкрн. Комушка, ул. Медовая, к/н 03:24:033801:180( тех присоединение  Асалханов О.А. )</t>
  </si>
  <si>
    <t>Строительство ВЛ 0,4  кВ,Республика Бурятия,Октябрьский район, мкрн. Новая Комушка, ул. Северная, д. 153а, к/н 03:24:033609:464( тех присоединение  ИП Коркин И.К.)</t>
  </si>
  <si>
    <t>Строительство  ВЛ 0,4  кВ,Республика Бурятия,Прибайкальский район, п. Турунтаево, мкрн. Черемшанский, д. 235, к/н 03:16:340158:60( тех присоединение  Жебит Н.Н. )</t>
  </si>
  <si>
    <t>Строительство    ВЛ 0,4  кВ,Республика Бурятия,Прибайкальский район, п. Мостовка, к/н 03:09:770104:165, а/д М-55 "Байкал"( тех присоединение ФКУ УПРДОР Южный Байкал. )</t>
  </si>
  <si>
    <t>Строительство   ВЛ 0,4   кВ,Республика Бурятия,Прибайкальский район, п. Халзаново, местность Бородино, к/н 03:16:500129:614( тех присоединение Лекович А.Д. )</t>
  </si>
  <si>
    <t>Строительство   ВЛ 0,4   кВ,Республика Бурятия,Северо-Байкальский район, г. Северобайкальск, к/н 03:23:010519:6( тех присоединение  Лампицкий В.В. )</t>
  </si>
  <si>
    <t>Строительство  ВЛ 0,4  кВ,Республика Бурятия,Селенгинский район, п. Средний Убукун, к/н 03:18:000000:268( тех присоединение  ФКУ УФАД Южный Байкал ФДА )</t>
  </si>
  <si>
    <t>Строительство  ВЛ 0,4  кВ,Республика Бурятия,Баргузинский район, п. Максимиха, местность Федорово поле, д. 34, к/н 03:01:140107:166( тех присоединение  Ванчикова Б.Д. )</t>
  </si>
  <si>
    <t>Строительство  ВЛ 0,4  кВ,Республика Бурятия,Кабанский район, п. Инкино, к/н 03:09:210101:120( тех присоединение  Гусев Д.А. )</t>
  </si>
  <si>
    <t>Строительство  ВЛ 0,4  кВ,Республика Бурятия,Кяхтинский район, г. Кяхта, к/н 03:12:510101:245( тех присоединениеФГКУ Пограничное УФСБ РФ по РБ. )</t>
  </si>
  <si>
    <t>Строительство   ВЛ  0,4  кВ,Республика Бурятия,Джидинский район, п. Додо-Ичетуй, к/н 03:04:130102:165( тех присоединение  ГБУЗ Петропавловская ЦРБ.)</t>
  </si>
  <si>
    <t>Строительство  ВЛ  0,4  кВ,Республика Бурятия,Иволгинский район, п. Оронгой, АКХ Оронго, к/н 03:08:410104:150( тех присоединение  Колесов А.В.)</t>
  </si>
  <si>
    <t>Строительство   ВЛ  0,4  кВ,Республика Бурятия,Советский район, мкрн. Бурводстрой, ул. Проселочная, д. 20б, к/н 03:24:010931:82( тех присоединение  Ханхарова Т.Н.)</t>
  </si>
  <si>
    <t>Строительство   ВЛ 0,4  кВ, Республика Бурятия,Баргузинский район, п. Усть-Баргузин, Аэропорт, к/н 03:01:000000:8289(тех.присоединение АО Бурятская авиационная компания.)</t>
  </si>
  <si>
    <t>Строительство   ВЛ  0,4  кВ,Республика Бурятия,Иволгинский район, п. Гурульба, к/н 03:08:320107:7934( тех присоединение  Маюшан Т.С.,Нимаева С.Ц.,Ванданов А.А., Маюшанов А.С.)</t>
  </si>
  <si>
    <t>Строительство ВЛ 0,4  кВ,Республика Бурятия,Октябрьский район, мкрн. Комушка, ул. Барнаульская, д. 162, к/н 03:24:000000:00( тех присоединение  ГБУ ЦИТ РБ.)</t>
  </si>
  <si>
    <t>Строительство   ВЛ 0,4   кВ,Республика Бурятия,Октябрьский район, 106-й мкрн., ул. 1-я Золотые пески, д. 10, к/н 03:24:034416:244( тех присоединение  Медведева Н.И.)</t>
  </si>
  <si>
    <t>Строительство ВЛ   0,4   кВ,Республика Бурятия,Советский район, мкрн. Батарейка, ул. Воровского, д. 17, к/н 03:24:011223:379( тех присоединение  ООО Улан-Удэнское предприятие "Пересвет" )</t>
  </si>
  <si>
    <t>Строительство  ВЛ  0,4   кВ,Республика Бурятия,Советский район, п. Тулунжа, ул. 40 лет победы, д. 1В, к/н 03:24:011422:28( тех присоединение  Трусова Л.С. )</t>
  </si>
  <si>
    <t>Строительство  ВЛ  0,4   кВ,Республика Бурятия,Октябрьский район, 123-й А квартал, к/н 03:24:000000:67728( тех присоединение  Шагдарова Л.М. )</t>
  </si>
  <si>
    <t>Строительство ВЛ  0,4   кВ,Республика Бурятия,Октябрьский район, 20-й квартал, д. 25, к/н 03:24:000000:70688( тех присоединение  Балсахаев А.А. )</t>
  </si>
  <si>
    <t>Строительство  ВЛ 0,4   кВ,Республика Бурятия,Октябрьский район, мкрн. Забайкальский, ул. Ковалевской, 43-й квартал, д. 38А, местность Тепличное хозяйство, к/н 03:24:035001:190( тех присоединение  Баралдоев И.И. )</t>
  </si>
  <si>
    <t>Строительство   ВЛ 0,4 кВ  ,Республика Бурятия,Тарбагатайский район, п. Барыкино, урочище Хайласон, к/н 03:19:000000:4869( тех присоединение  Нагиев А.И.).</t>
  </si>
  <si>
    <t>Строительство   ВЛ 0,4 кВ  ,Республика Бурятия,Курумканский район, п. Арзгун, заимка Добун, к/н 03:11:330135:372( тех присоединение  Ринчино С.Б.).</t>
  </si>
  <si>
    <t>Строительство   ВЛ 0,4 кВ  ,Республика Бурятия,Прибайкальский район, п. Троицкое, ул. Солнечная, д. 6 А, к/н 03:16:320101:274( тех присоединение  ГБУЗ Прибайкальская ЦРБ.).</t>
  </si>
  <si>
    <t>Строительство ВЛ 0,4 кВ  ,Республика Бурятия,Тарбагатайский район, п. Нижний Жирим, к/н 03:19:280102:169( тех присоединение  ГКФХ Севергин Ю.П. ) .</t>
  </si>
  <si>
    <t>Строительство ВЛ 0,4 кВ  ,Республика Бурятия,Иволгинский район, КАДАСТРОВЫЙ НОМЕР ЗЕМЕЛЬНОГО УЧАСТКА 03:08:380101:7337( тех присоединение  Тарбаева З.Б. ) .</t>
  </si>
  <si>
    <t>Строительство  ВЛ 0,4  кВ  ,Республика Бурятия,Иволгинский район, п. Верхняя Иволга, КСП "Ошор Булаг",к/н 03:08:020132:42( тех присоединение  Бадмаева Э.А. ).</t>
  </si>
  <si>
    <t>Строительство  ВЛ 0,4  кВ  ,Республика Бурятия,Иволгинский район, п. Верхняя Иволга, СПК Ошор Булаг, к/н 03:08:290107:220( тех присоединение  Доржиев Ч.Б.).</t>
  </si>
  <si>
    <t>Строительство ВЛ 0,4 кВ  ,Республика Бурятия,Советский район, мкрн. Стеклозавод, ул. Заовражная, д. 3а, к/н 03:24:010651:121( тех присоединение  Чурина Н.Н. ) .</t>
  </si>
  <si>
    <t>Строительство ВЛ 0,4 кВ  ,Республика Бурятия,Баргузинский район, п. Баргузин, ул. Мелиораторов, к/н 03:01:020135:196( тех присоединение  Шаликов А.А ) .</t>
  </si>
  <si>
    <t>Строительство ВЛ 0,4 кВ  ,Республика Бурятия,Кабанский район, п. Новый Энхалук, ул. Таежная, к/н 03:09:360109:197( тех присоединение  Пинтаева А.Г. ) .</t>
  </si>
  <si>
    <t>Строительство ВЛ 0,4 кВ  ,Республика Бурятия,г. Улан-Удэ, п. Верхняя Березовка, ул. Дуганская, д. 14, к/н 03:24:022218:413( тех присоединение  Солоненко Н.В. ) .</t>
  </si>
  <si>
    <t>Строительство   ВЛ 0,4  кВ,Республика Бурятия,Железнодорожный район, мкрн. ПВЗ, ул. Октябрьская, д. 12/9, Парк-отель, к/н 03:24:020302:217( тех присоединение   Мешкова О.М.)</t>
  </si>
  <si>
    <t>Строительство   ВЛ 0,4  кВ,Республика Бурятия,Октябрьский район, мкрн. Радужный, ул. Военная, 7-й проезд, д. 36, к/н 03:24:0033202:878( тех присоединение   Бычков В.А.)</t>
  </si>
  <si>
    <t>Строительство   ВЛ 0,4  кВ,Республика Бурятия,Советский район, мкрн. Аэропорт, ул. Аэрофлотская, д. 36а, к/н 03:24:011827:67( тех присоединение   Васильева Е.В.)</t>
  </si>
  <si>
    <t>Строительство  ВЛ 0,4  кВ,Республика Бурятия,Прибайкальский район, п. Турунтаево, к/н 03:16:000000:11356( тех присоединение  Гаськов С.А. )</t>
  </si>
  <si>
    <t>Строительство  ВЛ 0,4  кВ,Республика Бурятия,Иволгинский район, п. Гурульба, к/н 03:08:060115:396 ( тех присоединение ГАУЗ Иволгинская ЦРБ )</t>
  </si>
  <si>
    <t>Строительство  ВЛ 0,4  кВ,Республика Бурятия, Селенгинский район, г. Гусиноозерск, ГК Центральный, бокс 92, к/н 03:22:010652:225( тех присоединение Китаев А.Н. )</t>
  </si>
  <si>
    <t>Строительство  ВЛ 0,4 кВ, РЕСПУБЛИКА БУРЯТИЯ,Кижингинский район, п. Улзытэ, к/н 03:10:240128:217(тех.присоединение Файзуллин В.В. )</t>
  </si>
  <si>
    <t>Строительство  ВЛ 0,4 кВ, РЕСПУБЛИКА БУРЯТИЯ,Селенгинский район, г. Гусиноозерск, СНТ Уголек, уч. 74, к/н 03:18:000000:11435(тех.присоединение Брянская Л.В. )</t>
  </si>
  <si>
    <t>Строительство  ВЛ 0,4  кВ,Республика Бурятия,Кабанский район, п. Таракановка, к/н 03:09:770104:165 ( тех присоединение ФКУ УФАД Южный Байкал ФДА )</t>
  </si>
  <si>
    <t>Строительство ВЛ 0,4  кВ,Республика Бурятия,Окинский район, п. Хужир, местность Мунгарга, к/н 03:15:160122:298( тех присоединение Будаева Е.Н.)</t>
  </si>
  <si>
    <t>Строительство   ВЛ 0,4 кВ,Республика Бурятия, Кабанский район, п. Сухая, к/н 03:09:640101:268( тех присоединение  Белоусова А.И. дог.20.0300.894.21 )</t>
  </si>
  <si>
    <t>Строительство  ВЛ 0,4 кВ, РЕСПУБЛИКА БУРЯТИЯ,Кабанский район, п. Сухая, к/н 03:09:640101:245(тех.присоединение БУ Бурприрода, дог.20.0300.3664.21)</t>
  </si>
  <si>
    <t>Строительство   ВЛ 0,4 кВ,Республика Бурятия, Селенгинский район, г. Гусиноозерск, ст. Загустай, к/н 03:18:390114:320( тех присоединение  Ефремов В.Н.,0 дог.20.0300.3743.21 )</t>
  </si>
  <si>
    <t>Строительство  ВЛ 0,4 кВ, РЕСПУБЛИКА БУРЯТИЯ,Железнодорожный район, мкрн. Шишковка, ПГСК № 341, бокс 20, к/н 03:24:023002:572(тех.присоединение  Каплин Н.В., дог.20.0300.5546.21)</t>
  </si>
  <si>
    <t>Строительство  ВЛ 0,4 кВ, РЕСПУБЛИКА БУРЯТИЯ,Октябрьский район, 4-й км Спиртзаводской трассы, ул. Ветеранская, к/н 03:24:031204:2061 (направление-из центра города)(тех.присоединение  Дагарова Т.Н.)</t>
  </si>
  <si>
    <t>Строительство  ВЛ  0,4   кВ,Республика Бурятия,Железнодорожный район, мкрн. Матросова, ул. Любы Шевцовой, д. 4, к/н 03:24:023805:0007( тех присоединение  Щетинин М.В. )</t>
  </si>
  <si>
    <t>Строительство  ВЛ  10  кВ, РЕСПУБЛИКА БУРЯТИЯ,Советский район, п. Хойтобэе, к/н 03:08:300101:3802 (направление-из центра города)(тех.присоединение  Пак Р.С-Н.</t>
  </si>
  <si>
    <t>Строительство  ВЛ 0,4  кВ,Республика Бурятия,  Прибайкальский район, п. Исток, квартал Озерный, д. 14, к/н 03:16:000000:10661( тех присоединение  20.0300.2984.21;Половинко Александр Петрович)</t>
  </si>
  <si>
    <t>Строительство  ВЛ 0,4  кВ,Республика Бурятия,  Еравнинский район, п. Гунда (отворот с а/дороги на п. Гунда), к/н 03:05:000000:1109( тех присоединение  20.0300.6764.21; ГКУ Бурятрегионавтодор )</t>
  </si>
  <si>
    <t>Строительство  ВЛ 0,4  кВ,Республика Бурятия,  Иволгинский район, п. Нижняя Иволга, ДНТ Заря, ул. Черемуховая, д. 51, к/н 03:08:370101:722( тех присоединение  20.0300.5090.21;Дашапилов Цырен-Доржи Доржиевич)</t>
  </si>
  <si>
    <t>Строительство  ВЛ 0,4кВ,Республика Бурятия, Иволгинский район, п. Поселье, к/н 03:08:380101:6847( тех присоединение  дог.20.0300.5648.21;Дынжинова Эльвира Фёдоровна)</t>
  </si>
  <si>
    <t>Строительство  ВЛ 0,4кВ,Республика Бурятия, Иволгинский район, п. Хойтобэе, СНТ Родник, ул. Бургалтайская, д. 1, к/н 03:08:300101:4477( тех присоединение  дог.20.0300.5972.21;Токтохоев Владимир Цыренбазарович)</t>
  </si>
  <si>
    <t>Строительство  ВЛ 0,4  кВ,Республика Бурятия,  Селенгинский район, п. Ягодное, урочище Бушаешный бугор, участок 4, юж.побережье оз. Щучье, к/н 03:18:390111:1519 ( тех присоединение  дог.20.0300.164.20;Черных Мария Елуповна)</t>
  </si>
  <si>
    <t>Строительство ВЛ 0,4  кВ,Республика Бурятия,  Селенгинский район, п. Нижний Убукун, к/н 03:18:000000:267 ( тех присоединение  дог.20.0300.1708.21;ФКУ УФАД Южный Байкал ФДА)</t>
  </si>
  <si>
    <t>Строительство   ВЛ 0,4 кВ,Республика Бурятия, Железнодорожный район, мкрн. Аршан, ул. Подлесная, д. 12, к/н 03:24:022127:6( тех присоединение  Дамдинсурэн Соелма Батоевна, дог.20.0300.6428.21)</t>
  </si>
  <si>
    <t>Строительство   ВЛ 0,4 кВ,Республика Бурятия, Железнодорожный район, мкрн. Шишковка, ул. Связистов, уч. 4, к/н 03:24:022007:274( тех присоединение  Доценко Юлия Алексеевна, дог.20.0300.7030.21)</t>
  </si>
  <si>
    <t>Строительство ВЛ 10  кВ,Республика Бурятия,  Иволгинский район, п. Нижняя Иволга, ул. Школьная, д. 3, к/н 03:08:150113:196( тех присоединение  дог.20.0300.1519.22 ПРОШКОЛА N13, ООО )</t>
  </si>
  <si>
    <t>Строительство    ВЛ 0,4  кВ,Республика Бурятия,ПРИБАЙКАЛЬСКИЙ, НЕТ, МИКРОРАЙОН ЧЕРЕМШАНСКИЙ,  Д. НЕ УКАЗАНО, КАДАСТРОВЫЙ НОМЕР ЗЕМЕЛЬНОГО УЧАСТКА 03:16:340155:312( тех присоединение  Комитет по управлению муниципальным хозяйством дог.20.0300.6641.22 )</t>
  </si>
  <si>
    <t>Строительство    ВЛ 0,4  кВ,Республика Бурятия,ПРИБАЙКАЛЬСКИЙ, НЕТ, МКР.ЧЕРЕМШАНСКИЙ,  Д. НЕ УКАЗАНО, КАДАСТРОВЫЙ НОМЕР ЗЕМЕЛЬНОГО УЧАСТКА 03:16:340155:311( тех присоединение  Комитет по управлению муниципальным хозяйством дог.20.0300.6769.22 )</t>
  </si>
  <si>
    <t>Строительство   ВЛ 10 кВ,Республика Бурятия,  Железнодорожный район, мкрн. Верхняя Березовка, детский лагерь Спутник ( тех присоединение  Раднаева Виктория Сергеевна, дог.20.0300.3074.19 )</t>
  </si>
  <si>
    <t>Строительство  ВЛ 0,4 кВ, РЕСПУБЛИКА БУРЯТИЯ,Бичурский район, п. Сахарный Завод, ул. Заводская, к/н 03:03:220105:187(тех.присоединение  ГБУЗ Бичурская ЦРБ  дог.20.0300.5561.21 )</t>
  </si>
  <si>
    <t>Строительство  ВЛ 10  кВ,Республика Бурятия, Заиграевский район, п. Онохой, к/н 03:06:220160:474( тех присоединение  дог.20.0300.5771.22;ГКУ РБ УКС ПРБ)</t>
  </si>
  <si>
    <t>Строительство ВЛ 0,4   кВ,Республика Бурятия,  Закаменский район, п. Баянгол, 0 в границах закаменского лесничества ( тех присоединение  дог.20.0300.2576.18;ИП Аригунов Александр Бальжин-Нимаевич)</t>
  </si>
  <si>
    <t>Строительство  ВЛ 0,4 кВ, РЕСПУБЛИКА БУРЯТИЯ,Октябрьский район, 4-й км Спиртзаводской трассы, ул. Энтузиастов, д. 24, к/н 03:24:031204:2542 (направление-из центра города)(тех.присоединение Левонтуева Т.И.)</t>
  </si>
  <si>
    <t>Строительство   ВЛ 0,4 кВ,Республика Бурятия, Железнодорожный район, мкрн. Верхняя Березовка, местность Дачи Писателей, к/н 03:24:020305:122 ( тех присоединение  Афанасьева Дарья Александровна, дог.20.0300.6322.21)</t>
  </si>
  <si>
    <t>Строительство   ВЛ  10  кВ,Республика Бурятия,Советский район, п. Поселье, ул. Сельская, д. 12, к/н 03:08:380101:8127( тех присоединение  ГАУЗ Иволгинская ЦРБ.)</t>
  </si>
  <si>
    <t>Строительство   ВЛ  0,4  кВ,Республика Бурятия,Советский район, п. Поселье, ул. Сельская, д. 12, к/н 03:08:380101:8127( тех присоединение  ГАУЗ Иволгинская ЦРБ.)</t>
  </si>
  <si>
    <t>Строительство   ВЛ 0,4   кВ,Республика Бурятия,Советский район, ул. Ленина, д. 27в, к/н 03:24:011206:3437( тех присоединение  ООО Компания Меркурий )</t>
  </si>
  <si>
    <t>Строительство   ВЛ  10  кВ,Республика Бурятия,Октябрьский район, мкрн. Силикатный, ул. Забайкальская, к/н 03:24:034501:439( тех присоединение  ОО Полет)</t>
  </si>
  <si>
    <t>Строительство  ВЛ 0,4   кВ,Республика Бурятия,Железнодорожный район, мкрн. Матросова, ул. Олега Кошевого, д. 1А, к/н 03:24:022714:88( тех присоединение  АО У-УАЗ )</t>
  </si>
  <si>
    <t>Строительство ВЛ   0,4   кВ,Республика Бурятия,Селенгинский район, п. Тохой, ул. Ленина, уч. 27-а, к/н 03:18:290113:25( тех присоединение  АМО СП Загустайское. )</t>
  </si>
  <si>
    <t>Строительство ВЛ 0,4 кВ  ,Республика Бурятия,Октябрьский район, мкрн. Таежный, ул. Водников, падь Воровская, к/н 03:24:032301:120( тех присоединение  МБУ Городское лесничество ) .</t>
  </si>
  <si>
    <t>Строительство ВЛ 0,4 кВ  ,Республика Бурятия,Советский район, мкрн. Заречный, к/н 03:24:000000:70567( тех присоединение  Фомин С.Г. ) .</t>
  </si>
  <si>
    <t>Строительство   ВЛ 0,4  кВ,Республика Бурятия,Октябрьский район, мкрн. Забайкальский, к/н 03:24:035003:00( тех присоединение   ПАО МТС.)</t>
  </si>
  <si>
    <t>Строительство  ВЛ 10 кВ,Республика Бурятия, Октябрьский район, мкрн. Светлый, ул. Лесная, д. 11а, к/н 03:24:033005:43, (примерно в 250 м по направлению на северо-запад)( тех присоединение 20.0300.3803.20; ГКУ РБ УКС ПРБ )</t>
  </si>
  <si>
    <t>Строительство  ВЛ 10 кВ,Республика Бурятия, Октябрьский район, ул. Бабушкина, (вблизи остановки ул. Геологическая (направление-из центра города)(примерно в 250 м по направлению на северо-запад)( тех присоединение 20.0300.892.22;ООО Феликс Плюс )</t>
  </si>
  <si>
    <t>Строительство   ВЛ 0,4 кВ,Республика Бурятия, Советский район, мкрн. Батарейка, ул. Гоголя, д. 64/1, к/н 03:24:011209:1970 ( тех присоединение ИП Муравьев Александр Кириллович, дог.20.0300.2167.22)</t>
  </si>
  <si>
    <t>Строительство КЛ  0,4  кВ,Республика Бурятия,Северобайкальский район, п. Ангоя,  ( тех присоединение  ПАО Ростелеком )</t>
  </si>
  <si>
    <t>Строительство  КЛ 10 кВ,Республика Бурятия,Октябрьский район, ул. Жердева, д. 19А, к/н 03:24:032704:1627( тех присоединение  20.0300.1645.22; ООО "ПРОШКОЛА
№10" )</t>
  </si>
  <si>
    <t>Строительство  КЛ 10 кВ,Республика Бурятия,   Октябрьский район, ул. Жердева, д. 19А, к/н 03:24:032704:1627( тех присоединение  20.0300.1645.22; ООО "ПРОШКОЛА
№10" )</t>
  </si>
  <si>
    <t>Строительство  КЛ 10 кВ,Республика Бурятия, Октябрьский район, мкрн. Светлый, ул. Лесная, д. 11а, к/н 03:24:033005:43, (примерно в 250 м по направлению на северо-запад)( тех присоединение 20.0300.3803.20; ГКУ РБ УКС ПРБ )</t>
  </si>
  <si>
    <t>Строительство    КЛ 10 кВ,Республика Бурятия, Иволгинский район, п. Сотниково, ул. Октябрьская, к/н 03:08:000000:9743( тех присоединение  ООО Прошкола №15 дог.20.0300.1655.22 )</t>
  </si>
  <si>
    <t>Строительство    КЛ 10 кВ,Республика Бурятия,Иволгинский район, п. Сотниково, ул. Октябрьская, к/н 03:08:000000:9743( тех присоединение  ООО Прошкола №15 дог.20.0300.1655.22 )</t>
  </si>
  <si>
    <t>Строительство   КЛ  0,4  кВ,Республика Бурятия,Северо-Байкальский район, г. Северобайкальск, ул. Полиграфистов, д. 9а, к/н 03:23:010558:1725( тех присоединение  ООО Стройсервис.)</t>
  </si>
  <si>
    <t>Строительство  КЛ   10  кВ,Республика Бурятия, Иволгинский район, п. Поселье, к/н 03:08:380101:8064( тех присоединение  ООО Прошкола №14 дог дог.20.0300.1434.22 )</t>
  </si>
  <si>
    <t>Строительство КЛ 10  кВ,Республика Бурятия,Иволгинский район, п. Нур-Селение, к/н 03:08:370101:4577( тех присоединение  ГКУ РБ УКС ПРБдог.20.0300.3270.22 )</t>
  </si>
  <si>
    <t>Кабель АПвПг 3*120/50 10 кВ-0,235 км.</t>
  </si>
  <si>
    <t>Кабель АПвПг 3*120/50 10 кВ-0,165 км.</t>
  </si>
  <si>
    <t>Строительство    КЛ 10  кВ,Республика Бурятия,  Октябрьский район, 102-й мкрн., к/н 03:24:034404:1425( тех присоединение  ООО Прошкола №8 дог.20.0300.1339.20 )</t>
  </si>
  <si>
    <t>Строительство  КЛ 10  кВ,Республика Бурятия,Октябрьский район, п. Сосновый, пер. Томский, к/н 03:24:032703:2394( тех присоединение  ООО Баянгол)</t>
  </si>
  <si>
    <t>Строительство  КЛ 10 кВ,Республика Бурятия,  Октябрьский район, ул. Жердева, к/н 03:24:031907:957( тех присоединение  20.0300.3566.21;МУ Улан-Удэстройзаказчик )</t>
  </si>
  <si>
    <t>Строительство   КЛ 10 кВ,Республика Бурятия,  Железнодорожный район, мкрн. Верхняя Березовка, детский лагерь Спутник ( тех присоединение  Раднаева Виктория Сергеевна, дог.20.0300.3074.19 )</t>
  </si>
  <si>
    <t>Строительство   КЛ 0,4   кВ,Республика Бурятия,Октябрьский район, 47-й квартал, проспект Строителей, д. 74-а, к/н 03:24:032804:1294( тех присоединение  МКП ГКШП )</t>
  </si>
  <si>
    <t>Строительство   КЛ  0,4  кВ,Республика Бурятия, г.Улан-Удэ, Советский район, ул. Борсоева, д. 97, к/н 03:24:010702:24( тех присоединение  ООО ИФК Восточные ворота.)</t>
  </si>
  <si>
    <t>Строительство  КЛ  0,4 кВ, РЕСПУБЛИКА БУРЯТИЯ,г. Улан-Удэ, 105-й квартал, к/н 03:24:034406:1194(тех.присоединение НО Фонд поддержки граждан-участников долевого строительства на территории РБ )</t>
  </si>
  <si>
    <t>Строительство  КЛ  10 кВ, РЕСПУБЛИКА БУРЯТИЯ,г. Улан-Удэ, 105-й квартал, к/н 03:24:034406:1194(тех.присоединение НО Фонд поддержки граждан-участников долевого строительства на территории РБ )</t>
  </si>
  <si>
    <t>Строительство  КЛ  10  кВ,Республика Бурятия,Железнодорожный район, мкрн. Аршан, ул. Данчинова, к/н 03:24:022012:00( тех присоединение  ООО Син Да)</t>
  </si>
  <si>
    <t>Строительство  КЛ 10 кВ,Республика Бурятия, Октябрьский район, 41-й квартал, ул. Краснофлотская, к/н 03:24:031804:4484( тех присоединение  20.0300.3966.21; ООО СТ-КОНСАЛТИНГ )</t>
  </si>
  <si>
    <t>Строительство  ОРУ ПС 35/10 кВ Заимка, Республика Бурятия,Еравнинский район, п. Мухор-Кондуй, к/н 03:05:260152:6, местность Баксарга (тех.присоединение ИП Сорокина О.С.) Реклоузер 10 кВ;TER_Rec15_Al1_L5; ВЛ 35 кВ ВЧТ-396  ПС 35/10 кВ Заимка</t>
  </si>
  <si>
    <t>Строительство  ОРУ ПС 35/10 кВ Заимка, Республика Бурятия,Еравнинский район, п. Мухор-Кондуй, к/н 03:05:260152:6, местность Баксарга (тех.присоединение ИП Сорокина О.С.) Реклоузер 10 кВ;TER_Rec15_Al1_L5; ВЛ 35 кВ ВЧТ-396  ПС 35/10 кВ ЗаимкаРеклоузер 35 кВ; TER_Rec35_Smart1_Sub7; ВЛ 35 кВ ВЧТ-396  ПС 35/10 кВ Заимка</t>
  </si>
  <si>
    <t>Распределительные пункты (РП) за искл. КРУН, КРН)</t>
  </si>
  <si>
    <t>Строительство КТПС 10/0,23  кВ,Республика Бурятия,Прибайкальский район, п. Мостовка, к/н 03:09:770104:165, а/д М-55 "Байкал"( тех присоединение ФКУ УПРДОР Южный Байкал. )</t>
  </si>
  <si>
    <t>10/0,23</t>
  </si>
  <si>
    <t>Строительство КТПС 10/0,23  кВ,Республика Бурятия,Селенгинский район, п. Средний Убукун, к/н 03:18:000000:268( тех присоединение  ФКУ УФАД Южный Байкал ФДА )</t>
  </si>
  <si>
    <t>Строительство СТП 10/0,4  кВ,Республика Бурятия,Кабанский район, п. Таракановка, к/н 03:09:770104:165 ( тех присоединение ФКУ УФАД Южный Байкал ФДА )</t>
  </si>
  <si>
    <t>Строительство СТП   10/0,4  кВ,Республика Бурятия,Северобайкальский район, п. Ангоя,  ( тех присоединение  ПАО Ростелеком )</t>
  </si>
  <si>
    <t>Строительство КТПС 10/0,4   кВ,Республика Бурятия, Иволгинский район, п. Оронгой, АКХ Оронго, к/н 03:08:430101:62( тех присоединение   Исаков О.Г )</t>
  </si>
  <si>
    <t>Строительство   СТП 10/ 0,4  кВ,Республика Бурятия,Иволгинский район, п. Оронгой, АКХ Оронго, к/н 03:08:410104:150( тех присоединение  Колесов А.В.)</t>
  </si>
  <si>
    <t>Строительство КТПС 10/0,4  кВ  ,Республика Бурятия,Курумканский район, п. Арзгун, заимка Добун, к/н 03:11:330135:372( тех присоединение  Ринчино С.Б.).</t>
  </si>
  <si>
    <t>СтроительствоСТП 10/0,4  кВ  ,Республика Бурятия,Еравнинский район, п. Исинга, местность  Корникова, к/н 03:05:000000:1112( тех присоединение  Доржиев Б.К. ).</t>
  </si>
  <si>
    <t>Строительство CТП 10/0,4 кВ, РЕСПУБЛИКА БУРЯТИЯ,Кижингинский район, п. Улзытэ, к/н 03:10:240128:217(тех.присоединение Файзуллин В.В. )</t>
  </si>
  <si>
    <t>Строительство  СТП  10/0,4  кВ,Республика Бурятия,  Еравнинский район, п. Гунда (отворот с а/дороги на п. Гунда), к/н 03:05:000000:1109( тех присоединение  20.0300.6764.21; ГКУ Бурятрегионавтодор )</t>
  </si>
  <si>
    <t>Строительство СТП  10/0,4   кВ,Республика Бурятия,  Закаменский район, п. Баянгол, 0 в границах закаменского лесничества ( тех присоединение  дог.20.0300.2576.18;ИП Аригунов Александр Бальжин-Нимаевич)</t>
  </si>
  <si>
    <t>Строительство КТПС 10/0,4   кВ,Республика Бурятия, Иволгинский район, п. Верхняя Иволга, местн. "Халюта", к/н 03:08:410102:448( тех присоединение   Попова Т.М. )</t>
  </si>
  <si>
    <t>Строительство СТП  10/0,4  кВ,Республика Бурятия,Окинский район, п. Хужир, местность Мунгарга, к/н 03:15:160122:298( тех присоединение Будаева Е.Н.)</t>
  </si>
  <si>
    <t>Строительство  СТП 10/0,4 кВ,Республика Бурятия,  Селенгинский район, п. Ягодное, урочище Бушаешный бугор, участок 4, юж.побережье оз. Щучье, к/н 03:18:390111:1519 ( тех присоединение  дог.20.0300.164.20;Черных Мария Елуповна)</t>
  </si>
  <si>
    <t>Строительство КТПС 10/0,4  кВ,Республика Бурятия,Прибайкальский район, п. Турунтаево, мкрн. Черемшанский, д. 235, к/н 03:16:340158:60( тех присоединение  Жебит Н.Н. )</t>
  </si>
  <si>
    <t>Строительство СТП 10/0,4  кВ  ,Республика Бурятия,Иволгинский район, п. Верхняя Иволга, КСП "Ошор Булаг",к/н 03:08:020132:42( тех присоединение  Бадмаева Э.А. ).</t>
  </si>
  <si>
    <t>Строительство  СТП  10/0,4 кВ, РЕСПУБЛИКА БУРЯТИЯ,Бичурский район, п. Сахарный Завод, ул. Заводская, к/н 03:03:220105:187(тех.присоединение  ГБУЗ Бичурская ЦРБ  дог.20.0300.5561.21 )</t>
  </si>
  <si>
    <t>Строительство КТПС 10/0,4  кВ,Республика Бурятия, Иволгинский район, п. Сужа, к/н 03:08:380101:3664( тех присоединение   Дымчикова О.А. )</t>
  </si>
  <si>
    <t>Строительство  СТП  10/0,4  кВ,Республика Бурятия,Октябрьский район, мкрн. Новая Комушка, ул. Северная, д. 153а, к/н 03:24:033609:464( тех присоединение  ИП Коркин И.К.)</t>
  </si>
  <si>
    <t>Строительство 10/0,4   кВ,Республика Бурятия,Прибайкальский район, п. Халзаново, местность Бородино, к/н 03:16:500129:614( тех присоединение Лекович А.Д. )</t>
  </si>
  <si>
    <t>Строительство КТПС  10/0,4  кВ,Республика Бурятия,  Иволгинский район, п. Нижняя Иволга, ДНТ Заря, ул. Черемуховая, д. 51, к/н 03:08:370101:722( тех присоединение  20.0300.5090.21;Дашапилов Цырен-Доржи Доржиевич)</t>
  </si>
  <si>
    <t>Строительство  СТП 10/0,4  кВ,Республика Бурятия,  Иволгинский район, п. Нижняя Иволга, ДНТ Заря, ул. Черемуховая, д. 51, к/н 03:08:370101:722( тех присоединение  20.0300.5090.21;Дашапилов Цырен-Доржи Доржиевич)</t>
  </si>
  <si>
    <t>Строительство КТП(Н) 10/0,4кВ,Республика Бурятия, Иволгинский район, п. Поселье, к/н 03:08:380101:6847( тех присоединение  дог.20.0300.5648.21;Дынжинова Эльвира Фёдоровна)</t>
  </si>
  <si>
    <t>Строительство КТП(Н) 10/0,4  кВ,Республика Бурятия,Иволгинский район, п. Хойтобэе, к/н 03:08:260113:191( тех присоединение  ГАУЗ Иволгинская ЦРБ.)</t>
  </si>
  <si>
    <t>Строительство КТПС 10/0,4  кВ,Республика Бурятия,Кабанский район, п. Инкино, к/н 03:09:210101:120( тех присоединение  Гусев Д.А. )</t>
  </si>
  <si>
    <t>Строительство   ТМГ 6//0,4  кВ,Республика Бурятия, г.Улан-Удэ, Советский район, ул. Борсоева, д. 97, к/н 03:24:010702:24( тех присоединение  ООО ИФК Восточные ворота.)</t>
  </si>
  <si>
    <t>Строительство   КТП(Н) 10/ 0,4  кВ,Республика Бурятия,Советский район, п. Поселье, ул. Сельская, д. 12, к/н 03:08:380101:8127( тех присоединение  ГАУЗ Иволгинская ЦРБ.)</t>
  </si>
  <si>
    <t>Строительство СТП 10/0,4  кВ, Республика Бурятия,Баргузинский район, п. Усть-Баргузин, Аэропорт, к/н 03:01:000000:8289(тех.присоединение АО Бурятская авиационная компания.)</t>
  </si>
  <si>
    <t>Строительство  КТП (Н) 10/0,4 кВ, РЕСПУБЛИКА БУРЯТИЯ,Иволгинский район, п. Иволгинск, квартал Юбилейный, д. 29, к/н 03:08:000000:1527(тех.присоединение ПАО Ростелеком.)</t>
  </si>
  <si>
    <t>Строительство КТП(Н) 10/0,4кВ,Республика Бурятия, Заиграевский район, п. Онохой, к/н 03:06:220160:474( тех присоединение  дог.20.0300.5771.22;ГКУ РБ УКС ПРБ)</t>
  </si>
  <si>
    <t>Строительство  КТП(Н) 10/0,4   кВ,Республика Бурятия,Заиграевский район, СНТ Дымок, к/н 03:06:530103:2351( тех присоединение  Молонтоев А.С. )</t>
  </si>
  <si>
    <t>Строительство КТП(Н) 10/0,4 кВ, РЕСПУБЛИКА БУРЯТИЯ,Иволгинский район, п. Тапхар, к/н 03:08:360102:307(тех.присоединение МУ УРИ АМО Иволгинский район )</t>
  </si>
  <si>
    <t>630-1000  кВА (Шкафного/ киоскового типа)</t>
  </si>
  <si>
    <t>630-1000  кВА (Блочного типа)</t>
  </si>
  <si>
    <t>Строительство  КТП(Н) 10/0,4 кВ,Республика Бурятия, Республика Бурятия,   Октябрьский район, ул. Жердева, д. 19А, к/н 03:24:032704:1627( тех присоединение  20.0300.1645.22; ООО "ПРОШКОЛА
№10" )</t>
  </si>
  <si>
    <t>Строительство    КТП(Н) 10/0,4 кВ,Республика Бурятия, Октябрьский район, 102-й мкрн., к/н 03:24:034404:1425( тех присоединение  ООО Прошкола №8 дог.20.0300.1339.20 )</t>
  </si>
  <si>
    <t>Строительство    КТП(Н) 10/0,4 кВ,Республика Бурятия,  Иволгинский район, п. Сотниково, к/н 03:08:220248:134( тех присоединение  ГКУ РБ "УКС ПРБ" дог.20.0300.1575.21 )</t>
  </si>
  <si>
    <t>Строительство КТП(Н) 10/0,4  кВ,Республика Бурятия,Иволгинский район, п. Нижняя Иволга, ул. Школьная, д. 3, к/н 03:08:150113:196( тех присоединение  дог.20.0300.1519.22 ПРОШКОЛА N13, ООО )</t>
  </si>
  <si>
    <t>Строительство  КТП(Н)  10/0,4  кВ,Республика Бурятия, Иволгинский район, п. Иволгинск, к/н 03:08:360101:1798( тех присоединение  ООО Прошкола №11 дог дог.20.0300.1491.22 )</t>
  </si>
  <si>
    <t>Строительство  КТП(Н)  10/0,4  кВ,Республика Бурятия, Иволгинский район, п. Поселье, к/н 03:08:380101:8064( тех присоединение  ООО Прошкола №14 дог дог.20.0300.1434.22 )</t>
  </si>
  <si>
    <t>Строительство    КТП(Н) 10/0,4 кВ,Республика Бурятия, Иволгинский район, п. Сотниково, ул. Октябрьская, к/н 03:08:000000:9743( тех присоединение  ООО Прошкола №15 дог.20.0300.1655.22 )</t>
  </si>
  <si>
    <t>Строительство КТП (Н) 10/0,4  кВ,Республика Бурятия,Октябрьский район, п. Сосновый, пер. Томский, к/н 03:24:032703:2394( тех присоединение  ООО Баянгол)</t>
  </si>
  <si>
    <t>Строительство КТП(Н)  10/0,4 кВ, РЕСПУБЛИКА БУРЯТИЯ,Кяхтинский район, п. Наушки, к/н 03:12:190106:97(тех.присоединение МКУ Комитет по развитию инфраструктуры АМО Кяхтинский район РБ )</t>
  </si>
  <si>
    <t>Строительство  КТП(Н) 10/0,4  кВ,Республика Бурятия, Октябрьский район, 41-й квартал, ул. Краснофлотская, к/н 03:24:031804:4484( тех присоединение  20.0300.3966.21; ООО СТ-КОНСАЛТИНГ )</t>
  </si>
  <si>
    <t>Строительство КТП(Н) 10/0,4 кВ, РЕСПУБЛИКА БУРЯТИЯ,Окинский район, п. Орлик, к/н 03:15:060112:132(тех.присоединениеГКУ РБ УКС ПРБ дог.20.0300.4653.21 )</t>
  </si>
  <si>
    <t>Строительство   КТП(Н) 10/0,4 кВ,Республика Бурятия,  Октябрьский район, ул. Жердева, к/н 03:24:031907:957( тех присоединение  20.0300.3566.21;МУ Улан-Удэстройзаказчик )</t>
  </si>
  <si>
    <t>Строительство    КТП(Н) 10/0,4 кВ,Республика Бурятия,Иволгинский район, п. Нур-Селение, к/н 03:08:370101:4577( тех присоединение  ГКУ РБ УКС ПРБдог.20.0300.3270.22 )</t>
  </si>
  <si>
    <t>Строительство КТП(С) 10/0,4 ,Республика Бурятия,    Октябрьский район, 104-й мкрн., к/н 03:24:034405:34( тех присоединение  20.0300.1139.21; ООО "СК НОВЫЙ ГОРОД" )</t>
  </si>
  <si>
    <t>Строительство    КТП(Н) 10/0,4 кВ,Республика Бурятия,  Тарбагатайский район, п. Нижний Саянтуй, к/н 03:24:034431:132( тех присоединение  ГКУ РБ УКС ПРБ дог.20.0300.3428.22 )</t>
  </si>
  <si>
    <t>ПС 35 кВ однотрасформаторные</t>
  </si>
  <si>
    <t xml:space="preserve">Система учета розничного рынка электроэнергии вЕравнинском РЭС СЭ СЕ101 R 145 М6-1шт. 
Балдоржиев Э.Ц.
20.0300.4744.21
</t>
  </si>
  <si>
    <t xml:space="preserve">Система учета розничного рынка электроэнергии вЕравнинском РЭС СЭ СЕ101 R 145 М6-1шт. 
Дубчинова Д.Ц.
20.0300.814.22
</t>
  </si>
  <si>
    <t xml:space="preserve">Система учета  розничного рынка электроэнергиив Иволгинском РЭССЭ Меркурий 201.7 5-60А230В-1шт.
Цыренова Г.В.
20.0300.1207.22
</t>
  </si>
  <si>
    <t xml:space="preserve">Система учета  розничного рынка электроэнергиив Иволгинском РЭССЭ Меркурий 201.7 5-60А230В-1шт.
Санжиев С.С.
20.0300.5022.21
</t>
  </si>
  <si>
    <t xml:space="preserve">Система учета  розничного рынка электроэнергиив Иволгинском РЭССЭ Меркурий 201.7 5-60А230В-1шт.
Карабутова В.А.
20.0300.1642.22
</t>
  </si>
  <si>
    <t xml:space="preserve">Система учета  розничного рынка электроэнергиив Иволгинском РЭССЭ СЕ101 S6 145 М6-1шт
Бамбуева О.Д.
20.0300.2763.21
</t>
  </si>
  <si>
    <t xml:space="preserve">Система учета  розничного рынка электроэнергиив Иволгинском РЭССЭ Меркурий 201.7 5-60А230В-1шт.
Буянаева Ю.С.
20.0300.1685.21
</t>
  </si>
  <si>
    <t xml:space="preserve">Система учета  розничного рынка электроэнергиив Иволгинском РЭССЭ СЕ101 S6 145 М6-1шт
Дашинимаева Т.Ц.
20.0300.2250.22
</t>
  </si>
  <si>
    <t xml:space="preserve">Система учета  розничного рынка электроэнергиив Иволгинском РЭССЭ СЕ101 S6 145 М6-1шт
Гармаева С.Д.
20.0300.5895.21
</t>
  </si>
  <si>
    <t xml:space="preserve">Система учета  розничного рынка электроэнергиив Иволгинском РЭССЭ Меркурий 201.7 5-60А230В-1шт.
Цыренжапова Е.С.
20.0300.1674.22
</t>
  </si>
  <si>
    <t xml:space="preserve">Система учета  розничного рынка электроэнергиив Иволгинском РЭССЭ СЕ101 R5  145 М6-1шт
Байминова Э.Д.
20.0300.6397.21
</t>
  </si>
  <si>
    <t xml:space="preserve">Система учета розничного рынка электроэнергии вГородском РЭССЭ СЕ101 S6 145 М6-1шт
Алимов Хатамжан Хосилжанович
20.0300.2625.21
</t>
  </si>
  <si>
    <t>Система учета розничного рынка электроэнергии вГородском РЭССЭ СЕ101 S6 145 М6-1штДондукова Гырылма Бадма-Цыреновна20.0300.4619.21</t>
  </si>
  <si>
    <t>Система учета розничного рынка электроэнергии вГородском РЭССЭ СЕ101 R6 145 М6-1штДЫМБРЫЛОВА ДАРИМА ГАРМАЖАПОВНА20.0300.6390.21</t>
  </si>
  <si>
    <t xml:space="preserve">Система учета розничного рынка электроэнергии вТарбагатайском РЭССЭ СЕ101 R5 145 М6-1шт
МКУ АМО СП Шалутское
20.0300.7752.21
</t>
  </si>
  <si>
    <t xml:space="preserve">Система учета розничного рынка электроэнергии вТарбагатайском РЭССЭ СЕ101 R5 145 М6-1шт
МКУ АМО СП Шалутское
20.0300.7750.21
</t>
  </si>
  <si>
    <t xml:space="preserve">Система учета розничного рынка электроэнергии вТарбагатайском РЭССЭ СЕ101 R5 145 М6-1шт
МКУ АМО СП Шалутское
20.0300.7753.21
</t>
  </si>
  <si>
    <t xml:space="preserve">Система учета розничного рынка электроэнергии вТарбагатайском РЭССЭ СЕ101 R5 145 М6-1шт
МКУ АМО СП Шалутское
20.0300.26.22
</t>
  </si>
  <si>
    <t xml:space="preserve">Система учета розничного рынка электроэнергии вТарбагатайском РЭССЭ СЕ101 R5 145 М6-1шт
Шмыгина В.П.
20.0300.1072.22
</t>
  </si>
  <si>
    <t xml:space="preserve">Система учета розничного рынка электроэнергиив Баргузинском РЭССЭ СЕ101 R5 145 М6-1штМальцева Г.М.
20.0300.2378.22
</t>
  </si>
  <si>
    <t xml:space="preserve">Система учета розничного рынка электроэнергиив Баргузинском РЭССЭ СЕ101 R5 145 М6-1шт
Синягин А.В.
20.0300.2548.22
</t>
  </si>
  <si>
    <t xml:space="preserve"> Система учета розничного рынка электроэнергиив Прибайкальском РЭССЭ СЕ101 R5 145 М6-1шт
Рыльский С.В.
20.0300.969.22
</t>
  </si>
  <si>
    <t xml:space="preserve">Система учета розничного рынка электроэнергии в Курумканском РЭССЭ СЕ101 S6 145 М6  1 ф.-1 шт.Берельтуева В.В.
20.0300.7646.21
</t>
  </si>
  <si>
    <t xml:space="preserve">Система учета розничного рынка электроэнергии в Курумканском РЭССЭ СЕ101 S6 145 М6  1 ф.-1 шт.
Ибрагимова А.И.
20.0300.5675.21
</t>
  </si>
  <si>
    <t>Система учета электроэнергии потребителей Октябрьский РЭС  СЭ СЕ101 R5 145 М6  1 ф.-1шт.СУХАНОВА ТАТЬЯНА АЛЕКСАНДРОВНА20.0300.1974.22</t>
  </si>
  <si>
    <t>Система учета электроэнергии потребителей Октябрьский РЭС  СЭ СЕ101 R5 145 М6  1 ф.-1шт.ОЛЕЙНИКОВ ЮРИЙ ИВАНОВИЧ20.0300.7446.21</t>
  </si>
  <si>
    <t>Система учета розничного рынка электроэнергии в Курумканском РЭССЭ СЕ101 R5 145 М6  1 ф.-1шт.ИП "ЦЫДЕНДОРЖИЕВ МИХАИЛ ДОНДУПОВИЧ"20.0300.3342.21</t>
  </si>
  <si>
    <t>Система учета розничного рынка электроэнергии в Курумканском РЭССЭ СЕ101 R5 145 М6  1 ф.-1шт.ДЫЛЫКОВА ИРИНА ПУРБОЕВНА20.0300.7314.21</t>
  </si>
  <si>
    <t>Система учета розничного рынка электроэнергиив Прибайкальском СЭ СЕ101 R5 145 М6  1 ф.-1шт.ГАЛИЧКИНА ОКСАНА СЕРГЕЕВНА20.0300.835.22</t>
  </si>
  <si>
    <t>Система учета розничного рынка электроэнергиив Баргузинском РЭССЭ СЕ101 R5 145 М6  1 ф.-1шт.Аюшеев Митап Лайдапович20.0300.3969.22</t>
  </si>
  <si>
    <t>Система учета розничного рынка электроэнергиив Баргузинском РЭССЭ СЕ101 R5 145 М6  1 ф.-1шт.Игнатьев Василий Трофимович20.0300.4834.22</t>
  </si>
  <si>
    <t>Система учета розничного рынка электроэнергиив  Кабанском РЭССЭ СЕ101 R5 145 М6  1 ф.-1шт.АНТОНОВ ЕВГЕНИЙ СЕРГЕЕВИЧ20.0300.1331.22</t>
  </si>
  <si>
    <t>Система учета розничного рынка электроэнергиив  Кабанском РЭССЭ СЕ101 R5 145 М6  1 ф.-1шт.Балданов А.И.20.0300.2490.22</t>
  </si>
  <si>
    <t>Система учета розничного рынка электроэнергиив  Кабанском РЭССЭ СЕ101 R5 145 М6  1 ф.-1шт.БЫКОВА АННА АНАТОЛЬЕВНА20.0300.361.22</t>
  </si>
  <si>
    <t>Система учета розничного рынка электроэнергиив  Кабанском РЭССЭ СЕ101 R5 145 М6  1 ф.-1шт.МЕНЬЩИКОВ ПАВЕЛ ПАВЛОВИЧ20.0300.2989.22</t>
  </si>
  <si>
    <t>Система учета розничного рынка электроэнергиив  Кабанском РЭССЭ СЕ101 R5 145 М6  1 ф.-1шт.БАЛДАКОВА МАРИЯ ДМИТРИЕВНА20.0300.2053.22</t>
  </si>
  <si>
    <t>Система учета розничного рынка электроэнергиив  Кабанском РЭССЭ СЕ101 R5 145 М6  1 ф.-1шт.Балданов А.И.20.0300.2371.22</t>
  </si>
  <si>
    <t>Система учета розничного рынка электроэнергии вТарбагатайском РЭССЭ СЕ101 R5 145 М6  1 ф.-1шт.МКУ АДМИНИСТРАЦИЯ МО СЕЛЬСКОГО ПОСЕЛЕНИЯ "ЗАВОДСКОЕ"20.0300.3348.22</t>
  </si>
  <si>
    <t>Система учета розничного рынка электроэнергии вГородском РЭССЭ СЕ101 R5 145 М6  1 ф.-1шт.ПУРБУЕВА БУТИДМА ТИМУРОВНА20.0300.2366.22</t>
  </si>
  <si>
    <t>Система учета розничного рынка электроэнергии вГородском РЭССЭ СЕ101 R5 145 М6  1 ф.-1шт.ТОРУБКА ИРИНА АЛЕКСАНДРОВНА20.0300.2783.22</t>
  </si>
  <si>
    <t>Система учета розничного рынка электроэнергии вГородском РЭССЭ СЕ101 R5 145 М6  1 ф.-1шт.Конихина Светлана Ивановна20.0300.3570.22</t>
  </si>
  <si>
    <t>Система учета розничного рынка электроэнергии вГородском РЭССЭ СЕ101 R5 145 М6  1 ф.-1шт.ДАМБАЕВА АРЮНА АНДРЕЕВНА20.0300.5672.21</t>
  </si>
  <si>
    <t>Система учета розничного рынка электроэнергии вГородском РЭССЭ СЕ101 R5 145 М6  1 ф.-1шт.ВЕРЮТИНА ЛЮДМИЛА ИННОКЕНТЬЕВНА20.0300.812.22</t>
  </si>
  <si>
    <t>Система учета розничного рынка электроэнергии вГородском РЭССЭ СЕ101 R5 145 М6  1 ф.-1шт.БУЛЫТОВА СВЕТЛАНА БАДМАЖАПОВНА20.0300.3043.22</t>
  </si>
  <si>
    <t>Система учета розничного рынка электроэнергии вГородском РЭССЭ СЕ101 R5 145 М6  1 ф.-1шт.БОДРОВ ОЛЕГ ВИКТОРОВИЧ20.0300.6745.21</t>
  </si>
  <si>
    <t>Система учета розничного рынка электроэнергии вГородском РЭССЭ СЕ101 R5 145 М6  1 ф.-1шт.САДОВОДЧЕСКОЕ НЕКОММЕРЧЕСКОЕ ТОВАРИЩЕСТВО "РОСИНКА"20.0300.4699.21</t>
  </si>
  <si>
    <t>Система учета розничного рынка электроэнергии вГородском РЭССЭ СЕ101 R5 145 М6  1 ф.-1шт.ПАНТЕЛЕЕВА ЛЮДМИЛА ПАВЛОВНА20.0300.3141.22</t>
  </si>
  <si>
    <t>Система учета розничного рынка электроэнергии вГородском РЭССЭ СЕ101 R5 145 М6  1 ф.-1шт.Аюшина Галина Цыбеновна20.0300.3070.22</t>
  </si>
  <si>
    <t>Система учета розничного рынка электроэнергии вГородском РЭССЭ СЕ101 R5 145 М6  1 ф.-1шт.ИВАЩЕНКО ВЕРА МИХАЙЛОВНА20.0300.2311.22</t>
  </si>
  <si>
    <t>Система учета розничного рынка электроэнергии вГородском РЭССЭ СЕ101 R5 145 М6  1 ф.-1шт.Кобелев Григорий Сергеевич20.0300.4645.22</t>
  </si>
  <si>
    <t>Система учета розничного рынка электроэнергии вГородском РЭССЭ СЕ101 R5 145 М6  1 ф.-1шт.Сангадиева Тамара Эрдыниевна20.0300.4025.22</t>
  </si>
  <si>
    <t>Система учета розничного рынка электроэнергии вГородском РЭССЭ СЕ101 R5 145 М6  1 ф.-1шт.Кузнецова Ирина Александровна20.0300.2034.22</t>
  </si>
  <si>
    <t>Система учета розничного рынка электроэнергии вГородском РЭССЭ СЕ101 R5 145 М6  1 ф.-1шт.ОЧИРЖАПОВА СВЕТЛАНА СЕРГЕЕВНА20.0300.1212.21</t>
  </si>
  <si>
    <t>Система учета розничного рынка электроэнергии вГородском РЭССЭ СЕ101 R5 145 М6  1 ф.-1шт.Бабуев Э.Ж20.0300.6464.21</t>
  </si>
  <si>
    <t>Система учета розничного рынка электроэнергии вХоринском РЭССЭ СЕ101 R5 145 М6  1 ф.-1шт.Жалсараева Туяна Бато-Мункуевна20.0300.4198.22</t>
  </si>
  <si>
    <t>Система учета розничного рынка электроэнергии вХоринском РЭССЭ СЕ101 R5 145 М6  1 ф.-1шт.Шойропов Гэсэр Цыренович20.0300.4230.22</t>
  </si>
  <si>
    <t xml:space="preserve">Система учета  розничного рынка электроэнергиив Иволгинском РЭССЭ СЕ101 R5 145 М6  1 ф.-1шт. Самбуев В.Л.20.0300.3071.22 </t>
  </si>
  <si>
    <t>Система учета  розничного рынка электроэнергиив Иволгинском РЭССЭ СЕ101 R5 145 М6  1 ф.-1шт.Лубсанова Е.В.20.0300.2727.22</t>
  </si>
  <si>
    <t>Система учета  розничного рынка электроэнергиив Иволгинском РЭССчетчик 1Ф GSM/GPRS прям. вкл СПДС РП-1шт.МУ "УРИ АМО "ИВОЛГИНСКИЙ РАЙОН"20.0300.383.22</t>
  </si>
  <si>
    <t>Система учета розничного рынка электроэнергии вЕравнинском РЭССЭ СЕ101 R5 145 М6  1 ф.-1шт.КОНДИНСКОЕ, АМО20.0300.694.22</t>
  </si>
  <si>
    <t xml:space="preserve">Система учета розничного рынка электроэнергиив Гусиноозерском РЭСCчетчик 1Ф GSM/GPRS прям. Вкл СПДС РП-1шт.Лушникова Ирина Жаргаловна20.0300.7385.22 </t>
  </si>
  <si>
    <t>Система учета розничного рынка электроэнергиив Гусиноозерском РЭСCчетчик 1ф  SPLIT c PLC/RF с УД СПДС ИПФ-1шт.ВОЛЧУГОВА СВЕТЛАНА ВАЛЕРЬЕВНА20.0300.6450.21</t>
  </si>
  <si>
    <t>Система учета розничного рынка электроэнергиив Гусиноозерском РЭСCчетчик 1ф  SPLIT c PLC/RF с УД СПДС ИПФ-1шт.СЕМЕНОВ ЮРИЙ ВЛАДИМИРОВИЧ20.0300.2070.22</t>
  </si>
  <si>
    <t>Система учета розничного рынка электроэнергиив Гусиноозерском РЭСCчетчик 1ф  SPLIT c PLC/RF с УД СПДС ИПФ-1шт.ГАЛЕНДУХИН ВИТАЛИЙ НИКОЛАЕВИЧ20.0300.1025.22</t>
  </si>
  <si>
    <t>Система учета розничного рынка электроэнергиив Кяхтинском РЭССЭ СЕ101 R5 145 М6  1 ф.-1шт.КОЛПАКОВА ВАЛЕНТИНА ЯКОВЛЕВНА20.0300.5527.21</t>
  </si>
  <si>
    <t>Система учета розничного рынка электроэнергиив Кяхтинском РЭССЭ СЕ101 R5 145 М6  1 ф.-1шт.ДАЙНЗАНОВ БАИР ВИКТОРОВИЧ20.0300.1481.22</t>
  </si>
  <si>
    <t>Система учета розничного рынка электроэнергиив Джидинском РЭС Счетчик 1Ф GSM/GPRS прям.вкл СПДС РП-1шт.Гармаев Юрий Алексеевич20.0300.7609.22</t>
  </si>
  <si>
    <t>Система учета розничного рынка электроэнергиив Тункинском РЭССЭ СЕ101 R5 145 М6  1 ф.-1шт.Яптуев Б.Б.20.0300.3366.22</t>
  </si>
  <si>
    <t>Система учета розничного рынка электроэнергиив Тункинском РЭССЭ СЕ101 R5 145 М6  1 ф.-1шт.Шагдуров С.Д-Н.20.0300.2221.22</t>
  </si>
  <si>
    <t>Система учета розничного рынка электроэнергиив Тункинском РЭССЭ СЕ101 R5 145 М6  1 ф.-1шт.Жамбалов А.Б.20.0300.2752.22</t>
  </si>
  <si>
    <t>Система учета  розничного рынка электроэнергиив Cеверобайкальском РЭССЭ СЕ101 R5 145 М6  1 ф.-1шт.Осипчук Э.В.20.0300.476.22</t>
  </si>
  <si>
    <t>Система учета  розничного рынка электроэнергиив Cеверобайкальском РЭССЭ СЕ101 R5 145 М6  1 ф.-1шт.Плотников Ю.А.20.0300.488.22</t>
  </si>
  <si>
    <t>Система учета  розничного рынка электроэнергиив Cеверобайкальском РЭССЭ СЕ101 R5 145 М6  1 ф.-1шт.Василенко С.А.20.0300.3610.22</t>
  </si>
  <si>
    <t>Система учета  розничного рынка электроэнергиив Cеверобайкальском РЭССЭ СЕ101 R5 145 М6  1 ф.-1шт.Ушаков В.В.20.0300.3622.22</t>
  </si>
  <si>
    <t>Система учета  розничного рынка электроэнергиив Cеверобайкальском РЭССЭ СЕ101 R5 145 М6  1 ф.-1шт.Козулин М.М.20.0300.4449.22</t>
  </si>
  <si>
    <t>Система учета  розничного рынка электроэнергиив Cеверобайкальском РЭССЭ СЕ101 R5 145 М6  1 ф.-1шт.Санду Э.В.20.0300.4730.22</t>
  </si>
  <si>
    <t>Система учета  розничного рынка электроэнергиив Cеверобайкальском РЭССЭ Меркурий 201.7 5-60А230В-1шт.Половинкин К.В.20.0300.4757.22</t>
  </si>
  <si>
    <t>Система учета  розничного рынка электроэнергиив Cеверобайкальском РЭССЭ СЕ101 R5 145 М6  1 ф.-1шт.Лехайм О.В.20.0300.6502.22</t>
  </si>
  <si>
    <t>Система учета  розничного рынка электроэнергиив Cеверобайкальском РЭССЭ СЕ101 R5 145 М6  1 ф.-1шт.Казанцева Т.В.20.0300.6856.21</t>
  </si>
  <si>
    <t>Система учета  розничного рынка электроэнергиив Cеверобайкальском РЭССЭ СЕ101 R5 145 М6  1 ф.-1шт.Талыкова А.И.20.0300.3802.22</t>
  </si>
  <si>
    <t>Система учета  розничного рынка электроэнергиив Cеверобайкальском РЭССЭ СЕ101 R5 145 М6  1 ф.-1шт.Шалвайтис А.Н.20.0300.2997.21</t>
  </si>
  <si>
    <t>Система учета  розничного рынка электроэнергиив Cеверобайкальском РЭССЭ СЕ101 R5 145 М6  1 ф.-1шт.ХАЧИКЯН РАДИОН МАНУКОВИЧ20.0300.3361.21</t>
  </si>
  <si>
    <t>Система учета  розничного рынка электроэнергиив Cеверобайкальском РЭССЭ СЕ101 R5 145 М6  1 ф.-1шт.Сура Р.М.20.0300.3912.21</t>
  </si>
  <si>
    <t>Система учета  розничного рынка электроэнергиив Cеверобайкальском РЭССЭ СЕ101 R5 145 М6  1 ф.-1шт.Муратов  А.Н.20.0300.4778.21</t>
  </si>
  <si>
    <t>Система учета  розничного рынка электроэнергиив Cеверобайкальском РЭССЭ СЕ101 R5 145 М6  1 ф.-1шт.Саликов В.Г.20.0300.6236.21</t>
  </si>
  <si>
    <t>Система учета  розничного рынка электроэнергиив Cеверобайкальском РЭССЭ СЕ101 R5 145 М6  1 ф.-1шт.Филиппова Нина Алексеевна20.0300.6423.21</t>
  </si>
  <si>
    <t>Система учета  розничного рынка электроэнергиив Cеверобайкальском РЭССЭ СЕ101 R5 145 М6  1 ф.-1шт.Ганиев И.И.20.0300.6912.21</t>
  </si>
  <si>
    <t xml:space="preserve">Система учета  розничного рынка электроэнергиив Cеверобайкальском РЭССЭ СЕ101 R5 145 М6  1 ф.-1шт. Сауэр В.В.20.0300.373.22 </t>
  </si>
  <si>
    <t xml:space="preserve">Система учета  розничного рынка электроэнергиив Cеверобайкальском РЭССЭ СЕ101 R5 145 М6  1 ф.-1шт.Павлов К.Г.20.0300.753.22 </t>
  </si>
  <si>
    <t xml:space="preserve">Система учета  розничного рынка электроэнергиив Cеверобайкальском РЭССЭ СЕ101 R5 145 М6  1 ф.-1шт.Малахова В.С.20.0300.754.22 </t>
  </si>
  <si>
    <t xml:space="preserve">Система учета  розничного рынка электроэнергиив Cеверобайкальском РЭССЭ СЕ101 R5 145 М6  1 ф.-1шт.Швецов О.В.20.0300.900.22 </t>
  </si>
  <si>
    <t xml:space="preserve">Система учета  розничного рынка электроэнергиив Cеверобайкальском РЭССЭ СЕ101 R5 145 М6  1 ф.-1шт.Луценко Е.Г.20.0300.1584.22 </t>
  </si>
  <si>
    <t xml:space="preserve">Система учета  розничного рынка электроэнергиив Cеверобайкальском РЭССЭ СЕ101 R5 145 М6  1 ф.-1шт.Медведева М.Е.20.0300.1420.22 </t>
  </si>
  <si>
    <t xml:space="preserve">Система учета  розничного рынка электроэнергиив Cеверобайкальском РЭССЭ СЕ101 R5 145 М6  1 ф.-1шт.Качесова А.Н.20.0300.1581.22 </t>
  </si>
  <si>
    <t xml:space="preserve">Система учета  розничного рынка электроэнергиив Cеверобайкальском РЭССЭ СЕ101 R5 145 М6  1 ф.-1шт.Волкова А.А.20.0300.1642.22 </t>
  </si>
  <si>
    <t xml:space="preserve">Система учета  розничного рынка электроэнергиив Cеверобайкальском РЭССЭ СЕ101 R5 145 М6  1 ф.-1шт.Комарицына О.Н.20.0300.1616.22 </t>
  </si>
  <si>
    <t xml:space="preserve">Система учета розничного рынка электроэнергии вЗаиграевском РЭС СЭ СЕ101 R 145 М6-1шт. ПАО Ростелеком
20.0300.3753.20
</t>
  </si>
  <si>
    <t xml:space="preserve">Система учета  розничного рынка электроэнергии в Cеверобайкальском РЭССЭ СЕ101 R5 145 М6-1штСоломатова Г.И.
20.0300.4133.21
</t>
  </si>
  <si>
    <t xml:space="preserve">Система учета  розничного рынка электроэнергии в Cеверобайкальском РЭССЭ Меркурий  201.7 5-60А 230В-1шт.
Лоскутникова В.Н.
20.0300.3060.22
</t>
  </si>
  <si>
    <t xml:space="preserve">Система учета  розничного рынка электроэнергиив Cеверобайкальском РЭССЭ СЕ101 R5 145 М6  1 ф.-1шт.ФроловаТ.В.20.0300.2019.22 </t>
  </si>
  <si>
    <t xml:space="preserve">Система учета  розничного рынка электроэнергиив Cеверобайкальском РЭССЭ СЕ101 R5 145 М6  1 ф.-1шт.Бразис Е.А.20.0300.2647.22 </t>
  </si>
  <si>
    <t>Система учета розничного рынка электроэнергии в Курумканском РЭССЭ СЕ101 R5 145 М6  1 ф.-1шт.ТОЛСТИХИНА ОЛЬГА ВАСИЛЬЕВНА20.0300.2001.22</t>
  </si>
  <si>
    <t>Система учета розничного рынка электроэнергии в Курумканском РЭССЭ СЕ101 R5 145 М6  1 ф.-1шт.Эрдыниева Наталья Петровна20.0300.3905.22</t>
  </si>
  <si>
    <t>Система учета розничного рынка электроэнергии в Бичурском РЭССЭ ФОБОС 1 230В 5(60) IQOLS-C -1шт.Ткачева Наталья Викторовна20.0300.5497.22</t>
  </si>
  <si>
    <t>Система учета розничного рынка электроэнергии в Бичурском РЭССЭ ФОБОС 1 230В 5(60) IQOLS-C -1шт.Воронцов Анатолий Юрьевич20.0300.4066.22</t>
  </si>
  <si>
    <t>Система учета розничного рынка электроэнергии в Бичурском РЭССЭ ФОБОС 1 230В 5(60) IQOLS-C -1шт.ПУБЛИЧНОЕ АКЦИОНЕРНОЕ ОБЩЕСТВО "РОСТЕЛЕКОМ"20.0300.5389.22</t>
  </si>
  <si>
    <t>Система учета розничного рынка электроэнергии в Гусиноозерском РЭССЭ ФОБОС 1 230В 5(60) IQOLS-C -1шт.НАУМКИН СЕРГЕЙ СЕРГЕЕВИЧ20.0300.3741.21</t>
  </si>
  <si>
    <t>Система учета розничного рынка электроэнергии в Гусиноозерском РЭССЭ ФОБОС 1 230В 5(60) IQOLS-C -1шт.Костюкович Валентина Николаевна20.0300.3904.21</t>
  </si>
  <si>
    <t>Система учета розничного рынка электроэнергии в Гусиноозерском РЭССЭ ФОБОС 1 230В 5(60) IQOLS-C -1шт.ШИРОКОВ АНАТОЛИЙ АЛЕКСАНДРОВИЧ20.0300.4139.21</t>
  </si>
  <si>
    <t>Система учета розничного рынка электроэнергии в Гусиноозерском РЭССЭ ФОБОС 1 230В 5(60) IQOLS-C -1шт.СОЛОМАТИНА АВГУСТА НИКОЛАЕВНА20.0300.4233.21</t>
  </si>
  <si>
    <t>Система учета розничного рынка электроэнергии в Гусиноозерском РЭССЭ ФОБОС 1 230В 5(60) IQOLS-C -1шт.СУРАНОВ АЛЕКСАНДР ВИКТОРОВИЧ20.0300.4909.21</t>
  </si>
  <si>
    <t>Система учета розничного рынка электроэнергии в Гусиноозерском РЭССЭ ФОБОС 1 230В 5(60) IQOLS-C -1шт.СИМОНОВА ЕКАТЕРИНА СЕРГЕЕВНА20.0300.5767.21</t>
  </si>
  <si>
    <t>Система учета розничного рынка электроэнергии в Гусиноозерском РЭССЭ ФОБОС 1 230В 5(60) IQOLS-C -1шт.РАСПУТИН ВЛАДИМИР АЛЕКСЕЕВИЧ20.0300.6367.21</t>
  </si>
  <si>
    <t>Система учета розничного рынка электроэнергии в Гусиноозерском РЭССЭ ФОБОС 1 230В 5(60) IQOLS-C -1шт.ШИШКИНА ВАЛЕНТИНА ЕВГЕНЬЕВНА20.0300.6480.21</t>
  </si>
  <si>
    <t>Система учета розничного рынка электроэнергии в Гусиноозерском РЭССЭ ФОБОС 1 230В 5(60) IQOLS-C -1шт.ФАЙЗРАХМАНОВ НАДЫР ЧУЛПАНОВИЧ20.0300.4714.21</t>
  </si>
  <si>
    <t>Система учета розничного рынка электроэнергии в Гусиноозерском РЭССЭ ФОБОС 1 230В 5(60) IQOLS-C -1шт.ПЕТЕШЕВ АЛЕКСАНДР ИВАНОВИЧ20.0300.7140.21</t>
  </si>
  <si>
    <t>Система учета розничного рынка электроэнергии в Гусиноозерском РЭССЭ ФОБОС 1 230В 5(60) IQOLS-C -1шт.ВАГРАДЯН АСМИК ЗУРАБОВНА20.0300.347.22</t>
  </si>
  <si>
    <t>Система учета розничного рынка электроэнергии в Гусиноозерском РЭССЭ ФОБОС 1 230В 5(60) IQOLS-C -1шт.ЧЕБУНИН АНДРЕЙ ИВАНОВИЧ20.0300.7106.21</t>
  </si>
  <si>
    <t>Система учета розничного рынка электроэнергии в Гусиноозерском РЭССЭ ФОБОС 1 230В 5(60) IQOLS-C -1шт.Администрация МО СП "Селендума"20.0300.5185.22</t>
  </si>
  <si>
    <t>Система учета розничного рынка электроэнергии в Гусиноозерском РЭССЭ ФОБОС 1 230В 5(60) IQOLS-C -1шт.САРАЕВА ТАТЬЯНА АНАТОЛЬЕВНА20.0300.204.22</t>
  </si>
  <si>
    <t>Система учета розничного рынка электроэнергии в Гусиноозерском РЭССЭ ФОБОС 1 230В 5(60) IQOLS-C -1шт.МАТВЕЕВСКАЯ ЛЮДМИЛА АЛЕКСАНДРОВНА20.0300.974.22</t>
  </si>
  <si>
    <t>Система учета розничного рынка электроэнергии в Гусиноозерском РЭССЭ ФОБОС 1 230В 5(60) IQOLS-C -1шт.КОЗИК ИГОРЬ ЮРЬЕВИЧ20.0300.1819.22</t>
  </si>
  <si>
    <t>Система учета розничного рынка электроэнергии в Гусиноозерском РЭССЭ ФОБОС 1 230В 5(60) IQOLS-C -1шт.КУЗНЕЦОВА ЛАРИСА ВЛАДИМИРОВНА20.0300.1815.22</t>
  </si>
  <si>
    <t>Система учета розничного рынка электроэнергии в Гусиноозерском РЭССЭ ФОБОС 1 230В 5(60) IQOLS-C -1шт.САПУНОВА АНАСТАСИЯ АЛЕКСАНДРОВНА20.0300.2439.22</t>
  </si>
  <si>
    <t>Система учета розничного рынка электроэнергии в Гусиноозерском РЭССЭ ФОБОС 1 230В 5(60) IQOLS-C -1шт.БОГОМАЗОВ КОНСТАНТИН АЛЕКСАНДРОВИЧ20.0300.2778.22</t>
  </si>
  <si>
    <t>Система учета розничного рынка электроэнергии в Гусиноозерском РЭССЭ ФОБОС 1 230В 5(60) IQOLS-C -1шт.Карнофель Денис Юрьевич20.0300.3803.22</t>
  </si>
  <si>
    <t>Система учета розничного рынка электроэнергии в Гусиноозерском РЭССЭ ФОБОС 1 230В 5(60) IQOLS-C -1шт.Пропустина Екатерина Сергеевна20.0300.4148.22</t>
  </si>
  <si>
    <t>Система учета розничного рынка электроэнергии в Гусиноозерском РЭССЭ ФОБОС 1 230В 5(60) IQOLS-C -1шт.Хлебников Владимир Викторович20.0300.4272.22</t>
  </si>
  <si>
    <t>Система учета розничного рынка электроэнергиив Джидинском РЭССЭ ФОБОС 1 230В 5(60) IQOLS-C -1шт.БАЛСАНОВА СОЕЛМА НИМАЕВНА20.0300.1216.22</t>
  </si>
  <si>
    <t>Система учета розничного рынка электроэнергиив Джидинском РЭССЭ ФОБОС 1 230В 5(60) IQOLS-C -1шт.НАМСАРАЕВА ВАЛЕНТИНА ПАГБАЕВНА20.0300.1356.22</t>
  </si>
  <si>
    <t>Система учета розничного рынка электроэнергиив Джидинском РЭССЭ ФОБОС 1 230В 5(60) IQOLS-C -1шт.БРИКОВА ВАЛЕНТИНА ЧУЛУЕВНА20.0300.5554.21</t>
  </si>
  <si>
    <t>Система учета розничного рынка электроэнергиив Закаменском РЭССЭ ФОБОС 1 230В 5(60) IQOLS-C -1шт.Мункуев Александр Иннокентьевич20.0300.4213.22</t>
  </si>
  <si>
    <t>Система учета розничного рынка электроэнергиив Закаменском РЭССЭ ФОБОС 1 230В 5(60) IQOLS-C -1шт.БАДМАЕВА ОЮНА ВЛАДИМИРОВНА20.0300.5941.21</t>
  </si>
  <si>
    <t>Система учета розничного рынка электроэнергиив Кяхтинском РЭССЭ ФОБОС 1 230В 5(60) IQOLS-C -1шт.МУНИЦИПАЛЬНОЕ КАЗЕННОЕ УЧРЕЖДЕНИЕ АДМИНИСТРАЦИЯ МУНИЦИПАЛЬНОГО ОБРАЗОВАНИЯ "ГОРОД КЯХТА" КЯХТИНСКОГО РАЙОНА РЕСПУБЛИКИ БУРЯТИЯ20.0300.978.19</t>
  </si>
  <si>
    <t>Система учета розничного рынка электроэнергиив Кяхтинском РЭССЭ ФОБОС 1 230В 5(60) IQOLS-C -1шт.СЫДЕНОВА НАДЕЖДА ГОМБОЕВНА20.0300.374.21</t>
  </si>
  <si>
    <t>Система учета розничного рынка электроэнергиив Кяхтинском РЭССЭ ФОБОС 1 230В 5(60) IQOLS-C -1шт.ВАСИЛЬЕВ АНАТОЛИЙ ФИЛАРЕТОВИЧ20.0300.1769.21</t>
  </si>
  <si>
    <t>Система учета розничного рынка электроэнергиив Кяхтинском РЭССЭ ФОБОС 1 230В 5(60) IQOLS-C -1шт.МУНКУЕВ АНАТОЛИЙ СЫМЖИТОВИЧ20.0300.1897.21</t>
  </si>
  <si>
    <t>Система учета розничного рынка электроэнергиив Кяхтинском РЭССЭ ФОБОС 1 230В 5(60) IQOLS-C -1шт.Житихин Александр Владимирович20.0300.4290.22</t>
  </si>
  <si>
    <t>Система учета розничного рынка электроэнергиив Кяхтинском РЭССЭ ФОБОС 1 230В 5(60) IQOLS-C -1шт.ЛУКЬЯНОВ АНДРЕЙ НИКОЛАЕВИЧ20.0300.4430.21</t>
  </si>
  <si>
    <t>Система учета розничного рынка электроэнергиив Кяхтинском РЭССЭ ФОБОС 1 230В 5(60) IQOLS-C -1шт.Дылгыров Виктор Мункожапович20.0300.1951.22</t>
  </si>
  <si>
    <t>Система учета розничного рынка электроэнергиив Кяхтинском РЭССЭ ФОБОС 1 230В 5(60) IQOLS-C -1шт.Григорьев Георгий Георгиевич20.0300.6042.22</t>
  </si>
  <si>
    <t>Система учета розничного рынка электроэнергиив Кяхтинском РЭССЭ ФОБОС 1 230В 5(60) IQOLS-C -1шт.АРИСТОВ ПАВЕЛ ИЛЬИЧ20.0300.6993.21</t>
  </si>
  <si>
    <t>Система учета розничного рынка электроэнергии вМухоршибирском РЭССЭ ФОБОС 1 230В 5(60) IQOLS-C -1шт.Федорова Ирина Вакиповна20.0300.4693.22</t>
  </si>
  <si>
    <t>Система учета розничного рынка электроэнергиив Тункинском РЭССЭ ФОБОС 1 230В 5(60) IQOLS-C -1шт.САМСОНОВА ВАЛЕНТИНА ВЛАДИМИРОВНА20.0300.2596.22</t>
  </si>
  <si>
    <t>Система учета розничного рынка электроэнергиив Тункинском РЭССЭ ФОБОС 1 230В 5(100) IQOLS-C 1 ф-1шт.ХОСОМОЕВ ЗОРИГТО ДОРЖЕЕВИЧ20.0300.2030.22</t>
  </si>
  <si>
    <t>Система учета розничного рынка электроэнергиив Тункинском РЭССЭ ФОБОС 1 230В 5(60) IQOLS-C -1шт.Шойбонова Марина Доржиевна20.0300.4190.22</t>
  </si>
  <si>
    <t>Система учета розничного рынка электроэнергиив Тункинском РЭССЭ ФОБОС 1 230В 5(60) IQOLS-C -1шт.Лопсонов Эрдэни Кимович20.0300.5928.22</t>
  </si>
  <si>
    <t>Система учета розничного рынка электроэнергиив Тункинском РЭССЭ ФОБОС 1 230В 5(60) IQOLS-C -1шт.Бартаев Баир Григорьевич20.0300.1798.22</t>
  </si>
  <si>
    <t>Система учета розничного рынка электроэнергии в Курумканском РЭССЭ ФОБОС 1 230В 5(60) IQOLS-C -1шт.АЮРОВА ДУЛГАР ГАЛСАНЦЫРЕНОВНА20.0300.5853.21</t>
  </si>
  <si>
    <t>Система учета розничного рынка электроэнергии в Курумканском РЭССЭ ФОБОС 1 230В 5(60) IQOLS-C -1шт.Администрация сельского поселения "Барагхан" Курумканского района20.0300.4027.22</t>
  </si>
  <si>
    <t>Система учета розничного рынка электроэнергии в Курумканском РЭССЭ ФОБОС 1 230В 5(60) IQOLS-C -1шт.Администрация сельского поселения "Барагхан" Курумканского района20.0300.3908.22</t>
  </si>
  <si>
    <t>Система учета розничного рынка электроэнергиив Прибайкальском СЭ ФОБОС 1 230В 5(60) IQOLS-C -1шт.ФУДОРОВА АЛЬБИНА АЛЕКСЕЕВНА20.0300.3181.22</t>
  </si>
  <si>
    <t>Система учета розничного рынка электроэнергиив Прибайкальском СЭ ФОБОС 1 230В 5(60) IQOLS-C -1шт.БРАТЕНЬКОВА ЮЛИЯ ОЛЕГОВНА20.0300.3410.22</t>
  </si>
  <si>
    <t>Система учета розничного рынка электроэнергиив Прибайкальском СЭ ФОБОС 1 230В 5(60) IQOLS-C -1шт.Батуев Эрдэни Дугарович20.0300.4577.22</t>
  </si>
  <si>
    <t>Система учета розничного рынка электроэнергиив Прибайкальском СЭ ФОБОС 1 230В 5(60) IQOLS-C -1шт.Бахаева Людмила Хамнуевна20.0300.5878.22</t>
  </si>
  <si>
    <t>Система учета розничного рынка электроэнергиив Прибайкальском СЭ ФОБОС 1 230В 5(60) IQOLS-C -1шт.Крашенинникова Марина Анатольевна20.0300.6065.22</t>
  </si>
  <si>
    <t>Система учета розничного рынка электроэнергиив Баргузинском РЭССЭ ФОБОС 1 230В 5(60) IQOLS-C -1шт.Шкет Владимир Андреевич20.0300.5197.22</t>
  </si>
  <si>
    <t>Система учета розничного рынка электроэнергиив  Кабанском РЭССЭ ФОБОС 1 230В 5(60) IQOLS-C -1шт.АДМИНИСТРАЦИЯ МУНИЦИПАЛЬНОГО ОБРАЗОВАНИЯ СЕЛЬСКОГО ПОСЕЛЕНИЯ "ВЫДРИНСКОЕ" КАБАНСКОГО РАЙОНА РЕСПУБЛИКИ БУРЯТИЯ20.0300.791.22</t>
  </si>
  <si>
    <t>Система учета розничного рынка электроэнергиив  Кабанском РЭССЭ ФОБОС 1 230В 5(60) IQOLS-C -1шт.Поплевина Валентина Георгиевна20.0300.3881.22</t>
  </si>
  <si>
    <t>Система учета розничного рынка электроэнергиив  Кабанском РЭССЭ ФОБОС 1 230В 5(60) IQOLS-C -1шт.Ванданова Цыренлхама Нет20.0300.4596.22</t>
  </si>
  <si>
    <t>Система учета розничного рынка электроэнергиив  Кабанском РЭССЭ ФОБОС 1 230В 5(60) IQOLS-C -1шт.АФАНАСЬЕВА НАДЕЖДА КАЛИСТРАТОВНА20.0300.4809.22</t>
  </si>
  <si>
    <t>Система учета розничного рынка электроэнергиив  Кабанском РЭССЭ ФОБОС 1 230В 5(60) IQOLS-C -1шт.Ринчинова Лидия Петровна20.0300.2559.21</t>
  </si>
  <si>
    <t>Система учета розничного рынка электроэнергиив  Кабанском РЭССЭ ФОБОС 1 230В 5(60) IQOLS-C -1шт.Зенкова Анастасия Ивановна20.0300.5544.22</t>
  </si>
  <si>
    <t>Система учета  розничного рынка электроэнергиив Cеверобайкальском РЭССЭ ФОБОС 1 230В 5(60) IQOLS-C -1шт.КОРИКОВ АЛЕКСАНДР НИКОЛАЕВИЧ20.0300.7652.21</t>
  </si>
  <si>
    <t>Система учета  розничного рынка электроэнергиив Cеверобайкальском РЭССЭ ФОБОС 1 230В 5(60) IQOLS-C -1шт.БЕЛИМОВ АНАТОЛИЙ ИННОКЕНТЬЕВИЧ20.0300.7712.21</t>
  </si>
  <si>
    <t>Система учета  розничного рынка электроэнергиив Cеверобайкальском РЭССЭ ФОБОС 1 230В 5(60) IQOLS-C -1шт.МОЛЧАНОВА ТАТЬЯНА ВАСИЛЬЕВНА20.0300.7301.21</t>
  </si>
  <si>
    <t>Система учета  розничного рынка электроэнергиив Cеверобайкальском РЭССЭ ФОБОС 1 230В 5(60) IQOLS-C -1шт.ПАРФЕНЮК НАДЕЖДА АФАНАСЬЕВНА20.0300.6833.21</t>
  </si>
  <si>
    <t>Система учета  розничного рынка электроэнергиив Cеверобайкальском РЭССЭ ФОБОС 1 230В 5(60) IQOLS-C -1шт.ИВАСЕНКО ЛЮДМИЛА НИКОЛАЕВНА20.0300.6936.21</t>
  </si>
  <si>
    <t>Система учета  розничного рынка электроэнергиив Cеверобайкальском РЭССЭ ФОБОС 1 230В 5(60) IQOLS-C -1шт.БЕСПРОЗВАННЫХ ВЛАДИМИР НИКОЛАЕВИЧ20.0300.643.22</t>
  </si>
  <si>
    <t>Система учета  розничного рынка электроэнергиив Cеверобайкальском РЭССЭ ФОБОС 1 230В 5(60) IQOLS-C -1шт.ЧЕРНЫХ АНТОНИНА АНАТОЛЬЕВНА20.0300.942.22</t>
  </si>
  <si>
    <t>Система учета  розничного рынка электроэнергиив Cеверобайкальском РЭССЭ ФОБОС 1 230В 5(60) IQOLS-C -1шт.ШУБИНА НАТАЛЬЯ АЛЕКСЕЕВНА20.0300.7215.21</t>
  </si>
  <si>
    <t>Система учета  розничного рынка электроэнергиив Cеверобайкальском РЭССЭ ФОБОС 1 230В 5(60) IQOLS-C -1шт.ИВАНОВА ОКСАНА ВАЛЕРЬЕВНА20.0300.168.22</t>
  </si>
  <si>
    <t>Система учета  розничного рынка электроэнергиив Cеверобайкальском РЭССЭ ФОБОС 1 230В 5(60) IQOLS-C -1шт.ТАТАРНИКОВА ЕЛЕНА АЛЕКСЕЕВНА20.0300.162.22</t>
  </si>
  <si>
    <t>Система учета  розничного рынка электроэнергиив Cеверобайкальском РЭССЭ ФОБОС 1 230В 5(60) IQOLS-C -1шт.КУПРИЯНОВ АЛЕКСАНДР АРТАМОНОВИЧ20.0300.2204.22</t>
  </si>
  <si>
    <t>Система учета  розничного рынка электроэнергиив Cеверобайкальском РЭССЭ ФОБОС 1 230В 5(60) IQOLS-C -1шт.СИРОТА ИННА ВЛАДИМИРОВНА20.0300.2241.22</t>
  </si>
  <si>
    <t>Система учета розничного рынка электроэнергии вТарбагатайском РЭССЭ ФОБОС 1 230В 5(60) IQOLS-C -1шт.АДМИНИСТРАЦИЯ СЕЛЬСКОГО ПОСЕЛЕНИЯ БОЛЬШЕКУНАЛЕЙСКОЕ20.0300.1879.22</t>
  </si>
  <si>
    <t>Система учета розничного рынка электроэнергии вТарбагатайском РЭССЭ ФОБОС 1 230В 5(60) IQOLS-C -1шт.БАРНАДАЕВ ВЯЧЕСЛАВ АНАТОЛЬЕВИЧ20.0300.714.21</t>
  </si>
  <si>
    <t>Система учета розничного рынка электроэнергии в Заиграевском РЭССЭ ФОБОС 1 230В 5(60) IQOLS-C -1шт.ЕШИЕВ ЧИНГИС БАТОРОВИЧ20.0300.1764.22</t>
  </si>
  <si>
    <t>Система учета розничного рынка электроэнергии вХоринском РЭССЭ ФОБОС 1 230В 5(60) IQOLS-C -1шт.СЕМЁНОВА СВЕТЛАНА СЕРГЕЕВНА20.0300.7112.21</t>
  </si>
  <si>
    <t>Система учета  розничного рынка электроэнергиив Иволгинском РЭССЭ ФОБОС 1 230В 5(60) IQOLS-C -1шт.ЭРДЫНИЕВА ОКСАНА ДАМБАЕВНА20.0300.2966.22</t>
  </si>
  <si>
    <t>Система учета  розничного рынка электроэнергиив Иволгинском РЭССЭ ФОБОС 1 230В 5(60) IQOLS-C -1шт.Базаров Сокто Батоевич20.0300.4570.22</t>
  </si>
  <si>
    <t>Система учета  розничного рынка электроэнергиив Иволгинском РЭССЭ ФОБОС 1 230В 5(60) IQOLS-C -1шт.БИШАДАЕВА СОЕЛМА ЗОРЬЯНОВНА20.0300.6191.21</t>
  </si>
  <si>
    <t>Система учета  розничного рынка электроэнергиив Иволгинском РЭССЭ ФОБОС 1 230В 5(60) IQOLS-C -1шт.Иннокентьева Анфиса Афанасьевна20.0300.2426.22</t>
  </si>
  <si>
    <t>Система учета  розничного рынка электроэнергиив Иволгинском РЭССЭ ФОБОС 1 230В 5(60) IQOLS-C -1шт.Будаин Сэсэгма Михайловна20.0300.4827.22</t>
  </si>
  <si>
    <t>Система учета  розничного рынка электроэнергиив Иволгинском РЭССЭ ФОБОС 1 230В 5(60) IQOLS-C -1шт.Гармаев Н.С.20.0300.2067.21</t>
  </si>
  <si>
    <t>Система учета  розничного рынка электроэнергиив Иволгинском РЭССЭ ФОБОС 1 230В 5(60) IQOLS-C -1шт.Буянтуев Б.Г.20.0300.3220.21</t>
  </si>
  <si>
    <t>Система учета  розничного рынка электроэнергиив Иволгинском РЭССЭ ФОБОС 1 230В 5(60) IQOLS-C -1шт.ДАРМАЕВА ОКСАНА ЦЫДЕНОВНА20.0300.1241.22</t>
  </si>
  <si>
    <t>Система учета  розничного рынка электроэнергиив Иволгинском РЭССЭ ФОБОС 1 230В 5(60) IQOLS-C -1шт.БАЛЬЧИНОВА АЮНА ЛУБСАНОВНА20.0300.1460.22</t>
  </si>
  <si>
    <t>Система учета  розничного рынка электроэнергиив Иволгинском РЭССЭ ФОБОС 1 230В 5(60) IQOLS-C -1шт.Цыденешеев Владислав Александрович20.0300.5319.22</t>
  </si>
  <si>
    <t>Система учета  розничного рынка электроэнергиив Иволгинском РЭССЭ ФОБОС 1 230В 5(60) IQOLS-C -1шт.Сампилова Светлана Сергеевна20.0300.131.21</t>
  </si>
  <si>
    <t>Система учета  розничного рынка электроэнергиив Иволгинском РЭССЭ ФОБОС 1 230В 5(60) IQOLS-C -1шт.ЦЫРЕНЖАПОВА ЕЛЕНА АЛЕКСАНДРОВНА20.0300.1969.22</t>
  </si>
  <si>
    <t>Система учета розничного рынка электроэнергии вГородском РЭССЭ ФОБОС 1 230В 5(60) IQOLS-C -1шт.Егоров Михаил Владимирович20.0300.4165.22</t>
  </si>
  <si>
    <t>Система учета розничного рынка электроэнергии вГородском РЭССЭ ФОБОС 1 230В 5(60) IQOLS-C -1шт.САФРОНОВ АЛЕКСАНДР НИКОЛАЕВИЧ20.0300.1479.22</t>
  </si>
  <si>
    <t>Система учета розничного рынка электроэнергии вГородском РЭССЭ ФОБОС 1 230В 5(60) IQOLS-C -1шт.Банных Алексей Викторович20.0300.4430.22</t>
  </si>
  <si>
    <t>Система учета розничного рынка электроэнергии вГородском РЭССЭ ФОБОС 1 230В 5(60) IQOLS-C -1шт.Гладышева Оксана Анатольевна20.0300.4868.22</t>
  </si>
  <si>
    <t>Система учета розничного рынка электроэнергии вГородском РЭССЭ ФОБОС 1 230В 5(60) IQOLS-C -1шт.Турина Анастасия Сергеевна20.0300.4856.22</t>
  </si>
  <si>
    <t>Система учета розничного рынка электроэнергии вГородском РЭССЭ ФОБОС 1 230В 5(60) IQOLS-C -1шт.Турлаков Саян Владимирович20.0300.3636.22</t>
  </si>
  <si>
    <t>Система учета розничного рынка электроэнергии вГородском РЭССЭ ФОБОС 1 230В 5(60) IQOLS-C -1шт.САДОВОДЧЕСКОЕ НЕКОММЕРЧЕСКОЕ ТОВАРИЩЕСТВО "СЕЛЕНГА"20.0300.2981.21</t>
  </si>
  <si>
    <t>Система учета розничного рынка электроэнергии вГородском РЭССЭ ФОБОС 1 230В 5(60) IQOLS-C -1шт.Аюшеев Аюр Александрович20.0300.3823.22</t>
  </si>
  <si>
    <t>Система учета розничного рынка электроэнергии вГородском РЭССЭ ФОБОС 1 230В 5(60) IQOLS-C -1шт.Цыбанов Аюр Батоевич20.0300.5205.22</t>
  </si>
  <si>
    <t>Система учета розничного рынка электроэнергии вГородском РЭССЭ ФОБОС 1 230В 5(60) IQOLS-C -1шт.Антипова Анастасия Эдуардовна20.0300.5660.22</t>
  </si>
  <si>
    <t>Система учета розничного рынка электроэнергии вГородском РЭССЭ ФОБОС 1 230В 5(60) IQOLS-C -1шт.Балдаева Любовь Раднаевна20.0300.4810.22</t>
  </si>
  <si>
    <t>Система учета розничного рынка электроэнергии вГородском РЭССЭ ФОБОС 1 230В 5(60) IQOLS-C -1шт.Банзарова Туяна Доржиевна20.0300.5836.22</t>
  </si>
  <si>
    <t>Система учета розничного рынка электроэнергии вГородском РЭССЭ ФОБОС 1 230В 5(60) IQOLS-C -1шт.Намханов Виктор Сергеевич20.0300.5789.22</t>
  </si>
  <si>
    <t>Система учета розничного рынка электроэнергии вГородском РЭССЭ ФОБОС 1 230В 5(60) IQOLS-C -1шт.Бадмацыренов Чингис Викторович20.0300.6372.22</t>
  </si>
  <si>
    <t>Система учета розничного рынка электроэнергии вГородском РЭССЭ ФОБОС 1 230В 5(60) IQOLS-C -1шт.Баниева Ольга Витальевна20.0300.6751.22</t>
  </si>
  <si>
    <t>Система учета розничного рынка электроэнергии вГородском РЭССЭ ФОБОС 1 230В 5(60) IQOLS-C -1шт.Буруева Асунда Владимировна20.0300.6412.22</t>
  </si>
  <si>
    <t>Система учета розничного рынка электроэнергии вГородском РЭССЭ ФОБОС 1 230В 5(60) IQOLS-C -1шт.Куменова Елена Ивановна20.0300.6539.22</t>
  </si>
  <si>
    <t>Система учета розничного рынка электроэнергии вГородском РЭССЭ ФОБОС 1 230В 5(60) IQOLS-C -1шт.Малханова Оюна Балдандоржиевна20.0300.6420.22</t>
  </si>
  <si>
    <t>Система учета розничного рынка электроэнергии вГородском РЭССЭ ФОБОС 1 230В 5(60) IQOLS-C -1шт.Плотникова Евгения Юрьевна20.0300.6343.22</t>
  </si>
  <si>
    <t>Система учета розничного рынка электроэнергии вГородском РЭССЭ ФОБОС 1 230В 5(60) IQOLS-C -1шт.Талагаева Ирина Олеговна20.0300.6792.22</t>
  </si>
  <si>
    <t>Система учета розничного рынка электроэнергии вГородском РЭССЭ ФОБОС 1 230В 5(60) IQOLS-C -1шт.Тимофеева Лариса Сергеевна20.0300.6507.22</t>
  </si>
  <si>
    <t>Система учета розничного рынка электроэнергии вГородском РЭССЭ ФОБОС 1 230В 5(60) IQOLS-C -1шт.Дарижапов Б.Б.20.0300.7040.2</t>
  </si>
  <si>
    <t>Система учета розничного рынка электроэнергии вГородском РЭССЭ ФОБОС 1 230В 5(60) IQOLS-C -1шт.Жамсаранова О.О20.0300.6545.22</t>
  </si>
  <si>
    <t>Система учета розничного рынка электроэнергии вТарбагатайском РЭССЭ ФОБОС 1 230В 5(60) IQOLS-C -1шт.МКУ АДМИНИСТРАЦИЯ СЕЛЬСКОГО ПОСЕЛЕНИЯ "ТАРБАГАТАЙСКОЕ"20.0300.2186.22</t>
  </si>
  <si>
    <t>Система учета  розничного рынка электроэнергиив Иволгинском РЭССЭ ФОБОС 1 230В 5(60) IQOLS-C -1шт.ЖАДАМБАЕВ ЖАРГАЛ ДАШИНИМАЕВИЧ20.0300.914.22</t>
  </si>
  <si>
    <t>Система учета  розничного рынка электроэнергиив Иволгинском РЭССЭ ФОБОС 1 230В 5(60) IQOLS-C -1шт.Хантаев Григорий Владимирович20.0300.5667.22</t>
  </si>
  <si>
    <t>Система учета  розничного рынка электроэнергиив Иволгинском РЭССЭ ФОБОС 1 230В 5(60) IQOLS-C -1шт.Эрдынеева Светлана Долгоровна20.0300.5856.22</t>
  </si>
  <si>
    <t>Система учета  розничного рынка электроэнергиив Иволгинском РЭССЭ ФОБОС 1 230В 5(60) IQOLS-C -1шт.МЕДВЕДЕНКО НАДЕЖДА АНАТОЛЬЕВНА20.0300.367.21</t>
  </si>
  <si>
    <t>Система учета  розничного рынка электроэнергиив Иволгинском РЭССЭ ФОБОС 1 230В 5(60) IQOLS-C -1шт.Профессиональное образовательное учреждение "Республиканкий спортивно-технический клуб"регионального отделения общероссийской общественно-государствен20.0300.5451.22</t>
  </si>
  <si>
    <t>Система учета  розничного рынка электроэнергиив Иволгинском РЭССЭ ФОБОС 1 230В 5(60) IQOLS-C -1шт.Базарова Ирина Сергеевна20.0300.5023.22</t>
  </si>
  <si>
    <t>Система учета  розничного рынка электроэнергиив Иволгинском РЭССЭ ФОБОС 1 230В 5(60) IQOLS-C -1шт. Петренко А.Н.20.0300.6987.22</t>
  </si>
  <si>
    <t xml:space="preserve">Система учета  розничного рынка электроэнергиив Иволгинском РЭССЭ ФОБОС 1 230В 5(60) IQOLS-C -1шт.Ардаева А.А.20.0300.6458.22 </t>
  </si>
  <si>
    <t>Система учета  розничного рынка электроэнергиив Иволгинском РЭССЭ ФОБОС 1 230В 5(60) IQOLS-C -1шт.Гунтупов Э.П.20.0300.6724.22</t>
  </si>
  <si>
    <t xml:space="preserve">Система учета  розничного рынка электроэнергиив Иволгинском РЭССЭ ФОБОС 1 230В 5(60) IQOLS-C -1шт. Данилова О.Б.20.0300.5706.22 </t>
  </si>
  <si>
    <t>Система учета розничного рынка электроэнергии в Заиграевском РЭС ФОБОС 1 230В 5(60) IQOL-C-1шт.Доржиева Баярма Владимировна20.0300.7057.22</t>
  </si>
  <si>
    <t>Система учета розничного рынка электроэнергии вКижингинском РЭССЭ ФОБОС 1 230В 5(60) IQOLS-C -1шт.Санжижапова Дарима Батоевна20.0300.3478.21</t>
  </si>
  <si>
    <t>Система учета розничного рынка электроэнергии вЕравнинском РЭССЭ ФОБОС 1 230В 5(60) IQOLS-C -1шт.МБУ ДО ДЮСШ20.0300.4710.22</t>
  </si>
  <si>
    <t>Система учета розничного рынка электроэнергии вЕравнинском РЭССЭ ФОБОС 1 230В 5(60) IQOLS-C -1шт."ТУЛДУНСКОЕ", АМО20.0300.2437.22</t>
  </si>
  <si>
    <t>Система учета розничного рынка электроэнергии вЕравнинском РЭССЭ ФОБОС 1 230В 5(60) IQOLS-C -1шт.АМО "ТУЛДУНСКОЕ"20.0300.2424.22</t>
  </si>
  <si>
    <t>Система учета розничного рынка электроэнергии вЕравнинском РЭССЭ ФОБОС 1 230В 5(60) IQOLS-C -1шт.БАЗАРСАДУЕВА ЖАМЬЯН-ХАНДА БУДАЕВНА20.0300.2124.21</t>
  </si>
  <si>
    <t>Система учета розничного рынка электроэнергии вЕравнинском РЭССЭ ФОБОС 1 230В 5(60) IQOLS-C -1шт.АМО "ЭГИТУЙСКОЕ"20.0300.3588.22</t>
  </si>
  <si>
    <t>Система учета розничного рынка электроэнергиив Гусиноозерском РЭССЭ ФОБОС 1 230В 5(60) IQOLS-C -1шт.Дашинимаев Солбон Санданович20.0300.4195.22</t>
  </si>
  <si>
    <t>Система учета розничного рынка электроэнергиив Гусиноозерском РЭССЭ ФОБОС 1 230В 5(60) IQOLS-C -1шт.Амян Гегам Гарникович20.0300.5119.22</t>
  </si>
  <si>
    <t>Система учета розничного рынка электроэнергиив Гусиноозерском РЭССЭ ФОБОС 1 230В 5(60) IQOLS-C -1шт.Шинкевич Андрей Владимирович20.0300.5499.22</t>
  </si>
  <si>
    <t>Система учета розничного рынка электроэнергиив Гусиноозерском РЭССЭ ФОБОС 1 230В 5(60) IQOLS-C -1шт.Ким Юрий Сендекович20.0300.5506.22</t>
  </si>
  <si>
    <t>Система учета розничного рынка электроэнергиив Гусиноозерском РЭССЭ ФОБОС 1 230В 5(60) IQOLS-C -1шт.Калинин Георгий Владимирович20.0300.3041.21</t>
  </si>
  <si>
    <t>Система учета розничного рынка электроэнергиив Гусиноозерском РЭССЭ ФОБОС 1 230В 5(60) IQOLS-C -1шт.СИНЮШКИНА МАРИНА СЕРГЕЕВНА20.0300.2300.22</t>
  </si>
  <si>
    <t>Система учета розничного рынка электроэнергиив Гусиноозерском РЭССЭ ФОБОС 1 230В 5(60) IQOLS-C -1шт.ЗЛЫГОСТЕВА НАТАЛЬЯ НИКОЛАЕВНА20.0300.6404.21</t>
  </si>
  <si>
    <t>Система учета розничного рынка электроэнергиив Гусиноозерском РЭССЭ ФОБОС 1 230В 5(60) IQOLS-C -1шт.ЧИМРОВА ИРИНА ВАСИЛЬЕВНА20.0300.6515.21</t>
  </si>
  <si>
    <t>Система учета розничного рынка электроэнергиив Гусиноозерском РЭССЭ ФОБОС 1 230В 5(60) IQOLS-C -1шт.ОЛЬХОВА ТАМАРА АЛЕКСАНДРОВНА20.0300.6494.21</t>
  </si>
  <si>
    <t>Система учета розничного рынка электроэнергиив Гусиноозерском РЭССЭ ФОБОС 1 230В 5(60) IQOLS-C -1шт.СУСЛОВ СЕРГЕЙ МИХАЙЛОВИЧ20.0300.2820.22</t>
  </si>
  <si>
    <t>Система учета розничного рынка электроэнергиив Гусиноозерском РЭССЭ ФОБОС 1 230В 5(60) IQOLS-C -1шт.ШАРИПОВ РУСЛАН РАХИМЗЯНОВИЧ20.0300.6563.21</t>
  </si>
  <si>
    <t>Система учета розничного рынка электроэнергиив Гусиноозерском РЭССЭ ФОБОС 1 230В 5(60) IQOLS-C -1шт.Кухаренко Марина Сергеевна20.0300.5358.22</t>
  </si>
  <si>
    <t>Система учета розничного рынка электроэнергиив Гусиноозерском РЭССЭ ФОБОС 1 230В 5(60) IQOLS-C -1шт.АДМИНИСТРАЦИЯ МО СП "СЕЛЕНДУМА"20.0300.6990.21</t>
  </si>
  <si>
    <t>Система учета розничного рынка электроэнергиив Гусиноозерском РЭССЭ ФОБОС 1 230В 5(60) IQOLS-C -1шт.ХАКИМЗЯНОВ НИКОЛАЙ АЛЬБЕРТОВИЧ20.0300.1160.22</t>
  </si>
  <si>
    <t>Система учета розничного рынка электроэнергиив Гусиноозерском РЭССЭ ФОБОС 1 230В 5(60) IQOLS-C -1шт.БАДМАЖАПОВ СОЛБОН ГАРМАЖАПОВИЧ20.0300.869.22</t>
  </si>
  <si>
    <t>Система учета розничного рынка электроэнергиив Гусиноозерском РЭССЭ ФОБОС 1 230В 5(60) IQOLS-C -1шт.БАБКИНА МАРИНА ИВАНОВНА20.0300.6608.21</t>
  </si>
  <si>
    <t>Система учета розничного рынка электроэнергиив Гусиноозерском РЭССЭ ФОБОС 1 230В 5(60) IQOLS-C -1шт.ВАСЕЦКИЙ АНДРЕЙ ВЛАДИМИРОВИЧ20.0300.6539.21</t>
  </si>
  <si>
    <t>Система учета розничного рынка электроэнергиив Гусиноозерском РЭССЭ ФОБОС 1 230В 5(60) IQOLS-C -1шт.КАЗАКОВА ОЛЬГА НИКОЛАЕВНА20.0300.1657.22</t>
  </si>
  <si>
    <t>Система учета розничного рынка электроэнергиив Гусиноозерском РЭССЭ ФОБОС 1 230В 5(60) IQOLS-C -1шт.Иванова Ульяна Юрьевна20.0300.4068.22</t>
  </si>
  <si>
    <t>Система учета розничного рынка электроэнергиив Гусиноозерском РЭССЭ ФОБОС 1 230В 5(60) IQOLS-C -1шт.КУЧИНСКИЙ ПАВЕЛ АЛЕКСАНДРОВИЧ20.0300.4222.21</t>
  </si>
  <si>
    <t>Система учета розничного рынка электроэнергиив Гусиноозерском РЭССЭ ФОБОС 1 230В 5(60) IQOLS-C -1шт.ДЫМБРЫЛОВА ЗИНАИДА БУЯНОВНА20.0300.4047.21</t>
  </si>
  <si>
    <t>Система учета розничного рынка электроэнергиив Гусиноозерском РЭССЭ ФОБОС 1 230В 5(60) IQOLS-C -1шт.ГРИШИН ЕВГЕНИЙ АНАТОЛЬЕВИЧ20.0300.6411.21</t>
  </si>
  <si>
    <t>Система учета розничного рынка электроэнергиив Гусиноозерском РЭССЭ ФОБОС 1 230В 5(60) IQOLS-C -1шт.Новикова Ирина Сергеевна20.0300.5882.22</t>
  </si>
  <si>
    <t>Система учета розничного рынка электроэнергиив Гусиноозерском РЭССЭ ФОБОС 1 230В 5(60) IQOLS-C -1шт.РУКАСУЕВ СЕРГЕЙ АНАТОЛЬЕВИЧ20.0300.6523.21</t>
  </si>
  <si>
    <t>Система учета розничного рынка электроэнергии вМухоршибирском РЭССЭ ФОБОС 1 230В 5(60) IQOLS-C -1шт.Местная религиозная организация православный Приход храма святителя Николая архиепископа Мирликийского с.Мухоршибирь Республики Бурятия Улан-Удэнской20.0300.6034.22</t>
  </si>
  <si>
    <t>Система учета розничного рынка электроэнергиив Тункинском РЭССЭ ФОБОС 1 230В 5(60) IQOLS-C -1шт.ХОСОМОЕВА СЭСЭГ ДАМБИЕВНА20.0300.2189.22</t>
  </si>
  <si>
    <t>Система учета  розничного рынка электроэнергиив Cеверобайкальском РЭССЭ ФОБОС 1 230В 5(60) IQOLS-C -1шт.Коноплев С.А.20.0300.3718.22</t>
  </si>
  <si>
    <t>Система учета розничного рынка электроэнергии вМухоршибирском РЭССЭ ФОБОС 3Т 230В 5(60) IQOLS-C 1 ф-1шт.МУНИЦИПАЛЬНОЕ УЧРЕЖДЕНИЕ "КОМИТЕТ ПО УПРАВЛЕНИЮ ИМУЩЕСТВОМ И МУНИЦИПАЛЬНЫМ ХОЗЯЙСТВОМ МУНИЦИПАЛЬНОГО ОБРАЗОВАНИЯ "МУХОРШИБИРСКИЙ РАЙОН" РЕСПУБЛИКИ БУР20.0300.1849.22</t>
  </si>
  <si>
    <t>Система учета розничного рынка электроэнергии вМухоршибирском РЭССЭ ФОБОС 3Т 230В 5(60) IQOLS-C 1 ф-1шт.БЕЛОЗЕРОВА ЛЮБОВЬ ИВАНОВНА20.0300.1537.21</t>
  </si>
  <si>
    <t>Система учета розничного рынка электроэнергии вГородском РЭССЭ ФОБОС 3Т 230В 5(10) IQOL-С 1ф-1шт.ООО "АМТ Групп"20.0300.6212.22</t>
  </si>
  <si>
    <t>Система учета  розничного рынка электроэнергиив Иволгинском РЭССЭ ФОБОС 3Т 230В 5(10) IQOL-С 1ф-1шт.МУ "УРИ АМО "ИВОЛГИНСКИЙ РАЙОН"20.0300.6142.21</t>
  </si>
  <si>
    <t>Система учета  розничного рынка электроэнергиив Иволгинском РЭССЭ ФОБОС 3Т 230В 5(10) IQOL-С 1ф-1шт.СНТ «ОПХ»20.0300.2835.22</t>
  </si>
  <si>
    <t xml:space="preserve">Система учета  розничного рынка электроэнергиив Иволгинском РЭССЭ ФОБОС 3Т 230В 5(10) IQOL-С 1ф-1шт.Борисова Л.К.20.0300.87.22 </t>
  </si>
  <si>
    <t>Система учета электроэнергии потребителей Октябрьский РЭС  СЭ ФОБОС 3Т 230В 5(10) IQOL-С 1ф-1шт.Индивидуальный предприниматель Тетерин Александр Сергеевич20.0300.2968.22</t>
  </si>
  <si>
    <t>Система учета электроэнергии потребителей Октябрьский РЭС  СЭ ФОБОС 3Т 230В 5(10) IQOL-С 1ф-1шт.ИП Коркин Николай Константинович 20.0300.394.21</t>
  </si>
  <si>
    <t>Система учета электроэнергии потребителей Октябрьский РЭС  СЭ ФОБОС 3Т 230В 5(10) IQOL-С 1ф-1шт.ООО СПЕЦИАЛИЗИРОВАННЫЙ ЗАСТРОЙЩИК "ЖКАБСОЛЮТНЫЙ"20.0300.2299.22</t>
  </si>
  <si>
    <t>Система учета электроэнергии потребителей Октябрьский РЭС  СЭ ФОБОС 3Т 230В 5(10) IQOL-С 1ф-1шт.ПАО СБЕРБАНК20.0300.7163.21</t>
  </si>
  <si>
    <t>Система учета розничного рынка электроэнергии в Гусиноозерском РЭССчетчик 3ф. SPLIT c PLK/RF тр.вкл ТТ-1шт.АМО СП Загустайское20.0300.4294.20</t>
  </si>
  <si>
    <t xml:space="preserve">Система учета розничного рынка электроэнергии вЗаиграевском РЭССчетчик 3ф SPLIT PLC/RFпр.вклсEnergocУД-1 шт.Трофимова Т.В.
20.0300.1008.22
</t>
  </si>
  <si>
    <t xml:space="preserve">Система учета розничного рынка электроэнергии вЗаиграевском РЭССчетчик 3ф SPLIT PLC/RFпр.вклсEnergocУД-1 шт.Русакова В.Н.
20.0300.3784.21
</t>
  </si>
  <si>
    <t xml:space="preserve">Система учета розничного рынка электроэнергии вЗаиграевском РЭСсчетчик 3ф SPLIT PLC/RF тр.вкл ТТ-1шт.,радиомодем СЕ831С1.03-3шт.ПАО Ростелеком
20.0300.3753.20
</t>
  </si>
  <si>
    <t xml:space="preserve">Система учета розничного рынка электроэнергии вЕравнинском РЭССЭ ЦЭС6803В 1 230В 1-1,75А 3ф.4пр.М7 Р32-1шт.Хайнзанов Б.Ц.
20.0300.4945.21
</t>
  </si>
  <si>
    <t xml:space="preserve">Система учета розничного рынка электроэнергии вЕравнинском РЭССЭ ЦЭС6803В 1 230В 5-60А 3ф.4пр.М7 Р31-1шт.
Сороковикова Ю.М.
20.0300.5137.21
</t>
  </si>
  <si>
    <t xml:space="preserve">Система учета розничного рынка электроэнергии вЕравнинском РЭССЭ Меркурий 230 ART-02 CLN-
Балданов О.В.
20.0300.5431.21
</t>
  </si>
  <si>
    <t xml:space="preserve">Система учета розничного рынка электроэнергии вЕравнинском РЭСПУ Меркурий 230 ART-02 CLN-
Жигмитов С.Г.
20.0300.1557.22
</t>
  </si>
  <si>
    <t>Система учета розничного рынка электроэнергии вЕравнинском РЭССЭ ЦЭС6803В 1 230В 5-60А 3ф.4пр.М7 Р31-1шт.
Шульгин В.Б.
20.0300.7791.21</t>
  </si>
  <si>
    <t xml:space="preserve">Система учета розничного рынка электроэнергии вХоринском РЭССЭ ЦЭС6803В 1 230В 5-60А 3ф.4пр.М7 Р31-1шт.Нимаева И.А.
20.0300.1613.22
</t>
  </si>
  <si>
    <t xml:space="preserve">Система учета розничного рынка электроэнергии вХоринском РЭССчетчик 3ф SPLIT PLC/RF вклсУД СПДС ИПФ-1шт
ИП Чимитов Ц.Б.
20.0300.11.21
</t>
  </si>
  <si>
    <t xml:space="preserve">Система учета  розничного рынка электроэнергиив Иволгинском РЭССчетчик 3ф SPLIT c PLC/RF тр.вкл ТТ-1штГуржапова Т.В.
20.0300.906.22
</t>
  </si>
  <si>
    <t xml:space="preserve">Система учета  розничного рынка электроэнергиив Иволгинском РЭССчетчик 3ф SPLIT c PLC/RF тр.вкл ТТ-1шт
Норбоев С.А.
20.0300.1017.22
</t>
  </si>
  <si>
    <t xml:space="preserve">Система учета  розничного рынка электроэнергиив Иволгинском РЭССчетчик 3ф SPLIT c PLC/RF тр.вкл ТТ-1шт
Балдаков В.С.
20.0300.932.22
</t>
  </si>
  <si>
    <t xml:space="preserve">Система учета  розничного рынка электроэнергиив Иволгинском РЭССчетчик 3ф SPLIT c PLC/RF тр.вкл ТТ-1шт
Тудупова Д.М.
20.0300.1152.22
</t>
  </si>
  <si>
    <t xml:space="preserve">Система учета  розничного рынка электроэнергиив Иволгинском РЭССЭ ЦЭ6803В 1 230В 1-7,5А 3ф4пр.М7 Р32-1шт
Дугарова С.Б.
20.0300.1534.22
</t>
  </si>
  <si>
    <t xml:space="preserve">Система учета розничного рынка электроэнергии вГородском РЭССчетчик  3ф GSM/GPRS прям вкл. СПДС РП-1штСолоненко С.В.
20.0300.3193.21
</t>
  </si>
  <si>
    <t xml:space="preserve">Система учета розничного рынка электроэнергии вГородском РЭССЭ ЦЭ6803В 1 230В 10-100А 3ф4пр.М7 Р32-1шт
Устинов П.И.
20.0300.1687.21
</t>
  </si>
  <si>
    <t xml:space="preserve">Система учета розничного рынка электроэнергии вГородском РЭССЭ ЦЭ6803В 1 230В 5-60А 3ф4пр.М7 Р31-1шт
Дашиев Д.М.
20.0300.1759.22
</t>
  </si>
  <si>
    <t xml:space="preserve">Система учета розничного рынка электроэнергии вГородском РЭССЭ ЦЭ6803В 1 230В 5-60А 3ф4пр.М7 Р31-1штДОНДОКОВ Даши Д
20.0300.6750.21
</t>
  </si>
  <si>
    <t>Система учета розничного рынка электроэнергии вГородском РЭССЭ ЦЭ6803В 1 230В 5-60А 3ф4пр.М7 Р31-1штЖАМБАЛОВА ВАСИЛИСА ЖИМБЕЕВНА20.0300.4879.21</t>
  </si>
  <si>
    <t>Система учета розничного рынка электроэнергии вГородском РЭССЭ ЦЭ6803В 1 230В 1-7,5А 3ф4пр.М7 Р32-1штЛАСТОЧКИНА ЮЛИЯ ЮРЬЕВНА20.0300.999.22</t>
  </si>
  <si>
    <t>Система учета розничного рынка электроэнергии вГородском РЭССЭ ЦЭ6803В 1 230В 5-60А 3ф4пр.М7 Р31-1штКОМОГОРЦЕВА СВЕТЛАНА ДАРМАЕВНА20.0300.1191.21</t>
  </si>
  <si>
    <t>Система учета розничного рынка электроэнергии вГородском РЭССЭ ЦЭ6803В 1 230В 5-60А 3ф4пр.М7 Р31-1штПУТИНЦЕВА АНАСТАСИЯ АЛЕКСАНДРОВНА20.0300.1190.22</t>
  </si>
  <si>
    <t xml:space="preserve">Система учета розничного рынка электроэнергии вТарбагатайском РЭССЭ ЦЭ6803В 1 230В 1-7,5А 3ф4пр.М7 Р32-1штНагиева А.И.
20.0300.2220.21
</t>
  </si>
  <si>
    <t xml:space="preserve">Система учета розничного рынка электроэнергии вТарбагатайском РЭССЭ ЦЭ6803В 1 230В 1-7,5А 3ф4пр.М7 Р32-1шт
Администрация СП Куйтунское
20.0300.5911.21
</t>
  </si>
  <si>
    <t xml:space="preserve">Система учета розничного рынка электроэнергии вТарбагатайском РЭССЭ ЦЭ6803В 1 230В 1-7,5А 3ф4пр.М7 Р32-1шт
Глава КФХ Севергин Ю.П.
20.0300.813.20
</t>
  </si>
  <si>
    <t xml:space="preserve">Система учета розничного рынка электроэнергии вТарбагатайском РЭССЭ ЦЭ6803В 1 230В 5-60А 3ф4пр.М7 Р31-1штПыкин В.Н.
20.0300.7752.21
</t>
  </si>
  <si>
    <t xml:space="preserve">Система учета розничного рынка электроэнергии вТарбагатайском РЭССЭ ЦЭ6803В 1 230В 5-60А 3ф4пр.М7 Р31-1шт
МКУ АМО СП Заводское
20.0300.2429.22
</t>
  </si>
  <si>
    <t xml:space="preserve">Система учета  розничного рынка электроэнергии в Cеверобайкальском РЭССЭ Меркурий 230 ART-02 СLN-1шт.
Королева А.Н.
20.0300.2332.22
</t>
  </si>
  <si>
    <t xml:space="preserve">Система учета  розничного рынка электроэнергии в Cеверобайкальском РЭССЭ Меркурий 230 ART-02 СLN-1шт.
Сергеев Д.Д.
20.0300.102.22
</t>
  </si>
  <si>
    <t xml:space="preserve">Система учета  розничного рынка электроэнергии в Cеверобайкальском РЭССЭ ЦЭ6803В 1 230В 1-7,5А 3ф4пр.М7 Р32-1шт
Заец О.П.
20.0300.449.22
</t>
  </si>
  <si>
    <t xml:space="preserve">Система учета  розничного рынка электроэнергии в Cеверобайкальском РЭССЭ Меркурий 230 ART-02 СLN-1шт.
Михайлов М.Ю.
20.0300.494.22
</t>
  </si>
  <si>
    <t xml:space="preserve">Система учета розничного рынка электроэнергиив Баргузинском РЭССЭ ЦЭ6803В 1 230В  10-100А 3ф4пр.М7 Р32-1шт
Заречина С.Н.
20.0300.2668.22
</t>
  </si>
  <si>
    <t xml:space="preserve">Система учета розничного рынка электроэнергиив Баргузинском РЭССЭ ЦЭ6803В 1 230В 5-60А 3ф4пр.М7 Р31-1шт
ПАО Ростелеком
20.0300.3663.21
</t>
  </si>
  <si>
    <t xml:space="preserve">Система учета розничного рынка электроэнергиив Баргузинском РЭССЭ ЦЭ6803В 1 230В 5-60А 3ф4пр.М7 Р31-1шт
Перевозников Л.Г.
20.0300.3669.21
</t>
  </si>
  <si>
    <t xml:space="preserve">Система учета розничного рынка электроэнергиив Баргузинском РЭССчетчик  3ф GSM/GPRS прям вкл. СПДС РП-1шт
Мальцева Н.А.
20.0300.1866.22 
</t>
  </si>
  <si>
    <t xml:space="preserve">Система учета розничного рынка электроэнергиив Баргузинском РЭССчетчик  3ф GSM/GPRS прям вкл. СПДС РП-1шт
Бернадская М.А.
20.0300.2265.22 
</t>
  </si>
  <si>
    <t xml:space="preserve">Система учета розничного рынка электроэнергиив Баргузинском РЭССчетчик  3ф GSM/GPRS прям вкл. СПДС РП-1шт
Толстихина В.П.
20.0300.1865.22 
</t>
  </si>
  <si>
    <t xml:space="preserve"> Система учета розничного рынка электроэнергиив Прибайкальском РЭССЭ ЦЭ6803В 1 230В  10-100А 3ф4пр.М7 Р32-1штСидоренко А.И.
20.0300.2661.22
</t>
  </si>
  <si>
    <t xml:space="preserve"> Система учета розничного рынка электроэнергиив Прибайкальском РЭССЭ СЕ308 С36.7463OPR1/QYDVF RP03 DLP c УД-1шт.
Барабанщиков А.В.
20.0300.1892.21
</t>
  </si>
  <si>
    <t xml:space="preserve"> Система учета розничного рынка электроэнергиив Прибайкальском РЭССЭ СЕ308 С36.7463OPR1/QYDVF RP03 DLP c УД-1шт.
Суслопаров А.П.
20.0300.2270.21
</t>
  </si>
  <si>
    <t>Система учета розничного рынка электроэнергии в Бичурском РЭССЭ ФОБОС 3 230В 5(100) IQOLS-C splitб/УДКАУРОВ НИКОЛАЙ НИКОЛАЕВИЧ20.0300.729.22</t>
  </si>
  <si>
    <t>Система учета розничного рынка электроэнергии в Бичурском РЭССЭ ФОБОС 3 230В 5(100) IQOLS-C splitб/УДКОМАРОВА МАРИНА ИГОРЕВНА20.0300.925.22</t>
  </si>
  <si>
    <t>Система учета розничного рынка электроэнергии в Бичурском РЭССЭ ФОБОС 3 230В 5(100) IQOLS-C splitб/УДМРО ПРАВОСЛАВНЫЙ ПРИХОД ХРАМА ПОКРОВА ПРЕСВЯТОЙ БОГОРОДИЦЫ С. БИЛЮТАЙ БИЧУРСКОГО Р РБ УЛАН-УДЭНСКОЙ И БУРЯТСКОЙ ЕПАРХИИ РУССКОЙ ПРАВОСЛАВНО20.0300.1066.22</t>
  </si>
  <si>
    <t>Система учета розничного рынка электроэнергии в Бичурском РЭССЭ ФОБОС 3 230В 5(100) IQOLS-C splitб/УДПЕРЕПЕЛИЧЕНКО ЛЮБОВЬ АНАТОЛЬЕВНА20.0300.1197.22</t>
  </si>
  <si>
    <t>Система учета розничного рынка электроэнергии в Бичурском РЭССЭ ФОБОС 3 230В 5(100) IQOLS-C splitб/УДСмолина Светлана Ивановна20.0300.5281.22</t>
  </si>
  <si>
    <t>Система учета розничного рынка электроэнергии в Бичурском РЭССЭ ФОБОС 3 230В 5(100) IQOLS-C splitб/УДООО "Т2 Мобайл"20.0300.5340.22</t>
  </si>
  <si>
    <t>Система учета розничного рынка электроэнергии в Бичурском РЭССЭ ФОБОС 3 230В 5(100) IQOLS-C splitб/УДВЫМПЕЛКОМ, ПАО20.0300.4844.21</t>
  </si>
  <si>
    <t>Система учета розничного рынка электроэнергии в Бичурском РЭССЭ ФОБОС 3 230В 5(100) IQOLS-C splitб/УДСмолин Иван Васильевич20.0300.4017.22</t>
  </si>
  <si>
    <t>Система учета розничного рынка электроэнергии в Гусиноозерском РЭССЭ ФОБОС 3 230В 5(100) IQOLS-C splitб/УДМАНСУРОНОВА ВИКТОРИЯ СЕРГЕЕВНА20.0300.1209.22</t>
  </si>
  <si>
    <t>Система учета розничного рынка электроэнергии в Гусиноозерском РЭССЭ ФОБОС 3 230В 5(100) IQOLS-C splitб/УДЗАГРЕБЕЛЬНЫЙ АЛЕКСАНДР ИВАНОВИЧ20.0300.1695.22</t>
  </si>
  <si>
    <t>Система учета розничного рынка электроэнергиив Джидинском РЭССЭ ФОБОС 3 230В 5(100) IQOLS-C splitб/УДОТДЕЛ МВД РФ ПО ДЖИДИНСКОМУ РАЙОНУ20.0300.7034.21</t>
  </si>
  <si>
    <t>Система учета розничного рынка электроэнергиив Джидинском РЭССЭ ФОБОС 3 230В 5(100) IQOLS-C splitб/УДШИШМАРЁВ НИКОЛАЙ АЛЕКСАНДРОВИЧ20.0300.126.22</t>
  </si>
  <si>
    <t>Система учета розничного рынка электроэнергиив Джидинском РЭССЭ ФОБОС 3 230В 5(100) IQOLS-C splitб/УДТУГАРИНОВ ПАВЕЛ ГЕННАДЬЕВИЧ20.0300.2480.22</t>
  </si>
  <si>
    <t>Система учета розничного рынка электроэнергиив Джидинском РЭССЭ ФОБОС 3 230В 5(100) IQOLS-C splitб/УДООО "РЕГИОН-СЕРВИС"20.0300.3157.22</t>
  </si>
  <si>
    <t>Система учета розничного рынка электроэнергиив Джидинском РЭССЭ ФОБОС 3 230В 5(100) IQOLS-C splitб/УДЧойбсонова Татьяна Юрьевна20.0300.3984.22</t>
  </si>
  <si>
    <t>Система учета розничного рынка электроэнергиив Джидинском РЭССЭ ФОБОС 3 230В 5(100) IQOLS-C splitб/УДПетрова Татьяна Геннадьевна20.0300.3829.22</t>
  </si>
  <si>
    <t>Система учета розничного рынка электроэнергиив Джидинском РЭССЭ ФОБОС 3 230В 5(100) IQOLS-C splitб/УДПАО "РОСТЕЛЕКОМ"20.0300.779.22</t>
  </si>
  <si>
    <t>Система учета розничного рынка электроэнергиив Джидинском РЭССЭ ФОБОС 3 230В 5(100) IQOLS-C splitб/УДСАНСУЕВА ХАНДА ЦЫРЕНДАШИЕВНА20.0300.4131.21</t>
  </si>
  <si>
    <t>Система учета розничного рынка электроэнергиив Джидинском РЭССЭ ФОБОС 3 230В 5(100) IQOLS-C splitб/УДАдминистрация муниципального образования "Джидинский район"20.0300.5833.22</t>
  </si>
  <si>
    <t>Система учета розничного рынка электроэнергиив Джидинском РЭССЭ ФОБОС 3 230В 5(100) IQOLS-C splitб/УДПолютова Юлия Владимировна20.0300.5259.22</t>
  </si>
  <si>
    <t>Система учета розничного рынка электроэнергиив Джидинском РЭССЭ ФОБОС 3 230В 5(100) IQOLS-C splitб/УДРАБДАЕВА МАРИНА БАДМАЖАПОВНА20.0300.4089.21</t>
  </si>
  <si>
    <t>Система учета розничного рынка электроэнергиив Закаменском РЭССЭ ФОБОС 3 230В 5(100) IQOLS-C splitб/УДГармаева Екатерина Чагдарсуруновна20.0300.4933.22</t>
  </si>
  <si>
    <t>Система учета розничного рынка электроэнергиив Закаменском РЭССЭ ФОБОС 3 230В 5(100) IQOLS-C splitб/УДЦыренов Дмитрий Бадма-Доржиевич20.0300.4331.22</t>
  </si>
  <si>
    <t>Система учета розничного рынка электроэнергиив Закаменском РЭССЭ ФОБОС 3 230В 5(100) IQOLS-C splitб/УДГагарина Елена Александровна20.0300.4602.22</t>
  </si>
  <si>
    <t>Система учета розничного рынка электроэнергиив Закаменском РЭССЭ ФОБОС 3 230В 5(100) IQOLS-C splitб/УДООО "Т2 Мобайл"20.0300.5372.22</t>
  </si>
  <si>
    <t>Система учета розничного рынка электроэнергиив Кяхтинском РЭССЭ ФОБОС 3 230В 5(100) IQOLS-C splitб/УДСубуктуйская СОШ20.0300.979.22</t>
  </si>
  <si>
    <t>Система учета розничного рынка электроэнергиив Кяхтинском РЭССЭ ФОБОС 3 230В 5(100) IQOLS-C splitб/УДДОРЖИЕВА ДАРИМА ДАМБАЕВНА20.0300.1960.22</t>
  </si>
  <si>
    <t>Система учета розничного рынка электроэнергиив Кяхтинском РЭССЭ ФОБОС 3 230В 5(100) IQOLS-C splitб/УДНамсараев Тимур Валерьевич20.0300.1044.21</t>
  </si>
  <si>
    <t>Система учета розничного рынка электроэнергиив Кяхтинском РЭССЭ ФОБОС 3 230В 5(100) IQOLS-C splitб/УДАнуфриева Ольга Сергеевна20.0300.5137.22</t>
  </si>
  <si>
    <t>Система учета розничного рынка электроэнергиив Кяхтинском РЭССЭ ФОБОС 3 230В 5(100) IQOLS-C splitб/УДМУНИЦИПАЛЬНОЕ КАЗЕННОЕ УЧРЕЖДЕНИЕ АДМИНИСТРАЦИЯ МУНИЦИПАЛЬНОГО ОБРАЗОВАНИЯ "ГОРОД КЯХТА" КЯХТИНСКОГО РАЙОНА РЕСПУБЛИКИ БУРЯТИЯ20.0300.3570.21</t>
  </si>
  <si>
    <t>Система учета розничного рынка электроэнергиив Кяхтинском РЭССЭ ФОБОС 3 230В 5(100) IQOLS-C splitб/УДОщепков Валерий Николаевич20.0300.5232.22</t>
  </si>
  <si>
    <t>Система учета розничного рынка электроэнергиив Кяхтинском РЭССЭ ФОБОС 3 230В 5(100) IQOLS-C splitб/УДСабова Елена Юрьевна20.0300.5382.22</t>
  </si>
  <si>
    <t>Система учета розничного рынка электроэнергиив Кяхтинском РЭССЭ ФОБОС 3 230В 5(100) IQOLS-C splitб/УДВасильева Екатерина Александровна20.0300.4173.22</t>
  </si>
  <si>
    <t>Система учета розничного рынка электроэнергии вМухоршибирском РЭССЭ ФОБОС 3 230В 5(100) IQOLS-C splitб/УДИВАНОВ ОЛЕГ АНАТОЛЬЕВИЧ20.0300.666.22</t>
  </si>
  <si>
    <t>Система учета розничного рынка электроэнергии вМухоршибирском РЭССЭ ФОБОС 3 230В 5(100) IQOLS-C splitб/УДЭрдынеева Оюна Алексеевна20.0300.5714.21</t>
  </si>
  <si>
    <t>Система учета розничного рынка электроэнергии вМухоршибирском РЭССЭ ФОБОС 3 230В 5(100) IQOLS-C splitб/УДТ2 Мобайл, ООО20.0300.3958.22</t>
  </si>
  <si>
    <t>Система учета розничного рынка электроэнергии вМухоршибирском РЭССЭ ФОБОС 3 230В 5(100) IQOLS-C splitб/УДМУ "Комитет по УИ и МХ МО "Мухоршибирский р-н" Республики Бурятия"20.0300.3953.22</t>
  </si>
  <si>
    <t>Система учета розничного рынка электроэнергии вМухоршибирском РЭССЭ ФОБОС 3 230В 5(100) IQOLS-C splitб/УДБурдуковский Андрей Спиридонович20.0300.4154.22</t>
  </si>
  <si>
    <t>Система учета розничного рынка электроэнергии вМухоршибирском РЭССЭ ФОБОС 3 230В 5(100) IQOLS-C splitб/УДКлиментьева Марина Игоревна20.0300.4648.22</t>
  </si>
  <si>
    <t>Система учета розничного рынка электроэнергии вМухоршибирском РЭССЭ ФОБОС 3 230В 5(100) IQOLS-C splitб/УДМясникова Ольга Георгиевна20.0300.4766.22</t>
  </si>
  <si>
    <t>Система учета розничного рынка электроэнергии вМухоршибирском РЭССЭ ФОБОС 3 230В 5(100) IQOLS-C splitб/УДАДМИНИСТРАЦИЯ МУНИЦИПАЛЬНОГО ОБРАЗОВАНИЯ "МУХОРШИБИРСКОЕ" МУХОРШИБИРСКОГО РАЙОНА РЕСПУБЛИКИ БУРЯТИЯ (СЕЛЬСКОЕ ПОСЕЛЕНИЕ)20.0300.5411.21</t>
  </si>
  <si>
    <t>Система учета розничного рынка электроэнергии вМухоршибирском РЭССЭ ФОБОС 3 230В 5(100) IQOLS-C splitб/УДОВЧИННИКОВА ЛЮДМИЛА ФЕДОРОВНА20.0300.927.21</t>
  </si>
  <si>
    <t>Система учета электроэнергии потребителей Железнодорожный РЭССЭ ЦЭ680ЗВ 1 230в 5-60А 3ф.4пр.М7 Р31-1шт.АЛЕКСЕЕВА АНАСТАСИЯ АЛЕКСАНДРОВНА20.0300.1116.22</t>
  </si>
  <si>
    <t>Система учета электроэнергии потребителей Советский РЭССЭ ЦЭ680ЗВ 1 230в 5-60А 3ф.4пр.М7 Р31-1шт.ГОМБОЕВ ДАМБА АЛЕКСАНДРОВИЧ20.0300.1992.22</t>
  </si>
  <si>
    <t>Система учета электроэнергии потребителей Октябрьский РЭС  СЭ ЦЭ680ЗВ 1 230в 5-60А 3ф.4пр.М7 Р31-1шт.ТОКМАКОВА НАТАЛЬЯ ВИКТОРОВНА20.0300.305.22</t>
  </si>
  <si>
    <t>Система учета электроэнергии потребителей Октябрьский РЭС  Счетчик 3ф GSM/GPRS прям вкл. СПДС РП-1шт.МБУ "ГОРОДСКОЕ ЛЕСНИЧЕСТВО"20.0300.5604.21</t>
  </si>
  <si>
    <t>Система учета розничного рынка электроэнергиив Тункинском РЭССЭ ФОБОС 3 230В 5(100) IQOLS-C splitб/УДВаськовский Роман Анатольевич20.0300.1698.22</t>
  </si>
  <si>
    <t>Система учета розничного рынка электроэнергиив Тункинском РЭССЭ ФОБОС 3 230В 5(100) IQOLS-C splitб/УДШАГДУРОВА БАИРМА СЕРГЕЕВНА20.0300.653.22</t>
  </si>
  <si>
    <t>Система учета розничного рынка электроэнергиив Тункинском РЭССЭ ФОБОС 3 230В 5(100) IQOLS-C splitб/УДХАЛХАЕВА ДЫШИНА ШАГДУРОВНА20.0300.917.22</t>
  </si>
  <si>
    <t>Система учета розничного рынка электроэнергиив Тункинском РЭССЭ ФОБОС 3 230В 5(100) IQOLS-C splitб/УДСАГАЛУЕВА САЯНА СЕРГЕЕВНА20.0300.1264.22</t>
  </si>
  <si>
    <t>Система учета розничного рынка электроэнергиив Тункинском РЭССЭ ФОБОС 3 230В 5(100) IQOLS-C splitб/УДЛАМИНОВА ИРИНА СЫНДЕЕВНА20.0300.1656.22</t>
  </si>
  <si>
    <t>Система учета розничного рынка электроэнергиив Тункинском РЭССЭ ФОБОС 3 230В 5(100) IQOLS-C splitб/УДЕрмаков Виктор Васильевич20.0300.1748.22</t>
  </si>
  <si>
    <t>Система учета розничного рынка электроэнергиив Тункинском РЭССЭ ФОБОС 3 230В 5(100) IQOLS-C splitб/УДПЕРМЯКОВ ИЛЬЯ СЕРГЕЕВИЧ20.0300.1910.22</t>
  </si>
  <si>
    <t>Система учета розничного рынка электроэнергиив Тункинском РЭССЭ ФОБОС 3 230В 5(100) IQOLS-C splitб/УДШАНГИНОВА НАТАЛЬЯ ЮРЬЕВНА20.0300.2534.22</t>
  </si>
  <si>
    <t>Система учета розничного рынка электроэнергиив Тункинском РЭССЭ ФОБОС 3 230В 5(100) IQOLS-C splitб/УДУКОЕВА ТАТЬЯНА ШАГДЫРОВНА20.0300.2645.22</t>
  </si>
  <si>
    <t>Система учета розничного рынка электроэнергиив Тункинском РЭССЭ ФОБОС 3 230В 5(100) IQOLS-C splitб/УДЛОПСОНОВА АЛЬБИНА ВАСИЛЬЕВНА20.0300.2261.22</t>
  </si>
  <si>
    <t>Система учета розничного рынка электроэнергиив Тункинском РЭССЭ ФОБОС 3 230В 5(100) IQOLS-C splitб/УДУДАЕВА ТАТЬЯНА ЖАМБЫЛОВНА20.0300.3311.22</t>
  </si>
  <si>
    <t>Система учета розничного рынка электроэнергиив Тункинском РЭССЭ ФОБОС 3 230В 5(100) IQOLS-C splitб/УДУДАЕВА ТАТЬЯНА ЖАМБЫЛОВНА20.0300.2933.22</t>
  </si>
  <si>
    <t>Система учета розничного рынка электроэнергиив Тункинском РЭССЭ ФОБОС 3 230В 5(100) IQOLS-C splitб/УДГыргенова Оюна Мункоевна20.0300.4473.22</t>
  </si>
  <si>
    <t>Система учета розничного рынка электроэнергиив Тункинском РЭССЭ ФОБОС 3 230В 5(100) IQOLS-C splitб/УДБАНДЕЕВ ЭРДЭНИ НИМАЕВИЧ20.0300.1293.22</t>
  </si>
  <si>
    <t>Система учета розничного рынка электроэнергиив Тункинском РЭССЭ ФОБОС 3 230В 5(100) IQOLS-C splitб/УДЗУРБАЕВ БАИР ЖАМСАРАНОВИЧ20.0300.2159.22</t>
  </si>
  <si>
    <t>Система учета розничного рынка электроэнергиив Тункинском РЭССЭ ФОБОС 3 230В 5(100) IQOLS-C splitб/УДДАМШАЕВ НИКОЛАЙ ДОРЖЕЕВИЧ20.0300.2626.22</t>
  </si>
  <si>
    <t>Система учета розничного рынка электроэнергиив Тункинском РЭССЭ ФОБОС 3 230В 5(100) IQOLS-C splitб/УДЛОПСОНОВА ЭЛЬЗА ВЛАДИМИРОВНА20.0300.3152.22</t>
  </si>
  <si>
    <t>Система учета розничного рынка электроэнергиив Тункинском РЭССЭ ФОБОС 3 230В 5(100) IQOLS-C splitб/УДПАО "РОСТЕЛЕКОМ"20.0300.760.22</t>
  </si>
  <si>
    <t>Система учета розничного рынка электроэнергиив Тункинском РЭССЭ ФОБОС 3 230В 5(100) IQOLS-C splitб/УДПАО "РОСТЕЛЕКОМ"20.0300.505.22</t>
  </si>
  <si>
    <t>Система учета розничного рынка электроэнергиив Тункинском РЭССЭ ФОБОС 3 230В 5(100) IQOLS-C splitб/УДАбашеева Заята Владимировна20.0300.4274.22</t>
  </si>
  <si>
    <t>Система учета розничного рынка электроэнергиив Тункинском РЭССЭ ФОБОС 3 230В 5(100) IQOLS-C splitб/УДБУЛДАКОВ АНАТОЛИЙ ЮРЬЕВИЧ20.0300.1822.22</t>
  </si>
  <si>
    <t>Система учета розничного рынка электроэнергиив Тункинском РЭССЭ ФОБОС 3 230В 5(100) IQOLS-C splitб/УДМАНЗАРОВА ЗИНАИДА ЗАГДАЕВНА20.0300.1664.22</t>
  </si>
  <si>
    <t>Система учета розничного рынка электроэнергиив Тункинском РЭССЭ ФОБОС 3 230В 5(100) IQOLS-C splitб/УДЛихатина Светлана Дугшаровна20.0300.538.22</t>
  </si>
  <si>
    <t>Система учета розничного рынка электроэнергиив Тункинском РЭССЭ ФОБОС 3 230В 5(100) IQOLS-C splitб/УДДЁМИНА САЯНА ВАСИЛЬЕВНА20.0300.735.22</t>
  </si>
  <si>
    <t>Система учета розничного рынка электроэнергиив Тункинском РЭССЭ ФОБОС 3 230В 5(100) IQOLS-C splitб/УДИРИНЧЕЕВ ПАВЕЛ АЮШЕВИЧ20.0300.843.22</t>
  </si>
  <si>
    <t>Система учета розничного рынка электроэнергиив Тункинском РЭССЭ ФОБОС 3 230В 5(100) IQOLS-C splitб/УДКИМ ВЛАДИМИР ВЛАДИМИРОВИЧ20.0300.961.22</t>
  </si>
  <si>
    <t>Система учета розничного рынка электроэнергиив Тункинском РЭССЭ ФОБОС 3 230В 5(100) IQOLS-C splitб/УДУЛЬЗЕТУЕВА ЕКАТЕРИНА НИКОЛАЕВНА20.0300.262.22</t>
  </si>
  <si>
    <t>Система учета розничного рынка электроэнергиив Тункинском РЭССЭ ФОБОС 3 230В 5(100) IQOLS-C splitб/УДСЫБЕНОВА ЛЮДМИЛА ВЛАДИМИРОВНА20.0300.2208.22</t>
  </si>
  <si>
    <t>Система учета розничного рынка электроэнергиив Тункинском РЭССЭ ФОБОС 3 230В 5(100) IQOLS-C splitб/УДХАЛУДОРОВА ВАЛЕНТИНА ВИКТОРОВНА20.0300.2357.22</t>
  </si>
  <si>
    <t>Система учета розничного рынка электроэнергиив Тункинском РЭССЭ ФОБОС 3 230В 5(100) IQOLS-C splitб/УДБУДАЕВА ФАИНА ГЕОРГИЕВНА20.0300.129.22</t>
  </si>
  <si>
    <t>Система учета розничного рынка электроэнергиив Тункинском РЭССЭ ФОБОС 3 230В 5(100) IQOLS-C splitб/УДРАСПУТИН ВАСИЛИЙ СЫРЕНОВИЧ20.0300.167.22</t>
  </si>
  <si>
    <t>Система учета розничного рынка электроэнергиив Тункинском РЭССЭ ФОБОС 3 230В 5(100) IQOLS-C splitб/УДПолубенцев Александр Леонидович20.0300.4622.22</t>
  </si>
  <si>
    <t>Система учета розничного рынка электроэнергиив Тункинском РЭССЭ ФОБОС 3 230В 5(100) IQOLS-C splitб/УДФАХУРТДИНОВ РАВИЛЬ ФАНИДОВИЧ20.0300.1049.22</t>
  </si>
  <si>
    <t>Система учета розничного рынка электроэнергиив Тункинском РЭССЭ ФОБОС 3 230В 5(100) IQOLS-C splitб/УДСоктоева Диана Намсараевна20.0300.7432.21</t>
  </si>
  <si>
    <t>Система учета розничного рынка электроэнергиив Тункинском РЭССЭ ФОБОС 3 230В 5(100) IQOLS-C splitб/УДГОМБОЕВА АЯНА БАТОРОВНА20.0300.5758.21</t>
  </si>
  <si>
    <t>Система учета розничного рынка электроэнергиив Тункинском РЭССЭ ФОБОС 3 230В 5(100) IQOLS-C splitб/УДЧагдурова Ханда Пурбуевна20.0300.2732.22</t>
  </si>
  <si>
    <t>Система учета розничного рынка электроэнергиив Тункинском РЭССЭ ФОБОС 3 230В 5(100) IQOLS-C splitб/УДАЛСЫЕВА ВЕРА СЫРЕНОВНА20.0300.2813.22</t>
  </si>
  <si>
    <t>Система учета розничного рынка электроэнергиив Тункинском РЭССЭ ФОБОС 3 230В 5(100) IQOLS-C splitб/УДПрушенов Манза Дондокович20.0300.5619.22</t>
  </si>
  <si>
    <t>Система учета розничного рынка электроэнергиив Тункинском РЭССЭ ФОБОС 3 230В 5(100) IQOLS-C splitб/УДЖамбалова Лариса Владимировна20.0300.5638.22</t>
  </si>
  <si>
    <t>Система учета розничного рынка электроэнергиив Тункинском РЭССЭ ФОБОС 3 230В 5(100) IQOLS-C splitб/УДПантелеева Людмила Владимировна20.0300.1477.22</t>
  </si>
  <si>
    <t>Система учета розничного рынка электроэнергиив Тункинском РЭССЭ ФОБОС 3 230В 5(100) IQOLS-C splitб/УДДёмина Галина Михайловна20.0300.1457.22</t>
  </si>
  <si>
    <t>Система учета розничного рынка электроэнергиив Тункинском РЭССЭ ФОБОС 3 230В 5(100) IQOLS-C splitб/УДАНГАЕВА ДИАНА АЛЕКСАНДРОВНА20.0300.669.22</t>
  </si>
  <si>
    <t>Система учета розничного рынка электроэнергиив Тункинском РЭССЭ ФОБОС 3 230В 5(100) IQOLS-C splitб/УДМОГЛОЕВ БАЛДАН ЮРЬЕВИЧ20.0300.1746.22</t>
  </si>
  <si>
    <t>Система учета розничного рынка электроэнергиив Тункинском РЭССЭ ФОБОС 3 230В 5(100) IQOLS-C splitб/УДГончиков Александр Цырен-Ешеевич20.0300.5002.22</t>
  </si>
  <si>
    <t>Система учета розничного рынка электроэнергиив Тункинском РЭССЭ ФОБОС 3 230В 5(100) IQOLS-C splitб/УДООО "Т2 Мобайл"20.0300.5659.22</t>
  </si>
  <si>
    <t>Система учета розничного рынка электроэнергиив Тункинском РЭССЭ ФОБОС 3 230В 5(100) IQOLS-C splitб/УДООО "Т2 Мобайл"20.0300.5360.22</t>
  </si>
  <si>
    <t>Система учета розничного рынка электроэнергиив Тункинском РЭССЭ ФОБОС 3 230В 5(100) IQOLS-C splitб/УДКуликов Алексей Глебович20.0300.1512.22</t>
  </si>
  <si>
    <t>Система учета розничного рынка электроэнергиив Тункинском РЭССЭ ФОБОС 3 230В 5(100) IQOLS-C splitб/УДАДУШЕЕВА АНАСТАСИЯ АЛЕКСАНДРОВНА20.0300.1094.22</t>
  </si>
  <si>
    <t>Система учета розничного рынка электроэнергии в Курумканском РЭССЭ ЦЭ680ЗВ 1 230в  1-7,5А 3ф.4пр.М7 Р32-1шт.БУДАЕВ ОЛЕГ БАИРОВИЧ20.0300.424.22</t>
  </si>
  <si>
    <t>Система учета розничного рынка электроэнергиив Прибайкальском СЭ ЦЭ6803В 1 230в 10-100 3ф. 4пр,М7 Р32-1шт.НААЦ АНЖЕЛА ГЕННАДЬЕВНА20.0300.926.22</t>
  </si>
  <si>
    <t>Система учета розничного рынка электроэнергиив Прибайкальском СЭ ЦЭ6803В 1 230в 10-100 3ф. 4пр,М7 Р32-1шт.ДОНИРОВ РИНЧИН ГАЛСАНОВИЧ20.0300.2436.22</t>
  </si>
  <si>
    <t>Система учета розничного рынка электроэнергиив Прибайкальском СЭ ЦЭ6803В 1 230в 10-100 3ф. 4пр,М7 Р32-1шт.БАЛАГАНСКИЙ ПАВЕЛ СЕРГЕЕВИЧ20.0300.2002.22</t>
  </si>
  <si>
    <t>Система учета розничного рынка электроэнергиив Прибайкальском СЭ ЦЭ6803В 1 230в 10-100 3ф. 4пр,М7 Р32-1шт.Ангаткина Роза Павловна20.0300.3478.22</t>
  </si>
  <si>
    <t>Система учета розничного рынка электроэнергиив Прибайкальском СЭ ФОБОС 3 230В 5(100) IQOLS-C splitб/УДЯНЬ СЯНЬЦЗЮНЬ НЕТ20.0300.1323.22</t>
  </si>
  <si>
    <t>Система учета розничного рынка электроэнергиив Прибайкальском СЭ ФОБОС 3 230В 5(100) IQOLS-C splitб/УДФИЛИППОВ АЛЕКСЕЙ ВЛАДИМИРОВИЧ20.0300.2225.22</t>
  </si>
  <si>
    <t>Система учета розничного рынка электроэнергиив Прибайкальском СЭ ФОБОС 3 230В 5(100) IQOLS-C splitб/УДБЕРАЯ ЕЛЕНА ТАРИЕЛОВНА20.0300.2741.22</t>
  </si>
  <si>
    <t>Система учета розничного рынка электроэнергиив Прибайкальском СЭ ФОБОС 3 230В 5(100) IQOLS-C splitб/УДТУТАЕВА ОЛЬГА ИВАНОВНА20.0300.3126.22</t>
  </si>
  <si>
    <t>Система учета розничного рынка электроэнергиив Прибайкальском СЭ ФОБОС 3 230В 5(100) IQOLS-C splitб/УДТИХОНОВА ГАЛИНА ЮРЬЕВНА20.0300.3272.22</t>
  </si>
  <si>
    <t>Система учета розничного рынка электроэнергиив Прибайкальском СЭ ФОБОС 3 230В 5(100) IQOLS-C splitб/УДАлексеев Андрей Владимирович20.0300.3517.22</t>
  </si>
  <si>
    <t>Система учета розничного рынка электроэнергиив Прибайкальском СЭ ФОБОС 3 230В 5(100) IQOLS-C splitб/УДГаличкин Юрий Юрьевич20.0300.3922.22</t>
  </si>
  <si>
    <t>Система учета розничного рынка электроэнергиив Прибайкальском СЭ ФОБОС 3 230В 5(100) IQOLS-C splitб/УДКраснояров Андрей Николаевич20.0300.3924.22</t>
  </si>
  <si>
    <t>Система учета розничного рынка электроэнергиив Прибайкальском СЭ ФОБОС 3 230В 5(100) IQOLS-C splitб/УДИванова Лариса Николаевна20.0300.4803.22</t>
  </si>
  <si>
    <t>Система учета розничного рынка электроэнергиив Прибайкальском СЭ ФОБОС 3 230В 5(100) IQOLS-C splitб/УДКОМИТЕТ ПО УПРАВЛЕНИЮ МУНИЦИПАЛЬНЫМ ХОЗЯЙСТВОМ20.0300.4907.20</t>
  </si>
  <si>
    <t>Система учета розничного рынка электроэнергиив Прибайкальском СЭ ФОБОС 3 230В 5(100) IQOLS-C splitб/УДЛапина Мария Александровна20.0300.5271.22</t>
  </si>
  <si>
    <t>Система учета розничного рынка электроэнергиив Прибайкальском СЭ ФОБОС 3 230В 5(100) IQOLS-C splitб/УДКОМИТЕТ ПО УПРАВЛЕНИЮ МУНИЦИПАЛЬНЫМ ХОЗЯЙСТВОМ20.0300.4527.20</t>
  </si>
  <si>
    <t>Система учета розничного рынка электроэнергиив Прибайкальском СЭ ФОБОС 3 230В 5(100) IQOLS-C splitб/УДТЕРЕЩЕНКО ВЕРА ПАВЛОВНА20.0300.4041.21</t>
  </si>
  <si>
    <t>Система учета розничного рынка электроэнергиив Прибайкальском СЭ ФОБОС 3 230В 5(100) IQOLS-C splitб/УДРодионова Елизавета Александровна20.0300.5183.22</t>
  </si>
  <si>
    <t>Система учета розничного рынка электроэнергиив Прибайкальском СЭ ФОБОС 3 230В 5(100) IQOLS-C splitб/УДСальникова Марина Васильевна20.0300.5131.22</t>
  </si>
  <si>
    <t>Система учета розничного рынка электроэнергиив Прибайкальском СЭ ФОБОС 3 230В 5(100) IQOLS-C splitб/УДБальжиева Цырен-Бутыд Бимбаевна20.0300.5614.22</t>
  </si>
  <si>
    <t>Система учета розничного рынка электроэнергиив Прибайкальском СЭ ФОБОС 3 230В 5(100) IQOLS-C splitб/УДОбщество с ограниченной ответственностью  "Давеко"20.0300.5767.22</t>
  </si>
  <si>
    <t>Система учета розничного рынка электроэнергиив Прибайкальском СЭ ФОБОС 3 230В 5(100) IQOLS-C splitб/УДПУБЛИЧНОЕ АКЦИОНЕРНОЕ ОБЩЕСТВО "РОСТЕЛЕКОМ"20.0300.5364.22</t>
  </si>
  <si>
    <t>Система учета розничного рынка электроэнергиив Баргузинском РЭССЭ ФОБОС 3 230В 5(100) IQOLS-C splitб/УДНАУМОВ СЕРГЕЙ ПАВЛОВИЧ20.0300.1934.22</t>
  </si>
  <si>
    <t>Система учета розничного рынка электроэнергиив Баргузинском РЭССЭ ФОБОС 3 230В 5(100) IQOLS-C splitб/УДЛУБСАНОВ ЖАРГАЛ ЦЫРЕНОВИЧ20.0300.2854.22</t>
  </si>
  <si>
    <t>Система учета розничного рынка электроэнергиив Баргузинском РЭССЭ ФОБОС 3 230В 5(100) IQOLS-C splitб/УДЦЫДЫПОВ АЛЕКСАНДР РАДНАЖАПОВИЧ20.0300.2990.22</t>
  </si>
  <si>
    <t>Система учета розничного рынка электроэнергиив Баргузинском РЭССЭ ФОБОС 3 230В 5(100) IQOLS-C splitб/УДСТРЕМИЛОВА ИННА НИКОЛАЕВНА20.0300.3455.22</t>
  </si>
  <si>
    <t>Система учета розничного рынка электроэнергиив Баргузинском РЭССЭ ФОБОС 3 230В 5(100) IQOLS-C splitб/УДКоневина Любовь Вячеславовна20.0300.3966.22</t>
  </si>
  <si>
    <t>Система учета розничного рынка электроэнергиив Баргузинском РЭССЭ ФОБОС 3 230В 5(100) IQOLS-C splitб/УДГаськова Ольга Павловна20.0300.4477.22</t>
  </si>
  <si>
    <t>Система учета розничного рынка электроэнергиив Баргузинском РЭССЭ ФОБОС 3 230В 5(100) IQOLS-C splitб/УДТелешева Татьяна Александровна20.0300.5464.22</t>
  </si>
  <si>
    <t>Система учета розничного рынка электроэнергиив Баргузинском РЭССЭ ФОБОС 3 230В 5(100) IQOLS-C splitб/УДМахутова Татьяна Алексеевна20.0300.5523.22</t>
  </si>
  <si>
    <t>Система учета розничного рынка электроэнергиив Баргузинском РЭССЭ ФОБОС 3 230В 5(100) IQOLS-C splitб/УДШиреторов Александр Евгеньевич20.0300.5261.22</t>
  </si>
  <si>
    <t>Система учета розничного рынка электроэнергиив Баргузинском РЭССЭ ФОБОС 3 230В 5(100) IQOLS-C splitб/УДДармаев Аркадий Аркадьевич20.0300.5454.22</t>
  </si>
  <si>
    <t>Система учета розничного рынка электроэнергиив Баргузинском РЭССЭ ЦЭ680ЗВ 1 230В 10-100А 3ф.4пр.М7Р31-1шт.КАРНАКОВ АЛЕКСАНДР НИКОЛАЕВИЧ20.0300.3487.22</t>
  </si>
  <si>
    <t>Система учета розничного рынка электроэнергиив Баргузинском РЭССЭ ЦЭ680ЗВ 1 230в 5-60А 3ф.4пр.М7 Р31-1шт.ГОСУДАРСТВЕННОЕ БЮДЖЕТНОЕ УЧРЕЖДЕНИЕ ЗДРАВООХРАНЕНИЯ "БАРГУЗИНСКАЯ ЦЕНТРАЛЬНАЯ РАЙОННАЯ БОЛЬНИЦА"20.0300.2172.22</t>
  </si>
  <si>
    <t>Система учета розничного рынка электроэнергиив Баргузинском РЭССЭ ФОБОС 3 230В 5(100) IQOLS-C splitб/УДКулакова Любовь Васильевна20.0300.5685.22</t>
  </si>
  <si>
    <t>Система учета розничного рынка электроэнергиив Баргузинском РЭССЭ ЦЭ680ЗВ 1 230В 10-100А 3ф.4пр.М7 Р32-1шт.Соломинская Наталья Николаевна20.0300.4269.22</t>
  </si>
  <si>
    <t>Система учета розничного рынка электроэнергиив Баргузинском РЭССЭ ФОБОС 3 230В 5(100) IQOLS-C splitб/УДПшенникова Оксана Петровна20.0300.5880.22</t>
  </si>
  <si>
    <t>Система учета розничного рынка электроэнергиив Баргузинском РЭССЭ ЦЭ680ЗВ 1 230В 10-100А 3ф.4пр.М7Р31-1шт.БЕКЕТОВА ГАЛИНА ВАЛЕНТИНОВНА20.0300.3269.22</t>
  </si>
  <si>
    <t>Система учета розничного рынка электроэнергиив Баргузинском РЭССЭ ЦЭ680ЗВ 1 230В 10-100А 3ф.4пр.М7Р31-1шт.Вильдяев Владимир Владимирович20.0300.5422.22</t>
  </si>
  <si>
    <t>Система учета розничного рынка электроэнергиив Баргузинском РЭССЭ ФОБОС 3 230В 5(100) IQOLS-C splitб/УДХабибов Ахмедула нет20.0300.5881.22</t>
  </si>
  <si>
    <t>Система учета розничного рынка электроэнергиив Баргузинском РЭССЭ ФОБОС 3 230В 5(100) IQOLS-C splitб/УДКотенко Владимир Михайлович, ИП20.0300.6057.22</t>
  </si>
  <si>
    <t>Система учета розничного рынка электроэнергиив  Кабанском РЭССЭ ФОБОС 3 230В 5(100) IQOLS-C splitб/УДФРОЛОВ АЛЕКСАНДР ГЕННАДЬЕВИЧ20.0300.2727.21</t>
  </si>
  <si>
    <t>Система учета розничного рынка электроэнергиив  Кабанском РЭССЭ ФОБОС 3 230В 5(100) IQOLS-C splitб/УДБУХАЕВ ИГОРЬ МАЙОРОВИЧ20.0300.3257.21</t>
  </si>
  <si>
    <t>Система учета розничного рынка электроэнергиив  Кабанском РЭССЭ ФОБОС 3 230В 5(100) IQOLS-C splitб/УДУЛАХАНОВА ЕЛЕНА ФЕДОРОВНА20.0300.3917.21</t>
  </si>
  <si>
    <t>Система учета розничного рынка электроэнергиив  Кабанском РЭССЭ ФОБОС 3 230В 5(100) IQOLS-C splitб/УДДАРХАНОВ НИКОЛАЙ КИМОВИЧ20.0300.5304.21</t>
  </si>
  <si>
    <t>Система учета розничного рынка электроэнергиив  Кабанском РЭССЭ ФОБОС 3 230В 5(100) IQOLS-C splitб/УДМЕЛЕНТЬЕВ ИВАН МИХАЙЛОВИЧ20.0300.6620.21</t>
  </si>
  <si>
    <t>Система учета розничного рынка электроэнергиив  Кабанском РЭССЭ ФОБОС 3 230В 5(100) IQOLS-C splitб/УДМОЛОНОВА АЛЬБИНА АЛЕКСЕЕВНА20.0300.1249.22</t>
  </si>
  <si>
    <t>Система учета розничного рынка электроэнергиив  Кабанском РЭССЭ ФОБОС 3 230В 5(100) IQOLS-C splitб/УДАБАКУМОВ ПЕТР ДМИТРИЕВИЧ20.0300.2697.22</t>
  </si>
  <si>
    <t>Система учета розничного рынка электроэнергиив  Кабанском РЭССЭ ФОБОС 3 230В 5(100) IQOLS-C splitб/УДМЕРТВЕЦОВ СЕРГЕЙ НИКОЛАЕВИЧ20.0300.2892.22</t>
  </si>
  <si>
    <t>Система учета розничного рынка электроэнергиив  Кабанском РЭССЭ ФОБОС 3 230В 5(100) IQOLS-C splitб/УДУДОВИЧЕНКО СВЕТЛАНА ВЛАДИМИРОВНА20.0300.2944.22</t>
  </si>
  <si>
    <t>Система учета розничного рынка электроэнергиив  Кабанском РЭССЭ ФОБОС 3 230В 5(100) IQOLS-C splitб/УДДорохова Надежда Александровна20.0300.3599.22</t>
  </si>
  <si>
    <t>Система учета розничного рынка электроэнергиив  Кабанском РЭССЭ ФОБОС 3 230В 5(100) IQOLS-C splitб/УДБЕЛОУСОВ ИГОРЬ АЛЕКСАНДРОВИЧ20.0300.894.21</t>
  </si>
  <si>
    <t>Система учета розничного рынка электроэнергиив  Кабанском РЭССЭ ФОБОС 3 230В 5(100) IQOLS-C splitб/УДЧУПРОВА ТАТЬЯНА ГРИГОРЬЕВНА20.0300.2559.21</t>
  </si>
  <si>
    <t>Система учета розничного рынка электроэнергиив  Кабанском РЭССЭ ФОБОС 3 230В 5(100) IQOLS-C splitб/УДАнтропов Алексей Андреевич20.0300.6215.22</t>
  </si>
  <si>
    <t>Система учета розничного рынка электроэнергиив  Кабанском РЭССЭ ФОБОС 3 230В 5(100) IQOLS-C splitб/УДОскорбина Лариса Евдокимовна20.0300.3965.22</t>
  </si>
  <si>
    <t>Система учета розничного рынка электроэнергиив  Кабанском РЭССЭ ФОБОС 3 230В 5(100) IQOLS-C splitб/УДБАЛДАКОВ АЛЕКСАНДР ВАСИЛЬЕВИЧ20.0300.12.22</t>
  </si>
  <si>
    <t>Система учета розничного рынка электроэнергиив  Кабанском РЭССЭ ЦЭ680ЗВ 230в  1-7,5А3ф.4пр.М7 Р32-1шт.МАЛЫШЕВА СВЕТЛАНА ГЕННАДЬЕВНА20.0300.1527.22</t>
  </si>
  <si>
    <t>Система учета розничного рынка электроэнергиив  Кабанском РЭССЭ ФОБОС 3 230В 5(100) IQOLS-C splitб/УДПоломошина Ирина Олеговна20.0300.4135.22</t>
  </si>
  <si>
    <t>Система учета розничного рынка электроэнергиив  Кабанском РЭССЭ ФОБОС 3 230В 5(100) IQOLS-C splitб/УДОБЩЕСТВО С ОГРАНИЧЕННОЙ ОТВЕТСТВЕННОСТЬЮ "БАЛСИ"20.0300.3668.22</t>
  </si>
  <si>
    <t>Система учета розничного рынка электроэнергиив  Кабанском РЭССЭ ЦЭ680ЗВ 230в  1-7,5А3ф.4пр.М7 Р32-1шт.ЖАРГАЛОВА РОЗАЛИЯ ЮРЬЕВНА20.0300.1602.22</t>
  </si>
  <si>
    <t>Система учета розничного рынка электроэнергиив  Кабанском РЭССЭ ЦЭ680ЗВ 230в  1-7,5А3ф.4пр.М7 Р32-1шт.ЧЕРНИГОВСКИЙ ЕВГЕНИЙ ВИТАЛЬЕВИЧ20.0300.242.22</t>
  </si>
  <si>
    <t>Система учета розничного рынка электроэнергиив  Кабанском РЭССчетчик 3ф GSM/GPRS прям вкл. СПДС РП-1шт.ПАВЛОВА СОФЬЯ АЛЕКСАНДРОВНА20.0300.902.21</t>
  </si>
  <si>
    <t>Система учета розничного рынка электроэнергиив  Кабанском РЭССчетчик 3ф GSM/GPRS прям вкл. СПДС РП-1шт.СУХАНОВ НИКОЛАЙ МИХАЙЛОВИЧ20.0300.1406.22</t>
  </si>
  <si>
    <t>Система учета розничного рынка электроэнергиив  Кабанском РЭССчетчик 3ф GSM/GPRS прям вкл. СПДС РП-1шт.ГАБРАХМАНОВА ПРАСКОВЬЯ НАЗАРОВНА20.0300.2137.22</t>
  </si>
  <si>
    <t>Система учета розничного рынка электроэнергиив  Кабанском РЭССчетчик 3ф GSM/GPRS прям вкл. СПДС РП-1шт.АЮРОВА СВЕТЛАНА ЗЕНОВЬЕВНА20.0300.73.22</t>
  </si>
  <si>
    <t>Система учета розничного рынка электроэнергиив  Кабанском РЭССЭ ЦЭ680ЗВ 230в  1-7,5А3ф.4пр.М7 Р32-1шт.ОКРУГИН ВИКТОР АЛЕКСАНДРОВИЧ20.0300.2452.22</t>
  </si>
  <si>
    <t>Система учета розничного рынка электроэнергиив  Кабанском РЭССчетчик 3ф GSM/GPRS прям вкл. СПДС РП-1шт.БАЗАРОВА ОКТЯБРИНА ЮРЬЕВНА20.0300.2346.22</t>
  </si>
  <si>
    <t>Система учета розничного рынка электроэнергиив  Кабанском РЭССчетчик 3ф GSM/GPRS прям вкл. СПДС РП-1шт.ЖАМБАЛОВА ЦЫПЫЛМА ШОЙДОКОВНА20.0300.2229.22</t>
  </si>
  <si>
    <t>Система учета розничного рынка электроэнергиив  Кабанском РЭССчетчик 3ф GSM/GPRS прям вкл. СПДС РП-1шт.КУКШИНОВА КЛАВДИЯ ГЕОРГИЕВНА20.0300.1412.22</t>
  </si>
  <si>
    <t>Система учета розничного рынка электроэнергиив  Кабанском РЭССчетчик 3ф GSM/GPRS прям вкл. СПДС РП-1шт.УСТЮЖИН МИХАИЛ АЛЕКСАНДРОВИЧ20.0300.7381.21</t>
  </si>
  <si>
    <t>Система учета розничного рынка электроэнергиив  Кабанском РЭССчетчик 3ф GSM/GPRS прям вкл. СПДС РП-1шт.БУРПРИРОДА, БУ20.0300.3664.21</t>
  </si>
  <si>
    <t>Система учета розничного рынка электроэнергиив  Кабанском РЭССЭ ФОБОС 3 230В 5(100) IQOLS-C splitб/УДПермяков Алексей Иннокентьевич20.0300.7527.21</t>
  </si>
  <si>
    <t>Система учета  розничного рынка электроэнергиив Cеверобайкальском РЭССчетчик 3ф GSM/GPRS прям вкл. СПДС РП-1шт.Лисин Евгений Александрович20.0300.4096.22</t>
  </si>
  <si>
    <t>Система учета  розничного рынка электроэнергиив Cеверобайкальском РЭССчетчик 3ф GSM/GPRS прям вкл. СПДС РП-1шт.ВОЛКОВ АЛЕКСАНДР МИХАЙЛОВИЧ20.0300.6653.21</t>
  </si>
  <si>
    <t>Система учета  розничного рынка электроэнергиив Cеверобайкальском РЭССчетчик 3ф GSM/GPRS прям вкл. СПДС РП-1шт.ЕГОРОВА ИРИНА ЛЕОНИДОВНА20.0300.7485.21</t>
  </si>
  <si>
    <t>Система учета  розничного рынка электроэнергиив Cеверобайкальском РЭССчетчик 3ф GSM/GPRS прям вкл. СПДС РП-1шт.ТИХОМИРОВ ИГОРЬ АНАТОЛЬЕВИЧ20.0300.3525.21</t>
  </si>
  <si>
    <t>Система учета  розничного рынка электроэнергиив Cеверобайкальском РЭССчетчик 3ф GSM/GPRS прям вкл. СПДС РП-1шт.ООО "Т2 МОБАЙЛ"20.0300.4446.21</t>
  </si>
  <si>
    <t>Система учета  розничного рынка электроэнергиив Cеверобайкальском РЭССчетчик 3ф GSM/GPRS прям вкл. СПДС РП-1шт.ЗОЛИН АНДРЕЙ ПЕТРОВИЧ20.0300.2511.21</t>
  </si>
  <si>
    <t>Система учета  розничного рынка электроэнергиив Cеверобайкальском РЭССчетчик 3ф GSM/GPRS прям вкл. СПДС РП-1шт.АНТОНОВ ВАЛЕРИЙ ВЛАДИМИРОВИЧ20.0300.5349.21</t>
  </si>
  <si>
    <t>Система учета  розничного рынка электроэнергиив Cеверобайкальском РЭССчетчик 3ф GSM/GPRS прям вкл. СПДС РП-1шт.Марипов Назимжан Маматканович20.0300.6797.21</t>
  </si>
  <si>
    <t>Система учета  розничного рынка электроэнергиив Cеверобайкальском РЭССчетчик 3ф GSM/GPRS прям вкл. СПДС РП-1шт.ПУБЛИЧНОЕ АКЦИОНЕРНОЕ ОБЩЕСТВО "РОСТЕЛЕКОМ"20.0300.844.21</t>
  </si>
  <si>
    <t>Система учета  розничного рынка электроэнергиив Cеверобайкальском РЭССчетчик 3ф GSM/GPRS прям вкл. СПДС РП-1шт.ЕЛФИМОВ СТАНИСЛАВ АНАТОЛЬЕВИЧ20.0300.1055.19</t>
  </si>
  <si>
    <t>Система учета  розничного рынка электроэнергиив Cеверобайкальском РЭССчетчик 3ф GSM/GPRS прям вкл. СПДС РП-1шт.Иванова Лариса Юрьевна20.0300.1440.20</t>
  </si>
  <si>
    <t>Система учета  розничного рынка электроэнергиив Cеверобайкальском РЭССчетчик 3ф GSM/GPRS прям вкл. СПДС РП-1шт.ХАЙРУЛЛИН ИЛЬСУР ИЛЬГИЗЯРОВИЧ20.0300.5715.19</t>
  </si>
  <si>
    <t>Система учета  розничного рынка электроэнергиив Cеверобайкальском РЭССЭ ФОБОС 3 230В 5(100) IQOLS-C splitб/УДВАСИЛЬЕВА ЕЛИЗАВЕТА ФЕДОРОВНА20.0300.987.22</t>
  </si>
  <si>
    <t>Система учета  розничного рынка электроэнергиив Cеверобайкальском РЭССЭ ФОБОС 3 230В 5(100) IQOLS-C splitб/УДФИЛИН СЕРГЕЙ НИКОЛАЕВИЧ20.0300.315.22</t>
  </si>
  <si>
    <t>Система учета  розничного рынка электроэнергиив Cеверобайкальском РЭССЭ ФОБОС 3 230В 5(100) IQOLS-C splitб/УДБАЖЕНОВА АЛИНА АЛЕКСАНДРОВНА20.0300.1828.22</t>
  </si>
  <si>
    <t>Система учета  розничного рынка электроэнергиив Cеверобайкальском РЭССЭ ФОБОС 3 230В 5(100) IQOLS-C splitб/УДЕГИАЗАРОВА РАИСА НИКОЛАЕВНА20.0300.7729.21</t>
  </si>
  <si>
    <t>Система учета  розничного рынка электроэнергиив Cеверобайкальском РЭССЭ ФОБОС 3 230В 5(100) IQOLS-C splitб/УДКрючкова Екатерина Константиновна20.0300.2742.22</t>
  </si>
  <si>
    <t>Система учета  розничного рынка электроэнергиив Cеверобайкальском РЭССЭ ФОБОС 3 230В 5(100) IQOLS-C splitб/УДМКУ "КУГХ"20.0300.508.22</t>
  </si>
  <si>
    <t>Система учета розничного рынка электроэнергии вТарбагатайском РЭССЭ ФОБОС 3 230В 5(100) IQOLS-C splitб/УДАфанасьева Валентина Васильевна20.0300.4441.22</t>
  </si>
  <si>
    <t>Система учета розничного рынка электроэнергии вТарбагатайском РЭССЭ ФОБОС 3 230В 5(100) IQOLS-C splitб/УДПЕТРОВ ИВАН АРТЕМОВИЧ20.0300.259.22</t>
  </si>
  <si>
    <t>Система учета розничного рынка электроэнергии вТарбагатайском РЭССЭ ФОБОС 3 230В 5(100) IQOLS-C splitб/УДПетрова Юлия Васильевна20.0300.3985.22</t>
  </si>
  <si>
    <t>Система учета розничного рынка электроэнергии вТарбагатайском РЭССЭ ЦЭ680ЗВ 1 230в 5-60А 3ф.4пр.М7 Р31-1шт.ГБУЗ "ТАРБАГАТАЙСКАЯ ЦРБ"20.0300.5682.21</t>
  </si>
  <si>
    <t>Система учета розничного рынка электроэнергии вТарбагатайском РЭССЭ ФОБОС 3 230В 5(100) IQOLS-C splitб/УДПУБЛИЧНОЕ АКЦИОНЕРНОЕ ОБЩЕСТВО "РОСТЕЛЕКОМ"20.0300.524.22</t>
  </si>
  <si>
    <t>Система учета розничного рынка электроэнергии в Заиграевском РЭССЭ ЦЭ680ЗВ 1 230в 5-60А 3ф.4пр.М7 Р31-1шт.БУТКОВА ЕКАТЕРИНА ВИКТОРОВНА20.0300.59.22</t>
  </si>
  <si>
    <t>Система учета розничного рынка электроэнергии в Заиграевском РЭССЭ ЦЭ680ЗВ 1 230в 5-60А 3ф.4пр.М7 Р31-1шт.АЛЕКСЕЕНКО НИКОЛАЙ ВИКТОРОВИЧ20.0300.120.22</t>
  </si>
  <si>
    <t>Система учета розничного рынка электроэнергии в Заиграевском РЭССЭ ЦЭ680ЗВ 1 230в 5-60А 3ф.4пр.М7 Р31-1шт.КУСАИНОВ ОРАЗХАН ДМИТРИЕВИЧ20.0300.433.22</t>
  </si>
  <si>
    <t>Система учета розничного рынка электроэнергии в Заиграевском РЭССЭ ЦЭ680ЗВ 1 230в 5-60А 3ф.4пр.М7 Р31-1шт.Аксаментов Сергей Валерьевич20.0300.3766.22</t>
  </si>
  <si>
    <t>Система учета розничного рынка электроэнергии в Заиграевском РЭССЭ ЦЭ680ЗВ 1 230в 5-60А 3ф.4пр.М7 Р31-1шт.Афанасьев Михаил Иванович20.0300.6079.22</t>
  </si>
  <si>
    <t>Система учета розничного рынка электроэнергии в Заиграевском РЭССЭ ЦЭ680ЗВ 1 230в 5-60А 3ф.4пр.М7 Р31-1шт.Ластовская Анна Владимировна20.0300.5888.22</t>
  </si>
  <si>
    <t>Система учета розничного рынка электроэнергии в Заиграевском РЭССЭ ЦЭ680ЗВ 1 230в 5-60А 3ф.4пр.М7 Р31-1шт.МАТВЕЕВА АНАСТАСИЯ АЛЕКСАНДРОВНА20.0300.451.22</t>
  </si>
  <si>
    <t>Система учета розничного рынка электроэнергии в Заиграевском РЭССЭ ЦЭ680ЗВ 1 230в 5-60А 3ф.4пр.М7 Р31-1шт.НАЙДАНОВА ЖАРГАЛМА ВАСИЛЬЕВНА20.0300.2295.22</t>
  </si>
  <si>
    <t>Система учета розничного рынка электроэнергии в Заиграевском РЭССЭ ЦЭ680ЗВ 1 230в 5-60А 3ф.4пр.М7 Р31-1шт.Плетнева Ольга Минталиповна20.0300.5798.22</t>
  </si>
  <si>
    <t>Система учета розничного рынка электроэнергии в Заиграевском РЭССЭ ЦЭ680ЗВ 1 230в 5-60А 3ф.4пр.М7 Р31-1шт.РИНЧИНОВ ЖАРГАЛ ДАШИНИМАЕВИЧ20.0300.2731.22</t>
  </si>
  <si>
    <t>Система учета розничного рынка электроэнергии в Заиграевском РЭССЭ ЦЭ680ЗВ 1 230в 5-60А 3ф.4пр.М7 Р31-1шт.Синицын Владимир Витальевич20.0300.4691.22</t>
  </si>
  <si>
    <t>Система учета розничного рынка электроэнергии в Заиграевском РЭССЭ ЦЭ680ЗВ 1 230в 5-60А 3ф.4пр.М7 Р31-1шт.Старцев Денис Олегович20.0300.4252.22</t>
  </si>
  <si>
    <t>Система учета розничного рынка электроэнергии в Заиграевском РЭССЭ ЦЭ680ЗВ 1 230в 5-60А 3ф.4пр.М7 Р31-1шт.Шоболов Михаил Иосифович20.0300.6026.22</t>
  </si>
  <si>
    <t>Система учета розничного рынка электроэнергии вХоринском РЭССЭ ЦЭ680ЗВ 1 230в 5-60А 3ф.4пр.М7 Р31-1шт.Доржиева Инесса Батюровна20.0300.3316.22</t>
  </si>
  <si>
    <t>Система учета розничного рынка электроэнергии вХоринском РЭССЭ ЦЭ680ЗВ 1 230в 5-60А 3ф.4пр.М7 Р31-1шт.Белых Василий Александрович20.0300.4211.22</t>
  </si>
  <si>
    <t>Система учета розничного рынка электроэнергии вХоринском РЭССЭ ЦЭ680ЗВ 1 230в 5-60А 3ф.4пр.М7 Р31-1шт.Ильин Александр Петрович20.0300.4698.22</t>
  </si>
  <si>
    <t>Система учета  розничного рынка электроэнергиив Иволгинском РЭССЭ ФОБОС 3 230В 5(100) IQOLS-C splitб/УДНИКОЛАЕВА МАРГАРИТА ОЛЕГОВНА20.0300.2651.22</t>
  </si>
  <si>
    <t>Система учета  розничного рынка электроэнергиив Иволгинском РЭССЭ ФОБОС 3 230В 5(100) IQOLS-C splitб/УДНорбоева Марина Батодалаевна20.0300.5165.22</t>
  </si>
  <si>
    <t>Система учета  розничного рынка электроэнергиив Иволгинском РЭССЭ ФОБОС 3 230В 5(100) IQOLS-C splitб/УДДОРЖИЕВА РАДМИЛА АЛЕКСАНДРОВНА20.0300.1874.22</t>
  </si>
  <si>
    <t>Система учета  розничного рынка электроэнергиив Иволгинском РЭССЭ ФОБОС 3 230В 5(100) IQOLS-C splitб/УДКАПУСТИН РОМАН ОЛЕГОВИЧ20.0300.1140.22</t>
  </si>
  <si>
    <t>Система учета  розничного рынка электроэнергиив Иволгинском РЭССЭ ФОБОС 3 230В 5(100) IQOLS-C splitб/УДБАТУЕВА БАЯРМА БУЛАТОВНА20.0300.2938.22</t>
  </si>
  <si>
    <t>Система учета  розничного рынка электроэнергиив Иволгинском РЭССЭ ФОБОС 3 230В 5(100) IQOLS-C splitб/УДЧУПРОВ АЛЕКСЕЙ АЛЕКСАНДРОВИЧ20.0300.3480.22</t>
  </si>
  <si>
    <t>Система учета  розничного рынка электроэнергиив Иволгинском РЭССЭ ФОБОС 3 230В 5(100) IQOLS-C splitб/УДДРУЖИНИН АЛЕКСАНДР ВИКТОРОВИЧ20.0300.2362.22</t>
  </si>
  <si>
    <t>Система учета  розничного рынка электроэнергиив Иволгинском РЭССЭ ФОБОС 3 230В 5(100) IQOLS-C splitб/УДБудаин Сэсэгма Михайловна20.0300.4553.22</t>
  </si>
  <si>
    <t>Система учета  розничного рынка электроэнергиив Иволгинском РЭССЭ ФОБОС 3 230В 5(100) IQOLS-C splitб/УДБУДАЖАПОВА БАЛЬЖИМА БАЗАРОВНА20.0300.1282.22</t>
  </si>
  <si>
    <t>Система учета  розничного рынка электроэнергиив Иволгинском РЭССЭ ФОБОС 3 230В 5(100) IQOLS-C splitб/УДБАНДЕЕВ БАТОР СТЕПАНОВИЧ20.0300.2161.22</t>
  </si>
  <si>
    <t>Система учета  розничного рынка электроэнергиив Иволгинском РЭССЭ ФОБОС 3 230В 5(100) IQOLS-C splitб/УДТУЛБУРЕЕВ ЖАРГАЛ ВАЛЕРЬЕВИЧ20.0300.2499.22</t>
  </si>
  <si>
    <t>Система учета  розничного рынка электроэнергиив Иволгинском РЭССЭ ФОБОС 3 230В 5(100) IQOLS-C splitб/УДМеньшикова Алеся Андреевна20.0300.3033.22</t>
  </si>
  <si>
    <t>Система учета  розничного рынка электроэнергиив Иволгинском РЭССЭ ФОБОС 3 230В 5(100) IQOLS-C splitб/УДСТЕПАНОВ БАТОР ВАЛЕРЬЕВИЧ20.0300.2986.22</t>
  </si>
  <si>
    <t>Система учета  розничного рынка электроэнергиив Иволгинском РЭССЭ ФОБОС 3 230В 5(100) IQOLS-C splitб/УДДУГАРОВА ЦЫЦЫК ТЫХЕЕВНА20.0300.2136.22</t>
  </si>
  <si>
    <t>Система учета  розничного рынка электроэнергиив Иволгинском РЭССЭ ФОБОС 3 230В 5(100) IQOLS-C splitб/УДБОЛД МАРИЯ 20.0300.2613.22</t>
  </si>
  <si>
    <t>Система учета  розничного рынка электроэнергиив Иволгинском РЭССЭ ФОБОС 3 230В 5(100) IQOLS-C splitб/УДКолтыгина Марина Викторовна20.0300.3325.22</t>
  </si>
  <si>
    <t>Система учета  розничного рынка электроэнергиив Иволгинском РЭССЭ ФОБОС 3 230В 5(100) IQOLS-C splitб/УДХАДАНОВА НАДЕЖДА РУСЛАНОВНА20.0300.3022.22</t>
  </si>
  <si>
    <t>Система учета  розничного рынка электроэнергиив Иволгинском РЭССЭ ФОБОС 3 230В 5(100) IQOLS-C splitб/УДНАМСАРАЕВА ДАРИМА ЦЫРЕНОВНА20.0300.1397.22</t>
  </si>
  <si>
    <t>Система учета  розничного рынка электроэнергиив Иволгинском РЭССЭ ФОБОС 3 230В 5(100) IQOLS-C splitб/УДМУРАДЯН АГУНИК ГЕВОРГОВНА20.0300.2996.22</t>
  </si>
  <si>
    <t>Система учета  розничного рынка электроэнергиив Иволгинском РЭССЭ ФОБОС 3 230В 5(100) IQOLS-C splitб/УДХАДАНОВА МИРА ЦЫДЕНОВНА20.0300.3191.22</t>
  </si>
  <si>
    <t>Система учета  розничного рынка электроэнергиив Иволгинском РЭССЭ ФОБОС 3 230В 5(100) IQOLS-C splitб/УДБальбурова Лариса Владимировна20.0300.3306.22</t>
  </si>
  <si>
    <t>Система учета  розничного рынка электроэнергиив Иволгинском РЭССЭ ФОБОС 3 230В 5(100) IQOLS-C splitб/УДАранзаева Сэсэгма Юрьевна20.0300.4289.22</t>
  </si>
  <si>
    <t>Система учета  розничного рынка электроэнергиив Иволгинском РЭССЭ ФОБОС 3 230В 5(100) IQOLS-C splitб/УДМАЙТАЕВ ГЕННАДИЙ КИМОВИЧ20.0300.257.22</t>
  </si>
  <si>
    <t>Система учета  розничного рынка электроэнергиив Иволгинском РЭССЭ ФОБОС 3 230В 5(100) IQOLS-C splitб/УДТОКТОХОЕВА ОЛЬГА БИМБАЦЫРЕНОВНА20.0300.3109.22</t>
  </si>
  <si>
    <t>Система учета  розничного рынка электроэнергиив Иволгинском РЭССЭ ФОБОС 3 230В 5(100) IQOLS-C splitб/УДКОКОРИН БОРИС ВИКТОРОВИЧ20.0300.1591.22</t>
  </si>
  <si>
    <t>Система учета  розничного рынка электроэнергиив Иволгинском РЭССЭ ФОБОС 3 230В 5(100) IQOLS-C splitб/УДГАРМАЕВА МАРИНА АЛЕКСЕЕВНА20.0300.1872.22</t>
  </si>
  <si>
    <t>Система учета  розничного рынка электроэнергиив Иволгинском РЭССЭ ФОБОС 3 230В 5(100) IQOLS-C splitб/УДКИМ ВАЛЕНТИН БОРИСОВИЧ20.0300.2036.22</t>
  </si>
  <si>
    <t>Система учета  розничного рынка электроэнергиив Иволгинском РЭССЭ ФОБОС 3 230В 5(100) IQOLS-C splitб/УДЦЫБИКМИТОВ БАДМА БАТОЕВИЧ20.0300.2587.21</t>
  </si>
  <si>
    <t>Система учета  розничного рынка электроэнергиив Иволгинском РЭССЭ ФОБОС 3 230В 5(100) IQOLS-C splitб/УДЗОЛТУЕВА БАЯРМА САНЖЕ-СУРОНОВНА20.0300.3395.22</t>
  </si>
  <si>
    <t>Система учета  розничного рынка электроэнергиив Иволгинском РЭССЭ ФОБОС 3 230В 5(100) IQOLS-C splitб/УДПлюснин Иван Александрович20.0300.3936.22</t>
  </si>
  <si>
    <t>Система учета  розничного рынка электроэнергиив Иволгинском РЭССЭ ФОБОС 3 230В 5(100) IQOLS-C splitб/УДБАЛДАКОВ ВАСИЛИЙ СЕРГЕЕВИЧ20.0300.932.22</t>
  </si>
  <si>
    <t>Система учета  розничного рынка электроэнергиив Иволгинском РЭССЭ ФОБОС 3 230В 5(100) IQOLS-C splitб/УДИСТОМИНА ЭЛЬВИРА ЛЕОНИДОВНА20.0300.1668.22</t>
  </si>
  <si>
    <t>Система учета  розничного рынка электроэнергиив Иволгинском РЭССЭ ФОБОС 3 230В 5(100) IQOLS-C splitб/УДДОРЖЕЕВ ГЕННАДИЙ ДЕМЕНТЬЕВИЧ20.0300.1215.22</t>
  </si>
  <si>
    <t>Система учета  розничного рынка электроэнергиив Иволгинском РЭССЭ ФОБОС 3 230В 5(100) IQOLS-C splitб/УДМыдыгмаева Ольга Викторовна20.0300.5117.22</t>
  </si>
  <si>
    <t>Система учета  розничного рынка электроэнергиив Иволгинском РЭССЭ ФОБОС 3 230В 5(100) IQOLS-C splitб/УДТУДУПОВА ДАРИМА МУНКОЕВНА20.0300.1152.22</t>
  </si>
  <si>
    <t>Система учета  розничного рынка электроэнергиив Иволгинском РЭССЭ ФОБОС 3 230В 5(100) IQOLS-C splitб/УДКОКОРИНА ЛЮБОВЬ МИХАЙЛОВНА20.0300.1777.22</t>
  </si>
  <si>
    <t>Система учета  розничного рынка электроэнергиив Иволгинском РЭССЭ ФОБОС 3 230В 5(100) IQOLS-C splitб/УДПЕТРЯЕВ СЕРГЕЙ НИКОЛАЕВИЧ20.0300.2248.22</t>
  </si>
  <si>
    <t>Система учета  розничного рынка электроэнергиив Иволгинском РЭССЭ ФОБОС 3 230В 5(100) IQOLS-C splitб/УДЖАМБАЛОВА ЮЛИЯ АСОРОВНА20.0300.2846.22</t>
  </si>
  <si>
    <t>Система учета  розничного рынка электроэнергиив Иволгинском РЭССЭ ФОБОС 3 230В 5(100) IQOLS-C splitб/УДМАДАСОВ АЛЕКСАНДР СЕМЕНОВИЧ20.0300.3652.22</t>
  </si>
  <si>
    <t>Система учета  розничного рынка электроэнергиив Иволгинском РЭССЭ ФОБОС 3 230В 5(100) IQOLS-C splitб/УДНОРБОЕВ СЕРГЕЙ АРКАДЬЕВИЧ20.0300.1017.22</t>
  </si>
  <si>
    <t>Система учета  розничного рынка электроэнергиив Иволгинском РЭССЭ ФОБОС 3 230В 5(100) IQOLS-C splitб/УДАлександровская Наталья Ильинична20.0300.4594.22</t>
  </si>
  <si>
    <t>Система учета  розничного рынка электроэнергиив Иволгинском РЭССЭ ФОБОС 3 230В 5(100) IQOLS-C splitб/УДЖАМЦУЕВ ВЯЧЕСЛАВ ДАРМАЕВИЧ20.0300.7134.21</t>
  </si>
  <si>
    <t>Система учета  розничного рынка электроэнергиив Иволгинском РЭССЭ ФОБОС 3 230В 5(100) IQOLS-C splitб/УДДАШИНИМАЕВ БАТО НИМАЕВИЧ20.0300.1422.22</t>
  </si>
  <si>
    <t>Система учета  розничного рынка электроэнергиив Иволгинском РЭССЭ ФОБОС 3 230В 5(100) IQOLS-C splitб/УДНиколаева Варвара Дмитриевна20.0300.5368.22</t>
  </si>
  <si>
    <t>Система учета  розничного рынка электроэнергиив Иволгинском РЭССЭ ФОБОС 3 230В 5(100) IQOLS-C splitб/УДСОКТОЕВ АЛДАР БАДМАЕВИЧ20.0300.1997.22</t>
  </si>
  <si>
    <t>Система учета  розничного рынка электроэнергиив Иволгинском РЭССЭ ФОБОС 3 230В 5(100) IQOLS-C splitб/УДБадмаева Элеонора Андреевна20.0300.4779.20</t>
  </si>
  <si>
    <t>Система учета  розничного рынка электроэнергиив Иволгинском РЭССЭ ФОБОС 3 230В 5(100) IQOLS-C splitб/УДБАНДЕЕВА ЛЮБОВЬ ЦЫРЕНОВНА20.0300.1003.21</t>
  </si>
  <si>
    <t>Система учета  розничного рынка электроэнергиив Иволгинском РЭССЭ ФОБОС 3 230В 5(100) IQOLS-C splitб/УДПУБЛИЧНОЕ АКЦИОНЕРНОЕ ОБЩЕСТВО "РОСТЕЛЕКОМ"20.0300.985.21</t>
  </si>
  <si>
    <t>Система учета розничного рынка электроэнергии вКижингинском РЭССЭ ФОБОС 3 230В 5(100) IQOLS-C splitб/УДВАСИЛЬЕВА АЛЕНА БОРИСОВНА20.0300.7656.21</t>
  </si>
  <si>
    <t>Система учета розничного рынка электроэнергии вКижингинском РЭССЭ ФОБОС 3 230В 5(100) IQOLS-C splitб/УДГОМБОЕВА САНЖИДМА ГОНЧИКОВНА20.0300.320.22</t>
  </si>
  <si>
    <t>Система учета розничного рынка электроэнергии вКижингинском РЭССЭ ФОБОС 3 230В 5(100) IQOLS-C splitб/УДФГКУ "УВО ВНГ РОССИИ ПО РЕСПУБЛИКЕ БУРЯТИЯ"20.0300.3188.22</t>
  </si>
  <si>
    <t>Система учета розничного рынка электроэнергии вГородском РЭССЭ ЦЭ680ЗВ 1 230в 5-60А 3ф.4пр.М7 Р31-1шт.Нуртдинова Эржена Элбэковна20.0300.2875.22</t>
  </si>
  <si>
    <t>Система учета розничного рынка электроэнергии вГородском РЭССЭ ЦЭ680ЗВ 1 230в 5-60А 3ф.4пр.М7 Р31-1шт.РОДИОНОВА ГАЛИНА АЛЕКСАНДРОВНА20.0300.3001.22</t>
  </si>
  <si>
    <t>Система учета розничного рынка электроэнергии вГородском РЭССЭ ЦЭ680ЗВ 1 230в 5-60А 3ф.4пр.М7 Р31-1шт.САМБУЕВА НАДЕЖДА ДОРЖИЕВНА20.0300.1883.22</t>
  </si>
  <si>
    <t>Система учета розничного рынка электроэнергии вГородском РЭССЭ ЦЭ680ЗВ 1 230в 5-60А 3ф.4пр.М7 Р31-1шт.САНДАКОВ САМБУ НАМСАРАЕВИЧ20.0300.6838.21</t>
  </si>
  <si>
    <t>Система учета розничного рынка электроэнергии вГородском РЭССЭ ЦЭ680ЗВ 1 230в 5-60А 3ф.4пр.М7 Р31-1шт.Сотнич Нина Васильевна20.0300.4217.21</t>
  </si>
  <si>
    <t>Система учета розничного рынка электроэнергии вГородском РЭССЭ ЦЭ680ЗВ 1 230в 5-60А 3ф.4пр.М7 Р31-1шт.ХАМАРХАНОВ АЛЕКСЕЙ МАКСИМОВИЧ20.0300.4276.21</t>
  </si>
  <si>
    <t>Система учета розничного рынка электроэнергии вГородском РЭССЭ ЦЭ680ЗВ 1 230в 5-60А 3ф.4пр.М7 Р31-1шт.ЦЫБЕНДОРЖИЕВ БЭЛИГ РАДНАГУРУЕВИЧ20.0300.6609.21</t>
  </si>
  <si>
    <t>Система учета розничного рынка электроэнергии вГородском РЭССЭ ЦЭ680ЗВ 1 230в 5-60А 3ф.4пр.М7 Р31-1шт.Цыдендоржиев Мункожаргал Нима-Цыренович20.0300.2505.22</t>
  </si>
  <si>
    <t>Система учета розничного рынка электроэнергии вГородском РЭССЭ Меркурий 230 ART-02 CLN-1шт.ЧУЛОЧНИКОВ АЛЕКСАНДР ВЛАДИМИРОВИЧ20.0300.6166.21</t>
  </si>
  <si>
    <t>Система учета розничного рынка электроэнергии вГородском РЭССЭ ЦЭ680ЗВ 1 230в 5-60А 3ф.4пр.М7 Р31-1шт.ШОХОНОВА НАТАЛЬЯ САНЖЕЕВНА20.0300.18.22</t>
  </si>
  <si>
    <t>Система учета розничного рынка электроэнергии вГородском РЭССЭ ЦЭ680ЗВ 1 230в 5-60А 3ф.4пр.М7 Р31-1шт.Эрдыниева Галина Загдаевна20.0300.3162.22</t>
  </si>
  <si>
    <t>Система учета розничного рынка электроэнергии вГородском РЭССЭ ЦЭ680ЗВ 1 230в 5-60А 3ф.4пр.М7 Р31-1шт.ЭРДЫНИЕВ ВЯЧЕСЛАВ БАДМАЕВИЧ20.0300.2827.22</t>
  </si>
  <si>
    <t>Система учета розничного рынка электроэнергии вГородском РЭССЭ ЦЭ680ЗВ 1 230в 5-60А 3ф.4пр.М7 Р31-1шт.САДОВОДЧЕСКОЕ НЕКОММЕРЧЕСКОЕ ТОВАРИЩЕСТВО "НАДЕЖДА-5"20.0300.3408.21</t>
  </si>
  <si>
    <t>Система учета розничного рынка электроэнергии вГородском РЭССЭ ЦЭ680ЗВ 1 230в 5-60А 3ф.4пр.М7 Р31-1шт.Бурлакова Софья Цыренжаповна20.0300.3627.22</t>
  </si>
  <si>
    <t>Система учета розничного рынка электроэнергии вГородском РЭССЭ ЦЭ680ЗВ 1 230в 5-60А 3ф.4пр.М7 Р31-1шт.КАСУМОВ ЭЛВАР20.0300.2242.22</t>
  </si>
  <si>
    <t>Система учета розничного рынка электроэнергии вГородском РЭССЭ ЦЭ680ЗВ 1 230в 5-60А 3ф.4пр.М7 Р31-1шт.Жамбалдоржиев Батожаргал Жалсанович20.0300.4070.22</t>
  </si>
  <si>
    <t>Система учета розничного рынка электроэнергии вГородском РЭССЭ ЦЭ680ЗВ 1 230в 5-60А 3ф.4пр.М7 Р31-1шт.БАТУЕВА МЭДЭГМА ГАРМАЕВНА20.0300.2723.22</t>
  </si>
  <si>
    <t>Система учета розничного рынка электроэнергии вГородском РЭССЭ ЦЭ680ЗВ 1 230в 5-60А 3ф.4пр.М7 Р31-1шт.Барлаева Марина Ивановна20.0300.628.22</t>
  </si>
  <si>
    <t>Система учета розничного рынка электроэнергии вГородском РЭССЭ ЦЭ680ЗВ 1 230в 5-60А 3ф.4пр.М7 Р31-1шт.БАДМАЕВ РИНЧИН ЦЫДЫПБАЛОВИЧ20.0300.27.22</t>
  </si>
  <si>
    <t>Система учета розничного рынка электроэнергии вГородском РЭССЭ ЦЭ680ЗВ 1 230в  1-7,5А 3ф.4пр.М7 Р32-1шт.БАБУЕВА МАРИНА АНАТОЛЬЕВНА20.0300.6177.21</t>
  </si>
  <si>
    <t>Система учета розничного рынка электроэнергии вГородском РЭССЭ ЦЭ680ЗВ 1 230в 5-60А 3ф.4пр.М7 Р31-1шт.АНАНДАЕВ БОЛОТ ЧИМИТДОРЖИЕВИЧ20.0300.7668.21</t>
  </si>
  <si>
    <t>Система учета розничного рынка электроэнергии вГородском РЭССЭ ЦЭ680ЗВ 1 230в 5-60А 3ф.4пр.М7 Р31-1шт.АКСЕНОВА ВАЛЕНТИНА АНДРЕЕВНА20.0300.2502.22</t>
  </si>
  <si>
    <t>Система учета розничного рынка электроэнергии вГородском РЭССЭ ЦЭ680ЗВ 1 230в 5-60А 3ф.4пр.М7 Р31-1шт.ЛИНЕЙЦЕВ ВЛАДИМИР МИХАЙЛОВИЧ20.0300.5734.21</t>
  </si>
  <si>
    <t>Система учета розничного рынка электроэнергии вГородском РЭССЭ ЦЭ680ЗВ 1 230в 5-60А 3ф.4пр.М7 Р31-1шт.ЛОСКУТНИКОВА АЛЁНА ВЛАДИМИРОВНА20.0300.2614.22</t>
  </si>
  <si>
    <t>Система учета розничного рынка электроэнергии вГородском РЭССЭ Меркурий 230 ART-02 CLN-1шт.ЦЫРЕНОВ СЕРГЕЙ РАДНАЕВИЧ20.0300.1391.22</t>
  </si>
  <si>
    <t>Система учета розничного рынка электроэнергии вГородском РЭССЭ ЦЭ680ЗВ 1 230в 5-60А 3ф.4пр.М7 Р31-1шт.МОРДОВСКОЙ СЕРГЕЙ ИЛЬИЧ20.0300.3394.22</t>
  </si>
  <si>
    <t>Система учета розничного рынка электроэнергии вГородском РЭССЭ ЦЭ680ЗВ 1 230в 5-60А 3ф.4пр.М7 Р31-1шт.Намжилова Зоригма Владимировна20.0300.1142.22</t>
  </si>
  <si>
    <t>Система учета розничного рынка электроэнергии вГородском РЭССЭ ЦЭ680ЗВ 1 230в 5-60А 3ф.4пр.М7 Р31-1шт.НАМСАРАЕВА ДАРИМА БАТОЦЫРЕНОВНА20.0300.1855.22</t>
  </si>
  <si>
    <t>Система учета розничного рынка электроэнергии вГородском РЭССЭ ФОБОС 3 230В 5(100) IQOLS-C splitб/УДЭрдынеев Станислав Викторович20.0300.4161.22</t>
  </si>
  <si>
    <t>Система учета розничного рынка электроэнергии вГородском РЭССЭ ФОБОС 3 230В 5(100) IQOLS-C splitб/УДГВОЗДЕВ СЕРГЕЙ АЛЕКСАНДРОВИЧ20.0300.3400.22</t>
  </si>
  <si>
    <t>Система учета розничного рынка электроэнергии вГородском РЭССЭ ФОБОС 3 230В 5(100) IQOLS-C splitб/УДМихайлова Анна Хатыповна20.0300.3682.22</t>
  </si>
  <si>
    <t>Система учета розничного рынка электроэнергии вГородском РЭССЭ ФОБОС 3 230В 5(100) IQOLS-C splitб/УДСеменова Екатерина Геннадьевна20.0300.3739.22</t>
  </si>
  <si>
    <t>Система учета розничного рынка электроэнергии вГородском РЭССЭ ФОБОС 3 230В 5(100) IQOLS-C splitб/УДХАЛАПХАНОВ ТИХОН ЛЕОНИДОВИЧ20.0300.3554.22</t>
  </si>
  <si>
    <t>Система учета розничного рынка электроэнергии вГородском РЭССЭ ФОБОС 3 230В 5(100) IQOLS-C splitб/УДЖамбалдоржиев Батожаргал Жалсанович20.0300.4070.22</t>
  </si>
  <si>
    <t>Система учета розничного рынка электроэнергии вГородском РЭССЭ ФОБОС 3 230В 5(100) IQOLS-C splitб/УДЛОДОНОВ САЯН ЛЕОНИДОВИЧ20.0300.462.22</t>
  </si>
  <si>
    <t>Система учета розничного рынка электроэнергии вГородском РЭССЭ ФОБОС 3 230В 5(100) IQOLS-C splitб/УДХАЛБАЕВА АЛЕКСАНДРА ОЛЕГОВНА20.0300.2251.22</t>
  </si>
  <si>
    <t>Система учета розничного рынка электроэнергии вГородском РЭССЭ ФОБОС 3 230В 5(100) IQOLS-C splitб/УДЧИСТОВА ОЛЬГА ВИКТОРОВНА20.0300.398.22</t>
  </si>
  <si>
    <t>Система учета розничного рынка электроэнергии вГородском РЭССЭ ФОБОС 3 230В 5(100) IQOLS-C splitб/УДНечкин Баир Бадмаевич20.0300.3761.22</t>
  </si>
  <si>
    <t>Система учета розничного рынка электроэнергии вГородском РЭССЭ ФОБОС 3 230В 5(100) IQOLS-C splitб/УДХандуева Вероника Дашиевна20.0300.4013.22</t>
  </si>
  <si>
    <t>Система учета розничного рынка электроэнергии вГородском РЭССЭ ФОБОС 3 230В 5(100) IQOLS-C splitб/УДЕФРЕМОВА НАТАЛЬЯ АЛЕКСАНДРОВНА20.0300.2758.22</t>
  </si>
  <si>
    <t>Система учета розничного рынка электроэнергии вГородском РЭССЭ ФОБОС 3 230В 5(100) IQOLS-C splitб/УДБальжирова Баирма Станиславовна20.0300.4132.22</t>
  </si>
  <si>
    <t>Система учета розничного рынка электроэнергии вГородском РЭССЭ ФОБОС 3 230В 5(100) IQOLS-C splitб/УДПрокопчук Наталья Вячеславовна20.0300.3796.22</t>
  </si>
  <si>
    <t>Система учета розничного рынка электроэнергии вГородском РЭССЭ ФОБОС 3 230В 5(100) IQOLS-C splitб/УДШАБАРШОВ АНДРЕЙ ВЛАДИМИРОВИЧ20.0300.2336.22</t>
  </si>
  <si>
    <t>Система учета розничного рынка электроэнергии вГородском РЭССЭ ФОБОС 3 230В 5(100) IQOLS-C splitб/УДТУБДЕНОВ СОЛБОН ДАШИЕВИЧ20.0300.1921.22</t>
  </si>
  <si>
    <t>Система учета розничного рынка электроэнергии вГородском РЭССЭ ФОБОС 3 230В 5(100) IQOLS-C splitб/УДЗундуев Чингис Хобитуевич20.0300.4194.21</t>
  </si>
  <si>
    <t>Система учета розничного рынка электроэнергии вГородском РЭССЭ ФОБОС 3 230В 5(100) IQOLS-C splitб/УДБУРКОВ СЕРГЕЙ ГЕОРГИЕВИЧ20.0300.265.22</t>
  </si>
  <si>
    <t>Система учета розничного рынка электроэнергии вГородском РЭССЭ ФОБОС 3 230В 5(100) IQOLS-C splitб/УДБадмаев Цырен Цыдыпбалович20.0300.1438.22</t>
  </si>
  <si>
    <t>Система учета розничного рынка электроэнергии вГородском РЭССЭ ФОБОС 3 230В 5(100) IQOLS-C splitб/УДРОМАШЕВСКАЯ ТАТЬЯНА НИКОЛАЕВНА20.0300.1633.22</t>
  </si>
  <si>
    <t>Система учета розничного рынка электроэнергии вГородском РЭССЭ ФОБОС 3 230В 5(100) IQOLS-C splitб/УДБаженова Кристина Вячеславовна20.0300.2145.22</t>
  </si>
  <si>
    <t>Система учета розничного рынка электроэнергии вГородском РЭССЭ ФОБОС 3 230В 5(100) IQOLS-C splitб/УДБАТУЕВА ТУЯНА АЛЕКСЕЕВНА20.0300.2304.22</t>
  </si>
  <si>
    <t>Система учета розничного рынка электроэнергии вГородском РЭССЭ ФОБОС 3 230В 5(100) IQOLS-C splitб/УДПОСОХОВА ЛЮДМИЛА ИННОКЕНТЬЕВНА20.0300.2409.22</t>
  </si>
  <si>
    <t>Система учета розничного рынка электроэнергии вГородском РЭССЭ ФОБОС 3 230В 5(100) IQOLS-C splitб/УДЦЫДЫПОВА ОКСАНА СЕРГЕЕВНА20.0300.2603.22</t>
  </si>
  <si>
    <t>Система учета розничного рынка электроэнергии вГородском РЭССЭ ФОБОС 3 230В 5(100) IQOLS-C splitб/УДДОНДОКОВА ЮЛИЯ ЭДУАРДОВНА20.0300.3444.22</t>
  </si>
  <si>
    <t>Система учета розничного рынка электроэнергии вГородском РЭССЭ ФОБОС 3 230В 5(100) IQOLS-C splitб/УДСЫРЕНОВ МАКСИМ ВЛАДИЛЕНОВИЧ20.0300.3427.22</t>
  </si>
  <si>
    <t>Система учета розничного рынка электроэнергии вГородском РЭССЭ ФОБОС 3 230В 5(100) IQOLS-C splitб/УДБурдуковская Галина Андреевна20.0300.4294.22</t>
  </si>
  <si>
    <t>Система учета розничного рынка электроэнергии вГородском РЭССЭ ФОБОС 3 230В 5(100) IQOLS-C splitб/УДЩЕРБЕНКО АЛЕКСАНДР БОРИСОВИЧ20.0300.1494.22</t>
  </si>
  <si>
    <t>Система учета розничного рынка электроэнергии вГородском РЭССЭ ФОБОС 3 230В 5(100) IQOLS-C splitб/УДЦЫРЕНОВА ОКСАНА ЮРЬЕВНА20.0300.1982.22</t>
  </si>
  <si>
    <t>Система учета розничного рынка электроэнергии вГородском РЭССЭ ФОБОС 3 230В 5(100) IQOLS-C splitб/УДНЕХОРОШЕВ ДМИТРИЙ ВИКТОРОВИЧ20.0300.2448.22</t>
  </si>
  <si>
    <t>Система учета розничного рынка электроэнергии вГородском РЭССЭ ФОБОС 3 230В 5(100) IQOLS-C splitб/УДАБРАМЗОН ЕЛЕНА ЮРЬЕВНА20.0300.529.22</t>
  </si>
  <si>
    <t>Система учета розничного рынка электроэнергии вГородском РЭССЭ ФОБОС 3 230В 5(100) IQOLS-C splitб/УДМАТВЕЕВА ИРИНА АНДРЕЕВНА20.0300.2146.22</t>
  </si>
  <si>
    <t>Система учета розничного рынка электроэнергии вГородском РЭССЭ ФОБОС 3 230В 5(100) IQOLS-C splitб/УДГРУДИНИНА АННА ВАСИЛЬЕВНА20.0300.3590.22</t>
  </si>
  <si>
    <t>Система учета розничного рынка электроэнергии вГородском РЭССЭ ФОБОС 3 230В 5(100) IQOLS-C splitб/УДДондокова Чимита Баторовна20.0300.2991.21</t>
  </si>
  <si>
    <t>Система учета розничного рынка электроэнергии вГородском РЭССЭ ФОБОС 3 230В 5(100) IQOLS-C splitб/УДМАЛАТХАЕВА СОЕЛМА БАТОРОВНА20.0300.3250.21</t>
  </si>
  <si>
    <t>Система учета розничного рынка электроэнергии вГородском РЭССЭ ФОБОС 3 230В 5(100) IQOLS-C splitб/УДЦЫРЕНОВА ТУЯНА ДАРМАЕВНА20.0300.1806.22</t>
  </si>
  <si>
    <t>Система учета розничного рынка электроэнергии вГородском РЭССЭ ФОБОС 3 230В 5(100) IQOLS-C splitб/УДМАЛАТКИН АЛЬБЕРТ АРСЕНТЬЕВИЧ20.0300.2755.22</t>
  </si>
  <si>
    <t>Система учета розничного рынка электроэнергии вГородском РЭССЭ ФОБОС 3 230В 5(100) IQOLS-C splitб/УДМельничук Светлана Владимировна20.0300.5722.22</t>
  </si>
  <si>
    <t>Система учета розничного рынка электроэнергии вГородском РЭССЭ ФОБОС 3 230В 5(100) IQOLS-C splitб/УДШкольная Роза Прокопьевна20.0300.5273.22</t>
  </si>
  <si>
    <t>Система учета розничного рынка электроэнергии вГородском РЭССЭ ФОБОС 3 230В 5(100) IQOLS-C splitб/УДСАДОВОДЧЕСКОЕ НЕКОММЕРЧЕСКОЕ ТОВАРИЩЕСТВО "ВЕТЕРАН-2"20.0300.4902.21</t>
  </si>
  <si>
    <t>Система учета розничного рынка электроэнергии вГородском РЭССЭ ФОБОС 3 230В 5(100) IQOLS-C splitб/УДБАДМАЕВ РОДИОН ДМИТРИЕВИЧ20.0300.2341.22</t>
  </si>
  <si>
    <t>Система учета розничного рынка электроэнергии вГородском РЭССЭ ФОБОС 3 230В 5(100) IQOLS-C splitб/УДТоршонов Валерий Моисеевич20.0300.5450.22</t>
  </si>
  <si>
    <t>Система учета розничного рынка электроэнергии вГородском РЭССЭ ФОБОС 3 230В 5(100) IQOLS-C splitб/УДЧернояров Евгений Николаевич20.0300.5936.22</t>
  </si>
  <si>
    <t>Система учета розничного рынка электроэнергии вГородском РЭССЭ ФОБОС 3 230В 5(100) IQOLS-C splitб/УДМАЛЫГИН ВЯЧЕСЛАВ СЕМЕНОВИЧ20.0300.5854.22</t>
  </si>
  <si>
    <t>Система учета розничного рынка электроэнергии вГородском РЭССЭ ФОБОС 3 230В 5(100) IQOLS-C splitб/УДБАТЛАЕВА ТАТЬЯНА ЦЫДЫПБАЛОВНА20.0300.1204.22</t>
  </si>
  <si>
    <t>Система учета розничного рынка электроэнергии вГородском РЭССЭ ФОБОС 3 230В 5(100) IQOLS-C splitб/УДАндреева Ольга Вячеславовна20.0300.3774.22</t>
  </si>
  <si>
    <t>Система учета розничного рынка электроэнергии вГородском РЭССЭ ФОБОС 3 230В 5(100) IQOLS-C splitб/УДШоноева Зинаида Анатольевна20.0300.5950.22</t>
  </si>
  <si>
    <t>Система учета розничного рынка электроэнергии вГородском РЭССЭ ФОБОС 3 230В 5(100) IQOLS-C splitб/УДМордовская Галина Александровна20.0300.3707.22</t>
  </si>
  <si>
    <t>Система учета розничного рынка электроэнергии вГородском РЭССЭ ФОБОС 3 230В 5(100) IQOLS-C splitб/УДМиронова Оксана Алексеевна20.0300.6123.22</t>
  </si>
  <si>
    <t>Система учета розничного рынка электроэнергии вГородском РЭССЭ ФОБОС 3 230В 5(100) IQOLS-C splitб/УДЧиковинская Оксана Сергеевна20.0300.6083.22</t>
  </si>
  <si>
    <t>Система учета розничного рынка электроэнергии вГородском РЭССЭ ФОБОС 3 230В 5(100) IQOLS-C splitб/УДКим Зоя Сергеевна20.0300.6004.22</t>
  </si>
  <si>
    <t>Система учета розничного рынка электроэнергии вГородском РЭССЭ ФОБОС 3 230В 5(100) IQOLS-C splitб/УДНамжилова Жаргалма Аюшеевна20.0300.6206.22</t>
  </si>
  <si>
    <t>Система учета розничного рынка электроэнергии вГородском РЭССЭ ФОБОС 3 230В 5(100) IQOLS-C splitб/УДКорепанов Геннадий Михайлович20.0300.5985.22</t>
  </si>
  <si>
    <t>Система учета розничного рынка электроэнергии вГородском РЭССЭ ФОБОС 3 230В 5(80) IQOLS-C splitб/УД-1шт.Шемякин Михаил Иванович20.0300.6010.22</t>
  </si>
  <si>
    <t>Система учета розничного рынка электроэнергии вГородском РЭССЭ ФОБОС 3 230В 5(80) IQOLS-C splitб/УД-1шт.Сороковикова Надежда Георгиевна20.0300.5868.22</t>
  </si>
  <si>
    <t>Система учета розничного рынка электроэнергии вГородском РЭССЭ ФОБОС 3 230В 5(100) IQOLS-C splitб/УДМанжеев Тумэн Бадмаевич20.0300.5892.22</t>
  </si>
  <si>
    <t>Система учета розничного рынка электроэнергии вГородском РЭССЭ ЦЭ680ЗВ 1 230в 5-60А 3ф.4пр.М7 Р31-1шт.ИРДЫНЕЕВ СЕРГЕЙ НИКОЛАЕВИЧ20.0300.5879.21</t>
  </si>
  <si>
    <t>Система учета розничного рынка электроэнергии вГородском РЭССЭ ЦЭ680ЗВ 1 230в 5-60А 3ф.4пр.М7 Р31-1шт.ЦЫРЕМПИЛОВ СЕРГЕЙ РОДНАЕВИЧ20.0300.2604.22</t>
  </si>
  <si>
    <t>Система учета розничного рынка электроэнергии вГородском РЭССЭ ЦЭ680ЗВ 1 230в 5-60А 3ф.4пр.М7 Р31-1шт.ТАНХАЕВА ОЛЬГА БОРИСОВНА20.0300.6588.21</t>
  </si>
  <si>
    <t>Система учета розничного рынка электроэнергии вГородском РЭССЭ ЦЭ680ЗВ 1 230в 5-60А 3ф.4пр.М7 Р31-1шт.Демин Денис Владимирович20.0300.4074.22</t>
  </si>
  <si>
    <t>Система учета розничного рынка электроэнергии вГородском РЭССЭ ЦЭ680ЗВ 1 230в 5-60А 3ф.4пр.М7 Р31-1шт.СТЕПАНОВ АЛЕКСЕЙ МИХАЙЛОВИЧ20.0300.3195.22</t>
  </si>
  <si>
    <t>Система учета розничного рынка электроэнергии вГородском РЭССЭ ФОБОС 3 230В 5(100) IQOLS-C splitб/УДЦэдашиева Жаргалма Жамсарановна20.0300.6147.22</t>
  </si>
  <si>
    <t>Система учета розничного рынка электроэнергии вГородском РЭССЭ ЦЭ680ЗВ 1 230в 5-60А 3ф.4пр.М7 Р31-1шт.КИРИЛЛОВ ВИКТОР РОДИОНОВИЧ20.0300.3168.22</t>
  </si>
  <si>
    <t>Система учета розничного рынка электроэнергии вГородском РЭССЭ ЦЭ680ЗВ 1 230в 5-60А 3ф.4пр.М7 Р31-1шт.НОРБОЕВ ЕВГЕНИЙ ГЕОРГИЕВИЧ20.0300.149.22</t>
  </si>
  <si>
    <t>Система учета розничного рынка электроэнергии вГородском РЭССЭ ФОБОС 3 230В 5(80) IQOLS-C splitб/УД-1шт.Пыкина Наталья Наильевна20.0300.625.22</t>
  </si>
  <si>
    <t>Система учета розничного рынка электроэнергии вГородском РЭССЭ ФОБОС 3 230В 5(100) IQOLS-C splitб/УДКарсаков Сергей Иванович20.0300.652.22</t>
  </si>
  <si>
    <t>Система учета розничного рынка электроэнергии вГородском РЭССЭ ЦЭ680ЗВ 1 230в 5-60А 3ф.4пр.М7 Р31-1шт.Очирова Баярма Цыденовна20.0300.1294.22</t>
  </si>
  <si>
    <t>Система учета розничного рынка электроэнергии вГородском РЭССЭ ЦЭ680ЗВ 1 230в 5-60А 3ф.4пр.М7 Р31-1шт.КУЗНЕЦОВА СВЕТЛАНА АЛЕКСАНДРОВНА20.0300.3275.21</t>
  </si>
  <si>
    <t>Система учета розничного рынка электроэнергии вГородском РЭССЭ ЦЭ680ЗВ 1 230в 5-60А 3ф.4пр.М7 Р31-1шт.Дагбаева Галина Ульзуевна20.0300.3921.22</t>
  </si>
  <si>
    <t>Система учета розничного рынка электроэнергии вГородском РЭССЭ ЦЭ680ЗВ 1 230в 5-60А 3ф.4пр.М7 Р31-1шт.ЛЫСЕНКО МАРИЯ ВЛАДИСЛАВОВНА20.0300.2730.22</t>
  </si>
  <si>
    <t>Система учета розничного рынка электроэнергии вГородском РЭССЭ ЦЭ680ЗВ 1 230в 5-60А 3ф.4пр.М7 Р31-1шт.ГАРМАЕВА СВЕТЛАНА ОКТЯБРИЕВНА20.0300.117.22</t>
  </si>
  <si>
    <t>Система учета розничного рынка электроэнергии вГородском РЭССЭ ЦЭ680ЗВ 1 230в 5-60А 3ф.4пр.М7 Р31-1шт.БАЛДАНОВ ЧИНГИС МУНКУЕВИЧ20.0300.2679.22</t>
  </si>
  <si>
    <t>Система учета розничного рынка электроэнергии вГородском РЭССЭ ЦЭ680ЗВ 1 230в 5-60А 3ф.4пр.М7 Р31-1шт.БАДМАЦЫРЕНОВА АРЮНА АЛЕКСЕЕВНА20.0300.5109.21</t>
  </si>
  <si>
    <t>Система учета розничного рынка электроэнергии вГородском РЭССЭ ЦЭ680ЗВ 1 230в 5-60А 3ф.4пр.М7 Р31-1шт.Трифонов Дмитрий Фёдорович20.0300.2662.22</t>
  </si>
  <si>
    <t>Система учета розничного рынка электроэнергии вГородском РЭССЭ ЦЭ680ЗВ 1 230в 5-60А 3ф.4пр.М7 Р31-1шт.УЛАНОВ АМГОЛОН ДОРЖИЕВИЧ20.0300.2055.22</t>
  </si>
  <si>
    <t>Система учета розничного рынка электроэнергии вГородском РЭССЭ ЦЭ680ЗВ 1 230в 5-60А 3ф.4пр.М7 Р31-1шт.НИКОЛАЕВ АЛЕКСЕЙ ГЕННАДЬЕВИЧ20.0300.1861.22</t>
  </si>
  <si>
    <t>Система учета розничного рынка электроэнергии вГородском РЭССЭ ЦЭ680ЗВ 1 230в 5-60А 3ф.4пр.М7 Р31-1шт.Бадматарова Номин Владимировна20.0300.4965.22</t>
  </si>
  <si>
    <t>Система учета розничного рынка электроэнергии вГородском РЭССЭ ФОБОС 3 230В 5(100) IQOLS-C splitб/УДКожемякина Алина Константиновна20.0300.5964.22</t>
  </si>
  <si>
    <t>Система учета розничного рынка электроэнергии вГородском РЭССЭ ЦЭ680ЗВ 1 230в 5-60А 3ф.4пр.М7 Р31-1шт.ХАБИТУЕВА ОЛЬГА ЭДУАРДОВНА20.0300.3146.22</t>
  </si>
  <si>
    <t>Система учета розничного рынка электроэнергии вГородском РЭССЭ ФОБОС 3 230В 5(80) IQOLS-C splitб/УД-1шт.Сангарбаева Цырегма Ринчиннимаевна20.0300.6160.22</t>
  </si>
  <si>
    <t>Система учета розничного рынка электроэнергии вГородском РЭССЭ ФОБОС 3 230В 5(80) IQOLS-C splitб/УД-1шт.Цыжибон Валерий Содномович20.0300.6714.22</t>
  </si>
  <si>
    <t>Система учета розничного рынка электроэнергии вГородском РЭССЭ ФОБОС 3 230В 5(100) IQOLS-C splitб/УДБуянтуев Б.А.20.0300.4724.22</t>
  </si>
  <si>
    <t>Система учета розничного рынка электроэнергии вГородском РЭССЭ ФОБОС 3 230В 5(100) IQOLS-C splitб/УДЖанчикова С.В20.0300.6693.22</t>
  </si>
  <si>
    <t>Система учета розничного рынка электроэнергии вГородском РЭССЭ ФОБОС 3 230В 5(100) IQOLS-C splitб/УДЖигмитов Т.М20.0300.6014.22</t>
  </si>
  <si>
    <t>Система учета розничного рынка электроэнергии вГородском РЭССЭ ФОБОС 3 230В 5(100) IQOLS-C splitб/УД(Заиграев А.А20.0300.6736.22</t>
  </si>
  <si>
    <t>Система учета розничного рынка электроэнергии вГородском РЭССЭ ФОБОС 3 230В 5(100) IQOLS-C splitб/УДМаркуева Я.Б. 20.0300.7199.22</t>
  </si>
  <si>
    <t>Система учета розничного рынка электроэнергии вГородском РЭССЭ ФОБОС 3 230В 5(100) IQOLS-C splitб/УДПиртанова В.В. 20.0300.6689.22</t>
  </si>
  <si>
    <t>Система учета розничного рынка электроэнергии вГородском РЭССЭ ФОБОС 3 230В 5(80) IQOLS-C splitб/УД-1шт.Санданов З.Г. 20.0300.7045.22</t>
  </si>
  <si>
    <t>Система учета розничного рынка электроэнергии вГородском РЭССЭ ФОБОС 3 230В 5(100) IQOLS-C splitб/УДСуровцева А.С20.0300.3937.22</t>
  </si>
  <si>
    <t>Система учета розничного рынка электроэнергии вГородском РЭССЭ ФОБОС 3 230В 5(100) IQOLS-C splitб/УДТанхаев А.Н 20.0300.6198.22</t>
  </si>
  <si>
    <t>Система учета розничного рынка электроэнергии вГородском РЭССЭ ФОБОС 3 230В 5(100) IQOLS-C splitб/УДУгрюмова Г.В.20.0300.6252.22</t>
  </si>
  <si>
    <t>Система учета розничного рынка электроэнергии вГородском РЭССЭ ФОБОС 3 230В 5(100) IQOLS-C splitб/УДФедорова Н.А.20.0300.6483.22</t>
  </si>
  <si>
    <t>Система учета розничного рынка электроэнергии вГородском РЭССЭ ФОБОС 3 230В 5(100) IQOLS-C splitб/УДФесенко В.В. 20.0300.6553.22</t>
  </si>
  <si>
    <t>Система учета розничного рынка электроэнергии вГородском РЭССЭ ФОБОС 3 230В 5(100) IQOLS-C splitб/УДХалудорова Л.Б. 20.0300.6691.22</t>
  </si>
  <si>
    <t>Система учета розничного рынка электроэнергии вГородском РЭССЭ ФОБОС 3 230В 5(100) IQOLS-C splitб/УДХалюев И.И.20.0300.6223.22</t>
  </si>
  <si>
    <t xml:space="preserve">Система учета  розничного рынка электроэнергии в Cеверобайкальском РЭССЭ ЦЭ6803В 1 230В 1-7,5А 3ф4пр.М7 Р32-1шт
Куприянова Т.А.
20.0300.2190.22
</t>
  </si>
  <si>
    <t>Система учета розничного рынка электроэнергии вГородском РЭССЭ ФОБОС 3 230В 5(100) IQOLS-C splitб/УДХартахоев Л.Б.20.0300.6138.22</t>
  </si>
  <si>
    <t>Система учета розничного рынка электроэнергии вГородском РЭССЭ ФОБОС 3 230В 5(100) IQOLS-C splitб/УДДоржонов А.Л.20.0300.3028.22</t>
  </si>
  <si>
    <t>Система учета розничного рынка электроэнергии вГородском РЭССЭ ФОБОС 3 230В 5(100) IQOLS-C splitб/УДОшорова Б.Б.20.0300.6431.22</t>
  </si>
  <si>
    <t>Система учета розничного рынка электроэнергии вХоринском РЭССЭ ФОБОС 3 230В 5(100) IQOLS-C splitб/УДМункуев Чойжамца Дамбаевич20.0300.5445.22</t>
  </si>
  <si>
    <t>Система учета розничного рынка электроэнергии вХоринском РЭССЭ ЦЭ680ЗВ 1 230в  1-7,5А 3ф.4пр.М7 Р32-1шт.Скворцов Дмитрий Александрович20.0300.3887.22</t>
  </si>
  <si>
    <t>Система учета розничного рынка электроэнергии вХоринском РЭССЭ ФОБОС 3 230В 5(100) IQOLS-C splitб/УДБатурин Е.В.20.0300.786.22</t>
  </si>
  <si>
    <t>Система учета розничного рынка электроэнергии вХоринском РЭССЭ ФОБОС 3 230В 5(100) IQOLS-C splitб/УДРосстелеком20.0300.441.22</t>
  </si>
  <si>
    <t>Система учета розничного рынка электроэнергии вХоринском РЭССЭ ФОБОС 3 230В 5(100) IQOLS-C splitб/УДРосстелеком20.0300.790.22</t>
  </si>
  <si>
    <t>Система учета розничного рынка электроэнергии вХоринском РЭССЭ ФОБОС 3 230В 5(100) IQOLS-C splitб/УДЖамбалова Саяна Зориктуевна20.0300.1177.22</t>
  </si>
  <si>
    <t>Система учета розничного рынка электроэнергии вХоринском РЭССЭ ЦЭ680ЗВ 1 230в  10-100А 3ф.4пр.М7 Р32-1шт.Климов Александр Александрович20.0300.498.22</t>
  </si>
  <si>
    <t>Система учета розничного рынка электроэнергии вТарбагатайском РЭССЭ ФОБОС 3 230В 5(100) IQOLS-C splitб/УДАлиев Ниязеддин Кияседдин оглы20.0300.6301.22</t>
  </si>
  <si>
    <t>Система учета розничного рынка электроэнергии вТарбагатайском РЭССЭ ФОБОС 3 230В 5(100) IQOLS-C splitб/УДЕрофеев Николай Силантьевич20.0300.6246.22</t>
  </si>
  <si>
    <t>Система учета розничного рынка электроэнергии вТарбагатайском РЭССЭ ФОБОС 3 230В 5(100) IQOLS-C splitб/УДМЕСТНАЯ ДРЕВНЕПРАВОСЛАВНАЯ РЕЛИГИОЗНАЯ ОРГАНИЗАЦИЯ ПРИХОД В ЧЕСТЬ СВЯТИТЕЛЯ ХРИСТОВА НИКОЛЫ20.0300.1856.22</t>
  </si>
  <si>
    <t>Система учета розничного рынка электроэнергии вТарбагатайском РЭССЭ ЦЭ680ЗВ 1 230в 10-100А 3ф.4пр.М7 Р32-1шт.МКУ Комитет по развитию инфраструктуры МО "Тарбагатайский район"20.0300.7508.22</t>
  </si>
  <si>
    <t>Система учета  розничного рынка электроэнергиив Иволгинском РЭССЭ ФОБОС 3 230В 5(100) IQOLS-C splitб/УДЦыдемпилова Анна Сергеевна20.0300.5525.22</t>
  </si>
  <si>
    <t>Система учета  розничного рынка электроэнергиив Иволгинском РЭССЭ ФОБОС 3 230В 5(100) IQOLS-C splitб/УДБудаев Анатолий Ринчинович20.0300.5251.22</t>
  </si>
  <si>
    <t>Система учета  розничного рынка электроэнергиив Иволгинском РЭССЭ ФОБОС 3 230В 5(100) IQOLS-C splitб/УДДОРЖИЕВ БУЛАТ ЦЫДЫПЖАПОВИЧ20.0300.2161.21</t>
  </si>
  <si>
    <t>Система учета  розничного рынка электроэнергиив Иволгинском РЭССЭ ФОБОС 3 230В 5(100) IQOLS-C splitб/УДИП МУНКУЕВА ЕЛИЗАВЕТА ЦЫРЕТОРОВНА20.0300.3017.22</t>
  </si>
  <si>
    <t>Система учета  розничного рынка электроэнергиив Иволгинском РЭССЭ ФОБОС 3 230В 5(100) IQOLS-C splitб/УДПАО "РОСТЕЛЕКОМ"20.0300.445.22</t>
  </si>
  <si>
    <t>Система учета  розничного рынка электроэнергиив Иволгинском РЭССЭ ФОБОС 3 230В 5(100) IQOLS-C splitб/УДРЕМСТРОЙ, ООО20.0300.2162.22</t>
  </si>
  <si>
    <t>Система учета  розничного рынка электроэнергиив Иволгинском РЭССЭ ЦЭ680ЗВ 1 230в 5-60А 3ф.4пр.М7 Р31-1шт.Гомбоева Л.Х.20.0300.2373.22</t>
  </si>
  <si>
    <t>Система учета  розничного рынка электроэнергиив Иволгинском РЭССЭ ЦЭ680ЗВ 1 230в 5-60А 3ф.4пр.М7 Р31-1шт.Дабаева В.В.20.0300.1926.22</t>
  </si>
  <si>
    <t xml:space="preserve">Система учета  розничного рынка электроэнергиив Иволгинском РЭССЭ ЦЭ680ЗВ 1 230в 5-60А 3ф.4пр.М7 Р31-1шт.  Балтатарова Н.Ж.20.0300.3119.22  </t>
  </si>
  <si>
    <t xml:space="preserve">Система учета  розничного рынка электроэнергиив Иволгинском РЭССЭ ЦЭ680ЗВ 1 230в 5-60А 3ф.4пр.М7 Р31-1шт.  Цыренова И.Д-Н.20.0300.2982.22  </t>
  </si>
  <si>
    <t>Система учета  розничного рынка электроэнергиив Иволгинском РЭССЭ ЦЭ680ЗВ 1 230в 5-60А 3ф.4пр.М7 Р31-1шт.Хапхаранов С.З20.0300.3131.22</t>
  </si>
  <si>
    <t>Система учета  розничного рынка электроэнергиив Иволгинском РЭССЭ ФОБОС 3 230В 5(100) IQOLS-C splitб/УДЛодоев Э.А.20.0300.7614.21</t>
  </si>
  <si>
    <t xml:space="preserve">Система учета  розничного рынка электроэнергиив Иволгинском РЭССЭ ФОБОС 3 230В 5(100) IQOLS-C splitб/УД Черниговская К.А.20.0300.6447.22 </t>
  </si>
  <si>
    <t>Система учета  розничного рынка электроэнергиив Иволгинском РЭССЭ ФОБОС 3 230В 5(100) IQOLS-C splitб/УДЛхасаранова С.А.20.0300.5747.22</t>
  </si>
  <si>
    <t>Система учета  розничного рынка электроэнергиив Иволгинском РЭССЭ ФОБОС 3 230В 5(100) IQOLS-C splitб/УДЛхасаранов Р.Ц.20.0300.6166.22</t>
  </si>
  <si>
    <t>Система учета  розничного рынка электроэнергиив Иволгинском РЭССЭ ФОБОС 3 230В 5(100) IQOLS-C splitб/УДДарханова А.Н.20.0300.6054.22</t>
  </si>
  <si>
    <t xml:space="preserve">Система учета  розничного рынка электроэнергиив Иволгинском РЭССЭ ФОБОС 3 230В 5(100) IQOLS-C splitб/УДАфанасьев М.В.20.0300.5672.22 </t>
  </si>
  <si>
    <t>Система учета  розничного рынка электроэнергиив Иволгинском РЭССЭ ФОБОС 3 230В 5(100) IQOLS-C splitб/УДЩиголев С.Н.20.0300.5968.22</t>
  </si>
  <si>
    <t>Система учета  розничного рынка электроэнергиив Иволгинском РЭССЭ ФОБОС 3 230В 5(100) IQOLS-C splitб/УДЩиголев С.Н.20.0300.5979.22</t>
  </si>
  <si>
    <t xml:space="preserve">Система учета  розничного рынка электроэнергиив Иволгинском РЭССЭ ФОБОС 3 230В 5(100) IQOLS-C splitб/УДЩиголев С.Н.20.0300.6855.22 </t>
  </si>
  <si>
    <t xml:space="preserve">Система учета  розничного рынка электроэнергиив Иволгинском РЭССЭ ФОБОС 3 230В 5(100) IQOLS-C splitб/УД Эрдынеева Ц.В.20.0300.6531.22 </t>
  </si>
  <si>
    <t>Система учета  розничного рынка электроэнергиив Иволгинском РЭССЭ ФОБОС 3 230В 5(100) IQOLS-C splitб/УД Цыренов Д.С.20.0300.6237.22</t>
  </si>
  <si>
    <t>Система учета  розничного рынка электроэнергиив Иволгинском РЭССЭ ФОБОС 3 230В 5(100) IQOLS-C splitб/УДАбидуев А.В.20.0300.6475.22</t>
  </si>
  <si>
    <t>Система учета  розничного рынка электроэнергиив Иволгинском РЭССЭ ФОБОС 3 230В 5(100) IQOLS-C splitб/УД Мазитов Э.Р.20.0300.5829.22</t>
  </si>
  <si>
    <t>Система учета  розничного рынка электроэнергиив Иволгинском РЭССЭ ФОБОС 3 230В 5(100) IQOLS-C splitб/УДАМО СП "Гильбиринское"20.0300.5927.22</t>
  </si>
  <si>
    <t>Система учета  розничного рынка электроэнергиив Иволгинском РЭССЭ ФОБОС 3 230В 5(100) IQOLS-C splitб/УД Акулова Е.А.20.0300.6165.22</t>
  </si>
  <si>
    <t xml:space="preserve">Система учета  розничного рынка электроэнергиив Иволгинском РЭССЭ ФОБОС 3 230В 5(100) IQOLS-C splitб/УД Санжиева А.В.20.0300.7216.22 </t>
  </si>
  <si>
    <t>Система учета  розничного рынка электроэнергиив Иволгинском РЭССЭ ФОБОС 3 230В 5(100) IQOLS-C splitб/УД Соколова А.С.20.0300.5743.22</t>
  </si>
  <si>
    <t>Система учета  розничного рынка электроэнергиив Иволгинском РЭССЭ ФОБОС 3 230В 5(100) IQOLS-C splitб/УДНиколаев З.Б.20.0300.5226.22</t>
  </si>
  <si>
    <t xml:space="preserve">Система учета  розничного рынка электроэнергиив Иволгинском РЭССЭ ФОБОС 3 230В 5(100) IQOLS-C splitб/УД Цыбикова Н.Г.20.0300.6913.22 </t>
  </si>
  <si>
    <t>Система учета  розничного рынка электроэнергиив Иволгинском РЭССЭ ФОБОС 3 230В 5(100) IQOLS-C splitб/УДХалматова А.А.20.0300.6847.22</t>
  </si>
  <si>
    <t xml:space="preserve">Система учета  розничного рынка электроэнергиив Иволгинском РЭССЭ ФОБОС 3 230В 5(100) IQOLS-C splitб/УДЛыгденов Б.В.20.0300.7145.22 </t>
  </si>
  <si>
    <t>Система учета  розничного рынка электроэнергиив Иволгинском РЭССЭ ФОБОС 3 230В 5(100) IQOLS-C splitб/УДПлюснин А.А.20.0300.6846.22</t>
  </si>
  <si>
    <t xml:space="preserve">Система учета  розничного рынка электроэнергиив Иволгинском РЭССЭ ФОБОС 3 230В 5(100) IQOLS-C splitб/УДБатуев Р.Д.20.0300.7187.22 </t>
  </si>
  <si>
    <t>Система учета  розничного рынка электроэнергиив Иволгинском РЭССЭ ФОБОС 3 230В 5(100) IQOLS-C splitб/УДАюшинов А.Р.20.0300.56.22</t>
  </si>
  <si>
    <t>Система учета  розничного рынка электроэнергиив Иволгинском РЭССЭ ЦЭ6803В 1 230в 10-100 3ф. 4пр,М7 Р32-1шт.Борисов Н.М.20.0300.5505.22</t>
  </si>
  <si>
    <t>Система учета  розничного рынка электроэнергиив Иволгинском РЭССЭ ЦЭ6803В 1 230в 10-100 3ф. 4пр,М7 Р32-1шт.МУ "УРИ АМО "ИВОЛГИНСКИЙ РАЙОН"20.0300.383.22</t>
  </si>
  <si>
    <t>Система учета  розничного рынка электроэнергиив Иволгинском РЭССЭ ЦЭ6803В 1 230в 10-100 3ф. 4пр,М7 Р32-1шт.Рабжинова Д.Г.20.0300.7629.21</t>
  </si>
  <si>
    <t>Система учета розничного рынка электроэнергии в Заиграевском РЭССЭ ЦЭ680ЗВ 1 230в 5-60А 3ф.4пр.М7 Р31-1шт.СОБОЛЕВ АНДРЕЙ АЛЕКСЕЕВИЧ20.0300.3230.22</t>
  </si>
  <si>
    <t>Система учета розничного рынка электроэнергии в Заиграевском РЭССЭ ЦЭ680ЗВ 1 230в 5-60А 3ф.4пр.М7 Р31-1шт.СУЛТАНШИНА ТАТЬЯНА ПЕТРОВНА20.0300.2939.22</t>
  </si>
  <si>
    <t>Система учета розничного рынка электроэнергии вЕравнинском РЭССЭ ФОБОС 3 230В 5(100) IQOLS-C splitб/УДМКУ "Местная Администрация МО "Баунтовский Эвенкийский район"20.0300.4735.22</t>
  </si>
  <si>
    <t>Система учета розничного рынка электроэнергии вЕравнинском РЭССЭ ФОБОС 3 230В 5(100) IQOLS-C splitб/УДДоржиев Эрдэм Ринчиндагбаевич20.0300.4250.22</t>
  </si>
  <si>
    <t>Система учета розничного рынка электроэнергии вЕравнинском РЭССЭ ФОБОС 3 230В 5(100) IQOLS-C splitб/УДРАСПУТНИЙ МАКСИМ ВЛАДИМИРОВИЧ20.0300.1112.22</t>
  </si>
  <si>
    <t>Система учета розничного рынка электроэнергии вЕравнинском РЭССЭ ФОБОС 3 230В 5(100) IQOLS-C splitб/УДПАО "РОСТЕЛЕКОМ"20.0300.651.22</t>
  </si>
  <si>
    <t>Система учета розничного рынка электроэнергии вЕравнинском РЭССЭ ЦЭ680ЗВ 1 230В 10-100А 3ф.4пр.М7 Р32-1шт.МУХАРХАНОВА ДАРЬЯ ГАРМАЕВНА20.0300.3399.22</t>
  </si>
  <si>
    <t>Система учета розничного рынка электроэнергии вЕравнинском РЭССЭ ЦЭ6803В 1 230в 10-100А 3ф.4пр. М7 Р31НАДМИТОВА АННА ЮРЬЕВНА20.0300.3082.22</t>
  </si>
  <si>
    <t>Система учета розничного рынка электроэнергии вЕравнинском РЭССЭ ЦЭ680ЗВ 1 230в 5-60А 3ф.4пр.М7 Р31-1шт.САДОВСКАЯ ЦЫЦЫГМА ВАЛЕРЬЕВНА20.0300.3026.22</t>
  </si>
  <si>
    <t>Система учета розничного рынка электроэнергии вЕравнинском РЭССЭ ЦЭ680ЗВ 1 230в 5-60А 3ф.4пр.М7 Р31-1шт.ЦЫДЫПОВА МАРИНА ПУРБУЕВНА20.0300.2389.22</t>
  </si>
  <si>
    <t>Система учета розничного рынка электроэнергии вКижингинском РЭССЭ ФОБОС 3 230В 5(100) IQOLS-C splitб/УДЧИМИТОВ ШАГДАР БАИРОВИЧ20.0300.7171.21</t>
  </si>
  <si>
    <t>Система учета розничного рынка электроэнергии вКижингинском РЭССЭ ФОБОС 3 230В 5(100) IQOLS-C splitб/УДДАРИЕВ БАИР ГЕННАДЬЕВИЧ20.0300.6202.21</t>
  </si>
  <si>
    <t>Система учета розничного рынка электроэнергии вКижингинском РЭССЭ ФОБОС 3 230В 5(100) IQOLS-C splitб/УДБАЗАРОВ БАЛДАН БАТОДАМБАЕВИЧ20.0300.6923.21</t>
  </si>
  <si>
    <t>Система учета розничного рынка электроэнергии вКижингинском РЭССЭ ФОБОС 3 230В 5(100) IQOLS-C splitб/УДБатоева Зинаида Чимитовна20.0300.580.22</t>
  </si>
  <si>
    <t>Система учета розничного рынка электроэнергии вКижингинском РЭССЭ ФОБОС 3 230В 5(100) IQOLS-C splitб/УДМархадаева Наталья Николаевна 20.0300.6723.21</t>
  </si>
  <si>
    <t>Система учета розничного рынка электроэнергии вКижингинском РЭССЭ ФОБОС 3 230В 5(100) IQOLS-C splitб/УДСанжимитыпова Белигма Геннадиевна20.0300.4314.21</t>
  </si>
  <si>
    <t>Система учета розничного рынка электроэнергиив Гусиноозерском РЭССЭ ФОБОС  3Т 230В 5(10) IQORL-A-1шт.Общество с ограниченной ответственностью "ДОМ 2000»20.0300.4364.22</t>
  </si>
  <si>
    <t>Система учета розничного рынка электроэнергиив Гусиноозерском РЭССЭ ФОБОС 3 230В 5(100) IQOLS-C splitб/УДГАРАЖНЫЙ КООПЕРАТИВ "ПОБЕДА"20.0300.3408.22</t>
  </si>
  <si>
    <t>Система учета розничного рынка электроэнергиив Гусиноозерском РЭССЭ ФОБОС 3 230В 5(100) IQOLS-C splitб/УДИП Мерсанова Татьяна Леонидовна20.0300.4701.22</t>
  </si>
  <si>
    <t>Система учета розничного рынка электроэнергиив Гусиноозерском РЭССЭ ФОБОС 3 230В 5(100) IQOLS-C splitб/УДПедынин Александр Вячеславович20.0300.5101.22</t>
  </si>
  <si>
    <t>Система учета розничного рынка электроэнергиив Гусиноозерском РЭССЭ ФОБОС 3 230В 5(100) IQOLS-C splitб/УДУправление Федеральной службы государственной регистрации, кадастра и картографии по Республике Бурятия20.0300.4952.22</t>
  </si>
  <si>
    <t>Система учета розничного рынка электроэнергиив Гусиноозерском РЭССЭ ФОБОС 3 230В 5(100) IQOLS-C splitб/УДЖугдуров Станислав Валерьевич20.0300.3946.22</t>
  </si>
  <si>
    <t>Система учета розничного рынка электроэнергиив Гусиноозерском РЭССЭ ФОБОС 3 230В 5(100) IQOLS-C splitб/УДУФСБ РОССИИ ПО РЕСПУБЛИКЕ БУРЯТИЯ20.0300.962.22</t>
  </si>
  <si>
    <t>Система учета розничного рынка электроэнергиив Гусиноозерском РЭССЭ ФОБОС 3 230В 5(100) IQOLS-C splitб/УДЗАЙЦЕВА ЛЮБОВЬ ПЕТРОВНА20.0300.2901.22</t>
  </si>
  <si>
    <t>Система учета розничного рынка электроэнергиив Гусиноозерском РЭССЭ ФОБОС 3 230В 5(100) IQOLS-C splitб/УДИП ХАРХЕНОВ ВИКТОР ЛЕОНИДОВИЧ20.0300.6069.21</t>
  </si>
  <si>
    <t>Система учета розничного рынка электроэнергиив Гусиноозерском РЭССЭ ФОБОС 3 230В 5(100) IQOLS-C splitб/УДБАТОРОВ БУЛАТ АНДРЕЕВИЧ20.0300.5409.21</t>
  </si>
  <si>
    <t>Система учета розничного рынка электроэнергиив Гусиноозерском РЭССЭ ФОБОС 3 230В 5(100) IQOLS-C splitб/УДКОРОПЦОВА ОЛЬГА ИВАНОВНА20.0300.5252.21</t>
  </si>
  <si>
    <t>Система учета розничного рынка электроэнергиив Гусиноозерском РЭССЭ ФОБОС 3 230В 5(100) IQOLS-C splitб/УДСИМОНОВА ИРИНА НАУМОВНА20.0300.3021.22</t>
  </si>
  <si>
    <t>Система учета розничного рынка электроэнергиив Гусиноозерском РЭССЭ ФОБОС 3 230В 5(100) IQOLS-C splitб/УДЦЫБИКЖАПОВ ЦЫДЕН ДОРЖИЕВИЧ20.0300.2206.22</t>
  </si>
  <si>
    <t>Система учета розничного рынка электроэнергиив Гусиноозерском РЭССЭ ФОБОС 3 230В 5(100) IQOLS-C splitб/УДСЕРЕБРЕННИКОВ ЕВГЕНИЙ ВЛАДИМИРОВИЧ20.0300.952.22</t>
  </si>
  <si>
    <t>Система учета розничного рынка электроэнергиив Гусиноозерском РЭССЭ ФОБОС 3 230В 5(100) IQOLS-C splitб/УДБУТУСИНА ВЕРА ВЛАДИМИРОВНА20.0300.2132.21</t>
  </si>
  <si>
    <t>Система учета розничного рынка электроэнергиив Гусиноозерском РЭССЭ ФОБОС 3 230В 5(100) IQOLS-C splitб/УДЛИТОВКА ВИТАЛИЙ ВАЛЕРЬЕВИЧ20.0300.2116.21</t>
  </si>
  <si>
    <t>Система учета розничного рынка электроэнергиив Гусиноозерском РЭССЭ ФОБОС 3 230В 5(100) IQOLS-C splitб/УДЛубсанова Валентина Олеговна20.0300.6337.22</t>
  </si>
  <si>
    <t>Система учета розничного рынка электроэнергиив Гусиноозерском РЭССЭ ФОБОС 3 230В 5(100) IQOLS-C splitб/УДАЛХУНОВА НАТАЛЬЯ ГЕННАДЬЕВНА20.0300.2646.22</t>
  </si>
  <si>
    <t>Система учета розничного рынка электроэнергиив Кяхтинском РЭССЭ ФОБОС 3 230В 5(100) IQOLS-C splitб/УДПУБЛИЧНОЕ АКЦИОНЕРНОЕ ОБЩЕСТВО "РОСТЕЛЕКОМ"20.0300.3608.21</t>
  </si>
  <si>
    <t>Система учета розничного рынка электроэнергиив Кяхтинском РЭССЭ ФОБОС 3 230В 5(100) IQOLS-C splitб/УДПУБЛИЧНОЕ АКЦИОНЕРНОЕ ОБЩЕСТВО "РОСТЕЛЕКОМ"20.0300.3609.21</t>
  </si>
  <si>
    <t>Система учета розничного рынка электроэнергиив Кяхтинском РЭССЭ ФОБОС 3 230В 5(100) IQOLS-C splitб/УДПУБЛИЧНОЕ АКЦИОНЕРНОЕ ОБЩЕСТВО "РОСТЕЛЕКОМ"20.0300.6104.22</t>
  </si>
  <si>
    <t>Система учета розничного рынка электроэнергиив Кяхтинском РЭССЭ ФОБОС 3 230В 5(100) IQOLS-C splitб/УДТкачева Наталья Николаевна20.0300.7208.22</t>
  </si>
  <si>
    <t>Система учета розничного рынка электроэнергиив Закаменском РЭССЭ ФОБОС 3 230В 5(100) IQOLS-C splitб/УДПУБЛИЧНОЕ АКЦИОНЕРНОЕ ОБЩЕСТВО "РОСТЕЛЕКОМ"20.0300.5389.22</t>
  </si>
  <si>
    <t>Система учета розничного рынка электроэнергиив Джидинском РЭССЭ ФОБОС 3 230В 5(100) IQOLS-C splitб/УДСистема учета розничного рынка электроэнергии в Джидинском РЭС инв. №В107001483-00 (20.0300.5578.22 ООО Т2 Мобайл)20.0300.5578.22</t>
  </si>
  <si>
    <t>Система учета розничного рынка электроэнергиив Джидинском РЭССЭ ФОБОС 3 230В 5(100) IQOLS-C splitб/УДООО "Т2 Мобайл"20.0300.6330.22</t>
  </si>
  <si>
    <t>Система учета розничного рынка электроэнергиив Джидинском РЭССЭ ФОБОС 3 230В 5(100) IQOLS-C splitб/УДПАО "РОСТЕЛЕКОМ"20.0300.732.22</t>
  </si>
  <si>
    <t>Система учета розничного рынка электроэнергиив Джидинском РЭССЭ ФОБОС 3 230В 5(100) IQOLS-C splitб/УДАДМИНИСТРАЦИЯ МУНИЦИПАЛЬНОГО ОБРАЗОВАНИЯ "ДЖИДИНСКИЙ РАЙОН"20.0300.2951.22</t>
  </si>
  <si>
    <t>Система учета розничного рынка электроэнергиив Джидинском РЭССЭ ФОБОС 3 230В 5(100) IQOLS-C splitб/УДАДМИНИСТРАЦИЯ МУНИЦИПАЛЬНОГО ОБРАЗОВАНИЯ "ДЖИДИНСКИЙ РАЙОН"20.0300.2950.22</t>
  </si>
  <si>
    <t>Система учета розничного рынка электроэнергиив Джидинском РЭССЭ ФОБОС 3 230В 5(100) IQOLS-C splitб/УДРаднаева Светлана Баторовна20.0300.7053.22</t>
  </si>
  <si>
    <t>Система учета розничного рынка электроэнергиив Джидинском РЭССЭ ФОБОС 3 230В 5(100) IQOLS-C splitб/УДИгумнова Надежда Александровна20.0300.7861.22</t>
  </si>
  <si>
    <t>Система учета розничного рынка электроэнергии вМухоршибирском РЭССЭ ФОБОС 3 230В 5(100) IQOLS-C splitб/УДМАЛЬЦЕВ ЛЕОНИД АЛЕКСАНДРОВИЧ20.0300.19.22</t>
  </si>
  <si>
    <t>Система учета розничного рынка электроэнергии вМухоршибирском РЭССЭ ФОБОС 3 230В 5(100) IQOLS-C splitб/УДИП ДРИГУНОВ АЛЕКСЕЙ ВАСИЛЬЕВИЧ20.0300.354.22</t>
  </si>
  <si>
    <t>Система учета розничного рынка электроэнергии вМухоршибирском РЭССЭ ФОБОС 3 230В 5(100) IQOLS-C splitб/УДПРИХОД В ЧЕСТЬ СВЯТИТЕЛЯ ХРИСТОВА НИКОЛЫ ЧУДОТВОРЦА20.0300.1727.22</t>
  </si>
  <si>
    <t>Система учета розничного рынка электроэнергии вМухоршибирском РЭССЭ ЦЭ6803В 1 230в 5-60А 3ф.4пр.М7 Р31 Цоктоев А.В.20.0300.1050.20</t>
  </si>
  <si>
    <t>Система учета розничного рынка электроэнергии в Бичурском РЭССЭ ФОБОС 3 230В 5(100) IQOLS-C splitб/УДАюшеева Сентябрина Чоймполовна20.0300.6916.22</t>
  </si>
  <si>
    <t>Система учета розничного рынка электроэнергии в Бичурском РЭССЭ ФОБОС 3 230В 5(100) IQOLS-C splitб/УДБаженова Надежда Ильинична20.0300.6809.22</t>
  </si>
  <si>
    <t>Система учета розничного рынка электроэнергии в Бичурском РЭССЭ ФОБОС 3 230В 5(100) IQOLS-C splitб/УДОбщество с ограниченной ответственностью "Мясоопторг"20.0300.7651.22</t>
  </si>
  <si>
    <t>Система учета розничного рынка электроэнергиив Тункинском РЭССЭ ФОБОС 3 230В 5(100) IQOLS-C splitб/УДУлахаева Мария Кузьминична20.0300.6432.22</t>
  </si>
  <si>
    <t>Система учета розничного рынка электроэнергиив Тункинском РЭССЭ ФОБОС 3 230В 5(100) IQOLS-C splitб/УДКомиссарова Вера Сыреновна20.0300.5550.22</t>
  </si>
  <si>
    <t>Система учета розничного рынка электроэнергиив Тункинском РЭССЭ ФОБОС 3 230В 5(100) IQOLS-C splitб/УДИГНАЕВА ОЛЬГА ДАБА-САМБУЕВНА20.0300.6379.21</t>
  </si>
  <si>
    <t>Система учета розничного рынка электроэнергиив Тункинском РЭССЭ ФОБОС 3 230В 5(100) IQOLS-C splitб/УДЧерепанова Альбина Борисовна20.0300.6210.22</t>
  </si>
  <si>
    <t>Система учета розничного рынка электроэнергиив Тункинском РЭССЭ ФОБОС 3 230В 5(100) IQOLS-C splitб/УДМАУ "ХОЗЯЙСТВЕННЫЙ ОТДЕЛ" АДМИНИСТРАЦИЯ МУНИЦИПАЛЬНОГО ОБРАЗОВАНИЯ СЕЛЬСКОЕ ПОСЕЛЕНИЕ "СОЙОТСКОЕ"20.0300.7499.21</t>
  </si>
  <si>
    <t>Система учета розничного рынка электроэнергиив Тункинском РЭССЭ ФОБОС 3 230В 5(100) IQOLS-C splitб/УДБазаров Ринчин Родионович20.0300.6743.22</t>
  </si>
  <si>
    <t>Система учета розничного рынка электроэнергиив Тункинском РЭССЭ ФОБОС 3 230В 5(100) IQOLS-C splitб/УДГеоргенов Николай Чимит-Доржиевич20.0300.5759.22</t>
  </si>
  <si>
    <t>Система учета розничного рынка электроэнергиив Тункинском РЭССЭ ФОБОС 3 230В 5(100) IQOLS-C splitб/УДЗУРБАЕВА ЭРЖЕНА ДАНЗАНОВНА20.0300.2294.22</t>
  </si>
  <si>
    <t>Система учета розничного рынка электроэнергиив Тункинском РЭССЭ   ЦЭ6803В1 230В 1-7,5А 3ф.4пр.М7 Р32-1шт.МАЛАНХАНОВА АРЮНА ВЯЧЕСЛАВОВНА20.0300.2197.22</t>
  </si>
  <si>
    <t>Система учета розничного рынка электроэнергиив Тункинском РЭССЭ ФОБОС 3 230В 5(100) IQOLS-C splitб/УДМаланова  САЯНА ХАЛЗАНОВНА20.0300.1741.19</t>
  </si>
  <si>
    <t>Система учета розничного рынка электроэнергиив Тункинском РЭССчетчик 3ф GSM/GPRS прям вкл. СПДС РП-1шт.САНЖИЕВ ЗОРИКТО ВИЛИНГТОНОВИЧ20.0300.1259.21</t>
  </si>
  <si>
    <t>Система учета розничного рынка электроэнергиив Тункинском РЭССчетчик 3ф GSM/GPRS прям вкл. СПДС РП-1шт.ШАЛДУШКЕЕВА ЛЮДМИЛА ВАСИЛЬЕВНА20.0300.6848.21</t>
  </si>
  <si>
    <t>Система учета розничного рынка электроэнергиив Тункинском РЭССчетчик 3ф GSM/GPRS прям вкл. СПДС РП-1шт.КОБЕЛЕВ ВИКТОР НИКОЛАЕВИЧ20.0300.613.22</t>
  </si>
  <si>
    <t>Система учета розничного рынка электроэнергиив Тункинском РЭССчетчик 3ф GSM/GPRS прям вкл. СПДС РП-1шт.ОГКУ "ФОНД ИМУЩЕСТВА ИРКУТСКОЙ ОБЛАСТИ20.0300.379.22</t>
  </si>
  <si>
    <t>Система учета розничного рынка электроэнергиив Тункинском РЭССчетчик 3ф GSM/GPRS прям вкл. СПДС РП-1шт.ТАХАНОВ БОРИС ШАГЖЕЕВИЧ20.0300.621.22</t>
  </si>
  <si>
    <t>Система учета розничного рынка электроэнергиив Тункинском РЭССчетчик 3ф GSM/GPRS прям вкл. СПДС РП-1шт.Амбаев Илья Васильевич20.0300.2532.22</t>
  </si>
  <si>
    <t>Система учета розничного рынка электроэнергиив Тункинском РЭССчетчик 3ф GSM/GPRS прям вкл. СПДС РП-1шт.БУЗАЕВА НАТАЛЬЯ СЕРГЕЕВНА20.0300.2935.22</t>
  </si>
  <si>
    <t>Система учета розничного рынка электроэнергиив Тункинском РЭССЭ   ЦЭ6803В1 230В 5-60А 3ф.4пр.М7 Р31-1шт.УСКЕЕВА ВЕНЕРА ЕНЖИЕВНА20.0300.2671.22</t>
  </si>
  <si>
    <t>Система учета розничного рынка электроэнергиив Тункинском РЭССЭ   ЦЭ6803В1 230В 10-100 3ф.4пр.М7 Р31-1шт.ГБУЗ ОКИНСКАЯ ЦРБ20.0300.3093.22</t>
  </si>
  <si>
    <t>Система учета розничного рынка электроэнергиив Тункинском РЭССЭ   ЦЭ6803В1 230В 5-60А 3ф.4пр.М7 Р31-1шт.Парьянов Б.С.20.0300.3120.22</t>
  </si>
  <si>
    <t>Система учета розничного рынка электроэнергиив Тункинском РЭССЭ   ЦЭ6803В1 230В 5-60А 3ф.4пр.М7 Р31-1шт.Озбонов Н.Ж.20.0300.3776.22</t>
  </si>
  <si>
    <t>Система учета розничного рынка электроэнергиив Тункинском РЭССЭ   ЦЭ6803В1 230В 5-60А 3ф.4пр.М7 Р31-1шт.Сантуева О.А.20.0300.1410.22</t>
  </si>
  <si>
    <t>Система учета розничного рынка электроэнергиив Тункинском РЭССЭ   ЦЭ6803В1 230В 5-60А 3ф.4пр.М7 Р31-1шт.Томилова Г.Д.20.0300.3464.22</t>
  </si>
  <si>
    <t>Система учета розничного рынка электроэнергиив Тункинском РЭССЭ   ЦЭ6803В1 230В 5-60А 3ф.4пр.М7 Р31-1шт.Шагланова А.Л.20.0300.2379.22</t>
  </si>
  <si>
    <t>Система учета розничного рынка электроэнергиив Тункинском РЭССЭ   ЦЭ6803В1 230В 5-60А 3ф.4пр.М7 Р31-1шт.ШагдуроваЭ.С.20.0300.3192.22</t>
  </si>
  <si>
    <t>Система учета розничного рынка электроэнергиив Тункинском РЭССЭ   ЦЭ6803В1 230В 10-100 3ф.4пр.М7 Р31-1шт.Исхакова Н.А.20.0300.434.22</t>
  </si>
  <si>
    <t>Система учета розничного рынка электроэнергиив Тункинском РЭССЭ СЕ307 R33.146.О-1шт.Баганова Е.Н.20.0300.2278.22</t>
  </si>
  <si>
    <t>Система учета розничного рынка электроэнергиив Тункинском РЭССЭ   ЦЭ6803В1 230В 5-60А 3ф.4пр.М7 Р31-1шт.Алексеев Е.В.20.0300.3369.22</t>
  </si>
  <si>
    <t>Система учета розничного рынка электроэнергиив Тункинском РЭССЭ   ЦЭ6803В1 230В 1-7,5А 3ф.4пр.М7 Р32-1шт.Наханович Л.В.20.0300.3223.22</t>
  </si>
  <si>
    <t>Система учета розничного рынка электроэнергиив Тункинском РЭССчетчик 3ф GSM/GPRS прям вкл. СПДС РП-1шт.ПАО Ростелеком20.0300.465.22</t>
  </si>
  <si>
    <t>Система учета розничного рынка электроэнергиив Тункинском РЭССЭ ФОБОС 3 230В 5(100) IQOLS-C splitб/УДШубина О.П.20.0300.1551.22</t>
  </si>
  <si>
    <t>Система учета розничного рынка электроэнергиив Тункинском РЭССЭ ФОБОС 3 230В 5(100) IQOLS-C splitб/УДЯнданов Б.П.20.0300.2557.22</t>
  </si>
  <si>
    <t>Система учета розничного рынка электроэнергиив Тункинском РЭССЭ ФОБОС 3 230В 5(100) IQOLS-C splitб/УДЖамбаловБ-Л.Д.20.0300.2777.22</t>
  </si>
  <si>
    <t>Система учета розничного рынка электроэнергиив Тункинском РЭССЭ ФОБОС 3 230В 5(100) IQOLS-C splitб/УДСондонов Г.Д.20.0300.2913.22</t>
  </si>
  <si>
    <t>Система учета розничного рынка электроэнергиив Тункинском РЭССЭ ФОБОС 3 230В 5(100) IQOLS-C splitб/УДТокуренова Т.С.20.0300.6643.22</t>
  </si>
  <si>
    <t>Система учета розничного рынка электроэнергиив Тункинском РЭССЭ ФОБОС 3 230В 5(100) IQOLS-C splitб/УДСынгелова Т.В.20.0300.6917.22</t>
  </si>
  <si>
    <t>Система учета розничного рынка электроэнергиив Тункинском РЭССчетчик 3ф GSM/GPRS прям вкл. СПДС РП-1шт.Демина Е.В.20.0300.7167.22</t>
  </si>
  <si>
    <t>Система учета розничного рынка электроэнергиив Тункинском РЭССЭ ФОБОС 3 230В 5(100) IQOLS-C splitб/УДДымшеева К.В.20.0300.7781.22</t>
  </si>
  <si>
    <t>Система учета розничного рынка электроэнергиив Тункинском РЭССчетчик 3ф GSM/GPRS прям вкл. СПДС РП-1шт.Калашникова Л.М.20.0300.7826.22</t>
  </si>
  <si>
    <t>Система учета розничного рынка электроэнергиив Тункинском РЭССЭ ФОБОС 3 230В 5(100) IQOLS-C splitб/УДГОСУДАРСТВЕННОЕ БЮДЖЕТНОЕ УЧРЕЖДЕНИЕ ЗДРАВООХРАНЕНИЯ "ТУНКИНСКАЯ ЦЕНТРАЛЬНАЯ РАЙОННАЯ БОЛЬНИЦА"20.0300.4931.21</t>
  </si>
  <si>
    <t>Система учета розничного рынка электроэнергиив Тункинском РЭССЭ СЕ307 R33.146.О-1шт.Шеметова Л.М.20.0300.2157.21</t>
  </si>
  <si>
    <t>Система учета  розничного рынка электроэнергиив Cеверобайкальском РЭССЭ ЦЭ680ЗВ 1 230В 10-100А 3ф.4пр.М7 Р32-1шт.Васин Егор Вячеславович20.0300.7375.21</t>
  </si>
  <si>
    <t>Система учета  розничного рынка электроэнергиив Cеверобайкальском РЭССЭ ЦЭ680ЗВ 1 230в 5-60А 3ф.4пр.М7 Р31-1шт.ХОБОДОЕВА СВЕТЛАНА ДАРМАЕВНА20.0300.2915.21</t>
  </si>
  <si>
    <t>Система учета  розничного рынка электроэнергиив Cеверобайкальском РЭССЭ ЦЭ680ЗВ 1 230в 5-60А 3ф.4пр.М7 Р31-1шт.Шпилько С.А.20.0300.3201.21</t>
  </si>
  <si>
    <t>Система учета  розничного рынка электроэнергиив Cеверобайкальском РЭССЭ ЦЭ680ЗВ 1 230В 10-100А 3ф.4пр.М7Р31-1шт.Шишканова Г.П.20.0300.2870.21</t>
  </si>
  <si>
    <t>Система учета  розничного рынка электроэнергиив Cеверобайкальском РЭССЭ ФОБОС 3 230В 5(100) IQOLS-C splitб/УДКуц Т.И.20.0300.7573.21</t>
  </si>
  <si>
    <t>Система учета  розничного рынка электроэнергиив Cеверобайкальском РЭССЭ ЦЭ680ЗВ 230в  1-7,5А3ф.4пр.М7 Р32-1шт.Этингова Д.Д.20.0300.2320.22</t>
  </si>
  <si>
    <t>Система учета  розничного рынка электроэнергиив Cеверобайкальском РЭССЭ ЦЭ680ЗВ 230в  1-7,5А3ф.4пр.М7 Р32-1шт.Кокорина Т.А.20.0300.3185.22</t>
  </si>
  <si>
    <t>Система учета  розничного рынка электроэнергиив Cеверобайкальском РЭССЭ ЦЭ680ЗВ 230в  1-7,5А3ф.4пр.М7 Р32-1шт.Сычев В.А.20.0300.7563.21</t>
  </si>
  <si>
    <t>Система учета  розничного рынка электроэнергиив Cеверобайкальском РЭССЭ ЦЭ680ЗВ 1 230в 5-60А 3ф.4пр.М7 Р31-1шт.Вотинов  С.А.20.0300.1073.22</t>
  </si>
  <si>
    <t>Система учета  розничного рынка электроэнергиив Cеверобайкальском РЭССЭ ЦЭ680ЗВ 1 230в 5-60А 3ф.4пр.М7 Р31-1шт.Непомнящих М.Л.20.0300.3952.22</t>
  </si>
  <si>
    <t>Система учета  розничного рынка электроэнергиив Cеверобайкальском РЭССЭ ЦЭ680ЗВ 1 230в 5-60А 3ф.4пр.М7 Р31-1шт.Митряева С.Г.20.0300.3967.22</t>
  </si>
  <si>
    <t>Система учета  розничного рынка электроэнергиив Cеверобайкальском РЭССЭ ЦЭ680ЗВ 1 230В 10-100А 3ф.4пр.М7 Р32-1шт.Белогуб Н.М.20.0300.7044.21</t>
  </si>
  <si>
    <t>Система учета  розничного рынка электроэнергиив Cеверобайкальском РЭССЭ ФОБОС 3 230В 5(100) IQOLS-C splitб/УД Простакишина С.М.20.0300.4540.22</t>
  </si>
  <si>
    <t>Система учета  розничного рынка электроэнергиив Cеверобайкальском РЭССЭ ФОБОС 3 230В 5(100) IQOLS-C splitб/УДТОКМАКОВА ИРИНА НИКОЛАЕВНА20.0300.362.21</t>
  </si>
  <si>
    <t>Система учета  розничного рынка электроэнергиив Cеверобайкальском РЭССЭ ФОБОС 3 230В 5(100) IQOLS-C splitб/УДШутоов В.С.20.0300.7273.21</t>
  </si>
  <si>
    <t>Система учета  розничного рынка электроэнергиив Cеверобайкальском РЭССЭ ФОБОС 3 230В 5(100) IQOLS-C splitб/УДХЕЛЕМЕНДИК ЕЛЕНА ВАСИЛЬЕВНА20.0300.7440.21</t>
  </si>
  <si>
    <t>Система учета  розничного рынка электроэнергиив Cеверобайкальском РЭССЭ ФОБОС 3 230В 5(80) IQOLS-C splitб/УД-1шт.Мурзин В.П.20.0300.7389.21</t>
  </si>
  <si>
    <t>Система учета  розничного рынка электроэнергиив Cеверобайкальском РЭССЭ ФОБОС 3 230В 5(100) IQOLS-C splitб/УДАхмадулин А.Ф.20.0300.7781.21</t>
  </si>
  <si>
    <t>Система учета  розничного рынка электроэнергиив Cеверобайкальском РЭССЭ ФОБОС 3 230В 5(100) IQOLS-C splitб/УДНовиков В.А.20.0300.7704.21</t>
  </si>
  <si>
    <t>Система учета  розничного рынка электроэнергиив Cеверобайкальском РЭССЭ ФОБОС 3 230В 5(80) IQOLS-C splitб/УД-1шт.ШЕРСТОБИТОВ АЛЕКСЕЙ ВЛАДИМИРОВИЧ20.0300.58.22</t>
  </si>
  <si>
    <t xml:space="preserve">Система учета  розничного рынка электроэнергиив Cеверобайкальском РЭССЭ ФОБОС 3 230В 5(100) IQOLS-C splitб/УДАдильханова Н.Е.20.0300.3775.22 </t>
  </si>
  <si>
    <t xml:space="preserve">Система учета  розничного рынка электроэнергиив Cеверобайкальском РЭССЭ ФОБОС 3 230В 5(100) IQOLS-C splitб/УДКосяков С.О.20.0300.6416.22 </t>
  </si>
  <si>
    <t xml:space="preserve">Система учета  розничного рынка электроэнергиив Cеверобайкальском РЭССЭ ФОБОС 3 230В 5(100) IQOLS-C splitб/УДКондаков М.Ю.20.0300.7044.22 </t>
  </si>
  <si>
    <t xml:space="preserve">Система учета  розничного рынка электроэнергиив Cеверобайкальском РЭССЭ ФОБОС 3 230В 5(100) IQOLS-C splitб/УДРешетник Н.Н.20.0300.7920.22 </t>
  </si>
  <si>
    <t>Система учета розничного рынка электроэнергиив Баргузинском РЭССЭ ФОБОС 3 230В 5(100) IQOLS-C splitб/УДМаладаев Александр Доржиевич20.0300.6100.22</t>
  </si>
  <si>
    <t>Система учета розничного рынка электроэнергиив Баргузинском РЭССЭ ФОБОС 3 230В 5(100) IQOLS-C splitб/УДООО "Т2 Мобайл"20.0300.5663.22</t>
  </si>
  <si>
    <t>Система учета розничного рынка электроэнергиив Баргузинском РЭССЭ ФОБОС 3 230В 5(100) IQOLS-C splitб/УДМаладаев Александр Доржиевич20.0300.6099.22</t>
  </si>
  <si>
    <t>Система учета розничного рынка электроэнергиив Баргузинском РЭССЭ ФОБОС 3 230В 5(100) IQOLS-C splitб/УДООО "Т2 Мобайл"20.0300.6027.22</t>
  </si>
  <si>
    <t>Система учета розничного рынка электроэнергиив Баргузинском РЭССЭ ФОБОС 3 230В 5(100) IQOLS-C splitб/УДПАО "РОСТЕЛЕКОМ"20.0300.3287.21</t>
  </si>
  <si>
    <t>Система учета розничного рынка электроэнергиив Баргузинском РЭССЭ   ЦЭ6803В1 230В 1-7,5А 3ф.4пр.М7 Р32-1шт.МБУДО УСТЬ-БАРГУЗИНСКАЯ ДЮСШ20.0300.2821.21</t>
  </si>
  <si>
    <t>Система учета розничного рынка электроэнергиив Баргузинском РЭССЭ   ЦЭ6803В1 230В 10-100 3ф.4пр.М7 Р31-1шт.ДРОЦЮК МАРИНА АЛЕКСАНДРОВНА20.0300.1867.22</t>
  </si>
  <si>
    <t>Система учета розничного рынка электроэнергиив Баргузинском РЭССЭ   ЦЭ6803В1 230В 10-100 3ф.4пр.М7 Р31-1шт.ВДОВЕНКО АНАТОЛИЙ МИХАЙЛОВИЧ20.0300.2556.22</t>
  </si>
  <si>
    <t>Система учета розничного рынка электроэнергиив Баргузинском РЭССЭ   ЦЭ6803В1 230В 10-100 3ф.4пр.М7 Р32-1шт.Базарева Юлия Кимовна20.0300.4565.22</t>
  </si>
  <si>
    <t>Система учета розничного рынка электроэнергиив Баргузинском РЭССЭ ФОБОС 3 230В 5(100) IQOLS-C splitб/УДСКАСЫРСКИЙ АНДРИАН ИВАНОВИЧ20.0300.1198.22</t>
  </si>
  <si>
    <t>Система учета розничного рынка электроэнергиив Баргузинском РЭССЭ ФОБОС 3 230В 5(100) IQOLS-C splitб/УДПУБЛИЧНОЕ АКЦИОНЕРНОЕ ОБЩЕСТВО "РОСТЕЛЕКОМ"20.0300.5483.22</t>
  </si>
  <si>
    <t>Система учета розничного рынка электроэнергиив Баргузинском РЭССЭ ФОБОС 3 230В 5(100) IQOLS-C splitб/УДБудаев Борис Цыбикович20.0300.7165.22</t>
  </si>
  <si>
    <t>Система учета розничного рынка электроэнергиив Баргузинском РЭССЭ ФОБОС 3 230В 5(100) IQOLS-C splitб/УДШИРЕТОРОВ БАТО ЖАМСАРАНОВИЧ20.0300.7101.21</t>
  </si>
  <si>
    <t>Система учета розничного рынка электроэнергиив Баргузинском РЭССчетчик 3ф GSM/GPRS прям вкл. СПДС РП-1шт.Вильдяев Артемий Владимирович20.0300.4121.22</t>
  </si>
  <si>
    <t>Система учета розничного рынка электроэнергиив  Кабанском РЭССЭ ФОБОС 3 230В 5(100) IQOLS-C splitб/УДГЛУШКОВА МАРИНА АЛЕКСАНДРОВНА20.0300.3362.22</t>
  </si>
  <si>
    <t>Система учета розничного рынка электроэнергиив  Кабанском РЭССЭ ФОБОС 3 230В 5(100) IQOLS-C splitб/УДЗалуцкий Иван Николаевич20.0300.6633.22</t>
  </si>
  <si>
    <t>Система учета розничного рынка электроэнергиив  Кабанском РЭССЭ ФОБОС 3 230В 5(100) IQOLS-C splitб/УДСокольников Александр Михайлович20.0300.6886.22</t>
  </si>
  <si>
    <t>Система учета розничного рынка электроэнергиив  Кабанском РЭССЭ ФОБОС 3 230В 5(100) IQOLS-C splitб/УДПластинина Людмила Евгеньевна20.0300.6894.22</t>
  </si>
  <si>
    <t>Система учета розничного рынка электроэнергии в Курумканском РЭССчетчик 3ф GSM/GPRS прям вкл. СПДС РП-1шт.ПРОХОРОВ ДЕНИС МИХАЙЛОВИЧ20.0300.3651.21</t>
  </si>
  <si>
    <t>Система учета розничного рынка электроэнергии в Курумканском РЭССЭ   ЦЭ6803В1 230В 10-100 3ф.4пр.М7 Р32-1шт.МИТАПОВ ЖАРГАЛ ГАРМАЕВИЧ20.0300.7078.21</t>
  </si>
  <si>
    <t>Система учета розничного рынка электроэнергии в Курумканском РЭССЭ   ЦЭ6803В1 230В 10-100 3ф.4пр.М7 Р32-1шт.ООО СК БАРГУЗИН20.0300.3265.22</t>
  </si>
  <si>
    <t>Система учета розничного рынка электроэнергии в Курумканском РЭССЭ   ЦЭ6803В1 230В 5-60А 3ф.4пр.М7 Р31-1шт.ДЫЛЫКОВА СВЕТЛАНА ХЫШИКТУЕВНА20.0300.2622.22</t>
  </si>
  <si>
    <t>Система учета розничного рынка электроэнергии в Курумканском РЭССЭ   ЦЭ6803В1 230В 1-7,5А 3ф.4пр.М7 Р32-1шт.АБИДУЕВ ВАЛЕРИЙ АНДРЕЕВИЧ20.0300.2260.22</t>
  </si>
  <si>
    <t>Система учета розничного рынка электроэнергии в Курумканском РЭССЭ   ЦЭ6803В1 230В 5-60А 3ф.4пр.М7 Р31-1шт.Государственный заповедник Джергинский, ФГБУ20.0300.4939.22</t>
  </si>
  <si>
    <t>Система учета розничного рынка электроэнергии в Курумканском РЭССЭ ФОБОС 3 230В 5(100) IQOLS-C splitб/УДРАБДАНОВА ЕВДОКИЯ ЦЫДЕНОВНА20.0300.3569.22</t>
  </si>
  <si>
    <t>Система учета розничного рынка электроэнергии в Курумканском РЭССЭ ФОБОС 3 230В 5(100) IQOLS-C splitб/УДБазарова Баярма Дашидондоковна20.0300.3719.22</t>
  </si>
  <si>
    <t>Система учета розничного рынка электроэнергии в Курумканском РЭССЭ ФОБОС 3 230В 5(80) IQOLS-C splitб/УД-1шт.Эрдыниев Олег Тэхэлэнович20.0300.5569.22</t>
  </si>
  <si>
    <t>Система учета розничного рынка электроэнергии в Курумканском РЭССЭ ФОБОС 3 230В 5(80) IQOLS-C splitб/УД-1шт.Цыренова Елена Жанаевна20.0300.5576.22</t>
  </si>
  <si>
    <t>Система учета розничного рынка электроэнергии в Курумканском РЭССЭ ФОБОС 3 230В 5(100) IQOLS-C splitб/УДПУБЛИЧНОЕ АКЦИОНЕРНОЕ ОБЩЕСТВО "РОСТЕЛЕКОМ"20.0300.6902.22</t>
  </si>
  <si>
    <t>Система учета розничного рынка электроэнергии в Курумканском РЭССЭ ФОБОС 3 230В 5(100) IQOLS-C splitб/УДБазаржапов Баир Зориктоевич20.0300.7387.22</t>
  </si>
  <si>
    <t>Система учета розничного рынка электроэнергии в Курумканском РЭССЭ ФОБОС 3 230В 5(100) IQOLS-C splitб/УДХорганов Владислав Владимирович20.0300.7085.22</t>
  </si>
  <si>
    <t>Система учета розничного рынка электроэнергиив Прибайкальском СЭ ФОБОС 3 230В 5(100) IQOLS-C splitб/УДТАРАСЕНКО АЛЕКСАНДРА ВИКТОРОВНА20.0300.3089.21</t>
  </si>
  <si>
    <t>Система учета розничного рынка электроэнергиив Прибайкальском СЭ ФОБОС 3 230В 5(100) IQOLS-C splitб/УДМОТОРЕНКИН ВАДИМ АЛЕКСАНДРОВИЧ20.0300.3139.21</t>
  </si>
  <si>
    <t>Система учета розничного рынка электроэнергиив Прибайкальском СЭ ФОБОС 3 230В 5(100) IQOLS-C splitб/УДБагун Дмитрий Владимирович20.0300.3740.21</t>
  </si>
  <si>
    <t>Система учета розничного рынка электроэнергиив Прибайкальском СЭ ФОБОС 3 230В 5(100) IQOLS-C splitб/УДФЕДЧЕНКОВА ЛЮДМИЛА ДОРОФЕЕВНА20.0300.4469.21</t>
  </si>
  <si>
    <t>Система учета розничного рынка электроэнергиив Прибайкальском СЭ ФОБОС 3 230В 5(100) IQOLS-C splitб/УДНЕТЕСОВА ИРИНА НИКОЛАЕВНА20.0300.2329.22</t>
  </si>
  <si>
    <t>Система учета розничного рынка электроэнергиив Прибайкальском СЭ   ЦЭ6803В1 230В 10-100 3ф.4пр.М7 Р32-1шт.НИКОЛАЕВА АЛЕКСАНДРА ЮРЬЕВНА20.0300.1159.22</t>
  </si>
  <si>
    <t>Система учета розничного рынка электроэнергиив Прибайкальском СЭ   ЦЭ6803В1 230В 10-100 3ф.4пр.М7 Р32-1шт.АРГУНОВ АЛЕКСАНДР БОРИСОВИЧ20.0300.2651.21</t>
  </si>
  <si>
    <t>Система учета розничного рынка электроэнергиив Прибайкальском СЭ   ЦЭ6803В1 230В 10-100 3ф.4пр.М7 Р32-1шт.ХОХЛОВА НАТАЛЬЯ АЛЕКСАНДРОВНА20.0300.1802.22</t>
  </si>
  <si>
    <t>Система учета розничного рынка электроэнергиив Прибайкальском СЭ   ЦЭ6803В1 230В 10-100 3ф.4пр.М7 Р32-1шт.РЕВИН ВЛАДИМИР ПАВЛОВИЧ20.0300.2806.22</t>
  </si>
  <si>
    <t>Система учета  розничного рынка электроэнергиив Таксимовском РЭССЭ ФОБОС 3 230В 5(100) IQOLS-C splitб/УДАДМИНИСТРАЦИЯ МУНИЦИПАЛЬНОГО ОБРАЗОВАНИЯ "МУЙСКИЙ РАЙОН" РЕСПУБЛИКИ БУРЯТИЯ20.0300.6693.21</t>
  </si>
  <si>
    <t>Система учета  розничного рынка электроэнергиив Таксимовском РЭССЭ ФОБОС 3 230В 5(100) IQOLS-C splitб/УДАДМИНИСТРАЦИЯ МУНИЦИПАЛЬНОГО ОБРАЗОВАНИЯ "МУЙСКИЙ РАЙОН" РЕСПУБЛИКИ БУРЯТИЯ20.0300.6692.21</t>
  </si>
  <si>
    <t xml:space="preserve">Система учета электроэнергии потребителей Советский РЭССЭ ФОБОС 3 230В 5(100) IQOLS-C splitб/УДКожевникова Тамара Михайловна20.0300.4978.22 </t>
  </si>
  <si>
    <t>Система учета электроэнергии потребителей Советский РЭССЭ ФОБОС 3 230В 5(100) IQOLS-C splitб/УДРинчинова Саможап Батуевна20.0300.5430.22</t>
  </si>
  <si>
    <t>Система учета электроэнергии потребителей Советский РЭССЭ ФОБОС 3 230В 5(100) IQOLS-C splitб/УДМанхаев Никита Алексеевич20.0300.5719.22</t>
  </si>
  <si>
    <t>Система учета электроэнергии потребителей Советский РЭССЭ ФОБОС 3 230В 5(100) IQOLS-C splitб/УДСуров Виталий Васильевич20.0300.5304.22</t>
  </si>
  <si>
    <t>Система учета электроэнергии потребителей Советский РЭССЭ ФОБОС 3 230В 5(100) IQOLS-C splitб/УДЖимбеева Зоя Бальжиевна20.0300.5424.22</t>
  </si>
  <si>
    <t>Система учета электроэнергии потребителей Советский РЭССЭ ФОБОС 3 230В 5(100) IQOLS-C splitб/УДШараев Сергей Цыренович20.0300.1603.22</t>
  </si>
  <si>
    <t>Система учета электроэнергии потребителей Советский РЭССЭ ФОБОС 3 230В 5(100) IQOLS-C splitб/УДЁн Мария Кимовна20.0300.5400.22</t>
  </si>
  <si>
    <t>Система учета электроэнергии потребителей Советский РЭССЭ ФОБОС 3 230В 5(100) IQOLS-C splitб/УДГармаев Давасор Гармаевич20.0300.4706.22</t>
  </si>
  <si>
    <t>Система учета электроэнергии потребителей Советский РЭССЭ ФОБОС 3 230В 5(100) IQOLS-C splitб/УДЭрдынеева Татьяна Васильевна20.0300.5125.22</t>
  </si>
  <si>
    <t>Система учета электроэнергии потребителей Советский РЭССЭ ФОБОС 3 230В 5(100) IQOLS-C splitб/УДЦыденов Сергей Александрович20.0300.5354.22</t>
  </si>
  <si>
    <t>Система учета электроэнергии потребителей Советский РЭССЭ ФОБОС 3 230В 5(100) IQOLS-C splitб/УДШулунова Ангелина Руслановна20.0300.4733.22</t>
  </si>
  <si>
    <t>Система учета электроэнергии потребителей Советский РЭС@СЭ ФОБОС 1 230В 5(60) IQOL-CБатуев Сергей Борисович20.0300.4387.22</t>
  </si>
  <si>
    <t>Система учета электроэнергии потребителей Советский РЭСсчетчик не списанФандиков Иван Анатольевич20.0300.3220.22</t>
  </si>
  <si>
    <t>Система учета электроэнергии потребителей Советский РЭС@СЭ ФОБОС 1 230В 5(60) IQOL-CАфанасьева Екатерина Александровна20.0300.5631.22</t>
  </si>
  <si>
    <t>Система учета электроэнергии потребителей Советский РЭС@СЭ ФОБОС 1 230В 5(60) IQOL-CМатанцева Марина Борисовна20.0300.3218.22</t>
  </si>
  <si>
    <t>Система учета электроэнергии потребителей Советский РЭС@СЭ ФОБОС 1 230В 5(60) IQOL-CДоржиева Баярма Витальевна20.0300.6023.22</t>
  </si>
  <si>
    <t>Система учета электроэнергии потребителей Советский РЭС@СЭ ФОБОС 1 230В 5(60) IQOL-CОбодоева Ольга Родионовна20.0300.2124.22</t>
  </si>
  <si>
    <t>Система учета электроэнергии потребителей Советский РЭС@СЭ ФОБОС 1 230В 5(60) IQOL-CРинчинова Оксана Климентьевна20.0300.4363.22</t>
  </si>
  <si>
    <t>Система учета электроэнергии потребителей Советский РЭССЭ ФОБОС 3 230В 5(100) IQOLS-C splitб/УДШирапов Солбон Мункуевич20.0300.2149.22</t>
  </si>
  <si>
    <t>Система учета электроэнергии потребителей Советский РЭС@СЭ ФОБОС 1 230В 5(60) IQOL-CЦыренжапова Наталья Бальжановна20.0300.220.21</t>
  </si>
  <si>
    <t>Система учета электроэнергии потребителей Советский РЭС@СЭ ФОБОС 1 230В 5(60) IQOL-CСедых Марина Юрьевна20.0300.5455.22</t>
  </si>
  <si>
    <t>Система учета электроэнергии потребителей Советский РЭС@СЭ ФОБОС 1 230В 5(60) IQOL-CБеломестных Наталья Николаевна20.0300.4903.22</t>
  </si>
  <si>
    <t>Система учета электроэнергии потребителей Советский РЭССЭ ФОБОС 3 230В 5(100) IQOLS-C splitб/УДФилатов Сергей Григорьевич20.0300.4451.22</t>
  </si>
  <si>
    <t>Система учета электроэнергии потребителей Советский РЭССЭ ФОБОС 3 230В 5(100) IQOLS-C splitб/УДМертикбаев Иван Маратович20.0300.5664.22</t>
  </si>
  <si>
    <t>Система учета электроэнергии потребителей Советский РЭС@СЭ ФОБОС 1 230В 5(60) IQOL-CЗеленовский Матвей Геннадьевич20.0300.5181.22</t>
  </si>
  <si>
    <t>Система учета электроэнергии потребителей Советский РЭССЭ ФОБОС 3 230В 5(100) IQOLS-C splitб/УДЛыгденов Аюр Сергеевич20.0300.5838.22</t>
  </si>
  <si>
    <t>Система учета электроэнергии потребителей Советский РЭССЭ ФОБОС 3 230В 5(100) IQOLS-C splitб/УДБаторова Цыцык Цыренжаповна20.0300.3846.22</t>
  </si>
  <si>
    <t>Система учета электроэнергии потребителей Советский РЭС@СЭ ФОБОС 1 230В 5(60) IQOL-C Цыденжапов Александр Лубсанович20.0300.1675.22</t>
  </si>
  <si>
    <t>Система учета электроэнергии потребителей Советский РЭС@СЭ ФОБОС 1 230В 5(60) IQOL-CБальчинов Тумэн Жаргалович20.0300.4962.22</t>
  </si>
  <si>
    <t>Система учета электроэнергии потребителей Советский РЭС@СЭ ФОБОС 1 230В 5(60) IQOL-CБадмаев Алексей Будаевич20.0300.5280.22</t>
  </si>
  <si>
    <t>Система учета электроэнергии потребителей Советский РЭС@СЭ ФОБОС 1 230В 5(60) IQOL-CТарбаев Виктор Петрович20.0300.4509.22</t>
  </si>
  <si>
    <t>Система учета электроэнергии потребителей Советский РЭССЭ ФОБОС 3 230В 5(100) IQOLS-C splitб/УДБаирова Юлия Сергеевна20.0300.5122.22</t>
  </si>
  <si>
    <t>Система учета электроэнергии потребителей Советский РЭССЭ ФОБОС 3 230В 5(100) IQOLS-C splitб/УДГармаева Баярма Будаевна20.0300.4654.22</t>
  </si>
  <si>
    <t>Система учета электроэнергии потребителей Советский РЭССЭ ФОБОС 3 230В 5(100) IQOLS-C splitб/УДЦэдашиева Надежда Сергеевна20.0300.4739.22</t>
  </si>
  <si>
    <t>Система учета электроэнергии потребителей Советский РЭССЭ ФОБОС 3 230В 5(100) IQOLS-C splitб/УДДоржиев Юрий Нимаевич20.0300.4284.22</t>
  </si>
  <si>
    <t>Система учета электроэнергии потребителей Советский РЭС@СЭ ФОБОС 1 230В 5(60) IQOL-CЦырендашиев Буянто Баторович20.0300.4370.22</t>
  </si>
  <si>
    <t>Система учета электроэнергии потребителей Советский РЭССЭ ФОБОС 3 230В 5(100) IQOLS-C splitб/УДШенхорова Светлана Самбаевна20.0300.5411.22</t>
  </si>
  <si>
    <t>Система учета электроэнергии потребителей Советский РЭССЭ ФОБОС 3 230В 5(100) IQOLS-C splitб/УДРаспопова Светлана Петровна20.0300.2018.22</t>
  </si>
  <si>
    <t>Система учета электроэнергии потребителей Советский РЭССЭ ФОБОС 3 230В 5(100) IQOLS-C splitб/УДУхинова Ирина Яковлевна20.0300.5931.22</t>
  </si>
  <si>
    <t>Система учета электроэнергии потребителей Советский РЭССЭ ФОБОС 3 230В 5(100) IQOLS-C splitб/УДБадмаев Энхэ Дымбрылович20.0300.4420.22</t>
  </si>
  <si>
    <t>Система учета электроэнергии потребителей Советский РЭССЭ ФОБОС 3 230В 5(100) IQOLS-C splitб/УДКозлова Елена Ивановна20.0300.799.22</t>
  </si>
  <si>
    <t>Система учета электроэнергии потребителей Советский РЭССЭ ФОБОС 3 230В 5(100) IQOLS-C splitб/УДПолпудникова Евгения Александровна20.0300.5518.22</t>
  </si>
  <si>
    <t>Система учета электроэнергии потребителей Советский РЭССЭ ФОБОС 3 230В 5(100) IQOLS-C splitб/УДМороз Юлия Владимировна20.0300.5406.22</t>
  </si>
  <si>
    <t>Система учета электроэнергии потребителей Советский РЭССЭ ФОБОС 3 230В 5(100) IQOLS-C splitб/УДЖигжитова Сысыгма Эрданижаповна20.0300.3485.22</t>
  </si>
  <si>
    <t>Система учета электроэнергии потребителей Советский РЭССЭ ФОБОС 3 230В 5(100) IQOLS-C splitб/УДХанхарова Вера Владимировна20.0300.1868.22</t>
  </si>
  <si>
    <t>Система учета электроэнергии потребителей Советский РЭССЭ ФОБОС 3 230В 5(100) IQOLS-C splitб/УДЖигжитова Лариса Хандуевна20.0300.3263.22</t>
  </si>
  <si>
    <t>Система учета электроэнергии потребителей Советский РЭССЭ ФОБОС 3 230В 5(100) IQOLS-C splitб/УДБадмаев Мунгэн Максимович20.0300.1844.22</t>
  </si>
  <si>
    <t>Система учета электроэнергии потребителей Советский РЭССЭ ФОБОС 3 230В 5(100) IQOLS-C splitб/УДЧимитова Надежда Викторовна20.0300.2811.22</t>
  </si>
  <si>
    <t>Система учета электроэнергии потребителей Советский РЭССЭ ФОБОС 3 230В 5(100) IQOLS-C splitб/УДДАШИНИМАЕВ ДУГАР ДУГАРОВИЧ20.0300.2355.22</t>
  </si>
  <si>
    <t>Система учета электроэнергии потребителей Советский РЭССЭ ФОБОС 3 230В 5(100) IQOLS-C splitб/УДЗарубина Лариса Арсеньевна20.0300.4579.22</t>
  </si>
  <si>
    <t>Система учета электроэнергии потребителей Советский РЭС@СЭ ФОБОС 1 230В 5(60) IQOL-CЛискин Виктор Николаевич20.0300.3372.22</t>
  </si>
  <si>
    <t>Система учета электроэнергии потребителей Советский РЭС@СЭ ФОБОС 1 230В 5(60) IQOL-CИванова Софья Григорьевна20.0300.3975.22</t>
  </si>
  <si>
    <t>Система учета электроэнергии потребителей Советский РЭС@СЭ ФОБОС 1 230В 5(60) IQOL-C Тубанова Сарана Солбоновна20.0300.5441.22</t>
  </si>
  <si>
    <t>Система учета электроэнергии потребителей Советский РЭССЭ ФОБОС 3 230В 5(100) IQOLS-C splitб/УДЦыдемпилов Эрдэни Егорович20.0300.4424.22</t>
  </si>
  <si>
    <t>Система учета электроэнергии потребителей Советский РЭССЭ ФОБОС 3 230В 5(100) IQOLS-C splitб/УДДугаров Валерий Ринчинович20.0300.5353.22</t>
  </si>
  <si>
    <t>Система учета электроэнергии потребителей Советский РЭС@СЭ ФОБОС 1 230В 5(60) IQOL-CВеретенин Владимир Гаврилович20.0300.4928.22</t>
  </si>
  <si>
    <t>Система учета электроэнергии потребителей Советский РЭССЭ ФОБОС 3 230В 5(100) IQOLS-C splitб/УДТкачева Валентина Павловна20.0300.5369.22</t>
  </si>
  <si>
    <t>Система учета электроэнергии потребителей Советский РЭССЭ ФОБОС 3 230В 5(100) IQOLS-C splitб/УДСУСЛОВА НАТАЛЬЯ ЮРЬЕВНА20.0300.3158.22</t>
  </si>
  <si>
    <t>Система учета электроэнергии потребителей Советский РЭССЭ ФОБОС 3 230В 5(100) IQOLS-C splitб/УДЗубакина Тамара Владимировна20.0300.4770.21</t>
  </si>
  <si>
    <t>Система учета электроэнергии потребителей Советский РЭССЭ ФОБОС 3 230В 5(100) IQOLS-C splitб/УДГамбужапов Владимир Содномдоржиевич20.0300.4703.22</t>
  </si>
  <si>
    <t>Система учета электроэнергии потребителей Советский РЭССЭ ФОБОС 3 230В 5(100) IQOLS-C splitб/УДТабитуева Очирма Николаевна20.0300.4869.22</t>
  </si>
  <si>
    <t>Система учета электроэнергии потребителей Советский РЭС@СЭ ФОБОС 1 230В 5(60) IQOL-CБильдаков Платон Александрович20.0300.4731.22</t>
  </si>
  <si>
    <t xml:space="preserve">Система учета электроэнергии потребителей Советский РЭС@СЭ ФОБОС 1 230В 5(60) IQOL-CАбидуев Петр Радна-Гармаевич20.0300.4969.22 </t>
  </si>
  <si>
    <t>Система учета электроэнергии потребителей Советский РЭССЭ ФОБОС 3 230В 5(100) IQOLS-C splitб/УДБондаренко Людмила Евгеньевна20.0300.3118.22</t>
  </si>
  <si>
    <t>Система учета электроэнергии потребителей Советский РЭССЭ ФОБОС 3 230В 5(100) IQOLS-C splitб/УДСамбуева Елена Цыренбазаровна20.0300.4578.22</t>
  </si>
  <si>
    <t>Система учета электроэнергии потребителей Советский РЭССЭ ФОБОС 3 230В 5(100) IQOLS-C splitб/УДБадлуев Булат Родионович20.0300.4479.22</t>
  </si>
  <si>
    <t xml:space="preserve">Система учета электроэнергии потребителей Советский РЭССЭ ФОБОС 3 230В 5(100) IQOLS-C splitб/УДЛубзанов Чингиз Миронович20.0300.4932.22 </t>
  </si>
  <si>
    <t>Система учета электроэнергии потребителей Советский РЭССЭ ФОБОС 3 230В 5(100) IQOLS-C splitб/УДБудаев Булат Баирович20.0300.4552.22</t>
  </si>
  <si>
    <t>Система учета электроэнергии потребителей Советский РЭССЭ ФОБОС 3 230В 5(100) IQOLS-C splitб/УДПЫЛДЕНОВА АЛЕКСАНДРА БОРСОЕВНА20.0300.907.22</t>
  </si>
  <si>
    <t>Система учета электроэнергии потребителей Советский РЭССЭ ФОБОС 3 230В 5(100) IQOLS-C splitб/УДБалданова ТЦ20.0300.7338.21</t>
  </si>
  <si>
    <t>Система учета электроэнергии потребителей Советский РЭССЭ ФОБОС 3 230В 5(100) IQOLS-C splitб/УДЖигмитова Сарюна Жаргаловна20.0300.4001.22</t>
  </si>
  <si>
    <t>Система учета электроэнергии потребителей Советский РЭССЭ ФОБОС 3 230В 5(100) IQOLS-C splitб/УДЦынгунова Марина Сергеевна 20.0300.3916.22</t>
  </si>
  <si>
    <t>Система учета электроэнергии потребителей Советский РЭССЭ ФОБОС 3 230В 5(100) IQOLS-C splitб/УДЧимитова Бэлигма Болотовна 20.0300.3844.22</t>
  </si>
  <si>
    <t>Система учета электроэнергии потребителей Советский РЭССЭ ФОБОС 3 230В 5(100) IQOLS-C splitб/УДМартемьянова Марина Николаевна20.0300.615.22</t>
  </si>
  <si>
    <t>Система учета электроэнергии потребителей Советский РЭССЭ ФОБОС 3 230В 5(100) IQOLS-C splitб/УДБорисова Анна Ерофеевна20.0300.2632.22</t>
  </si>
  <si>
    <t>Система учета электроэнергии потребителей Советский РЭССЭ ФОБОС 3 230В 5(100) IQOLS-C splitб/УДДампилов Виктор Александрович20.0300.3479.22</t>
  </si>
  <si>
    <t>Система учета электроэнергии потребителей Советский РЭССЭ ФОБОС 3 230В 5(100) IQOLS-C splitб/УДСОТНИКОВА СВЕТЛАНА АЛЕКСАНДРОВНА20.0300.2660.22</t>
  </si>
  <si>
    <t>Система учета электроэнергии потребителей Советский РЭССЭ ФОБОС 3 230В 5(100) IQOLS-C splitб/УДМатвеенко Светлана Сергеевна20.0300.4580.22</t>
  </si>
  <si>
    <t>Система учета электроэнергии потребителей Советский РЭС@СЭ ФОБОС 1 230В 5(60) IQOL-CЛамажапов Хэшэгтэ Бимбаевич20.0300.6007.22</t>
  </si>
  <si>
    <t>Система учета электроэнергии потребителей Советский РЭССЭ ФОБОС 3 230В 5(100) IQOLS-C splitб/УДПопов Михаил Владимирович20.0300.484.22</t>
  </si>
  <si>
    <t>Система учета электроэнергии потребителей Советский РЭС@СЭ ФОБОС 1 230В 5(60) IQOL-CДОРЖИЕВА ИНГА ВАЛЕРЬЯНОВНА20.0300.3615.22</t>
  </si>
  <si>
    <t>Система учета электроэнергии потребителей Советский РЭССЭ ФОБОС 3 230В 5(100) IQOLS-C splitб/УДЦыбикова Светлана Тумэновна20.0300.2748.22</t>
  </si>
  <si>
    <t>Система учета электроэнергии потребителей Советский РЭССЭ ФОБОС 3 230В 5(100) IQOLS-C splitб/УДЗАЙГАНОВА МАРИЯ СЕРГЕЕВНА20.0300.2470.22</t>
  </si>
  <si>
    <t>Система учета электроэнергии потребителей Советский РЭССЭ ФОБОС 3 230В 5(100) IQOLS-C splitб/УДПОДЛЕСНЫЙ АЛЕКСАНДР АЛЕКСАНДРОВИЧ20.0300.1770.22</t>
  </si>
  <si>
    <t>Система учета электроэнергии потребителей Советский РЭССЭ ФОБОС 3 230В 5(100) IQOLS-C splitб/УДБугдаев Алексей Александрович20.0300.2303.22</t>
  </si>
  <si>
    <t>Система учета электроэнергии потребителей Советский РЭССЭ ФОБОС 3 230В 5(100) IQOLS-C splitб/УДКАРПОВА РАИСА ИННОКЕНТЬЕВНА20.0300.332.22</t>
  </si>
  <si>
    <t>Система учета электроэнергии потребителей Советский РЭССЭ ФОБОС 3 230В 5(100) IQOLS-C splitб/УДБАЗАРОВ АЛЕКСАНДР ЦЫРЕНДОРЖИЕВ20.0300.545.22</t>
  </si>
  <si>
    <t>Система учета электроэнергии потребителей Советский РЭССЭ ФОБОС 3 230В 5(100) IQOLS-C splitб/УДПолянская Елена Иннокентьевна20.0300.1998.22</t>
  </si>
  <si>
    <t>Система учета электроэнергии потребителей Советский РЭССЭ ФОБОС 3 230В 5(100) IQOLS-C splitб/УДЦыбикжапова Гарма Чойсоруновна20.0300.3611.22</t>
  </si>
  <si>
    <t>Система учета электроэнергии потребителей Советский РЭССЭ ФОБОС 3 230В 5(100) IQOLS-C splitб/УДПылденова Альбина Дымбреновна20.0300.5484.22</t>
  </si>
  <si>
    <t>Система учета электроэнергии потребителей Советский РЭССЭ ФОБОС 3 230В 5(100) IQOLS-C splitб/УДГЕРАСИМОВА ЛИДИЯ ИВАНОВНА20.0300.1887.22</t>
  </si>
  <si>
    <t>Система учета электроэнергии потребителей Советский РЭССЭ ФОБОС 3 230В 5(100) IQOLS-C splitб/УДЖАМСУЕВА ОКСАНА БУДАЖАПОВНА20.0300.2044.22</t>
  </si>
  <si>
    <t>Система учета электроэнергии потребителей Советский РЭССЭ ФОБОС 3 230В 5(100) IQOLS-C splitб/УДМихайлова Анна Борисовна20.0300.4057.22</t>
  </si>
  <si>
    <t>Система учета электроэнергии потребителей Советский РЭС@СЭ ФОБОС 1 230В 5(60) IQOL-CБАДМАЕВА ЕВГЕНИЯ БАИРОВНА20.0300.1272.22</t>
  </si>
  <si>
    <t>Система учета электроэнергии потребителей Советский РЭССЭ ФОБОС 3 230В 5(100) IQOLS-C splitб/УДКалашникова Ирина Васильевна20.0300.3621.22</t>
  </si>
  <si>
    <t>Система учета электроэнергии потребителей Советский РЭССЭ ФОБОС 3 230В 5(100) IQOLS-C splitб/УДДармаев Цыремпил Дугаржапович20.0300.1250.22</t>
  </si>
  <si>
    <t>Система учета электроэнергии потребителей Советский РЭССЭ ФОБОС 3 230В 5(100) IQOLS-C splitб/УДМункуева Надежда Данзановна20.0300.3671.22</t>
  </si>
  <si>
    <t>Система учета электроэнергии потребителей Советский РЭССЭ ФОБОС 3 230В 5(100) IQOLS-C splitб/УДРабданов Булат Шагдарович20.0300.1352.22</t>
  </si>
  <si>
    <t>Система учета электроэнергии потребителей Советский РЭССЭ ФОБОС 3 230В 5(100) IQOLS-C splitб/УДБалданов Мунко Бадмаевич20.0300.1909.22</t>
  </si>
  <si>
    <t>Система учета электроэнергии потребителей Советский РЭССЭ ФОБОС 3 230В 5(100) IQOLS-C splitб/УДУрбазаева Евдокия Аюшиевна20.0300.2156.22</t>
  </si>
  <si>
    <t>Система учета электроэнергии потребителей Советский РЭССЭ ФОБОС 3 230В 5(100) IQOLS-C splitб/УДБанзаракцаев Олег Владимирович20.0300.3890.22</t>
  </si>
  <si>
    <t>Система учета электроэнергии потребителей Советский РЭССЭ ФОБОС 3 230В 5(100) IQOLS-C splitб/УДРаднаева Намжилма Цыренжаповна20.0300.3015.22</t>
  </si>
  <si>
    <t>Система учета электроэнергии потребителей Советский РЭССЭ ФОБОС 3 230В 5(100) IQOLS-C splitб/УДЧирипова Дулгар Баторовна20.0300.1667.22</t>
  </si>
  <si>
    <t>Система учета электроэнергии потребителей Советский РЭССЭ ЦЭ680ЗВ 1 230в 5-60А 3ф.4пр.М7 Р31-1шт.ИП МУРАВЬЕВ АЛЕКСАНДР КИРИЛЛОВИЧ20.0300.2167.22</t>
  </si>
  <si>
    <t>Система учета электроэнергии потребителей Советский РЭССЭ СЕ308 S31.543.ОАG.SYUVJLFZ GS01 SPDS-1шт.Бадмаева Гэрэлма Алексеевна20.0300.3163.21</t>
  </si>
  <si>
    <t>Система учета электроэнергии потребителей Железнодорожный РЭССЭ ФОБОС 3 230В 5(100) IQOLS-C splitб/УДДамдинсурэн Соелма Батоевна20.0300.6428.21</t>
  </si>
  <si>
    <t>Система учета электроэнергии потребителей Железнодорожный РЭССЭ ФОБОС 3 230В 5(100) IQOLS-C splitб/УДБудаева Туяна Буянтуевна20.0300.6150.22</t>
  </si>
  <si>
    <t>Система учета электроэнергии потребителей Железнодорожный РЭССЭ ФОБОС 3 230В 5(100) IQOLS-C splitб/УДКУДЬЯРОВ ВИКТОР ВЛАДИМИРОВИЧ20.0300.7340.21</t>
  </si>
  <si>
    <t>Система учета электроэнергии потребителей Железнодорожный РЭССЭ ФОБОС 3 230В 5(100) IQOLS-C splitб/УДЯРЫШКИНА НАТАЛЬЯ ВЛАДИМИРОВНА20.0300.3187.22</t>
  </si>
  <si>
    <t>Система учета электроэнергии потребителей Железнодорожный РЭССЭ ФОБОС 3 230В 5(100) IQOLS-C splitб/УДЧОЙНЖИНОВ ИГОРЬ МУНКОЕВИЧ20.0300.3502.22</t>
  </si>
  <si>
    <t>Система учета электроэнергии потребителей Железнодорожный РЭССЭ ФОБОС 3 230В 5(100) IQOLS-C splitб/УДПРУШЕНОВ БАИР ВИКТОРОВИЧ20.0300.1944.22</t>
  </si>
  <si>
    <t>Система учета электроэнергии потребителей Железнодорожный РЭССЭ ФОБОС 3 230В 5(100) IQOLS-C splitб/УДГомбоев Цырен Александрович20.0300.6043.22</t>
  </si>
  <si>
    <t>Система учета электроэнергии потребителей Железнодорожный РЭССЭ ФОБОС 3 230В 5(100) IQOLS-C splitб/УДСансуева Гармаханда Батодоржиевна20.0300.6318.22</t>
  </si>
  <si>
    <t>Система учета электроэнергии потребителей Железнодорожный РЭССЭ ФОБОС 3 230В 5(100) IQOLS-C splitб/УДВарфоломеева Анастасия Юрьевна20.0300.5643.22</t>
  </si>
  <si>
    <t>Система учета электроэнергии потребителей Железнодорожный РЭССЭ ФОБОС 3 230В 5(100) IQOLS-C splitб/УДВислова Татьяна Олеговна20.0300.5155.22</t>
  </si>
  <si>
    <t>Система учета электроэнергии потребителей Железнодорожный РЭССЭ ФОБОС 3 230В 5(100) IQOLS-C splitб/УДТарабарко Александр Викторович20.0300.6220.22</t>
  </si>
  <si>
    <t>Система учета электроэнергии потребителей Железнодорожный РЭССЭ ФОБОС 3 230В 5(100) IQOLS-C splitб/УДНЕМЧЕНКО ОЛЬГА АЛЕКСЕЕВНА20.0300.850.22</t>
  </si>
  <si>
    <t>Система учета электроэнергии потребителей Железнодорожный РЭССЭ ФОБОС 3 230В 5(100) IQOLS-C splitб/УДБУДАЕВА ВАЛЕНТИНА АБИДУЕВНА20.0300.7022.21</t>
  </si>
  <si>
    <t>Система учета электроэнергии потребителей Железнодорожный РЭССЭ ФОБОС 3 230В 5(100) IQOLS-C splitб/УДБАДМАЕВ АЛЕКСАНДР МАНСАРАНОВИЧ20.0300.7285.21</t>
  </si>
  <si>
    <t>Система учета электроэнергии потребителей Железнодорожный РЭССЭ ФОБОС 3 230В 5(100) IQOLS-C splitб/УДСАНХОРОВА СВЕТЛАНА БУДАЕВНА20.0300.2111.22</t>
  </si>
  <si>
    <t>Система учета электроэнергии потребителей Железнодорожный РЭССЭ ФОБОС 3 230В 5(100) IQOLS-C splitб/УДХлызова Елена Григорьевна20.0300.5428.22</t>
  </si>
  <si>
    <t>Система учета электроэнергии потребителей Железнодорожный РЭССЭ ФОБОС 3 230В 5(100) IQOLS-C splitб/УДИгумнов Константин Михайлович20.0300.4819.22</t>
  </si>
  <si>
    <t>Система учета электроэнергии потребителей Железнодорожный РЭССЭ ФОБОС 3 230В 5(100) IQOLS-C splitб/УДЧЕРЕПАНОВА НАТАЛЬЯ АЛЕКСАНДРОВНА20.0300.428.22</t>
  </si>
  <si>
    <t>Система учета электроэнергии потребителей Железнодорожный РЭССЭ ФОБОС 3 230В 5(100) IQOLS-C splitб/УДЭрдыниева Елена Алексеевна20.0300.3730.22</t>
  </si>
  <si>
    <t>Система учета электроэнергии потребителей Железнодорожный РЭССЭ ФОБОС 3 230В 5(100) IQOLS-C splitб/УДЦЫРЕНДОРЖИЕВ ГАЛСАН БАТО-ЖАРГАЛОВИЧ20.0300.5083.21</t>
  </si>
  <si>
    <t>Система учета электроэнергии потребителей Железнодорожный РЭССЭ ФОБОС 3 230В 5(100) IQOLS-C splitб/УДМУНКОЕВА ОЛЬГА АЛЕКСЕЕВНА20.0300.1728.22</t>
  </si>
  <si>
    <t>Система учета электроэнергии потребителей Железнодорожный РЭССЭ ФОБОС 3 230В 5(100) IQOLS-C splitб/УДЖигмитова Елена Ильинична20.0300.1598.22</t>
  </si>
  <si>
    <t>Система учета электроэнергии потребителей Железнодорожный РЭССЭ ФОБОС 3 230В 5(100) IQOLS-C splitб/УДЦынгуев Тумэн Жамсаранович20.0300.3286.22</t>
  </si>
  <si>
    <t>Система учета электроэнергии потребителей Железнодорожный РЭССЭ ФОБОС 3 230В 5(100) IQOLS-C splitб/УДЧагдуров Баир Владимирович20.0300.2677.22</t>
  </si>
  <si>
    <t>Система учета электроэнергии потребителей Железнодорожный РЭССЭ ФОБОС 3 230В 5(100) IQOLS-C splitб/УДШмульский Д.Б.20.0300.3712.22</t>
  </si>
  <si>
    <t>Система учета электроэнергии потребителей Железнодорожный РЭС@СЭ ФОБОС 1 230В 5(60) IQOL-CЗУБАКИНА ГАЛИНА АНАТОЛЬЕВНА20.0300.1659.22</t>
  </si>
  <si>
    <t>Система учета электроэнергии потребителей Железнодорожный РЭС@СЭ ФОБОС 1 230В 5(60) IQOL-CЯКИМОВ СЕРГЕЙ ПАВЛОВИЧ20.0300.3172.22</t>
  </si>
  <si>
    <t>Система учета электроэнергии потребителей Железнодорожный РЭС@СЭ ФОБОС 1 230В 5(60) IQOL-CЗДАНОВИЧ НИКОЛАЙ АНДРЕЕВИЧ20.0300.855.22</t>
  </si>
  <si>
    <t>Система учета электроэнергии потребителей Железнодорожный РЭС@СЭ ФОБОС 1 230В 5(60) IQOL-CМорокова Ирина Дмитриевна20.0300.6603.22</t>
  </si>
  <si>
    <t>Система учета электроэнергии потребителей Железнодорожный РЭС@СЭ ФОБОС 1 230В 5(60) IQOL-CЖАРКОЙ ВЛАДИМИР ИВАНОВИЧ20.0300.1220.22</t>
  </si>
  <si>
    <t>Система учета электроэнергии потребителей Железнодорожный РЭС@СЭ ФОБОС 1 230В 5(60) IQOL-CДАШИЕВ ДАШИБАЛ БАЗАРОВИЧ20.0300.1362.22</t>
  </si>
  <si>
    <t>Система учета электроэнергии потребителей Железнодорожный РЭС@СЭ ФОБОС 1 230В 5(60) IQOL-CДружинин Александр Семенович20.0300.4327.22</t>
  </si>
  <si>
    <t>Система учета электроэнергии потребителей Железнодорожный РЭС@СЭ ФОБОС 1 230В 5(60) IQOL-CПроказова Ольга Александровна20.0300.3244.22</t>
  </si>
  <si>
    <t>Система учета электроэнергии потребителей Железнодорожный РЭС@СЭ ФОБОС 1 230В 5(60) IQOL-CЧЕРЕПАНОВ ПЕТР НИКОЛАЕВИЧ20.0300.5352.21</t>
  </si>
  <si>
    <t>Система учета электроэнергии потребителей Железнодорожный РЭС@СЭ ФОБОС 1 230В 5(60) IQOL-CБАДЕЕВ ВЛАДИМИР ПЕТРОВИЧ20.0300.6139.21</t>
  </si>
  <si>
    <t>Система учета электроэнергии потребителей Железнодорожный РЭССЭ ФОБОС 3 230В 5(100) IQOLS-C splitб/УДАнтипов Илья Леонидович20.0300.3061.22</t>
  </si>
  <si>
    <t>Система учета электроэнергии потребителей Железнодорожный РЭССЭ ФОБОС 3 230В 5(100) IQOLS-C splitб/УДМАРХАНДАЕВ ЛЕОНИД ГЕОРГИЕВИЧ20.0300.2012.22</t>
  </si>
  <si>
    <t>Система учета электроэнергии потребителей Железнодорожный РЭССЭ ФОБОС 3 230В 5(100) IQOLS-C splitб/УДГерасимова Татьяна Михайловна20.0300.7060.22</t>
  </si>
  <si>
    <t>Система учета электроэнергии потребителей Железнодорожный РЭССЭ ФОБОС 3 230В 5(100) IQOLS-C splitб/УДОбщество с ограниченной ответственностью  "Строительное управление"20.0300.6422.22</t>
  </si>
  <si>
    <t>Система учета электроэнергии потребителей Железнодорожный РЭССЭ ФОБОС 3 230В 5(100) IQOLS-C splitб/УДДОНСКАЯ ВАЛЕНТИНА ЯКОВЛЕВНА20.0300.1811.22</t>
  </si>
  <si>
    <t>Система учета электроэнергии потребителей Железнодорожный РЭССЭ ФОБОС 3 230В 5(100) IQOLS-C splitб/УДООО "Т2 Мобайл"20.0300.5683.22</t>
  </si>
  <si>
    <t>Система учета электроэнергии потребителей Железнодорожный РЭССЭ ФОБОС 3 230В 5(100) IQOLS-C splitб/УДЗАНДАНОВ АРКАДИЙ ДАШЕЕВИЧ20.0300.1203.22</t>
  </si>
  <si>
    <t>Система учета электроэнергии потребителей Железнодорожный РЭССЭ ФОБОС 3 230В 5(100) IQOLS-C splitб/УДТелешев Вадим Геннадьевич20.0300.4480.22</t>
  </si>
  <si>
    <t>Система учета электроэнергии потребителей Железнодорожный РЭССЭ ФОБОС 3 230В 5(100) IQOLS-C splitб/УДВахрушев Виктор Борисович20.0300.5216.22</t>
  </si>
  <si>
    <t>Система учета электроэнергии потребителей Железнодорожный РЭССЭ ФОБОС 3 230В 5(100) IQOLS-C splitб/УДКоровкин Андрей Олегович20.0300.3874.22</t>
  </si>
  <si>
    <t>Система учета электроэнергии потребителей Железнодорожный РЭССЭ ФОБОС 3 230В 5(100) IQOLS-C splitб/УДШамякин Андрей Михайлович20.0300.5773.22</t>
  </si>
  <si>
    <t>Система учета электроэнергии потребителей Железнодорожный РЭССЭ ФОБОС 3 230В 5(100) IQOLS-C splitб/УДТанхаев Валерий Санжеевич20.0300.6467.22</t>
  </si>
  <si>
    <t>Система учета электроэнергии потребителей Железнодорожный РЭССЭ ФОБОС 3 230В 5(100) IQOLS-C splitб/УДМухтаров Эльвин Яшар оглы20.0300.4946.22</t>
  </si>
  <si>
    <t>Система учета электроэнергии потребителей Железнодорожный РЭССЭ ФОБОС 3 230В 5(100) IQOLS-C splitб/УДДОЦЕНКО ЮЛИЯ АЛЕКСЕЕВНА20.0300.7030.21</t>
  </si>
  <si>
    <t>Система учета электроэнергии потребителей Железнодорожный РЭССЭ ФОБОС 3 230В 5(100) IQOLS-C splitб/УДКлиментьев Андрей Владимирович20.0300.5146.22</t>
  </si>
  <si>
    <t>Система учета электроэнергии потребителей Железнодорожный РЭССЭ ФОБОС 3 230В 5(100) IQOLS-C splitб/УДАверьянова Светлана Дмитриевна20.0300.5020.22</t>
  </si>
  <si>
    <t>Система учета электроэнергии потребителей Железнодорожный РЭССЭ ФОБОС 3 230В 5(100) IQOLS-C splitб/УДМандрусов Олег Александрович20.0300.4530.22</t>
  </si>
  <si>
    <t>Система учета электроэнергии потребителей Железнодорожный РЭССЭ ФОБОС 3 230В 5(100) IQOLS-C splitб/УДАндреева Ольга Игоревна20.0300.5449.22</t>
  </si>
  <si>
    <t>Система учета электроэнергии потребителей Железнодорожный РЭССЭ ФОБОС 3 230В 5(100) IQOLS-C splitб/УДМисюркеев Иван Антонович20.0300.5267.22</t>
  </si>
  <si>
    <t>Система учета электроэнергии потребителей Железнодорожный РЭССЭ ФОБОС 3 230В 5(100) IQOLS-C splitб/УДКОЛЕСНИКОВА ВАЛЕНТИНА НИКОЛАЕВНА20.0300.1263.21</t>
  </si>
  <si>
    <t>Система учета электроэнергии потребителей Железнодорожный РЭССЭ ФОБОС 3 230В 5(100) IQOLS-C splitб/УДЯчевская Клавдия Михайловна20.0300.5627.22</t>
  </si>
  <si>
    <t>Система учета электроэнергии потребителей Железнодорожный РЭССЭ ФОБОС 3 230В 5(100) IQOLS-C splitб/УДЛАНИНА ЕКАТЕРИНА СЕРГЕЕВНА20.0300.182.22</t>
  </si>
  <si>
    <t>Система учета электроэнергии потребителей Железнодорожный РЭССЭ ФОБОС 3 230В 5(100) IQOLS-C splitб/УДКулакова Татьяна Николаевна20.0300.5104.22</t>
  </si>
  <si>
    <t>Система учета электроэнергии потребителей Железнодорожный РЭССЭ ФОБОС 3 230В 5(100) IQOLS-C splitб/УДБУБЕЕВА ВАЛЕНТИНА ОЧИРОВНА20.0300.2066.22</t>
  </si>
  <si>
    <t>Система учета электроэнергии потребителей Железнодорожный РЭССЭ ФОБОС 3 230В 5(100) IQOLS-C splitб/УДАфанасьев Владислав Сергеевич20.0300.4483.22</t>
  </si>
  <si>
    <t>Система учета электроэнергии потребителей Железнодорожный РЭССЭ ФОБОС 3 230В 5(100) IQOLS-C splitб/УДБАЛЬЦЕЖАК ЕЛЕНА АНАТОЛЬЕВНА20.0300.1274.22</t>
  </si>
  <si>
    <t>Система учета электроэнергии потребителей Железнодорожный РЭССЭ ФОБОС 3 230В 5(100) IQOLS-C splitб/УДБАТУЕВ АНАТОЛИЙ ЦЫДЕНОВИЧ20.0300.289.22</t>
  </si>
  <si>
    <t>Система учета электроэнергии потребителей Железнодорожный РЭССЭ ФОБОС 3 230В 5(100) IQOLS-C splitб/УДУБЕЕВА ЭЛЬВИРА СТАНИСЛАВОВНА20.0300.301.22</t>
  </si>
  <si>
    <t>Система учета электроэнергии потребителей Железнодорожный РЭССЭ ФОБОС 3 230В 5(100) IQOLS-C splitб/УДПЕРЕБЕЙНОС ЛАРИСА ПЕТРОВНА20.0300.2060.22</t>
  </si>
  <si>
    <t>Система учета электроэнергии потребителей Железнодорожный РЭССЭ ФОБОС 3 230В 5(100) IQOLS-C splitб/УДКондратьев Павел Викторович20.0300.3935.22</t>
  </si>
  <si>
    <t>Система учета электроэнергии потребителей Железнодорожный РЭССЭ ФОБОС 3 230В 5(100) IQOLS-C splitб/УДШЕХОВЦЕВ НИКОЛАЙ НИКОЛАЕВИЧ20.0300.2079.22</t>
  </si>
  <si>
    <t>Система учета электроэнергии потребителей Железнодорожный РЭССЭ ФОБОС 3 230В 5(100) IQOLS-C splitб/УДДЫЛЫКОВА СВЕТЛАНА СЫДЕНОВНА20.0300.612.21</t>
  </si>
  <si>
    <t>Система учета электроэнергии потребителей Железнодорожный РЭССЭ ФОБОС 3 230В 5(100) IQOLS-C splitб/УДТ2 Мобайл20.0300.5622.22</t>
  </si>
  <si>
    <t>Система учета электроэнергии потребителей Железнодорожный РЭССЭ ФОБОС 3 230В 5(100) IQOLS-C splitб/УДАверина Анастасия Вячеславовна20.0300.3888.22</t>
  </si>
  <si>
    <t>Система учета электроэнергии потребителей Железнодорожный РЭССЭ ФОБОС 3 230В 5(100) IQOLS-C splitб/УДИВАНОВА ОЛЬГА МИХАЙЛОВНА20.0300.1548.22</t>
  </si>
  <si>
    <t>Система учета электроэнергии потребителей Железнодорожный РЭССЭ ФОБОС 3 230В 5(100) IQOLS-C splitб/УДШУЛИМ АННА ИЛЬИНИЧНА20.0300.125.22</t>
  </si>
  <si>
    <t>Система учета электроэнергии потребителей Железнодорожный РЭССЭ ФОБОС 3 230В 5(100) IQOLS-C splitб/УДШАСТИНА НИНА ПАВЛОВНА20.0300.1328.22</t>
  </si>
  <si>
    <t>Система учета электроэнергии потребителей Железнодорожный РЭССЭ ФОБОС 3 230В 5(100) IQOLS-C splitб/УДБАЛЬЧИНОВА ВИКТОРИЯ СЕРГЕЕВНА20.0300.7567.21</t>
  </si>
  <si>
    <t>Система учета электроэнергии потребителей Железнодорожный РЭССЭ ФОБОС 3 230В 5(100) IQOLS-C splitб/УДПируева Наталия Карловна20.0300.5476.22</t>
  </si>
  <si>
    <t>Система учета электроэнергии потребителей Железнодорожный РЭССЭ ФОБОС 3 230В 5(100) IQOLS-C splitб/УДВОЛКОВА ОКСАНА СЕРГЕЕВНА20.0300.2301.22</t>
  </si>
  <si>
    <t>Система учета электроэнергии потребителей Железнодорожный РЭССЭ ФОБОС 3 230В 5(100) IQOLS-C splitб/УДНайданова Ринчима Пурбоевна20.0300.4788.22</t>
  </si>
  <si>
    <t>Система учета электроэнергии потребителей Железнодорожный РЭС@СЭ ФОБОС 1 230В 5(60) IQOL-CПОТАПОВ ВИКТОР ИННОКЕНТЬЕВИЧ20.0300.5189.21</t>
  </si>
  <si>
    <t>Система учета электроэнергии потребителей Железнодорожный РЭС@СЭ ФОБОС 1 230В 5(60) IQOL-CШАМРАЙ ОЛЬГА АЛЕКСЕЕВНА20.0300.1702.22</t>
  </si>
  <si>
    <t>Система учета электроэнергии потребителей Железнодорожный РЭС@СЭ ФОБОС 1 230В 5(60) IQOL-CЗУБКОВА СВЕТЛАНА ВАЛЕНТИНОВНА20.0300.759.22</t>
  </si>
  <si>
    <t>Система учета электроэнергии потребителей Железнодорожный РЭС@СЭ ФОБОС 1 230В 5(60) IQOL-CПУБЛИЧНОЕ АКЦИОНЕРНОЕ ОБЩЕСТВО "РОСТЕЛЕКОМ"20.0300.6587.22</t>
  </si>
  <si>
    <t>Система учета электроэнергии потребителей Железнодорожный РЭС@СЭ ФОБОС 1 230В 5(60) IQOL-CЯРЫШКИН ВЛАДИМИР ИВАНОВИЧ20.0300.1517.22</t>
  </si>
  <si>
    <t>Система учета электроэнергии потребителей Железнодорожный РЭС@СЭ ФОБОС 1 230В 5(60) IQOL-CУшкова Елена Сергеевна20.0300.5752.22</t>
  </si>
  <si>
    <t>Система учета электроэнергии потребителей Железнодорожный РЭС@СЭ ФОБОС 1 230В 5(60) IQOL-CКалашникова Мария Николаевна20.0300.6690.22</t>
  </si>
  <si>
    <t>Система учета электроэнергии потребителей Железнодорожный РЭС@СЭ ФОБОС 1 230В 5(60) IQOL-CАПХАНОВ ЕВГЕНИЙ КУЗЬМИЧ20.0300.901.22</t>
  </si>
  <si>
    <t>Система учета электроэнергии потребителей Железнодорожный РЭС@СЭ ФОБОС 1 230В 5(60) IQOL-CГОНЧАРЕНКО МАРИЯ ИВАНОВНА20.0300.3555.22</t>
  </si>
  <si>
    <t>Система учета электроэнергии потребителей Железнодорожный РЭС@СЭ ФОБОС 1 230В 5(60) IQOL-CМЕДВЕДЕВ ВАЛЕРИЙ ВЛАДИМИРОВИЧ20.0300.5218.21</t>
  </si>
  <si>
    <t>Система учета электроэнергии потребителей Железнодорожный РЭС@СЭ ФОБОС 1 230В 5(60) IQOL-CБудажапов Василий Цырендоржиевич20.0300.2933.21</t>
  </si>
  <si>
    <t>Система учета электроэнергии потребителей Железнодорожный РЭС@СЭ ФОБОС 1 230В 5(60) IQOL-CАФАНАСЬЕВА ВЕРА ВАДИМОВНА20.0300.2232.22</t>
  </si>
  <si>
    <t>Система учета электроэнергии потребителей Железнодорожный РЭС@СЭ ФОБОС 1 230В 5(60) IQOL-CКазанцева Людмила Александровна20.0300.3594.22</t>
  </si>
  <si>
    <t>Система учета электроэнергии потребителей Железнодорожный РЭС@СЭ ФОБОС 1 230В 5(60) IQOL-CНЕКИПЕЛОВА ТАТЬЯНА МИХАЙЛОВНА20.0300.2293.22</t>
  </si>
  <si>
    <t>Система учета электроэнергии потребителей Железнодорожный РЭС@СЭ ФОБОС 1 230В 5(60) IQOL-CАюшеев Рыгзен Гармаевич20.0300.4502.22</t>
  </si>
  <si>
    <t>Система учета электроэнергии потребителей Железнодорожный РЭС@СЭ ФОБОС 1 230В 5(60) IQOL-CГБУ "ЦИТ РБ"20.0300.4793.22</t>
  </si>
  <si>
    <t>Система учета электроэнергии потребителей Железнодорожный РЭС@СЭ ФОБОС 1 230В 5(60) IQOL-CМАОУ "ООШ № 23"20.0300.7142.21</t>
  </si>
  <si>
    <t>Система учета электроэнергии потребителей Железнодорожный РЭССЭ ФОБОС 3 230В 5(100) IQOLS-C splitб/УДМУНКУЕВ ИГОРЬ ТРАИСОВИЧ20.0300.1028.22</t>
  </si>
  <si>
    <t>Система учета электроэнергии потребителей Железнодорожный РЭССЭ ФОБОС 3 230В 5(100) IQOLS-C splitб/УДВалеева Раиса Павловна20.0300.6289.22</t>
  </si>
  <si>
    <t>Система учета электроэнергии потребителей Железнодорожный РЭССЭ ФОБОС 3 230В 5(100) IQOLS-C splitб/УДЛазарев Роман Андреевич20.0300.3818.22</t>
  </si>
  <si>
    <t>Система учета электроэнергии потребителей Железнодорожный РЭССЭ ФОБОС 3 230В 5(100) IQOLS-C splitб/УДЮрьев Юрий Сергеевич20.0300.4464.22</t>
  </si>
  <si>
    <t>Система учета электроэнергии потребителей Железнодорожный РЭССЭ ФОБОС 3 230В 5(100) IQOLS-C splitб/УДИВАНОВ ОЛЕГ РОМАНОВИЧ20.0300.1547.22</t>
  </si>
  <si>
    <t>Система учета электроэнергии потребителей Железнодорожный РЭССЭ ФОБОС 3 230В 5(100) IQOLS-C splitб/УДБАТУЕВА ЦЫРЕНЖИД РАДНАЕВНА20.0300.2309.22</t>
  </si>
  <si>
    <t>Система учета электроэнергии потребителей Железнодорожный РЭССЭ ФОБОС 3 230В 5(100) IQOLS-C splitб/УДБрянская Елена Александровна20.0300.3812.22</t>
  </si>
  <si>
    <t>Система учета электроэнергии потребителей Железнодорожный РЭССЭ ФОБОС 3 230В 5(100) IQOLS-C splitб/УДГОРДЕЕВА ГАЛИНА ИННОКЕНТЬЕВНА20.0300.7251.21</t>
  </si>
  <si>
    <t>Система учета электроэнергии потребителей Железнодорожный РЭССЭ ФОБОС 3 230В 5(100) IQOLS-C splitб/УДКУРКУТОВА ИРИНА ИВАНОВНА20.0300.949.22</t>
  </si>
  <si>
    <t>Система учета электроэнергии потребителей Железнодорожный РЭССЭ ФОБОС 3 230В 5(100) IQOLS-C splitб/УДМарченко Владимир Сергеевич20.0300.4305.22</t>
  </si>
  <si>
    <t>Система учета электроэнергии потребителей Железнодорожный РЭССЭ ФОБОС 3 230В 5(100) IQOLS-C splitб/УДКарпова Зоя Александровна20.0300.4568.22</t>
  </si>
  <si>
    <t>Система учета электроэнергии потребителей Железнодорожный РЭССЭ ФОБОС 3 230В 5(100) IQOLS-C splitб/УДАрьяев Батор Владимирович20.0300.5546.22</t>
  </si>
  <si>
    <t>Система учета электроэнергии потребителей Железнодорожный РЭССЭ ФОБОС 3 230В 5(100) IQOLS-C splitб/УДМОКСОНОВ АЛЕКСАНДР ВЛАДИМИРОВИЧ20.0300.5385.21</t>
  </si>
  <si>
    <t>Система учета электроэнергии потребителей Железнодорожный РЭССЭ ФОБОС 3 230В 5(100) IQOLS-C splitб/УДКАЛАШНИКОВА ВИКТОРИЯ ИННОКЕНТЬЕВНА20.0300.1859.22</t>
  </si>
  <si>
    <t>Система учета электроэнергии потребителей Железнодорожный РЭССЭ ФОБОС 3 230В 5(100) IQOLS-C splitб/УДПавлова Ирина Нима-Цыреновна20.0300.4786.22</t>
  </si>
  <si>
    <t>Система учета электроэнергии потребителей Железнодорожный РЭССЭ ФОБОС 3 230В 5(100) IQOLS-C splitб/УДГармаев Андрей Владимирович20.0300.3884.22</t>
  </si>
  <si>
    <t>Система учета электроэнергии потребителей Железнодорожный РЭССЭ ФОБОС 3 230В 5(100) IQOLS-C splitб/УДМолонова Екатерина Андреевна20.0300.1787.22</t>
  </si>
  <si>
    <t>Система учета электроэнергии потребителей Железнодорожный РЭССЭ ФОБОС 3 230В 5(100) IQOLS-C splitб/УДИВАНОВА НАТАЛЬЯ ЭДУАРДОВНА20.0300.2021.22</t>
  </si>
  <si>
    <t>Система учета электроэнергии потребителей Железнодорожный РЭССЭ ФОБОС 3 230В 5(100) IQOLS-C splitб/УДУшаков Матвей Васильевич20.0300.4270.22</t>
  </si>
  <si>
    <t>Система учета электроэнергии потребителей Железнодорожный РЭССЭ ФОБОС 3 230В 5(100) IQOLS-C splitб/УДПопова Ольга Сергеевна20.0300.3612.22</t>
  </si>
  <si>
    <t>Система учета электроэнергии потребителей Железнодорожный РЭССЭ ФОБОС 3 230В 5(100) IQOLS-C splitб/УДПАВЛОВ БУЛАТ СЕМЕНОВИЧ20.0300.864.22</t>
  </si>
  <si>
    <t>Система учета электроэнергии потребителей Железнодорожный РЭССЭ ФОБОС 3 230В 5(100) IQOLS-C splitб/УДКазанцев Сергей Юрьевич20.0300.2082.22</t>
  </si>
  <si>
    <t>Система учета электроэнергии потребителей Железнодорожный РЭССЭ ФОБОС 3 230В 5(100) IQOLS-C splitб/УДПЕТРОВА ОКСАНА НИКОЛАЕВНА20.0300.1712.22</t>
  </si>
  <si>
    <t>Система учета электроэнергии потребителей Железнодорожный РЭССЭ ФОБОС 3 230В 5(100) IQOLS-C splitб/УДКУЧЕНОВА СВЕТЛАНА АЛЕКСАНДРОВНА20.0300.3349.22</t>
  </si>
  <si>
    <t>Система учета электроэнергии потребителей Железнодорожный РЭС@СЭ ФОБОС 1 230В 5(60) IQOL-CКУЗНЕЦОВА СВЕТЛАНА ИОСИФОВНА20.0300.1213.22</t>
  </si>
  <si>
    <t>Система учета электроэнергии потребителей Железнодорожный РЭС@СЭ ФОБОС 1 230В 5(60) IQOL-CДубяев Иван Валентинович20.0300.5605.22</t>
  </si>
  <si>
    <t>Система учета электроэнергии потребителей Железнодорожный РЭС@СЭ ФОБОС 1 230В 5(60) IQOL-CИЗМАЙЛОВА АЛЬБИНА ВАСИЛЬЕВНА20.0300.2141.22</t>
  </si>
  <si>
    <t>Система учета электроэнергии потребителей Железнодорожный РЭС@СЭ ФОБОС 1 230В 5(60) IQOL-CПУБЛИЧНОЕ АКЦИОНЕРНОЕ ОБЩЕСТВО"ТЕРРИТОРИАЛЬНАЯ ГЕНЕРИРУЮЩАЯ КОМПАНИЯ№14"20.0300.2852.21</t>
  </si>
  <si>
    <t>Система учета электроэнергии потребителей Железнодорожный РЭС@СЭ ФОБОС 1 230В 5(60) IQOL-CХАРКЕВИЧ НИКИТА ВАДИМОВИЧ20.0300.5940.21</t>
  </si>
  <si>
    <t>Система учета электроэнергии потребителей Железнодорожный РЭС@СЭ ФОБОС 1 230В 5(60) IQOL-CЕфимов Анатолий Николаевич20.0300.5580.22</t>
  </si>
  <si>
    <t>Система учета электроэнергии потребителей Железнодорожный РЭС@СЭ ФОБОС 1 230В 5(60) IQOL-CМихалёва Галина Ильинична20.0300.3917.22</t>
  </si>
  <si>
    <t>Система учета электроэнергии потребителей Железнодорожный РЭС@СЭ ФОБОС 1 230В 5(60) IQOL-CЯКУБЕЦ МАРИНА КИРИЛЛОВНА20.0300.1862.22</t>
  </si>
  <si>
    <t>Система учета электроэнергии потребителей Железнодорожный РЭССЭ ЦЭ680ЗВ 1 230В 10-100А 3ф.4пр.М7Р31-1шт.Афанасьева Дарья Александровна20.0300.6322.21</t>
  </si>
  <si>
    <t>Система учета электроэнергии потребителей Железнодорожный РЭССЭ CE308 S31.543.OAR2.SYUVJLFZ LR01 SPDSБоноев Михаил Юрьевич 20.0300.1198.21</t>
  </si>
  <si>
    <t>Система учета электроэнергии потребителей Железнодорожный РЭССЭ CE308 S31.543.OAG.SYUVJLFZ GS01 SPDSЖалсараев Владимир Болотович20.0300.3985.21</t>
  </si>
  <si>
    <t>Система учета электроэнергии потребителей Октябрьский РЭС  СЭ ФОБОС 3 230В 5(100) IQOLS-C splitб/УДБондарев Александр Борисович20.0300.4482.22</t>
  </si>
  <si>
    <t>Система учета электроэнергии потребителей Октябрьский РЭС  СЭ ФОБОС 3 230В 5(100) IQOLS-C splitб/УДШАГДУРОВ БАТО ВАЛЕРЬЕВИЧ20.0300.1609.22</t>
  </si>
  <si>
    <t>Система учета электроэнергии потребителей Октябрьский РЭС  СЭ ФОБОС 3 230В 5(100) IQOLS-C splitб/УДВАН-ДЭ-ЦИН СВЕТЛАНА ЛУКИНИЧНА20.0300.3134.22</t>
  </si>
  <si>
    <t>Система учета электроэнергии потребителей Октябрьский РЭС  СЭ ФОБОС 3 230В 5(100) IQOLS-C splitб/УДХИШЕКТУЕВ ВАЛЕРИЙ ЦЫРЕМПИЛОВИЧ20.0300.2847.22</t>
  </si>
  <si>
    <t>Система учета электроэнергии потребителей Октябрьский РЭС  СЭ ФОБОС 3 230В 5(100) IQOLS-C splitб/УДНиколаева Елена Станиславовна20.0300.4073.21</t>
  </si>
  <si>
    <t>Система учета электроэнергии потребителей Октябрьский РЭС  СЭ ФОБОС 3 230В 5(100) IQOLS-C splitб/УДАлсаева Любовь Геннадьевна20.0300.4309.22</t>
  </si>
  <si>
    <t>Система учета электроэнергии потребителей Октябрьский РЭС  СЭ ФОБОС 3 230В 5(100) IQOLS-C splitб/УДМОЛОКШОНОВА АННА ИЛЬИНИЧНА20.0300.3465.22</t>
  </si>
  <si>
    <t>Система учета электроэнергии потребителей Октябрьский РЭС  СЭ ФОБОС 3 230В 5(100) IQOLS-C splitб/УДАпанасович Руслан Михайлович20.0300.7379.21</t>
  </si>
  <si>
    <t>Система учета электроэнергии потребителей Октябрьский РЭС  СЭ ФОБОС 3 230В 5(100) IQOLS-C splitб/УДИП Гончикова Юлия Александровна20.0300.4543.22</t>
  </si>
  <si>
    <t>Система учета электроэнергии потребителей Октябрьский РЭС  СЭ ФОБОС 3 230В 5(100) IQOLS-C splitб/УДЖАПОВ МИХАИЛ ИРДИНЖАПОВИЧ20.0300.1920.22</t>
  </si>
  <si>
    <t>Система учета электроэнергии потребителей Октябрьский РЭС  СЭ ФОБОС 3 230В 5(100) IQOLS-C splitб/УДТОРОПОВ СЕРГЕЙ ВЛАДИМИРОВИЧ20.0300.837.22</t>
  </si>
  <si>
    <t>Система учета электроэнергии потребителей Октябрьский РЭС  СЭ ФОБОС 3 230В 5(100) IQOLS-C splitб/УДГАРМАЖАПОВ ЖАРГАЛ ВЛАДИМИРОВИЧ 20.0300.1441.22</t>
  </si>
  <si>
    <t>Система учета электроэнергии потребителей Октябрьский РЭС  СЭ ФОБОС 3 230В 5(100) IQOLS-C splitб/УДСанжиева Светлана Нимажаповна20.0300.4055.22</t>
  </si>
  <si>
    <t>Система учета электроэнергии потребителей Октябрьский РЭС  @СЭ ФОБОС 1 230В 5(60) IQOL-CВасильева Виктория Борисовна20.0300.4469.22</t>
  </si>
  <si>
    <t>Система учета электроэнергии потребителей Октябрьский РЭС  @СЭ ФОБОС 1 230В 5(60) IQOL-CМагбунов Цырен Вячеславович 20.0300.4639.22</t>
  </si>
  <si>
    <t>Система учета электроэнергии потребителей Октябрьский РЭС  СЭ ФОБОС 3 230В 5(100) IQOLS-C splitб/УДТ2 Мобайл, ООО20.0300.4511.22</t>
  </si>
  <si>
    <t>Система учета электроэнергии потребителей Октябрьский РЭС  СЭ ФОБОС 3 230В 5(100) IQOLS-C splitб/УДТ2 Мобайл, ООО20.0300.4446.22</t>
  </si>
  <si>
    <t>Система учета электроэнергии потребителей Октябрьский РЭС  СЭ ФОБОС 3 230В 5(100) IQOLS-C splitб/УДТУШИНОВА ИРИНА БАИРОВНА20.0300.7651.21</t>
  </si>
  <si>
    <t>Система учета электроэнергии потребителей Октябрьский РЭС  СЭ ФОБОС 3 230В 5(100) IQOLS-C splitб/УДДоржитарова Валерия Владимировна 20.0300.4149.22</t>
  </si>
  <si>
    <t>Система учета электроэнергии потребителей Октябрьский РЭС  СЭ ФОБОС 3 230В 5(100) IQOLS-C splitб/УДБудаева Нина Гомбоевна20.0300.3677.22</t>
  </si>
  <si>
    <t>Система учета электроэнергии потребителей Октябрьский РЭС  СЭ ФОБОС 3 230В 5(100) IQOLS-C splitб/УДДыленов Игорь Валерьевич 20.0300.3900.22</t>
  </si>
  <si>
    <t>Система учета электроэнергии потребителей Октябрьский РЭС  СЭ ФОБОС 3 230В 5(100) IQOLS-C splitб/УДЦЫБЕНОВ СЕРГЕЙ АЛЕКСАНДРОВИЧ20.0300.6134.21</t>
  </si>
  <si>
    <t>Система учета электроэнергии потребителей Октябрьский РЭС  @СЭ ФОБОС 1 230В 5(60) IQOL-CРАДНАЕВ БУДА ЭРДЭНИЕВИЧ 20.0300.2630.22</t>
  </si>
  <si>
    <t>Система учета электроэнергии потребителей Октябрьский РЭС  @СЭ ФОБОС 1 230В 5(60) IQOL-CОганнисян Карен Альбертович20.0300.258.22</t>
  </si>
  <si>
    <t>Система учета электроэнергии потребителей Октябрьский РЭС  @СЭ ФОБОС 1 230В 5(60) IQOL-CПЕРМЯКОВА АНАСТАСИЯ НИКОЛАЕВНА20.0300.2334.22</t>
  </si>
  <si>
    <t>Система учета электроэнергии потребителей Октябрьский РЭС  СЭ ФОБОС 3 230В 5(100) IQOLS-C splitб/УДЦыденова Алёна Олеговна20.0300.5098.22</t>
  </si>
  <si>
    <t>Система учета электроэнергии потребителей Октябрьский РЭС  СЭ ФОБОС 3 230В 5(100) IQOLS-C splitб/УДЛАПИНА НАДЕЖДА ФЕДОРОВНА20.0300.251.22</t>
  </si>
  <si>
    <t>Система учета электроэнергии потребителей Октябрьский РЭС  СЭ ФОБОС 3 230В 5(100) IQOLS-C splitб/УДЛЯХОВА ТАТЬЯНА ВИКТОРОВНА20.0300.6872.21</t>
  </si>
  <si>
    <t>Система учета электроэнергии потребителей Октябрьский РЭС  СЭ ФОБОС 3 230В 5(100) IQOLS-C splitб/УДКолесников Вадим Владимирович20.0300.5097.22</t>
  </si>
  <si>
    <t>Система учета электроэнергии потребителей Октябрьский РЭС  СЭ ФОБОС 3 230В 5(100) IQOLS-C splitб/УДРандина Татьяна Николаевна20.0300.4508.22</t>
  </si>
  <si>
    <t>Система учета электроэнергии потребителей Октябрьский РЭС  СЭ ФОБОС 3 230В 5(100) IQOLS-C splitб/УДИВАНОВ АНДРЕЙ ЮРЬЕВИЧ20.0300.1689.22</t>
  </si>
  <si>
    <t>Система учета электроэнергии потребителей Октябрьский РЭС  СЭ ФОБОС 3 230В 5(100) IQOLS-C splitб/УДХАНТАЕВА ВИКТОРИЯ ВЛАДИМИРОВНА20.0300.226.22</t>
  </si>
  <si>
    <t>Система учета электроэнергии потребителей Октябрьский РЭС  СЭ ФОБОС 3 230В 5(100) IQOLS-C splitб/УДКИМ ЯНА ВАЛЕРЬЕВНА20.0300.1107.22</t>
  </si>
  <si>
    <t>Система учета электроэнергии потребителей Октябрьский РЭС  @СЭ ФОБОС 1 230В 5(60) IQOL-CБАДМАЦЫРЕНОВА ЕЛЕНА БОРИСОВНА 20.0300.235.22</t>
  </si>
  <si>
    <t>Система учета электроэнергии потребителей Октябрьский РЭС  СЭ ФОБОС 3 230В 5(100) IQOLS-C splitб/УДМИХАХАНОВ АЛЕКСЕЙ ИННОКЕНТЬЕВИЧ20.0300.184.22</t>
  </si>
  <si>
    <t>Система учета электроэнергии потребителей Октябрьский РЭС  СЭ ФОБОС 3 230В 5(100) IQOLS-C splitб/УДБАГАЙНИКОВА РАДЖАНОВА АЛЕКСЕЕВНА20.0300.2618.22</t>
  </si>
  <si>
    <t>Система учета электроэнергии потребителей Октябрьский РЭС  СЭ ФОБОС 3 230В 5(100) IQOLS-C splitб/УДВОЛГИНА АЛЕНА АЛЕКСЕЕВНА20.0300.3249.22</t>
  </si>
  <si>
    <t>Система учета электроэнергии потребителей Октябрьский РЭС  СЭ ФОБОС 3 230В 5(100) IQOLS-C splitб/УДБЕЛОВ АЛЕКСАНДР АЛЕКСЕЕВИЧ20.0300.3398.22</t>
  </si>
  <si>
    <t>Система учета электроэнергии потребителей Октябрьский РЭС  СЭ ФОБОС 3 230В 5(100) IQOLS-C splitб/УДВАНЧИКОВА ДОЛГОР ЦЫДЕНДОРЖИЕВНА20.0300.7597.21</t>
  </si>
  <si>
    <t>Система учета электроэнергии потребителей Октябрьский РЭС  СЭ ФОБОС 3 230В 5(100) IQOLS-C splitб/УДОЧИРОВ СТАНИСЛАВ РУДОЛЬФОВИЧ20.0300.144.22</t>
  </si>
  <si>
    <t>Система учета электроэнергии потребителей Октябрьский РЭС  СЭ ФОБОС 3 230В 5(100) IQOLS-C splitб/УДМОРХОДОЕВ БОРИС СОКРАТОВИЧ20.0300.1898.22</t>
  </si>
  <si>
    <t>Система учета электроэнергии потребителей Октябрьский РЭС  СЭ ФОБОС 3 230В 5(100) IQOLS-C splitб/УДДУРИНОВА ЭЛИНА АРКАДЬЕВНА20.0300.1179.22</t>
  </si>
  <si>
    <t>Система учета электроэнергии потребителей Октябрьский РЭС  СЭ ФОБОС 3 230В 5(100) IQOLS-C splitб/УДДоржиев Амгалан Сультимович20.0300.3654.22</t>
  </si>
  <si>
    <t>Система учета электроэнергии потребителей Октябрьский РЭС  СЭ ФОБОС 3 230В 5(100) IQOLS-C splitб/УДЦЫБЕНОВА ОЛЬГА НИКОЛАЕВНА20.0300.1572.22</t>
  </si>
  <si>
    <t>Система учета электроэнергии потребителей Октябрьский РЭС  СЭ ФОБОС 3 230В 5(100) IQOLS-C splitб/УДЧУБАРОВА ИРИНА НИКОЛАЕВНА20.0300.3397.22</t>
  </si>
  <si>
    <t>Система учета электроэнергии потребителей Октябрьский РЭС  СЭ ФОБОС 3 230В 5(100) IQOLS-C splitб/УДКузнецова Ольга Юрьевна20.0300.6403.21</t>
  </si>
  <si>
    <t>Система учета электроэнергии потребителей Октябрьский РЭС  СЭ ФОБОС 3 230В 5(100) IQOLS-C splitб/УДБАЙДАЕВА ЭЛЬВИРА ПАВЛОВНА20.0300.7663.21</t>
  </si>
  <si>
    <t>Система учета электроэнергии потребителей Октябрьский РЭС  СЭ ФОБОС 3 230В 5(100) IQOLS-C splitб/УДГОМБОЖАПОВА ТАТЬЯНА ДОНДОКОВНА20.0300.409.22</t>
  </si>
  <si>
    <t>Система учета электроэнергии потребителей Октябрьский РЭС  СЭ ФОБОС 3 230В 5(100) IQOLS-C splitб/УДПОЛЫНЦЕВА АНАСТАСИЯ АЛЕКСАНДРОВНА20.0300.3563.22</t>
  </si>
  <si>
    <t>Система учета электроэнергии потребителей Октябрьский РЭС  СЭ ФОБОС 3 230В 5(100) IQOLS-C splitб/УДГолубева Наталья Александровна20.0300.3840.22</t>
  </si>
  <si>
    <t>Система учета электроэнергии потребителей Октябрьский РЭС  СЭ ФОБОС 3 230В 5(100) IQOLS-C splitб/УДФЕДОРОВА СВЕТЛАНА ГЕОРГИЕВНА ЖАЛОБА Установить до 15.1120.0300.2765.22</t>
  </si>
  <si>
    <t>Система учета электроэнергии потребителей Октябрьский РЭС  СЭ ФОБОС 3 230В 5(100) IQOLS-C splitб/УДЗИНОВЬЕВ ОЛЕГ МИХАЙЛОВИЧ20.0300.6875.21</t>
  </si>
  <si>
    <t>Система учета электроэнергии потребителей Октябрьский РЭС  СЭ ФОБОС 3 230В 5(100) IQOLS-C splitб/УДРАСКИН НИКОЛАЙ ВИКТОРОВИЧ20.0300.3488.22</t>
  </si>
  <si>
    <t>Система учета электроэнергии потребителей Октябрьский РЭС  СЭ ФОБОС 3 230В 5(100) IQOLS-C splitб/УДДАНЕЕВА ИРИНА ВИКТОРОВНА20.0300.3418.22</t>
  </si>
  <si>
    <t>Система учета электроэнергии потребителей Октябрьский РЭС  СЭ ФОБОС 3 230В 5(100) IQOLS-C splitб/УДАТРАШКЕВИЧ ИРИНА ВЛАДИМИРОВНА20.0300.2340.22</t>
  </si>
  <si>
    <t>Система учета электроэнергии потребителей Октябрьский РЭС  СЭ ФОБОС 3 230В 5(100) IQOLS-C splitб/УДЦУХ ЛЮБОВЬ АЛЕКСАНДРОВНА20.0300.2354.22</t>
  </si>
  <si>
    <t>Система учета электроэнергии потребителей Октябрьский РЭС  СЭ ФОБОС 3 230В 5(100) IQOLS-C splitб/УДРЮТИН МИХАИЛ ВАСИЛЬЕВИЧ20.0300.3591.22</t>
  </si>
  <si>
    <t>Система учета электроэнергии потребителей Октябрьский РЭС  СЭ ФОБОС 3 230В 5(100) IQOLS-C splitб/УДЦыбенов Жаргал Абарзадаевич20.0300.4158.22</t>
  </si>
  <si>
    <t>Система учета электроэнергии потребителей Октябрьский РЭС  СЭ ФОБОС 3 230В 5(100) IQOLS-C splitб/УДКОСИЛОВА НАТАЛЬЯ ВИКТОРОВНА20.0300.1677.22</t>
  </si>
  <si>
    <t>Система учета электроэнергии потребителей Октябрьский РЭС  СЭ ФОБОС 3 230В 5(100) IQOLS-C splitб/УДНОРЕНКО ЭЛИНА АНАТОЛЬЕВНА20.0300.2233.22</t>
  </si>
  <si>
    <t>Система учета электроэнергии потребителей Октябрьский РЭС  СЭ ФОБОС 3 230В 5(100) IQOLS-C splitб/УДСИТНИКОВА ЕЛЕНА ВИКТОРОВНА20.0300.2670.22</t>
  </si>
  <si>
    <t>Система учета электроэнергии потребителей Октябрьский РЭС  СЭ ФОБОС 3 230В 5(100) IQOLS-C splitб/УДСИРАТОВ МИХАИЛ ИННОКЕНТЬЕВИЧ20.0300.1587.22</t>
  </si>
  <si>
    <t>Система учета электроэнергии потребителей Октябрьский РЭС  СЭ ФОБОС 3 230В 5(100) IQOLS-C splitб/УДСУХЕЕВ СЕРГЕЙ НАНЗЫТОВИЧ 8902531010920.0300.3715.22</t>
  </si>
  <si>
    <t>Система учета электроэнергии потребителей Октябрьский РЭС  СЭ ФОБОС 3 230В 5(100) IQOLS-C splitб/УДШАГДАРОВ МОЛОН ЖАМЬЯНОВИЧ20.0300.419.22</t>
  </si>
  <si>
    <t>Система учета электроэнергии потребителей Октябрьский РЭС  СЭ ФОБОС 3 230В 5(100) IQOLS-C splitб/УДЖАМБАЛОВ ОЧИР ДЫЛГЫРОВИЧ20.0300.239.22</t>
  </si>
  <si>
    <t>Система учета электроэнергии потребителей Октябрьский РЭС  СЭ ФОБОС 3 230В 5(100) IQOLS-C splitб/УДБАДМАЖАПОВА ЕЛЕНА ВЛАДИМИРОВНА20.0300.1631.22</t>
  </si>
  <si>
    <t>Система учета электроэнергии потребителей Октябрьский РЭС  СЭ ФОБОС 3 230В 5(100) IQOLS-C splitб/УДЛумбунова Надежда Александровна20.0300.4062.22</t>
  </si>
  <si>
    <t>Система учета электроэнергии потребителей Октябрьский РЭС  СЭ ФОБОС 3 230В 5(100) IQOLS-C splitб/УДМОГЛОЕВА АННА ЛЕОНИДОВНА20.0300.3285.22</t>
  </si>
  <si>
    <t>Система учета электроэнергии потребителей Октябрьский РЭС  СЭ ФОБОС 3 230В 5(100) IQOLS-C splitб/УДЖАМБАЛОВА МАРИНА ВИКТОРОВНА20.0300.2612.22</t>
  </si>
  <si>
    <t>Система учета электроэнергии потребителей Октябрьский РЭС  СЭ ФОБОС 3 230В 5(100) IQOLS-C splitб/УДЗОЛОТУХИН КОНСТАНТИН ВИКТОРОВИЧ20.0300.2883.22</t>
  </si>
  <si>
    <t>Система учета электроэнергии потребителей Октябрьский РЭС  СЭ ФОБОС 3 230В 5(100) IQOLS-C splitб/УДБОЛОТОВА ИНГА АЛЕКСАНДРОВНА20.0300.3237.22</t>
  </si>
  <si>
    <t>Система учета электроэнергии потребителей Октябрьский РЭС  СЭ ФОБОС 3 230В 5(100) IQOLS-C splitб/УДНОВОЛОДСКИЙ ДЕНИС ЮРЬЕВИЧ20.0300.2817.22</t>
  </si>
  <si>
    <t>Система учета электроэнергии потребителей Октябрьский РЭС  СЭ ФОБОС 3 230В 5(100) IQOLS-C splitб/УДФЕДОТОВ ВЛАДИМИР НИКОЛАЕВИЧ20.0300.2350.22</t>
  </si>
  <si>
    <t>Система учета электроэнергии потребителей Октябрьский РЭС  СЭ ФОБОС 3 230В 5(100) IQOLS-C splitб/УДЖамбалтарова Намсалма Александровна20.0300.4031.22</t>
  </si>
  <si>
    <t>Система учета электроэнергии потребителей Октябрьский РЭС  СЭ ФОБОС 3 230В 5(100) IQOLS-C splitб/УДМАКАРОВА ВИКТОРИЯ ВЛАДИМИРОВНА20.0300.2465.22</t>
  </si>
  <si>
    <t>Система учета электроэнергии потребителей Октябрьский РЭС  @СЭ ФОБОС 1 230В 5(60) IQOL-CСОСНОВСКИЙ РУСЛАН ВЛАДИМИРОВИЧ20.0300.1778.22</t>
  </si>
  <si>
    <t>Система учета электроэнергии потребителей Октябрьский РЭС  @СЭ ФОБОС 1 230В 5(60) IQOL-CСОСНОВСКАЯ ЕЛЕНА НИКОЛАЕВНА20.0300.2925.22</t>
  </si>
  <si>
    <t>Система учета электроэнергии потребителей Октябрьский РЭС  СЭ ФОБОС 3 230В 5(100) IQOLS-C splitб/УДЯБЛОЧКИНА СВЕТЛАНА АНАТОЛЬЕВНА20.0300.3178.22</t>
  </si>
  <si>
    <t>Система учета электроэнергии потребителей Октябрьский РЭС  СЭ ФОБОС 3 230В 5(100) IQOLS-C splitб/УДБАТУЕВА ВАЛЕРИЯ БАИРОВНА20.0300.2157.22</t>
  </si>
  <si>
    <t>Система учета электроэнергии потребителей Октябрьский РЭС  СЭ ФОБОС 3 230В 5(100) IQOLS-C splitб/УДХайдапов Баир Жанчипович20.0300.6406.22</t>
  </si>
  <si>
    <t>Система учета электроэнергии потребителей Октябрьский РЭС  СЭ ФОБОС 3 230В 5(100) IQOLS-C splitб/УДЖАМБАЛОВА СОЁЛМА ДЫЛГЫРОВНА20.0300.217.22</t>
  </si>
  <si>
    <t>Система учета электроэнергии потребителей Октябрьский РЭС  СЭ ФОБОС 3 230В 5(100) IQOLS-C splitб/УДЗАИГРАЕВ АНДРЕЙ ГЕОРГИЕВИЧ20.0300.2043.22</t>
  </si>
  <si>
    <t>Система учета электроэнергии потребителей Октябрьский РЭС  СЭ ФОБОС 3 230В 5(100) IQOLS-C splitб/УДБАРДАМОВ МАРК ВИКТОРОВИЧ 8902167398520.0300.3284.22</t>
  </si>
  <si>
    <t>Система учета электроэнергии потребителей Октябрьский РЭС  СЭ ФОБОС 3 230В 5(100) IQOLS-C splitб/УДЦЫБИКОВА ЭРЖЕНЯ ДАНЗАННИМАЕВНА20.0300.2046.22</t>
  </si>
  <si>
    <t>Система учета электроэнергии потребителей Октябрьский РЭС  СЭ ФОБОС 3 230В 5(100) IQOLS-C splitб/УДВолчугова Татьяна Александровна20.0300.4918.22</t>
  </si>
  <si>
    <t>Система учета электроэнергии потребителей Октябрьский РЭС  СЭ ФОБОС 3 230В 5(100) IQOLS-C splitб/УДХАЛМАКТАНОВ ВЯЧЕСЛАВ НИКОЛАЕВИЧ20.0300.3597.22</t>
  </si>
  <si>
    <t>Система учета электроэнергии потребителей Октябрьский РЭС  СЭ ФОБОС 3 230В 5(100) IQOLS-C splitб/УДООО "АГАТ"20.0300.4144.22</t>
  </si>
  <si>
    <t>Система учета электроэнергии потребителей Октябрьский РЭС  @СЭ ФОБОС 1 230В 5(60) IQOL-CИВАНОВА НАТАЛЬЯ ГЕРАСИМОВНА20.0300.2527.22</t>
  </si>
  <si>
    <t>Система учета электроэнергии потребителей Октябрьский РЭС  @СЭ ФОБОС 1 230В 5(60) IQOL-CСУХАРЕВ АНДРЕЙ ВЛАДИМИРОВИЧ20.0300.2216.22</t>
  </si>
  <si>
    <t>Система учета электроэнергии потребителей Октябрьский РЭС  СЭ ФОБОС 3 230В 5(100) IQOLS-C splitб/УДСОТНИЧ ПАВЕЛ АЛЕКСЕЕВИЧ20.0300.7219.21</t>
  </si>
  <si>
    <t>Система учета электроэнергии потребителей Октябрьский РЭС  СЭ ФОБОС 3 230В 5(100) IQOLS-C splitб/УДИСПОЛАТОВА АННА АНАТОЛЬЕВНА20.0300.384.22</t>
  </si>
  <si>
    <t>Система учета электроэнергии потребителей Октябрьский РЭС  СЭ ФОБОС 3 230В 5(100) IQOLS-C splitб/УДДашинимаева Долгорма Содномовна20.0300.4555.22</t>
  </si>
  <si>
    <t>Система учета электроэнергии потребителей Октябрьский РЭС  СЭ ФОБОС 3 230В 5(100) IQOLS-C splitб/УДКРЫЛОВА ЛЮДМИЛА АНАТОЛЬЕВНА20.0300.1176.22</t>
  </si>
  <si>
    <t>Система учета электроэнергии потребителей Октябрьский РЭС  СЭ ФОБОС 3 230В 5(100) IQOLS-C splitб/УДХАЛЗАНОВА ЕВГЕНИЯ ВЛАДИМИРОВНА20.0300.2508.22</t>
  </si>
  <si>
    <t>Система учета электроэнергии потребителей Октябрьский РЭС  СЭ ФОБОС 3 230В 5(100) IQOLS-C splitб/УДПУБЛИЧНОЕ АКЦИОНЕРНОЕ ОБЩЕСТВО"ТЕРРИТОРИАЛЬНАЯ ГЕНЕРИРУЮЩАЯ КОМПАНИЯ№14"20.0300.2552.21</t>
  </si>
  <si>
    <t>Система учета электроэнергии потребителей Октябрьский РЭС  СЭ ФОБОС 3 230В 5(100) IQOLS-C splitб/УДДАИНДАРОВА САНЖИДМА ВЛАДИМИРОВНА20.0300.2200.22</t>
  </si>
  <si>
    <t>Система учета электроэнергии потребителей Октябрьский РЭС  СЭ ФОБОС 3 230В 5(100) IQOLS-C splitб/УДЧЕРКАСОВ ВЯЧЕСЛАВ ВЛАДИМИРОВИЧ20.0300.2475.22</t>
  </si>
  <si>
    <t>Система учета электроэнергии потребителей Октябрьский РЭС  СЭ ФОБОС 3 230В 5(100) IQOLS-C splitб/УДПРОХОРОВА ОЛЬГА СЕРГЕЕВНА20.0300.1419.22</t>
  </si>
  <si>
    <t>Система учета электроэнергии потребителей Октябрьский РЭС  СЭ ФОБОС 3 230В 5(100) IQOLS-C splitб/УДВЛАСОВ ФЕДОР ТИМОФЕЕВИЧ20.0300.6384.21</t>
  </si>
  <si>
    <t>Система учета электроэнергии потребителей Октябрьский РЭС  СЭ ФОБОС 3 230В 5(100) IQOLS-C splitб/УДХАНХАРАЕВА ЕЛЕНА ЭРДЫНЕЕВНА20.0300.7137.21</t>
  </si>
  <si>
    <t>Система учета электроэнергии потребителей Октябрьский РЭС  СЭ ФОБОС 3 230В 5(100) IQOLS-C splitб/УДЛЕВОНТУЕВА ТАТЬЯНА ИЛЬИНИЧНА20.0300.1166.22</t>
  </si>
  <si>
    <t>Система учета электроэнергии потребителей Октябрьский РЭС  СЭ ФОБОС 3 230В 5(100) IQOLS-C splitб/УДХальчицкий Владимир Иванович20.0300.5292.22</t>
  </si>
  <si>
    <t>Система учета электроэнергии потребителей Октябрьский РЭС  СЭ ФОБОС 3 230В 5(100) IQOLS-C splitб/УДАРАПОВА ЕВГЕНИЯ ГЕННАДЬЕВНА20.0300.3483.22</t>
  </si>
  <si>
    <t>Система учета электроэнергии потребителей Октябрьский РЭС  СЭ ФОБОС 3 230В 5(100) IQOLS-C splitб/УДШеметова Елена Геннадьевна, 8914056802320.0300.4134.22</t>
  </si>
  <si>
    <t>Система учета электроэнергии потребителей Октябрьский РЭС  СЭ ФОБОС 3 230В 5(100) IQOLS-C splitб/УДИГНАТЬЕВА ЕЛЕНА ВИКТОРОВНА20.0300.2958.22</t>
  </si>
  <si>
    <t>Система учета электроэнергии потребителей Октябрьский РЭС  СЭ ФОБОС 3 230В 5(100) IQOLS-C splitб/УДБагинова Оксана Евгеньевна20.0300.5293.22</t>
  </si>
  <si>
    <t>Система учета электроэнергии потребителей Октябрьский РЭС  СЭ ФОБОС 3 230В 5(100) IQOLS-C splitб/УДПАХУТОВ АЛЕКСАНДР ВЛАДИМИРОВИЧ20.0300.2655.22</t>
  </si>
  <si>
    <t>Система учета электроэнергии потребителей Октябрьский РЭС  СЭ ФОБОС 3 230В 5(100) IQOLS-C splitб/УДСизов Евгений Иннокентьевич20.0300.4885.22</t>
  </si>
  <si>
    <t>Система учета электроэнергии потребителей Октябрьский РЭС  СЭ ФОБОС 3 230В 5(100) IQOLS-C splitб/УДСТЕПАНОВА НАДЕЖДА ВЛАДИМИРОВНА20.0300.1927.22</t>
  </si>
  <si>
    <t>Система учета электроэнергии потребителей Октябрьский РЭС  СЭ ФОБОС 3 230В 5(100) IQOLS-C splitб/УДСоктоева Лариса Тубановна20.0300.3930.22</t>
  </si>
  <si>
    <t>Система учета электроэнергии потребителей Октябрьский РЭС  СЭ ФОБОС 3 230В 5(100) IQOLS-C splitб/УДСИРАТОВА ВАЛЕНТИНА ИННОКЕНТЬЕВНА20.0300.1716.22</t>
  </si>
  <si>
    <t>Система учета электроэнергии потребителей Октябрьский РЭС  СЭ ФОБОС 3 230В 5(100) IQOLS-C splitб/УДКОСТЫРЯ БОРИС ИВАНОВИЧ20.0300.17.22</t>
  </si>
  <si>
    <t>Система учета электроэнергии потребителей Октябрьский РЭС  СЭ ФОБОС 3 230В 5(100) IQOLS-C splitб/УДЭРДЫНЕЕВА ТУЯНА БАТОРОВНА20.0300.6899.21</t>
  </si>
  <si>
    <t>Система учета электроэнергии потребителей Октябрьский РЭС  СЭ ФОБОС 3 230В 5(100) IQOLS-C splitб/УДЖЕРБАНОВА ЛАРИСА ВЛАДИМИРОВНА20.0300.1662.22</t>
  </si>
  <si>
    <t>Система учета электроэнергии потребителей Октябрьский РЭС  @СЭ ФОБОС 1 230В 5(60) IQOL-CБУДАЕВ БУЛАТ БАТОРОВИЧ20.0300.2495.22</t>
  </si>
  <si>
    <t>Система учета электроэнергии потребителей Октябрьский РЭС  @СЭ ФОБОС 1 230В 5(60) IQOL-CКоногоров Александр Олегович20.0300.3816.22</t>
  </si>
  <si>
    <t>Система учета электроэнергии потребителей Октябрьский РЭС  СЭ ФОБОС 3 230В 5(100) IQOLS-C splitб/УДЖариков Роман Витальевич20.0300.5974.22</t>
  </si>
  <si>
    <t>Система учета электроэнергии потребителей Октябрьский РЭС  СЭ ФОБОС 3 230В 5(100) IQOLS-C splitб/УДМаланова Арюна Морхоевна20.0300.3852.22</t>
  </si>
  <si>
    <t>Система учета электроэнергии потребителей Октябрьский РЭС  СЭ ФОБОС 3 230В 5(100) IQOLS-C splitб/УДМОКЕЕВ АЛЕКСАНДР МИХАЙЛОВИЧ20.0300.2565.22</t>
  </si>
  <si>
    <t>Система учета электроэнергии потребителей Октябрьский РЭС  СЭ ФОБОС 3 230В 5(100) IQOLS-C splitб/УДМаланов Даба Ганжурович20.0300.3964.22</t>
  </si>
  <si>
    <t>Система учета электроэнергии потребителей Октябрьский РЭС  СЭ ФОБОС 3 230В 5(100) IQOLS-C splitб/УДБАЗАРОВ БИЛИКТО АЛЕКСАНДРОВИЧ20.0300.1148.22</t>
  </si>
  <si>
    <t>Система учета электроэнергии потребителей Октябрьский РЭС  СЭ ФОБОС 3 230В 5(100) IQOLS-C splitб/УДСОДНОМПИЛОВ ДОРЖИ ЖАЛСАНОВИЧ20.0300.1788.21</t>
  </si>
  <si>
    <t>Система учета электроэнергии потребителей Октябрьский РЭС  СЭ ФОБОС 3 230В 5(100) IQOLS-C splitб/УДРоманова Екатерина Эдуардовна20.0300.6717.22</t>
  </si>
  <si>
    <t>Система учета электроэнергии потребителей Октябрьский РЭС  СЭ ФОБОС 3 230В 5(100) IQOLS-C splitб/УДЖамсаранова Лариса Петровна +7 (914) 481-852820.0300.4547.22</t>
  </si>
  <si>
    <t>Система учета электроэнергии потребителей Октябрьский РЭС  СЭ ФОБОС 3 230В 5(100) IQOLS-C splitб/УДЦЫБИКОВ ЖАРГАЛ ДАГБАЕВИЧ20.0300.3546.22</t>
  </si>
  <si>
    <t>Система учета электроэнергии потребителей Октябрьский РЭС  СЭ ФОБОС 3 230В 5(100) IQOLS-C splitб/УДПАТРАХИН ПЕТР ПЕТРОВИЧ20.0300.1521.22</t>
  </si>
  <si>
    <t>Система учета электроэнергии потребителей Октябрьский РЭС  СЭ ФОБОС 3 230В 5(100) IQOLS-C splitб/УДТРУСОВ ГРИГОРИЙ АРСЕНТЬЕВИЧ 89246582037, 8924658178220.0300.1464.22</t>
  </si>
  <si>
    <t>Система учета электроэнергии потребителей Октябрьский РЭС  СЭ ФОБОС 3 230В 5(100) IQOLS-C splitб/УДБУЛАНОВ ОЛЕГ ВЛАДИМИРОВИЧ20.0300.2171.22</t>
  </si>
  <si>
    <t>Система учета электроэнергии потребителей Октябрьский РЭС  СЭ ФОБОС 3 230В 5(100) IQOLS-C splitб/УДГАТАПОВ ВАДИМ РИНЧИНОВИЧ20.0300.2009.22</t>
  </si>
  <si>
    <t>Система учета электроэнергии потребителей Октябрьский РЭС  СЭ ФОБОС 3 230В 5(100) IQOLS-C splitб/УД АЮШЕЕВА ЕЛЕНА ЭНГЕЛЬСОВНА20.0300.2237.22</t>
  </si>
  <si>
    <t>Система учета электроэнергии потребителей Октябрьский РЭС  СЭ ФОБОС 3 230В 5(100) IQOLS-C splitб/УДИВАНОВА ДЫЖИДМА БАЗАРОВНА20.0300.3167.22</t>
  </si>
  <si>
    <t>Система учета электроэнергии потребителей Октябрьский РЭС  СЭ ФОБОС 3 230В 5(100) IQOLS-C splitб/УДЕГОРОВА ЕКАТЕРИНА ЭДУАРДОВНА20.0300.1459.22</t>
  </si>
  <si>
    <t>Система учета электроэнергии потребителей Октябрьский РЭС  СЭ ФОБОС 3 230В 5(100) IQOLS-C splitб/УДСАДОВОДЧЕСКОЕ ТОВАРИЩЕСТВО "УЧИТЕЛЬ"20.0300.5735.21</t>
  </si>
  <si>
    <t>Система учета электроэнергии потребителей Октябрьский РЭС  СЭ ФОБОС 3 230В 5(100) IQOLS-C splitб/УДИванов Дмитрий Андреевич20.0300.4050.22</t>
  </si>
  <si>
    <t>Система учета электроэнергии потребителей Октябрьский РЭС  СЭ ФОБОС 3 230В 5(100) IQOLS-C splitб/УДДАНЗАНОВА СЫСЕГМА ДАРМАЕВНА20.0300.2961.22</t>
  </si>
  <si>
    <t>Система учета электроэнергии потребителей Октябрьский РЭС  СЭ ФОБОС 3 230В 5(100) IQOLS-C splitб/УДПОТЁМКИНА АННА ВИКТОРОВНА20.0300.3386.22</t>
  </si>
  <si>
    <t>Система учета электроэнергии потребителей Октябрьский РЭС  СЭ ФОБОС 3 230В 5(100) IQOLS-C splitб/УДЖУРМАН АЛЬБИНА ПАВЛОВНА20.0300.3505.22</t>
  </si>
  <si>
    <t>Система учета электроэнергии потребителей Октябрьский РЭС  СЭ ФОБОС 3 230В 5(100) IQOLS-C splitб/УДДУГАРОВ АЮША УРЖИНЦЫРЕНОВИЧ20.0300.7713.21</t>
  </si>
  <si>
    <t>Система учета электроэнергии потребителей Октябрьский РЭС  СЭ ФОБОС 3 230В 5(100) IQOLS-C splitб/УДИванова Вера Эдуардовна20.0300.6194.22</t>
  </si>
  <si>
    <t>Система учета электроэнергии потребителей Октябрьский РЭС  СЭ ФОБОС 3 230В 5(100) IQOLS-C splitб/УДШИТИНА ОЛЬГА ВЛАДИМИРОВНА20.0300.279.22</t>
  </si>
  <si>
    <t>Система учета электроэнергии потребителей Октябрьский РЭС  СЭ ФОБОС 3 230В 5(100) IQOLS-C splitб/УДЕФИМОВ ДМИТРИЙ НИКОЛАЕВИЧ20.0300.2432.22</t>
  </si>
  <si>
    <t>Система учета электроэнергии потребителей Октябрьский РЭС  СЭ ФОБОС 3 230В 5(100) IQOLS-C splitб/УДИменохоев Алексей Дмитриевич20.0300.5018.22</t>
  </si>
  <si>
    <t>Система учета электроэнергии потребителей Октябрьский РЭС  СЭ ФОБОС 3 230В 5(100) IQOLS-C splitб/УДМОЛЧАНОВ АНДРЕЙ АНДРЕЕВИЧ20.0300.3604.21</t>
  </si>
  <si>
    <t>Система учета электроэнергии потребителей Октябрьский РЭС  СЭ ФОБОС 3 230В 5(100) IQOLS-C splitб/УДГНЕУШЕВА АННА ПРОХОРОВНА20.0300.1889.22</t>
  </si>
  <si>
    <t>Система учета электроэнергии потребителей Октябрьский РЭС  @СЭ ФОБОС 1 230В 5(60) IQOL-CДарханов Петр Цыреторович20.0300.3702.22</t>
  </si>
  <si>
    <t>Система учета электроэнергии потребителей Октябрьский РЭС  @СЭ ФОБОС 1 230В 5(60) IQOL-CСампилова Агафья Прокопьевна20.0300.4184.22</t>
  </si>
  <si>
    <t>Система учета электроэнергии потребителей Октябрьский РЭС  @СЭ ФОБОС 1 230В 5(60) IQOL-CОбщество с ограниченной ответственностью "Успех"20.0300.6830.22</t>
  </si>
  <si>
    <t>Система учета электроэнергии потребителей Октябрьский РЭС  @СЭ ФОБОС 1 230В 5(60) IQOL-CМРОППХ В ЧЕСТЬ ИКОНЫ БОЖИЙ МАТЕРИ "ИВЕРСКАЯ" Г. УЛАН-УДЭРБ И БУР. ЕПАРХИИ РУС ПРАВ ЦЕРКВИ20.0300.7037.21</t>
  </si>
  <si>
    <t>Система учета электроэнергии потребителей Октябрьский РЭС  @СЭ ФОБОС 1 230В 5(60) IQOL-CДугаров Сайнсак Баирович20.0300.6048.22</t>
  </si>
  <si>
    <t>Система учета электроэнергии потребителей Октябрьский РЭС  СЭ ФОБОС 3 230В 5(100) IQOLS-C splitб/УДМункуев Петр Александрович20.0300.3819.22</t>
  </si>
  <si>
    <t xml:space="preserve">Система учета электроэнергии потребителей Октябрьский РЭС  СЭ ФОБОС 3 230В 5(100) IQOLS-C splitб/УДДОРЖИЕВ СОЛБОН ДАБАЕВИЧ20.0300.5100.21 </t>
  </si>
  <si>
    <t>Система учета электроэнергии потребителей Октябрьский РЭС  СЭ ФОБОС 3 230В 5(100) IQOLS-C splitб/УДКУЙДИНА НАТАЛЬЯ КОНСТАНТИНОВНА20.0300.3584.22</t>
  </si>
  <si>
    <t>Система учета электроэнергии потребителей Октябрьский РЭС  СЭ ФОБОС 3 230В 5(100) IQOLS-C splitб/УДФИЛИППОВ АЛЕКСАНДР ВИКТОРОВИЧ20.0300.1877.22</t>
  </si>
  <si>
    <t>Система учета электроэнергии потребителей Октябрьский РЭС  СЭ ФОБОС 3 230В 5(100) IQOLS-C splitб/УДФАЛЕТКИНА НАДЕЖДА МИХАЙЛОВНА20.0300.3345.22</t>
  </si>
  <si>
    <t>Система учета электроэнергии потребителей Октябрьский РЭС  СЭ ФОБОС 3 230В 5(100) IQOLS-C splitб/УДБАЛЬЖИНИМАЕВ БУДА МИЖИТДОРЖИЕВИЧ (дугар найданов лобирует)20.0300.2315.22</t>
  </si>
  <si>
    <t>Система учета электроэнергии потребителей Октябрьский РЭС  СЭ ФОБОС 3 230В 5(100) IQOLS-C splitб/УДБадмаева Надежда Амангельдыновна20.0300.6344.22</t>
  </si>
  <si>
    <t>Система учета электроэнергии потребителей Октябрьский РЭС  СЭ ФОБОС 3 230В 5(100) IQOLS-C splitб/УДЖигжитова Вера Борисовна20.0300.7202.22</t>
  </si>
  <si>
    <t>Система учета электроэнергии потребителей Октябрьский РЭС  СЭ ФОБОС 3 230В 5(100) IQOLS-C splitб/УДСамойлов Кирилл Николаевич20.0300.4291.22</t>
  </si>
  <si>
    <t>Система учета электроэнергии потребителей Октябрьский РЭС  СЭ ФОБОС 3 230В 5(100) IQOLS-C splitб/УДЖаркова Ольга Петровна20.0300.4721.22</t>
  </si>
  <si>
    <t>Система учета электроэнергии потребителей Октябрьский РЭС  СЭ ФОБОС 3 230В 5(100) IQOLS-C splitб/УДЗАРУБИН СЕРГЕЙ НИКОЛАЕВИЧ20.0300.1305.22</t>
  </si>
  <si>
    <t>Система учета электроэнергии потребителей Октябрьский РЭС  СЭ ФОБОС 3 230В 5(100) IQOLS-C splitб/УДКУКЛИНА ТАТЬЯНА ГЕОРГИЕВНА 20.0300.1906.22</t>
  </si>
  <si>
    <t>Система учета электроэнергии потребителей Октябрьский РЭС  СЭ ФОБОС 3 230В 5(100) IQOLS-C splitб/УДСердюченко Ирина Андреевна20.0300.4750.22</t>
  </si>
  <si>
    <t>Система учета электроэнергии потребителей Октябрьский РЭС  СЭ ФОБОС 3 230В 5(100) IQOLS-C splitб/УДБатомункуева Екатерина Александровна20.0300.6551.22</t>
  </si>
  <si>
    <t>Система учета электроэнергии потребителей Октябрьский РЭС  СЭ ФОБОС 3 230В 5(100) IQOLS-C splitб/УДХАВАЛКИН АНДРЕЙ ОЛЕГОВИЧ20.0300.316.22</t>
  </si>
  <si>
    <t>Система учета электроэнергии потребителей Октябрьский РЭС  СЭ ФОБОС 3 230В 5(100) IQOLS-C splitб/УДДОРЖИЕВ РЕНАТ ЦЫРЕНДАШИЕВИЧ20.0300.2513.22</t>
  </si>
  <si>
    <t>Система учета электроэнергии потребителей Октябрьский РЭС  СЭ ФОБОС 3 230В 5(100) IQOLS-C splitб/УДЦЫРЕНОВА АННА ГОМБОЕВНА 8908590470820.0300.3299.22</t>
  </si>
  <si>
    <t>Система учета электроэнергии потребителей Октябрьский РЭС  СЭ ФОБОС 3 230В 5(100) IQOLS-C splitб/УДСТУПИН СЕРГЕЙ ЮРЬЕВИЧ20.0300.2113.22</t>
  </si>
  <si>
    <t>Система учета электроэнергии потребителей Октябрьский РЭС  СЭ ФОБОС 3 230В 5(100) IQOLS-C splitб/УДШОТХОНОЕВА ТАТЬЯНА СЕРГЕЕВНА20.0300.5279.21</t>
  </si>
  <si>
    <t>Система учета электроэнергии потребителей Октябрьский РЭС  СЭ ФОБОС 3 230В 5(100) IQOLS-C splitб/УДНЕДОРЕЗОВА ТАМАРА МАТВЕЕВНА20.0300.2306.22</t>
  </si>
  <si>
    <t>Система учета электроэнергии потребителей Октябрьский РЭС  СЭ ФОБОС 3 230В 5(100) IQOLS-C splitб/УДЗверков Виталий Михайлович20.0300.4111.22</t>
  </si>
  <si>
    <t>Система учета электроэнергии потребителей Октябрьский РЭС  СЭ ФОБОС 3 230В 5(100) IQOLS-C splitб/УДБАТОМУНКУЕВА АРЮНА ЖАРГАЛОВНА20.0300.3518.22</t>
  </si>
  <si>
    <t>Система учета электроэнергии потребителей Октябрьский РЭС  СЭ ФОБОС 3 230В 5(100) IQOLS-C splitб/УДБалданова Цыжидма Балдановна20.0300.5465.22</t>
  </si>
  <si>
    <t>Система учета электроэнергии потребителей Октябрьский РЭС  СЭ ФОБОС 3 230В 5(100) IQOLS-C splitб/УДРаднаева Людмила Дашинамжиловна20.0300.5526.22</t>
  </si>
  <si>
    <t>Система учета электроэнергии потребителей Октябрьский РЭС  СЭ ФОБОС 3 230В 5(100) IQOLS-C splitб/УДДОННИК ЮРИЙ АНАТОЛЬЕВИЧ20.0300.7355.21</t>
  </si>
  <si>
    <t>Система учета электроэнергии потребителей Октябрьский РЭС  СЭ ФОБОС 3 230В 5(100) IQOLS-C splitб/УДКУЧИНА ЕВГЕНИЯ ВЛАДИМИРОВНА20.0300.2946.22</t>
  </si>
  <si>
    <t>Система учета электроэнергии потребителей Октябрьский РЭС  СЭ ФОБОС 3 230В 5(100) IQOLS-C splitб/УДЖДАНОВА НАТАЛЬЯ ВИКТОРОВНА20.0300.1417.22</t>
  </si>
  <si>
    <t>Система учета электроэнергии потребителей Октябрьский РЭС  СЭ ФОБОС 3 230В 5(100) IQOLS-C splitб/УДСЕЙФФЕРДТ МАРИЯ АЛЕКСАНДРОВНА20.0300.3422.22</t>
  </si>
  <si>
    <t>Система учета электроэнергии потребителей Октябрьский РЭС  СЭ ФОБОС 3 230В 5(100) IQOLS-C splitб/УДСИЛАЕВА НАТАЛЬЯ ВЛАДИМИРОВНА 20.0300.233.22</t>
  </si>
  <si>
    <t>Система учета электроэнергии потребителей Октябрьский РЭС  СЭ ФОБОС 3 230В 5(100) IQOLS-C splitб/УДМаханчеев Александр Юрьевич20.0300.4779.22</t>
  </si>
  <si>
    <t>Система учета электроэнергии потребителей Октябрьский РЭС  СЭ ФОБОС 3 230В 5(100) IQOLS-C splitб/УДСАДЫКОВ АНДРЕЙ АБДУЛАЕВИЧ20.0300.432.22</t>
  </si>
  <si>
    <t>Система учета электроэнергии потребителей Октябрьский РЭС  СЭ ФОБОС 3 230В 5(100) IQOLS-C splitб/УДХОРГАНОВ ЖАРГАЛ ШАБАРИНОВИЧ20.0300.7246.21</t>
  </si>
  <si>
    <t>Система учета электроэнергии потребителей Октябрьский РЭС  СЭ ФОБОС 3 230В 5(100) IQOLS-C splitб/УДМАХМУДЗОДА АСАДУЛЛОИ НАСУЛЛО20.0300.2441.22</t>
  </si>
  <si>
    <t>Система учета электроэнергии потребителей Октябрьский РЭС  СЭ ФОБОС 3 230В 5(100) IQOLS-C splitб/УДМаркелова Вероника Александровна20.0300.6501.22</t>
  </si>
  <si>
    <t>Система учета электроэнергии потребителей Октябрьский РЭС  СЭ ФОБОС 3 230В 5(100) IQOLS-C splitб/УДЗахаров Василий Павлович нужна вышка20.0300.4295.22</t>
  </si>
  <si>
    <t>Система учета электроэнергии потребителей Октябрьский РЭС  СЭ ФОБОС 3 230В 5(100) IQOLS-C splitб/УДБИРБАЕВА ЯНЖИМА ЖАЛСАНОВНА20.0300.2724.22</t>
  </si>
  <si>
    <t>Система учета электроэнергии потребителей Октябрьский РЭС  @СЭ ФОБОС 1 230В 5(60) IQOL-CЕлисеева Олеся Алексеевна20.0300.3843.22</t>
  </si>
  <si>
    <t>Система учета электроэнергии потребителей Октябрьский РЭС  @СЭ ФОБОС 1 230В 5(60) IQOL-CЛопатина Елена Александровна20.0300.4197.22</t>
  </si>
  <si>
    <t>Система учета электроэнергии потребителей Октябрьский РЭС  @СЭ ФОБОС 1 230В 5(60) IQOL-CСидорова Ксения Александровна всё купили20.0300.5601.22</t>
  </si>
  <si>
    <t>Система учета электроэнергии потребителей Октябрьский РЭС  СЭ ФОБОС 3 230В 5(100) IQOLS-C splitб/УДБРОВЕНКО АЛЕКСАНДР ПЕТРОВИЧ20.0300.455.22</t>
  </si>
  <si>
    <t>Система учета электроэнергии потребителей Октябрьский РЭС  СЭ ФОБОС 3 230В 5(100) IQOLS-C splitб/УДМулонов Жаргал Александрович20.0300.4232.22</t>
  </si>
  <si>
    <t>Система учета электроэнергии потребителей Октябрьский РЭС  СЭ ФОБОС 3 230В 5(100) IQOLS-C splitб/УДАГАЛАКОВ НИКОЛАЙ СЕРГЕЕВИЧ20.0300.2663.22</t>
  </si>
  <si>
    <t>Система учета электроэнергии потребителей Октябрьский РЭС  СЭ ФОБОС 3 230В 5(100) IQOLS-C splitб/УДФилиппова Тамара Ивановна20.0300.3990.22</t>
  </si>
  <si>
    <t>Система учета электроэнергии потребителей Октябрьский РЭС  СЭ ФОБОС 3 230В 5(100) IQOLS-C splitб/УДЦЫБЖИТОВ ЭРДЭМ ОЙДОПНИМАЕВИЧ20.0300.1109.22</t>
  </si>
  <si>
    <t>Система учета электроэнергии потребителей Октябрьский РЭС  СЭ ФОБОС 3 230В 5(100) IQOLS-C splitб/УД АДУШХАНОВ ВЛАДИМИР АЛЕКСАНДРОВИЧ 89024571298, 8996935536920.0300.1490.22</t>
  </si>
  <si>
    <t>Система учета электроэнергии потребителей Октябрьский РЭС  СЭ ФОБОС 3 230В 5(100) IQOLS-C splitб/УДЭРДЫНИЕВ ЮРИЙ ШОЙДОПОВИЧ20.0300.2929.22</t>
  </si>
  <si>
    <t>Система учета электроэнергии потребителей Октябрьский РЭС  СЭ ФОБОС 3 230В 5(100) IQOLS-C splitб/УДДЕВДАРИАНИ ТИМУР БИЧИКОВИЧ20.0300.2676.22</t>
  </si>
  <si>
    <t>Система учета электроэнергии потребителей Октябрьский РЭС  СЭ ФОБОС 3 230В 5(100) IQOLS-C splitб/УДДЕДОВЕЦ ВЯЧЕСЛАВ ВАСИЛЬЕВИЧ20.0300.1510.22</t>
  </si>
  <si>
    <t>Система учета электроэнергии потребителей Октябрьский РЭС  СЭ ФОБОС 3 230В 5(100) IQOLS-C splitб/УДДьякова Алёна Алексеевна20.0300.3688.22</t>
  </si>
  <si>
    <t>Система учета электроэнергии потребителей Октябрьский РЭС  @СЭ ФОБОС 1 230В 5(60) IQOL-CДУНАЕВА ТАТЬЯНА МАГУСУМОВНА20.0300.523.22</t>
  </si>
  <si>
    <t>Система учета электроэнергии потребителей Октябрьский РЭС  @СЭ ФОБОС 1 230В 5(60) IQOL-CВитко Константин Юрьевич20.0300.5531.22</t>
  </si>
  <si>
    <t>Система учета электроэнергии потребителей Октябрьский РЭС  СЭ ФОБОС 3 230В 5(100) IQOLS-C splitб/УДЭрдынеев Эдуард Пурбуевич20.0300.6060.22</t>
  </si>
  <si>
    <t>Система учета электроэнергии потребителей Октябрьский РЭС  СЭ ФОБОС 3 230В 5(100) IQOLS-C splitб/УДБурхиева Билигма Баторовна20.0300.4113.22</t>
  </si>
  <si>
    <t>Система учета электроэнергии потребителей Октябрьский РЭС  СЭ ФОБОС 3 230В 5(100) IQOLS-C splitб/УДПонхониев Эрдыни Баторович20.0300.5214.22</t>
  </si>
  <si>
    <t>Система учета электроэнергии потребителей Октябрьский РЭС  СЭ ФОБОС 3 230В 5(100) IQOLS-C splitб/УДТАРОВ АРЖИП БАШАЛХАНОВИЧ20.0300.2463.22</t>
  </si>
  <si>
    <t>Система учета электроэнергии потребителей Октябрьский РЭС  СЭ ФОБОС 3 230В 5(100) IQOLS-C splitб/УДЖАЛСАНОВА ИРИНА ВАЛЕРЬЕВНА20.0300.7199.21</t>
  </si>
  <si>
    <t>Система учета электроэнергии потребителей Октябрьский РЭС  СЭ ФОБОС 3 230В 5(100) IQOLS-C splitб/УДЦЫДЕНПИЛОВ ОЧИР САНЖИЕВИЧ20.0300.684.22</t>
  </si>
  <si>
    <t>Система учета электроэнергии потребителей Октябрьский РЭС  СЭ ФОБОС 3 230В 5(100) IQOLS-C splitб/УДАнтошкевич Александр Сергеевич20.0300.4167.22</t>
  </si>
  <si>
    <t>Система учета электроэнергии потребителей Октябрьский РЭС  @СЭ ФОБОС 1 230В 5(60) IQOL-CПЛЮСНИН НИКОЛАЙ ИВАНОВИЧ20.0300.3906.21</t>
  </si>
  <si>
    <t>Система учета электроэнергии потребителей Октябрьский РЭС  @СЭ ФОБОС 1 230В 5(60) IQOL-CВАСИЛЬЕВ БОРИС ЦЫДЕНОВИЧ20.0300.2530.22</t>
  </si>
  <si>
    <t>Система учета электроэнергии потребителей Октябрьский РЭС  @СЭ ФОБОС 1 230В 5(60) IQOL-CАРТЕМЬЕВА ЕЛЕНА ВИКТОРОВНА20.0300.1597.22</t>
  </si>
  <si>
    <t>Система учета электроэнергии потребителей Октябрьский РЭС  @СЭ ФОБОС 1 230В 5(60) IQOL-CГаврилов Юрий Анатольевич 8902535679120.0300.4371.22</t>
  </si>
  <si>
    <t>Система учета электроэнергии потребителей Октябрьский РЭС  СЭ ФОБОС 3 230В 5(100) IQOLS-C splitб/УДХУСНУТДИНОВ ВЯЧЕСЛАВ ГАЛИМУЛЛОВИЧ20.0300.1134.22</t>
  </si>
  <si>
    <t>Система учета электроэнергии потребителей Октябрьский РЭС  СЭ ФОБОС 3 230В 5(100) IQOLS-C splitб/УДАЮРОВ АЮША АЮРОВИЧ20.0300.2013.22</t>
  </si>
  <si>
    <t>Система учета электроэнергии потребителей Октябрьский РЭС  СЭ ФОБОС 3 230В 5(100) IQOLS-C splitб/УДБАДМАЕВА АННА ДОРЖИЕВНА20.0300.1139.22</t>
  </si>
  <si>
    <t>Система учета электроэнергии потребителей Октябрьский РЭС  @СЭ ФОБОС 1 230В 5(60) IQOL-CГРИГОРЬЕВА ГАЛИНА ИВАНОВНА20.0300.7277.21</t>
  </si>
  <si>
    <t>Система учета электроэнергии потребителей Октябрьский РЭС  СЭ ЦЭ680ЗВ 1 230в 5-60А 3ф.4пр.М7 Р31-1шт.ОБЩЕСТВО С ОГРАНИЧЕННОЙ ОТВЕТСТВЕННОСТЬЮ "ФЕЛИКС ПЛЮС"20.0300.892.22</t>
  </si>
  <si>
    <t>Система учета розничного рынка электроэнергиив Закаменском РЭССЭ ФОБОС 3Т 230В 5(10) IQORL-А 3ф-1шт.ГОСУДАРСТВЕННОЕ БЮДЖЕТНОЕ УЧРЕЖДЕНИЕ ЗДРАВООХРАНЕНИЯ "ЗАКАМЕНСКАЯ ЦЕНТРАЛЬНАЯ РАЙОННАЯ БОЛЬНИЦА"20.0300.6183.21</t>
  </si>
  <si>
    <t>ООО Нардеван СтройПункт коммерч. учета ПКУ-6/10 кВ 3ТТ/3ТН-1шт.7.2.1.20.0300.2840.21</t>
  </si>
  <si>
    <t>ИП Беломестнов Петр ВасильевичПункт коммерч. учета ПКУ-6/10 кВ 3ТТ/3ТН-1шт.7.2.1.20.0300.2453.21</t>
  </si>
  <si>
    <t>ООО Син ДаПКУ-ENRG-10-100 О1 (ЗТТ/ЗТН)-1шт.7.2.1.20.0300.2412.22</t>
  </si>
  <si>
    <t>МУНИЦИПАЛЬНОЕ БЮДЖЕТНОЕ УЧРЕЖДЕНИЕ "КОМБИНАТ ПО БЛАГОУСТРОЙСТВУ Г. УЛАН-УДЭ"7.2.2.20.0300.3735.21</t>
  </si>
  <si>
    <t>ООО "КРИСТАЛЛ"ПКУ 6 кВ РиМ-384.01/2 с УЗПНш-1шт.7.2.2.20.0300.7069.21</t>
  </si>
  <si>
    <t>ИП Шагдарова Индира ВалерьевнаПКУ 6 кВ РиМ-384.01/2 с УЗПНш-1шт.7.2.3.20.0300.7230.21</t>
  </si>
  <si>
    <t>МБУ "УПРАВЛЕНИЕ ГОРОДСКОГО ХОЗЯЙСТВА И СТРОИТЕЛЬСТВА"ПКУ 10 кВ РиМ-384.02/2 с УЗПНш-1шт.7.2.3.0.0300.1071.22</t>
  </si>
  <si>
    <t>ООО Бурятская Горно Геологическая Компания7.2.3.20.0300.1011.21</t>
  </si>
  <si>
    <r>
      <rPr>
        <sz val="11"/>
        <color theme="1"/>
        <rFont val="Arial"/>
        <family val="2"/>
        <charset val="204"/>
      </rPr>
  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 коммерческого учета электрической энергии (мощности) филиала ПАО "Россети Сибирь"- "Бурятэнерго"</t>
    </r>
    <r>
      <rPr>
        <b/>
        <sz val="11"/>
        <color theme="1"/>
        <rFont val="Arial"/>
        <family val="2"/>
        <charset val="204"/>
      </rPr>
      <t xml:space="preserve">  за 2023г.</t>
    </r>
  </si>
  <si>
    <t>Строительство  ВЛ  10  кВ,Республика Бурятия,Октябрьский район, мкрн. Силикатный, ул. Забайкальская, д. 11А, к/н 03:24:034502:2 ( тех присоединение ООО Бурятский клинический госпиталь., дог. 20.0300.4293.21)</t>
  </si>
  <si>
    <t>Реконструкция  ВЛ 10  кВ,Республика Бурятия,Октябрьский район, мкрн. Силикатный, ул. Забайкальская, д. 11А, к/н 03:24:034502:2 ( тех присоединение ООО Бурятский клинический госпиталь., дог. 20.0300.4293.21)</t>
  </si>
  <si>
    <t>Строительство  ВЛ 10  кВ,Республика Бурятия, УЛАН-УДЭ, СЕВЕРНАЯ,  Д. 92, КАДАСТРОВЫЙ НОМЕР ЗЕМЕЛЬНОГО УЧАСТКА 03:24:033618:214(дог.20.0300.281.23 тех присоединение ПАО ТГК№14 )</t>
  </si>
  <si>
    <t>Строительство  ВЛ 0,4  кВ,Республика Бурятия,Северо-Байкальский район, г. Северобайкальск, ул. Космонавтов, ориентир здание АБК тепличного комплекса по ул Космонавтов, д. 28, к/н 03:23:010518:542( тех присоединение Шишканова Г.П. )</t>
  </si>
  <si>
    <t>Строительство  ВЛ 0,4  кВ,Республика Бурятия,Северо-Байкальский район, г. Северобайкальск, проспект Юности, к/н 03:23:010576:293( тех присоединение Хободоева С.Д. )</t>
  </si>
  <si>
    <t>Строительство  ВЛ 0,4  кВ,Республика Бурятия, Хоринский район, п. Алан, к/н 03:21:000000:4756( тех присоединение Жамбалова С.З. )</t>
  </si>
  <si>
    <t>Строительство  ВЛ 0,4  кВ,Республика Бурятия,Баргузинский район, п. Максимиха, местность Федорово поле, ул. 1-я, д. 30, к/н 03:01:140107:509( тех присоединение  ГБУЗ Баргузинская ЦРБ, дог. 20.0300.3934.22)</t>
  </si>
  <si>
    <t>Строительство  ВЛ 0,4  кВ,Республика Бурятия, Баргузинский район, п. Баргузин, к/н 03:01:000000:9956, Баргузинское участковое лесничество, квартал 334, выдел 21, части выделов 12,13, квартал 342 выдел 3, части выделов 2,4,7,8,13,16,17( тех присоединение  МБУДО Усть-Баргузинская ДЮСШ, дог. 20.0300.2821.21)</t>
  </si>
  <si>
    <t>Строительство  ВЛ 0,4  кВ, Республика Бурятия, Железнодорожный район, мкрн. Шишковка, ул. Шульца, д. 31А, к/н 03:24:021936:26( тех присоединение  Хамнуев Б.С-Д., дог. 20.0300.3040.21)</t>
  </si>
  <si>
    <t>Строительство  ВЛ 0,4  кВ, Республика Бурятия, Железнодорожный район, мкрн. Зеленый, ул. Ветровая, д. 18А, к/н 03:24:022620:244( тех присоединение  Халбазкова Р.В., дог. 20.0300.4706.21)</t>
  </si>
  <si>
    <t>Строительство  ВЛ 0,4  кВ, Республика Бурятия, Октябрьский район, мкрн. Радиостанция, ул. Приречная( тех присоединение  ПАО ТГК-14 дог. 20.0300.2654.21)</t>
  </si>
  <si>
    <t>Строительство  ВЛ 0,4   кВ,Республика Бурятия,  КИЖИНГИНСКИЙ,  Д. Б/Н, КАДАСТРОВЫЙ НОМЕР ЗЕМЕЛЬНОГО УЧАСТКА 03:10:250110:278, РОССИЙСКАЯ ФЕДЕРАЦИЯ, РЕСПУБЛИКА БУРЯТИЯ, МУНИЦИПАЛЬНЫЙ РАЙОН КИЖИНГИНСКИЙ, СЕЛЬСКОЕ ПОСЕЛЕНИЕ ВЕРХНЕКОДУНСКИЙ СОМОН(тех. присоединение  Бадмацыренов Б.С., дог. 20.0300.8323.22)</t>
  </si>
  <si>
    <t>Строительство  ВЛ 0,4  кВ,Республика Бурятия, Еравнинский район, п. Эгита, местность Хара-Шибирь, к/н 03:05:270107:575(тех. присоединение  Дашинимаева Б.Б., дог. 20.0300.1944.18)</t>
  </si>
  <si>
    <t>Строительство  ВЛ 10  кВ,Республика Бурятия,Кяхтинский район, п. Субуктуй (50.560400 106.427700)( тех присоединение  ПАО Ростелеком, дог. 20.0300.3608.21)</t>
  </si>
  <si>
    <t>Строительство  ВЛ 0,4  кВ,Республика Бурятия,Кяхтинский район, п. Субуктуй (50.560400 106.427700)( тех присоединение  ПАО Ростелеком, дог. 20.0300.3608.21)</t>
  </si>
  <si>
    <t>Строительство ВЛ 0,4  кВ,Республика Бурятия,Северо-Байкальский район, г. Северобайкальск, ул. Студенческая,  д. 23в/1, к/н 03:23:010528:81 ( тех присоединение Базаржапов Р.А, дог. 20.0300.1139.19)</t>
  </si>
  <si>
    <t>Строительство ВЛ 0,4  кВ,Республика Бурятия,Баргузинский район, п. Суво, местность "Алгинское озеро", к/н 03:01:460105:302 ( тех присоединение Суркова С.В., дог. 20.0300.4905.20)</t>
  </si>
  <si>
    <t>Строительство ВЛ 0,4  кВ,Республика Бурятия,Заиграевский район, п. Эрхирик, ДНП Загородная резиденция, д. 59, к/н 03:06:530105:1538( тех присоединение Сафонова А.М., дог. 20.0300.6259.21)</t>
  </si>
  <si>
    <t>Строительство   ВЛ 10  кВ,Республика Бурятия,Октябрьский район, мкрн. Энергетик, ГКА № 258, бокс 100, к/н 03:24:032203:251( тех присоединение Игумнова Н.И., дог. 20.0300.7431.21)</t>
  </si>
  <si>
    <t>Строительство   ВЛ 0,4  кВ,Республика Бурятия,Октябрьский район, мкрн. Энергетик, ГКА № 258, бокс 100, к/н 03:24:032203:251( тех присоединение Игумнова Н.И., дог. 20.0300.7431.21)</t>
  </si>
  <si>
    <t>Строительство ВЛ 0,4 кВ,Республика Бурятия,Железнодорожный район, мкрн. Загорск, ул. Хоринская, д. 2 Б( тех присоединение  ООО "Т2 Мобайл"., дог.20.0300.557.22 )</t>
  </si>
  <si>
    <t>Строительство ВЛ 0,4 кВ,Республика Бурятия,Советский район, п. Тулунжа, ул. Песочная, д. 108, к/н 03:24:011413:268( тех присоединение  Ангаева Л.П., дог.20.0300.5412.21 )</t>
  </si>
  <si>
    <t>Строительство  ВЛ  0,4 кВ,Республика Бурятия,Иволгинский район, п. Гурульба, ул. Норильская, д. 35, к/н 03:08:320107:8203( тех присоединение  Ангаева Л.П., дог.20.0300.5412.21 )</t>
  </si>
  <si>
    <t>Строительство  ВЛ 0,4  кВ,Республика Бурятия,Железнодорожный район, мкрн. ПВЗ, ГСК № 142в, к/н 03:24:000000:69864( тех присоединение  Архипенко А.Ю, дог. 20.0300.2880.22)</t>
  </si>
  <si>
    <t>Строительство  ВЛ 0,4  кВ,Республика Бурятия,Железнодорожный район, мкрн. Площадка, ул. Сперанского, к/н 03:24:022718:218( тех присоединение  Гафаров И.Е, дог. 20.0300.49.22)</t>
  </si>
  <si>
    <t>Строительство  ВЛ 0,4  кВ,Республика Бурятия,Железнодорожный район, мкрн. ПВЗ, ГСК № 142в, к/н 03:24:000000:69864( тех присоединение  Гамбужапов Н.С, дог. 20.0300.1033.22)</t>
  </si>
  <si>
    <t>Строительство  ВЛ 0,4  кВ,Республика Бурятия,Советский район, п. Хойтобэе, пер. Почтовый, д. 2, к/н 03:08:300101:3921( тех присоединение  Дарханова Э.С, дог. 20.0300.868.22)</t>
  </si>
  <si>
    <t>Строительство  ВЛ 0,4  кВ,Республика Бурятия,Советский район, мкрн. Заречный, ул. Толстихина, к/н 03:24:010924:165( тех присоединение  Доржиева С.Б, дог. 20.0300.4179.22)</t>
  </si>
  <si>
    <t>Строительство  ВЛ 0,4  кВ,Республика Бурятия,Советский район, мкрн. Заречный, ул. Толстихина, к/н 03:24:010924:165( тех присоединение  Санданова И.В, дог. 20.0300.3029.21)</t>
  </si>
  <si>
    <t>Строительство  ВЛ 0,4  кВ,Республика Бурятия,СОВЕТСКИЙ, УЛАН-УДЭ, ПЕР. РЕСПУБЛИКАНСКИЙ,  Д. 65А, КАДАСТРОВЫЙ НОМЕР ЗЕМЕЛЬНОГО УЧАСТКА 03:24:010918:62( тех присоединение  Чимитов А.И., дог. 20.0300.4447.21)</t>
  </si>
  <si>
    <t>Строительство  ВЛ 0,4  кВ,Республика Бурятия,КАДАСТРОВЫЙ НОМЕР ЗЕМЕЛЬНОГО УЧАСТКА 03:24:000000:63954, МЕСТОПОЛОЖЕНИЕ УСТАНОВЛЕНО ОТНОСИТЕЛЬНО ОРИЕНТИРА, РАСПОЛОЖЕННОГО В ГРАНИЦАХ УЧАСТКА. ПОЧТОВЫЙ АДРЕС ОРИЕНТИРА: Г. УЛАН-УДЭ, МКР СВЕТЛЫЙ, ЗЕМЕЛЬНЫЙ УЧАСТОК А-2( тех присоединение  Лисай И.С., дог. 20.0300.1435.22)</t>
  </si>
  <si>
    <t>Строительство  ВЛ 0,4  кВ,Республика Бурятия,Г. УЛАН-УДЭ, УЛ. ПРОТОЧНАЯ, КАДАСТРОВЫЙ НОМЕР ЗЕМЕЛЬНОГО УЧАСТКА 03:24:033901:00( тех присоединение ГК Скиф., дог. 20.0300.1926.21)</t>
  </si>
  <si>
    <t>Строительство  ВЛ 0,4  кВ,Республика Бурятия,ИВОЛГИНСКИЙ, КСП КОЛОБКОВСКОЕ, НЕТ, КАДАСТРОВЫЙ НОМЕР ЗЕМЕЛЬНОГО УЧАСТКА 03:08:360103:69( тех присоединение  Егоров А.А., дог. 20.0300.182.21)</t>
  </si>
  <si>
    <t>Строительство  ВЛ 0,4  кВ,Республика Бурятия, ИВОЛГИНСКИЙ, ПОСЕЛЬЕ, СОВЕТСКАЯ, КАДАСТРОВЫЙ НОМЕР ЗЕМЕЛЬНОГО УЧАСТКА 03:08:380101:4645( тех присоединение  Ринчинова А.Б., дог. 20.0300.626.21)</t>
  </si>
  <si>
    <t>Строительство  ВЛ 0,4  кВ,Республика Бурятия,  ЗАИГРАЕВСКИЙ Р-Н, КАДАСТРОВЫЙ НОМЕР ЗЕМЕЛЬНОГО УЧАСТКА 03:06:000000:17340( тех присоединение  Цыбикова Б.Ц., дог. 20.0300.1658.20)</t>
  </si>
  <si>
    <t>Строительство ВЛ 0,4  кВ,Республика Бурятия, СЕЛЕНГИНСКИЙ Р-Н, КАДАСТРОВЫЙ НОМЕР ЗЕМЕЛЬНОГО УЧАСТКА 03:18:460102:571( тех присоединение КФХ Бадмацыренов Б.М., дог. 20.0300.4097.19)</t>
  </si>
  <si>
    <t>Строительство    ВЛ 0,4  кВ,Республика Бурятия, УЛАН-УДЭ, ЖИВОПИСНАЯ,  Д. 2А, КАДАСТРОВЫЙ НОМЕР ЗЕМЕЛЬНОГО УЧАСТКА 03:24:033816:31 (договор ТП 20.0300.1383.22 Сахаровская Т.З.)</t>
  </si>
  <si>
    <t>Строительство ВЛ 0,4  кВ,Республика Бурятия, СЕЛЕНГИНСКИЙ, У ЖАРГАЛАНТА, ЖЕЛЕЗНОДОРОЖНАЯ,  Д. 3Б, КАДАСТРОВЫЙ НОМЕР ЗЕМЕЛЬНОГО УЧАСТКА 03:18:110102:1(договор ТП 20.0300.1872.21  Доржиева С.Б.)</t>
  </si>
  <si>
    <t>Строительство ВЛ 0,4  кВ,Республика Бурятия,КИВОЛГИНСКИЙ Р-Н,С/П ГУРУЛЬБИНСКОЕ, С. ГУРУЛЬБА,КАДАСТРОВЫЙ НОМЕР ЗЕМЕЛЬНОГО УЧАСТКА 03:08:000000:9588( тех присоединение  Бурдуковский С. Дог. 20.0300.1294.21 )</t>
  </si>
  <si>
    <t>Строительство ВЛ 0,4  кВ,Республика Бурятия,КАДАСТРОВЫЙ НОМЕР ЗЕМЕЛЬНОГО УЧАСТКА 03:19:240106:239( тех присоединение  Гомбожапов З.Э-Б. Дог. 20.0300.4450.21 )</t>
  </si>
  <si>
    <t>Строительство ВЛ 0,4  кВ,Республика Бурятия,ИВОЛГИНСКИЙ Р-Н,С/П ГУРУЛЬБИНСКОЕ, С. ГУРУЛЬБА,КАДАСТРОВЫЙ НОМЕР ЗЕМЕЛЬНОГО УЧАСТКА 03:08:000000:9588( тех присоединение  Бурдуковский С. Дог. 20.0300.1294.21 )</t>
  </si>
  <si>
    <t>Строительство ВЛ 0,4  кВ,Республика Бурятия, ИВОЛГИНСКИЙ,  КАДАСТРОВЫЙ НОМЕР ЗЕМЕЛЬНОГО УЧАСТКА 03:08:370101:5910( тех присоединение  Санжижапов В.Г. Дог. 20.0300.4257.20 )</t>
  </si>
  <si>
    <t>Строительство ВЛ 0,4  кВ,Республика Бурятия,ТАРБАГАТАЙСКИЙ район, ШКОЛЬНАЯ,  Д. 1Ж, КАДАСТРОВЫЙ НОМЕР ЗЕМЕЛЬНОГО УЧАСТКА 03:19:140106:837( тех присоединение  Краснопеев Д.В. Дог. 20.0300.5741.22 )</t>
  </si>
  <si>
    <t>Строительство  ВЛ 0,4  кВ,Республика Бурятия,ТАРБАГАТАЙСКИЙ район, ШКОЛЬНАЯ,  Д. 1Ж, КАДАСТРОВЫЙ НОМЕР ЗЕМЕЛЬНОГО УЧАСТКА 03:19:140106:837( тех присоединение   Маладаев А.Х.  Дог. 20.0300.1186.21 )</t>
  </si>
  <si>
    <t>Строительство ВЛ 0,4  кВ,Республика Бурятия, УЛАН-УДЭ,  КАДАСТРОВЫЙ НОМЕР ЗЕМЕЛЬНОГО УЧАСТКА 03:24:030604:169( тех присоединение Жигдылмеева Ю.А. Дог. 20.0300.7478.21 )</t>
  </si>
  <si>
    <t>Строительство ВЛ 0,4  кВ,Республика Бурятия,  УЛАН-УДЭ, ЗАБАЙКАЛЬСКАЯ,  Д. 18А, КАДАСТРОВЫЙ НОМЕР ЗЕМЕЛЬНОГО УЧАСТКА 03:24:034502:205( тех присоединение МУП Водоканал Дог. 20.0300.3618.22 )</t>
  </si>
  <si>
    <t>Строительство  ВЛ 10  кВ,Республика Бурятия, УЛАН-УДЭ, ПЛОДОРОДНАЯ,  Д. 56, КАДАСТРОВЫЙ НОМЕР ЗЕМЕЛЬНОГО УЧАСТКА 03:24:033846:16 ( тех присоединение  Филантьев И.Ф.  Дог. 20.0300.2455.22 )</t>
  </si>
  <si>
    <t>Строительство ВЛ  0,4  кВ,Республика Бурятия, УЛАН-УДЭ, ПЛОДОРОДНАЯ,  Д. 56, КАДАСТРОВЫЙ НОМЕР ЗЕМЕЛЬНОГО УЧАСТКА 03:24:033846:16 ( тех присоединение  Филантьев И.Ф.  Дог. 20.0300.2455.22 )</t>
  </si>
  <si>
    <t>Строительство ВЛ  10  кВ,Республика Бурятия,  УЛАН-УДЭ, ДЕЛОВАЯ,  Д. 15, КАДАСТРОВЫЙ НОМЕР ЗЕМЕЛЬНОГО УЧАСТКА 03:24:011438:307( тех присоединение Бужинаева И.Б. Дог. 20.0300.3880.22 )</t>
  </si>
  <si>
    <t>Строительство ВЛ  0,4  кВ,Республика Бурятия,  ИВОЛГИНСКИЙ,  КАДАСТРОВЫЙ НОМЕР ЗЕМЕЛЬНОГО УЧАСТКА 03:08:380101:6262 ( тех присоединение  Цыренжапова Н.Б  Дог. 20.0300.220.21 )</t>
  </si>
  <si>
    <t>Строительство  ВЛ 0,4  кВ,Республика Бурятия, Г. СЕВЕРОБАЙКАЛЬСК,  КАДАСТРОВЫЙ НОМЕР ЗЕМЕЛЬНОГО УЧАСТКА 03:23:010520:246( тех присоединение  Тихомирова И.А.  Дог. 20.0300.3525.21 )</t>
  </si>
  <si>
    <t>Строительство  ВЛ 0,4  кВ,Республика Бурятия,  Г. СЕВЕРОБАЙКАЛЬСК,  УЛ РАБОЧАЯ,  Д. 19, КАДАСТРОВЫЙ НОМЕР ЗЕМЕЛЬНОГО УЧАСТКА 03:23:010532:297( тех присоединение  Кизилова Ю.А.  дог. 20.0300.2248.21 )</t>
  </si>
  <si>
    <t>Строительство  ВЛ 0,4  кВ,Республика Бурятия,УЛАН-УДЭ, БОРСОЕВА,  Д. 7А, КАДАСТРОВЫЙ НОМЕР ЗЕМЕЛЬНОГО УЧАСТКА 03:24:000000:00( тех присоединение  ПАО Ростелеком, дог. 20.0300.71.21)</t>
  </si>
  <si>
    <t>Строительство  ВЛ 0,4  кВ,Республика Бурятия,    РАЙОН ХОРИНСКИЙ, СЕЛО ХОРИНСК, УЛИЦА ЖАНАЕВА ДОМ 46 ( тех присоединение  дог.20.0300.1116.23 ООО Мясторг.)</t>
  </si>
  <si>
    <t>Строительство  ВЛ 0,4  кВ,Республика Бурятия,  Г. СЕВЕРОБАЙКАЛЬСК, АНГАРСКАЯ, КАДАСТРОВЫЙ НОМЕР ЗЕМЕЛЬНОГО УЧАСТКА 03:17:140704:67( тех присоединение Антонова В.В.  дог. 20.0300.5349.21 )</t>
  </si>
  <si>
    <t>Строительство ВЛ  0,4  кВ,Республика Бурятия,ПРИБАЙКАЛЬСКИЙ, НЕТ, НАБЕРЕЖНАЯ,  Д. 13Б, КАДАСТРОВЫЙ НОМЕР ЗЕМЕЛЬНОГО УЧАСТКА 03:16:050106:21( тех присоединение  Сандаков В.Г. Дог. 20.0300.5053.21 )</t>
  </si>
  <si>
    <t>Строительство  ВЛ 0,4 кВ,Республика Бурятия, МУХОРШИБИРСКИЙ, С.ШАРАЛДАЙ, КСП "ЗАБАЙКАЛЕЦ", КАДАСТРОВЫЙ НОМЕР ЗЕМЕЛЬНОГО УЧАСТКА 03:14:000000:4114( тех присоединение  Сысолятина О.В.. Дог. 20.0300.4075.20 )</t>
  </si>
  <si>
    <t>Строительство  ВЛ 0,4  кВ,Республика Бурятия,ДЖИДИНСКИЙ Р-Н, КАДАСТРОВЫЙ НОМЕР ЗЕМЕЛЬНОГО УЧАСТКА 03:04:470112:453( тех присоединение Цыдыпов В.В. Дог. 20.0300.1656.20 )</t>
  </si>
  <si>
    <t>Строительство ВЛ 0,4  кВ,Республика Бурятия, СЕЛЕНГИНСКИЙ, КАДАСТРОВЫЙ НОМЕР ЗЕМЕЛЬНОГО УЧАСТКА 03:18:000000:11491( тех присоединение  Галданова Э.Г. Дог. 20.0300.2869.21 )</t>
  </si>
  <si>
    <t>Строительство  ВЛ 0,4  кВ,Республика Бурятия,УЛАН-УДЭ, КИРПИЧНАЯ,  Д. 9А, КАДАСТРОВЫЙ НОМЕР ЗЕМЕЛЬНОГО УЧАСТКА 03:24:023408:3( тех присоединение Борисов Д.В. Дог. 20.0300.1348.22 )</t>
  </si>
  <si>
    <t>Строительство  ВЛ 0,4  кВ,Республика Бурятия,УЛАН-УДЭ, КОМАРОВА,  Д. НЕ УКАЗАНО, КАДАСТРОВЫЙ НОМЕР ЗЕМЕЛЬНОГО УЧАСТКА 03:24:021642:296( тех присоединение  Доржиева С.Д. Дог. 20.0300.6496.21 )</t>
  </si>
  <si>
    <t>Строительство  ВЛ 0,4  кВ,Республика Бурятия,ЖЕЛЕЗНОДОРОЖНЫЙ РАЙОН, УЛАН-УДЭ, КАДАСТРОВЫЙ НОМЕР ЗЕМЕЛЬНОГО УЧАСТКА 03:24:023201:47, 5 УЧАСТОК ЛВРЗ, ДОМ Б/Н( тех присоединение  Цыдыпова М.Б-Д. Дог. 20.0300.494.21 )</t>
  </si>
  <si>
    <t>Строительство  ВЛ 0,4  кВ,Республика Бурятия,УЛАН-УДЭ, КАДАСТРОВЫЙ НОМЕР ЗЕМЕЛЬНОГО УЧАСТКА 03:24:020704:17,( тех присоединение  Савицких Т.Г. Дог. 20.0300.4160.21 )</t>
  </si>
  <si>
    <t>Строительство  ВЛ 0,4  кВ,Республика Бурятия,УЛАН-УДЭ, КАДАСТРОВЫЙ НОМЕР ЗЕМЕЛЬНОГО УЧАСТКА 03:24:033801:50( тех присоединение  Постников А.А. Дог. 20.0300.2349.23 )</t>
  </si>
  <si>
    <t>Строительство  ВЛ 0,4  кВ,Республика Бурятия,УЛАН-УДЭ, КАДАСТРОВЫЙ НОМЕР ЗЕМЕЛЬНОГО УЧАСТКА 03:24:034623:541( тех присоединение  Молодцов Р.Н. Дог. 20.0300.995.22 )</t>
  </si>
  <si>
    <t>Строительство  ВЛ 0,4  кВ,Республика Бурятия,УЛАН-УДЭ, ОКТЯБРЬСКИЙ, УЛАН-УДЭ, ВОЕННЫЙ ПРОЕЗД,  Д. 6, КАДАСТРОВЫЙ НОМЕР ЗЕМЕЛЬНОГО УЧАСТКА 03:24:033202:1157( тех присоединение  ИП Айсуева Т.В. дог. 20.0300.4875.22 )</t>
  </si>
  <si>
    <t>Стрительство ВЛ  10  кВ,Республика Бурятия, УЛАН-УДЭ,  КАДАСТРОВЫЙ НОМЕР ЗЕМЕЛЬНОГО УЧАСТКА 03:24:033842:355( тех присоединение  Сахнов А.Н. Дог. 20.0300.4120.22 )</t>
  </si>
  <si>
    <t>Строительство  ВЛ 0,4  кВ,Республика Бурятия,    ТАРБАГАТАЙСКИЙ Р-Н,  КАДАСТРОВЫЙ НОМЕР ЗЕМЕЛЬНОГО УЧАСТКА 03:19:300103:17 ( тех присоединение  дог.20.0300.4164.21 ;Бадмаев Г.А.)</t>
  </si>
  <si>
    <t>Строительство  ВЛ 10  кВ,Республика Бурятия,ЖЕЛЕЗНОДОРОЖНЫЙ РАЙОН, УЛАН-УДЭ Г, КАДАСТРОВЫЙ НОМЕР ЗЕМЕЛЬНОГО УЧАСТКА 03:00:0000000:0, ПГКА №274, БОКС №7 ( тех присоединение  дог.20.0300.249.20  Куряев В.В. )</t>
  </si>
  <si>
    <t>Строительство  ВЛ 0,4  кВ,Республика Бурятия,ЖЕЛЕЗНОДОРОЖНЫЙ РАЙОН, УЛАН-УДЭ Г, КАДАСТРОВЫЙ НОМЕР ЗЕМЕЛЬНОГО УЧАСТКА 03:00:0000000:0, ПГКА №274, БОКС №7 ( тех присоединение  дог.20.0300.249.20  Куряев В.В. )</t>
  </si>
  <si>
    <t>Строительство  ВЛ 0,4  кВ,Республика Бурятия,ЗАКАМЕНСКИЙ, КАДАСТРОВЫЙ НОМЕР ЗЕМЕЛЬНОГО УЧАСТКА 03:07:410110:108( тех присоединение  дог.20.0300.5726.21  Очиров Б.Б. )</t>
  </si>
  <si>
    <t>Строительство  ВЛ 0,4  кВ,Республика Бурятия,  ДЖИДИНСКИЙ район,  ЗЕМЛИ БЫВШЕГО КОЛХОЗ "ИМ. ЛЕНИНА"., КАДАСТРОВЫЙ НОМЕР ЗЕМЕЛЬНОГО УЧАСТКА 03:04:510106:233 ( тех присоединение  дог.20.0300.3711.20  Балданов А.Л.)</t>
  </si>
  <si>
    <t>Строительство   ВЛ 0,4  кВ,Республика Бурятия,   ЕВЕРОБАЙКАЛЬСК, КАДАСТРОВЫЙ НОМЕР ЗЕМЕЛЬНОГО УЧАСТКА 03:23:010554:341(дог.20.0300.475.21 тех присоединение  Яковлева И.В. )</t>
  </si>
  <si>
    <t>Строительство   ВЛ 0,4  кВ,Республика Бурятия, ЖЕЛЕЗНОДОРОЖНЫЙ РАЙОН, УЛАН-УДЭ Г, НЕСТЕРОВА УЛ,  Д. 20, КАДАСТРОВЫЙ НОМЕР ЗЕМЕЛЬНОГО УЧАСТКА 03:24:021642:332(дог.20.0300.2953.19 тех присоединение Скуратович А.Б. )</t>
  </si>
  <si>
    <t>Строительство ВЛ 0,4 кВ,Республика Бурятия,  КИЖИНГИНСКИЙ Р-ОН, КАДАСТРОВЫЙ НОМЕР ЗЕМЕЛЬНОГО УЧАСТКА 03:10:000000:3960, СОВХОЗ "ЗАГУСТАЙСКИЙ"(дог.20.0300.2221.21 тех присоединение Потеева Н.Д. )</t>
  </si>
  <si>
    <t>Строительство  ВЛ 0,4  кВ,Республика Бурятия,УЛАН-УДЭ, МКР. 106-Й,  Д. 36, КАДАСТРОВЫЙ НОМЕР ЗЕМЕЛЬНОГО УЧАСТКА 03:24:034406:228( тех присоединение Шанхорова Н.Ч. Дог 20.0300.5738.22 )</t>
  </si>
  <si>
    <t>Строительство  ВЛ 0,4  кВ,Республика Бурятия,ОКТЯБРЬСКИЙ, УЛАН-УДЭ, ЛЕСНАЯ,  Д. 13А, КАДАСТРОВЫЙ НОМЕР ЗЕМЕЛЬНОГО УЧАСТКА 03:24:033101:132( тех присоединение Муханова Т.А. Дог 20.0300.4728.22 )</t>
  </si>
  <si>
    <t>Строительство ВЛ 0,4 кВ,Республика Бурятия,  ОКТЯБРЬСКИЙ, УЛАН-УДЭ, МКР. 120, КАДАСТРОВЫЙ НОМЕР ЗЕМЕЛЬНОГО УЧАСТКА 03:24:033811:99 ( тех присоединение Цыренова Д.А.Дог 20.0300.773.22 )</t>
  </si>
  <si>
    <t>Строительство ВЛ 0,4 кВ,Республика Бурятия,  УЛАН-УДЭ, КРАСНОГВАРДЕЙСКАЯ,  Д. 52, КАДАСТРОВЫЙ НОМЕР ЗЕМЕЛЬНОГО УЧАСТКА 03:24:033303:58 ( тех присоединение Фаст С.В. ,Дог 20.0300.911.22 )</t>
  </si>
  <si>
    <t>Строительство  ВЛ 0,4  кВ,Республика Бурятия, УЛАН-УДЭ, ОГОРОДНАЯ,  Д. 66, КАДАСТРОВЫЙ НОМЕР ЗЕМЕЛЬНОГО УЧАСТКА 03:24:000000:0( тех присоединение Зудаев В.К. Дог 20.0300.3619.22 )</t>
  </si>
  <si>
    <t>Строительство  ВЛ 0,4  кВ,Республика Бурятия, ЖЕЛЕЗНОДОРОЖНЫЙ, УЛАН-УДЭ, ГСК 58, БОКС №33,  Д. НЕТ, КАДАСТРОВЫЙ НОМЕР ЗЕМЕЛЬНОГО УЧАСТКА 03:24:000000:00( тех присоединение Говдыга Ю.С. Дог 20.0300.22.22 )</t>
  </si>
  <si>
    <t>Строительство  ВЛ 0,4  кВ,Республика Бурятия, КАДАСТРОВЫЙ НОМЕР ЗЕМЕЛЬНОГО УЧАСТКА 03:24:022115:24, РЕСПУБЛИКА БУРЯТИЯ, ГОРОД УЛАН-УДЭ, УЛИЦА КРАМСКОГО УЧ. 3А( тех присоединение Каргапольцев В.Ю. Дог 20.0300.8411.22 )</t>
  </si>
  <si>
    <t>Строительство  ВЛ 0,4  кВ,Республика Бурятия,  КАДАСТРОВЫЙ НОМЕР ЗЕМЕЛЬНОГО УЧАСТКА 03:24:020908:446 ( тех присоединение  Пестерев Р.В. Дог 20.0300.4317.23 )</t>
  </si>
  <si>
    <t>Строительство  ВЛ 0,4  кВ,Республика Бурятия,  Г.УЛАН-УДЭ, УЛ.БОТАНИЧЕСКАЯ ( тех присоединение  АО Первая Башенная Компания Дог 20.0300.2708.23 )</t>
  </si>
  <si>
    <t>Строительство  ВЛ 0,4  кВ,Республика Бурятия,  УЛАН-УДЭ, ПУШКИНА, КАДАСТРОВЫЙ НОМЕР ЗЕМЕЛЬНОГО УЧАСТКА 03:24:23103:51 ( тех присоединение  Бескровнов А.В. 20.0300.7702.21 )</t>
  </si>
  <si>
    <t>Строительство  ВЛ 6  кВ,Республика Бурятия,  КАДАСТРОВЫЙ НОМЕР ЗЕМЕЛЬНОГО УЧАСТКА 03:24:000000:59103, Г. УЛАН-УДЭ, УЛ. ОЦИМИКА, ДОМ 30/Б ( тех присоединение  УК Комфорт плюс 20.0300.5200.23 )</t>
  </si>
  <si>
    <t>Строительство  ВЛ 0,4  кВ,Республика Бурятия,  , УЛАН-УДЭ, ГРОМЫКО,  Д. 1А, КАДАСТРОВЫЙ НОМЕР ЗЕМЕЛЬНОГО УЧАСТКА 03:24:010609:2, ( тех присоединение  Базарова С.Ц. 20.0300.292.23 )</t>
  </si>
  <si>
    <t>Строительство  ВЛ 0,4  кВ,Республика Бурятия,СЕВЕРОБАЙКАЛЬСКИЙ, СЕВЕРОБАЙКАЛЬСК, ЛЕНИНГРАДСКАЯ, КАДАСТРОВЫЙ НОМЕР ЗЕМЕЛЬНОГО УЧАСТКА 03:23:010542:271( тех присоединение Абрамов А.Г. Дог 20.0300.3085.22 )</t>
  </si>
  <si>
    <t>Строительство  ВЛ 0,4  кВ,Республика Бурятия,ЗАКАМЕНСКИЙ, НЕТ, МЕСТНОСТЬ БАРУН БЭЕ,  Д. НЕТ, КАДАСТРОВЫЙ НОМЕР ЗЕМЕЛЬНОГО УЧАСТКА 03:07:000000:3920( тех присоединение Долгоров А.В. Дог 20.0300.7476.21 )</t>
  </si>
  <si>
    <t>Строительство  ВЛ 0,4  кВ,Республика Бурятия,СЕЛЕНГИНСКИЙ Р-Н, НОВОСЕЛЕНГИНСК П, ГОРЬКОГО УЛ,  Д. 84, КАДАСТРОВЫЙ НОМЕР ЗЕМЕЛЬНОГО УЧАСТКА 03:18:420104:64( тех присоединение Сахаровская Т.З. Дог 20.0300.2678.18 )</t>
  </si>
  <si>
    <t>Строительство  ВЛ 10   кВ,Республика Бурятия,СЕЛЕНГИНСКИЙ Р-Н, НОВОСЕЛЕНГИНСК П, ГОРЬКОГО УЛ,  Д. 84, КАДАСТРОВЫЙ НОМЕР ЗЕМЕЛЬНОГО УЧАСТКА 03:18:420104:64( тех присоединение Сахаровская Т.З. Дог 20.0300.2678.18 )</t>
  </si>
  <si>
    <t>Строительство  ВЛ 10   кВ,Республика Бурятия, БИЧУРСКИЙ, НЕТ, НЕ УКАЗАНО,  Д. НЕ УКАЗАНО, КАДАСТРОВЫЙ НОМЕР ЗЕМЕЛЬНОГО УЧАСТКА 03:03:500111:104( тех присоединение  Лодоев Ц.Ц. Дог 20.0300.426.21 )</t>
  </si>
  <si>
    <t xml:space="preserve">Строительство Воздушная линия электропередачи ВЛ-10 кВ  О-4 ПС Окино-Ключи Ф.-4; 20.0300.3969.20; ГЛАВА КФХ ЭРМАТОВ ТУЛКИНБЕК
ТУХТАМУРОДОВИЧ; РЕСПУБЛИКА БУРЯТИЯ, БИЧКРСКИЙ Р-Н, СО-СП "БИЛЮТАЙСКОЕ"
</t>
  </si>
  <si>
    <t>Строительство ВЛ 0,4  кВ,Республика Бурятия,  ИВОЛГИНСКИЙ, НЕТ, ТЕР ДНТ ЛИК, УЛ МОЛОДЕЖНАЯ,  Д. 12, КАДАСТРОВЫЙ НОМЕР ЗЕМЕЛЬНОГО УЧАСТКА 03:08:300101:2291(дог.20.0300.6575.22 тех присоединение  Инкеева Д.Б. )</t>
  </si>
  <si>
    <t>Строительство   ВЛ 0,4 кВ,Республика Бурятия, ТАРБАГАТАЙСКИЙ, ДНТ РУЧЕЕК, ЦЕНТРАЛЬНАЯ,  Д. 28, КАДАСТРОВЫЙ НОМЕР ЗЕМЕЛЬНОГО УЧАСТКА 03:19:250106:566(дог.20.0300.976.22 тех присоединение Низовцева М.Н. )</t>
  </si>
  <si>
    <t>Строительство  ВЛ 0,4 кВ,Республика Бурятия, г.Улан-Удэ, КАДАСТРОВЫЙ НОМЕР ЗЕМЕЛЬНОГО УЧАСТКА 03:24:022402:60(дог.20.0300.6061.22 тех присоединение  МУ У-Удэстройзаказчик)</t>
  </si>
  <si>
    <t>Строительство  ВЛ 10  кВ,Республика Бурятия, УЛАН-УДЭ, ПОСЕЛОК ЗАБАЙКАЛЬСКИЙ,КАДАСТРОВЫЙ НОМЕР ЗЕМЕЛЬНОГО УЧАСТКА 03:00:000000:00(дог.20.0300.7214.22 тех присоединение МУП Водоканал. )</t>
  </si>
  <si>
    <t>Строительство  ВЛ 0,4  кВ,Республика Бурятия, УЛАН-УДЭ, ПОСЕЛОК ЗАБАЙКАЛЬСКИЙ,КАДАСТРОВЫЙ НОМЕР ЗЕМЕЛЬНОГО УЧАСТКА 03:00:000000:00(дог.20.0300.7214.22 тех присоединение МУП Водоканал. )</t>
  </si>
  <si>
    <t>Строительство  ВЛ 0,4  кВ,Республика Бурятия, ОКТЯБРЬСКИЙ, УЛАН-УДЭ, КВАРТАЛ 19,  Д. 52, КАДАСТРОВЫЙ НОМЕР ЗЕМЕЛЬНОГО УЧАСТКА 03:24:034624:289(дог.20.0300.2428.22 тех присоединение Гармаева Д.Ц. )</t>
  </si>
  <si>
    <t>Строительство  ВЛ 0,4  кВ,Республика Бурятия, ОКТЯБРЬСКИЙ, УЛАН-УДЭ, КАДАСТРОВЫЙ НОМЕР ЗЕМЕЛЬНОГО УЧАСТКА 03:24:034605:81(дог.20.0300.5368.21 тех присоединение  Раднаев Б.Б. )</t>
  </si>
  <si>
    <t>Строительство ВЛ 0,4  кВ,Республика Бурятия, УЛАН-УДЭ, АВИАЦИОННАЯ,  Д. 37А, КАДАСТРОВЫЙ НОМЕР ЗЕМЕЛЬНОГО УЧАСТКА 03:24:000000:70352(дог.20.0300.7622.22 тех присоединение Тулогоева О.Д. )</t>
  </si>
  <si>
    <t>Строительство КЛ 0,4  кВ,Республика Бурятия,   УЛАН-УДЭ, НАРВСКАЯ,  Д. 1В, КАДАСТРОВЫЙ НОМЕР ЗЕМЕЛЬНОГО УЧАСТКА 03:24:021909:289(дог.20.0300.5945.22 тех присоединение Жамбалова Т.Ц. )</t>
  </si>
  <si>
    <t>Строительство ВЛ 0,4  кВ,Республика Бурятия,   КАДАСТРОВЫЙ НОМЕР ЗЕМЕЛЬНОГО УЧАСТКА 03:08:380101:1383(дог.20.0300.6203.22 тех присоединение  Бакшаханов Х.Н. )</t>
  </si>
  <si>
    <t>Строительство ВЛ 0,4  кВ,Республика Бурятия,г.Улан-Удэ,   КАДАСТРОВЫЙ НОМЕР ЗЕМЕЛЬНОГО УЧАСТКА 03:24:010928:143(дог.20.0300.2038.23 тех присоединение  Бахаева О.А. )</t>
  </si>
  <si>
    <t>Строительство ВЛ 0,4  кВ,Республика Бурятия, ИВОЛГИНСКИЙ, С. СУЖА, НЕТ, КАДАСТРОВЫЙ НОМЕР ЗЕМЕЛЬНОГО УЧАСТКА 03:08:230104:1314(дог.20.0300.6326.21 тех присоединение Доржиева Х.С. )</t>
  </si>
  <si>
    <t>Строительство ВЛ 0,4  кВ,Республика Бурятия, СОВЕТСКИЙ, УЛАН-УДЭ, МИРНАЯ,  Д. НЕ УКАЗАНО, КАДАСТРОВЫЙ НОМЕР ЗЕМЕЛЬНОГО УЧАСТКА 03:24:012005:63(дог.20.0300.4563.22 тех присоединение Чултумова Т.Ц. )</t>
  </si>
  <si>
    <t>Строительство ВЛ 0,4  кВ,Республика Бурятия,УЛАН-УДЭ,  КАДАСТРОВЫЙ НОМЕР ЗЕМЕЛЬНОГО УЧАСТКА 03:24:011412:124(дог.20.0300.3898.22 тех присоединение  Будаева А.Ц. )</t>
  </si>
  <si>
    <t>Строительство ВЛ 0,4  кВ,Республика Бурятия,  СЕВЕРОБАЙКАЛЬСК, КВ-Л 12-Й,  Д. 23, КАДАСТРОВЫЙ НОМЕР ЗЕМЕЛЬНОГО УЧАСТКА  :23:010322:97(дог.20.0300.4217.20 тех присоединение  Завиялова А.А. )</t>
  </si>
  <si>
    <t>Строительство ВЛ 0,4  кВ,Республика Бурятия,  СЕВЕРОБАЙКАЛЬСК, КАДАСТРОВЫЙ НОМЕР ЗЕМЕЛЬНОГО УЧАСТКА 03:23:010544:352,(дог.20.0300.4568.23 тех присоединение  Авдюшкин П.А. )</t>
  </si>
  <si>
    <t>Строительство ВЛ 0,4  кВ,Республика Бурятия, УЛАН-УДЭ, РЕВОЛЮЧИИ 1905Г.,  Д. 11А, КАДАСТРОВЫЙ НОМЕР ЗЕМЕЛЬНОГО УЧАСТКА 03:01:000000:9960(дог.20.0300.185.23 тех присоединение  ГКУ Бурятрегионавтодор. )</t>
  </si>
  <si>
    <t>Строительство ВЛ 0,4  кВ,Республика Бурятия,БАРГУЗИНСКИЙ, У. УЛЮН, НЕТ, КАДАСТРОВЫЙ НОМЕР ЗЕМЕЛЬНОГО УЧАСТКА 03:01:410104:312(дог.20.0300.7627.21 тех присоединение  ПАО МТС )</t>
  </si>
  <si>
    <t>Строительство  ВЛ 0,4  кВ,Республика Бурятия, КАБАНСКИЙ Р-Н, ЗАРЕЧЬЕ С, КАДАСТРОВЫЙ НОМЕР ЗЕМЕЛЬНОГО УЧАСТКА 03:09:630108:400(дог.20.0300.2119.19 тех присоединение  Батаршина А.С. )</t>
  </si>
  <si>
    <t>Строительство  ВЛ 0,4  кВ,Республика Бурятия, КАБАНСКИЙ Р-Н, КАДАСТРОВЫЙ НОМЕР ЗЕМЕЛЬНОГО УЧАСТКА 03:09:630108:198(дог.20.0300.2117.19 тех присоединение  Батаршина А.С. )</t>
  </si>
  <si>
    <t>Строительство  ВЛ 0,4 кВ,Республика Бурятия,БАРГУЗИНСКИЙ, УРО, НЕТ,  Д. БН, КАДАСТРОВЫЙ НОМЕР ЗЕМЕЛЬНОГО УЧАСТКА 03:01:420102:292(дог.20.0300.4954.21 тех присоединение  Новокрещенных А.И. )</t>
  </si>
  <si>
    <t>Строительство  ВЛ  0,4  кВ,Республика Бурятия,КЯХТИНСКИЙ Р-Н, МО СП БОЛЬШЕЛУГСКОЕ, НЕТ,  Д. БН, КАДАСТРОВЫЙ НОМЕР ЗЕМЕЛЬНОГО УЧАСТКА 03:12:000000:00(дог.20.0300.686.22 тех присоединение  ФКУ УФАД Южный Байкал. )</t>
  </si>
  <si>
    <t>Строительство    ВЛ  0,4  кВ,Республика Бурятия, КАДАСТРОВЫЙ НОМЕР ЗЕМЕЛЬНОГО УЧАСТКА 03:09:730102:303(дог.20.0300.1321.22 тех присоединение  АМО Кабанский район )</t>
  </si>
  <si>
    <t>Строительство    ВЛ  0,4  кВ,Республика Бурятия, КАБАНСКИЙ, НЕТ, ОБРУЧЕВА,  Д. 14, КАДАСТРОВЫЙ НОМЕР ЗЕМЕЛЬНОГО УЧАСТКА 03:09:480222:0001(дог.20.0300.3514.21 тех присоединение  Безродных О.Л. )</t>
  </si>
  <si>
    <t>Строительство    ВЛ  0,4  кВ,Республика Бурятия, БАРГУЗИНСКИЙ, ПГТ.БАРГУЗИН, МЕСТНОСТЬ ЛОПАТКИ,  Д. УЧ.20, КАДАСТРОВЫЙ НОМЕР ЗЕМЕЛЬНОГО УЧАСТКА 03:01:380124:101(дог.20.0300.202.21 тех присоединение  Аршолоева О.Х. )</t>
  </si>
  <si>
    <t>Строительство ВЛ 0,4  кВ,Республика Бурятия,СЕЛЕНГИНСКИЙ Р-Н, КАДАСТРОВЫЙ НОМЕР ЗЕМЕЛЬНОГО УЧАСТКА 03:18:470118:32,(дог.20.0300.2882.21 тех присоединение  Дагбаева С.А. )</t>
  </si>
  <si>
    <t>Строительство  ВЛ  0,4  кВ,Республика Бурятия, ТАРБАГАТАЙСКИЙ, КАДАСТРОВЫЙ НОМЕР ЗЕМЕЛЬНОГО УЧАСТКА 03:19:270101:1236 (дог.20.0300.502.22 тех присоединение Стороженко А.В. )</t>
  </si>
  <si>
    <t>Строительство  ВЛ  0,4  кВ,Республика Бурятия, ИВОЛГИНСКИЙ, НЕТ, НЕФРИТОВАЯ,  Д. 32А, КАДАСТРОВЫЙ НОМЕР ЗЕМЕЛЬНОГО УЧАСТКА 03:08:000000:9106 (дог.20.0300.7501.21 тех присоединение  Климова Д.А. )</t>
  </si>
  <si>
    <t>Строительство  ВЛ 0,4 кВ  кВ,Республика Бурятия, Еравнинский район, к/н 03:05:290139:265, местность Арын Тором (дог.20.0300.1718.18 тех присоединение  Цыренов Ц.Д. )</t>
  </si>
  <si>
    <t>Строительство  ВЛ 0,4  кВ,Республика Бурятия,  ИВОЛГИНСКИЙ, СОТНИКОВО, НЕТ, КАДАСТРОВЫЙ НОМЕР ЗЕМЕЛЬНОГО УЧАСТКА 03:08:320107:8567 (дог.20.0300.4617.22 тех присоединение  Табиханова Т.Б. )</t>
  </si>
  <si>
    <t>Строительство  ВЛ 0,4  кВ,Республика Бурятия,  ИВОЛГИНСКИЙ Р-Н, С. ИВОЛГИНСК, НЕТ,  Д. БН, КАДАСТРОВЫЙ НОМЕР ЗЕМЕЛЬНОГО УЧАСТКА 03:08:360101:795(дог.20.0300.5676.21 тех присоединение  Дымбрынова Н.И. )</t>
  </si>
  <si>
    <t>Строительство ВЛ 0,4  кВ,Республика Бурятия,  ИВОЛГИНСКИЙ Р-Н,КАДАСТРОВЫЙ НОМЕР ЗЕМЕЛЬНОГО УЧАСТКА 03:08:060118:223, (дог.20.0300.2754.23 тех присоединение  ООО Национальные технологии )</t>
  </si>
  <si>
    <t>Строительство ВЛ 0,4  кВ,Республика Бурятия, ИВОЛГИНСКИЙ, НЕТ, СПК ХАЛЮТА, КАДАСТРОВЫЙ НОМЕР ЗЕМЕЛЬНОГО УЧАСТКА 03:08:410101:228 (дог.20.0300.7585.21 тех присоединение  Белоусова В.Г. )</t>
  </si>
  <si>
    <t>Строительство ВЛ 0,4  кВ,Республика Бурятия,  ИВОЛГИНСКИЙ Р-Н, КАДАСТРОВЫЙ НОМЕР ЗЕМЕЛЬНОГО УЧАСТКА 03:08:230106:902, СП НИЖНЕИВОЛГИНСКОЕ, С. СУЖА (дог.20.0300.372.20 тех присоединение  Арьяжапова А.В. )</t>
  </si>
  <si>
    <t>Строительство ВЛ 0,4  кВ,Республика Бурятия,  ИВОЛГИНСКИЙ, С.НИЖНЯЯ ИВОЛГА, КАДАСТРОВЫЙ НОМЕР ЗЕМЕЛЬНОГО УЧАСТКА 03:08:300104:808(дог.20.0300.3089.22 тех присоединение  Дондуков Т.С. )</t>
  </si>
  <si>
    <t>Строительство  ВЛ 0,4  кВ,Республика Бурятия,  УЛАН-УДЭ,  Д. Н-33, КАДАСТРОВЫЙ НОМЕР ЗЕМЕЛЬНОГО УЧАСТКА 03:24:031204:897(дог.20.0300.1015.22 тех присоединение Гулявский Е.В. )</t>
  </si>
  <si>
    <t>Строительство  ВЛ 0,4  кВ,Республика Бурятия,  ТАРБАГАТАЙСКИЙ, С/П САЯНТУЙСКОЕ, НЕТ, КАДАСТРОВЫЙ НОМЕР ЗЕМЕЛЬНОГО УЧАСТКА 03:19:240103:329(дог.20.0300.611.22 тех присоединение  ИП Дмитриева И.А. )</t>
  </si>
  <si>
    <t>Строительство  ВЛ 0,4  кВ,Республика Бурятия, УЛАН-УДЭ, ПЕР СЕРЕБРЯНЫЙ,  Д. 15А, КАДАСТРОВЫЙ НОМЕР ЗЕМЕЛЬНОГО УЧАСТКА 03:24:021103:234 (дог.20.0300.7061.22 тех присоединение  Даржаева Н.Б. )</t>
  </si>
  <si>
    <t>Строительство ВЛ 0,4  кВ,Республика Бурятия, ЗАИГРАЕВСКИЙ, НЕТ, ДНТ НАЦОГ УЛ. СОЛНЕЧНАЯ,  Д. УЧ. 34, КАДАСТРОВЫЙ НОМЕР ЗЕМЕЛЬНОГО УЧАСТКА 03:06:530104:395 (дог.20.0300.7348.21 тех присоединение  Крылов В.А  . )</t>
  </si>
  <si>
    <t>Строительство  ВЛ 0,4 кВ отп. от оп.№1 ф.1 ТП-229; 20.0300.991.23; Муниципальное учреждение"Улан-Удэстройзаказчик"; РЕСПУБЛИКА БУРЯТИЯ, Г, УЛАН-УДЭ, УЛ, ЗАОВРАЖНАЯ;КАДАСТРОВЫЙ НОМЕР ЗЕМЕЛЬНОГО УЧАСТКА 03:24:010655:00</t>
  </si>
  <si>
    <t>Строительство ВЛ 0,4 кВ ф.1 ТП-1645; 20.0300.991.23; Муниципальное учреждение "Улан-
Удэстройзаказчик";РЕСПУБЛИКА БУРЯТИЯ, Г, УЛАН-УДЭ, УЛ, ЗАОВРАЖНАЯ; КАДАСТРОВЫЙ НОМЕРЗЕМЕЛЬНОГО УЧАСТКА 03:24:010655:00</t>
  </si>
  <si>
    <t>Строительство  ВЛ 0,4  кВ,Республика Бурятия,  КАДАСТРОВЫЙ НОМЕР ЗЕМЕЛЬНОГО УЧАСТКА 03:22:000000:6498(дог.20.0300.6220.21 тех присоединение  Литвинцева  А.А. )</t>
  </si>
  <si>
    <t>Строительство  ВЛ 0,4  кВ,Республика Бурятия, ЗАКАМЕНСКИЙ, МЕСТНОСТЬ УРДА-БЗЕ,  Д. БН, КАДАСТРОВЫЙ НОМЕР ЗЕМЕЛЬНОГО УЧАСТКА 03:07:320106:227(дог.20.0300.442.21 тех присоединение  Самбуева С.С.)</t>
  </si>
  <si>
    <t>Строительство   ВЛ 10  кВ,Республика Бурятия, КЯХТИНСКИЙ, НАУШКИ, КАДАСТРОВЫЙ НОМЕР ЗЕМЕЛЬНОГО УЧАСТКА 03:12:190106:97,(дог.20.0300.4897.20 тех присоединение АМО Кяхтинский район )</t>
  </si>
  <si>
    <t>Строительство   ВЛ 0,4  кВ,Республика Бурятия,БАУНТОВСКИЙ ЭВЕНКИЙСКИЙ, С БАГДАРИН, БАУНТОВСКАЯ,  Д. 94, -, КАДАСТРОВЫЙ НОМЕР ЗЕМЕЛЬНОГО УЧАСТКА 03:02:010137:15( тех присоединение отд МВД РФ. Дог 20.0300.3331.23 )</t>
  </si>
  <si>
    <t>ВЛ 10 кВ отп. от оп.25 ф.8 ПС 35/10 Сосновая; 20.0300.233.23; Ким Алексей Георгиевич; РЕСПУБЛИКА БУРЯТИЯ, Г. УЛАН-УДЭ УЛ. ТОБОЛЬСКАЯ ДОМ 11А КАДАСТРОВЫЙ НОМЕР ЗЕМЕЛЬНОГО УЧАСТКА 03:24:032707:183</t>
  </si>
  <si>
    <t>ВЛ 0,4 кВ от оп. №7 ф.1 ТП-13-П12; 20.0300.1764.21; МИТРОПОЛЬСКАЯ ОЛЬГА РОМАНОВНА; РЕСПУБЛИКА БУРЯТИЯ, ПРИБАЙКАЛЬСКИЙ Р-Н, ТУРУНТАЕВО, НЕТ,  Д. БН</t>
  </si>
  <si>
    <t>Строительство  ВЛ 10  кВ,Республика Бурятия,Г. УЛАН-УДЭ, УЛ. ПРОТОЧНАЯ, КАДАСТРОВЫЙ НОМЕР ЗЕМЕЛЬНОГО УЧАСТКА 03:24:033901:00( тех присоединение ГК Скиф., дог. 20.0300.1926.21)</t>
  </si>
  <si>
    <t>Строительство ВЛ-10 кВ ф. Д-2 "Дутулур" Отпай от оп.№9 до ТП-6-Д2 "Школа"(20.0300.7022.22)</t>
  </si>
  <si>
    <t>Строительство ВЛ 10  кВ,Республика Бурятия, Кабанский район( тех присоединение  ИП Мельникова А.М. Дог. 20.0300.768.18 )</t>
  </si>
  <si>
    <t>Строительство ВЛ 6  кВ,Республика Бурятия, УЛАН-УДЭ,  КАДАСТРОВЫЙ НОМЕР ЗЕМЕЛЬНОГО УЧАСТКА 03:24:030604:169( тех присоединение Жигдылмеева Ю.А. Дог. 20.0300.7478.21 )</t>
  </si>
  <si>
    <t>Строительство ВЛ 0,4 кВ,Республика Бурятия,   КАДАСТРОВЫЙ НОМЕР ЗЕМЕЛЬНОГО УЧАСТКА 03:00:000000:56, ОРИЕНТИР АВТОДОРОГА УЛАН-УДЭ-РОМАНОВКА-ЧИТА 16-91 КМ ( тех присоединение  дог.20.0300.7330.22   ГКУ Бурятрегионавтодор.)</t>
  </si>
  <si>
    <t>Строительство ВЛ 0,4  кВ,Республика Бурятия,   УЛАН-УДЭ, СТ БАГУЛЬНИК,  Д. 41, КАДАСТРОВЫЙ НОМЕР ЗЕМЕЛЬНОГО УЧАСТКА 03:24:022301:30(дог.20.0300.6347.21 тех присоединение Базарова Л.Б. )</t>
  </si>
  <si>
    <t>Строительство  КЛ 0,4  кВ,Республика Бурятия, УЛАН-УДЭ, ОЛЕГА КОШЕВОГО,  Д. 36Б, КАДАСТРОВЫЙ НОМЕР ЗЕМЕЛЬНОГО УЧАСТКА 03:24:023801:207 ( тех присоединение  дог.20.0300.2317.21  Намсараев Е.Д. )</t>
  </si>
  <si>
    <t>Строительство КЛ 0,4  кВ,Республика Бурятия,Октябрьский район,КАДАСТРОВЫЙ НОМЕР ЗЕМЕЛЬНОГО УЧАСТКА 03:24:032201:00, Г. УЛАН-УДЭ, П. ЭНЕРГЕТИК( тех присоединение ООО "Развитие оптимизация систем связь телеком" Дог 20.0300.1651.23 )</t>
  </si>
  <si>
    <t>Строительство КЛ 0,4  кВ,Республика Бурятия,  Г. УЛАН-УДЭ, УЛ. ОКТЯБРЬСКАЯ, ВБЛИЗИ СКВЕРА РАДУГА, КАДАСТРОВЫЙ НОМЕР ЗЕМЕЛЬНОГО УЧАСТКА 03:24:022163:00(дог.20.0300.5455.22 тех присоединение МУ У-Устройзаказчик. )</t>
  </si>
  <si>
    <t>Строительство КЛ 0,4  кВ,Республика Бурятия, ОКТЯБРЬСКИЙ Р-Н, УЛАН-УДЭ Г, СИЛИКАТНЫЙ П, КАДАСТРОВЫЙ НОМЕР ЗЕМЕЛЬНОГО УЧАСТКА 03:24:034301:427, ВБЛИЗИ БАЗЫ ОАО "БУРЯТЗОЛОТО"( тех присоединение Богодухов С.М. Дог. 20.0300.3944.19 )</t>
  </si>
  <si>
    <t>Строительство КЛ 0,4  кВ,Республика Бурятия, КАДАСТРОВЫЙ НОМЕР ЗЕМЕЛЬНОГО УЧАСТКА 03:08:000000:8525(дог.20.0300.3068.22 тех присоединение  МУ УРИ АМО Иволгинский район )</t>
  </si>
  <si>
    <t>Строительство КЛ 0,4  кВ,Республика Бурятия, КАДАСТРОВЫЙ НОМЕР ЗЕМЕЛЬНОГО УЧАСТКА 03:08:000000:8525(дог.20.0300.3075.22 тех присоединение  МУ УРИ АМО Иволгинский район )</t>
  </si>
  <si>
    <t>Строительство КЛ  6 кВ Республика Бурятия, ЖЕЛЕЗНОДОРОЖНЫЙ, УЛАН-УДЭ, ШАЛЯПИНА,  Д. 14, КАДАСТРОВЫЙ НОМЕР ЗЕМЕЛЬНОГО УЧАСТКА 03:24:023409:293( тех.присоединение ТД Ориентал Вэй дог.20.0300.5723.21</t>
  </si>
  <si>
    <t>Строительство КЛ 0,4 кВ,Республика Бурятия,  УЛАН-УДЭ, КАДАСТРОВЫЙ НОМЕР ЗЕМЕЛЬНОГО УЧАСТКА 03:24:034301:1284 ( тех присоединение "Улан-Удэстройзаказчик" 20.0300.7012.22 )</t>
  </si>
  <si>
    <t>Строительство  КЛ 0,4  кВ,Республика Бурятия,  Г ГУСИНООЗЕРСК, УЛ КОМСОМОЛЬСКАЯ, "ПАРК КУЛЬТУРЫ И ОТДЫХА",КАДАСТРОВЫЙ НОМЕР ЗЕМЕЛЬНОГО УЧАСТКА 03:22:010652:2027,(дог.20.0300.2569.23 тех присоединение  ООО Национальные технологии. )</t>
  </si>
  <si>
    <t>Строительство  КЛ  0,4 кВ кВ,Республика Бурятия,Железнодорожный район, мкрн. Зеленый, к/н 03:24:000000:70545( тех присоединение  МУ Улан-Удэстройзаказчик, дог.20.0300.2292.22)</t>
  </si>
  <si>
    <t>Строительство КЛ 0,4  кВ,Республика Бурятия,   УЛАН-УДЭ, СТ БАГУЛЬНИК,  Д. 41, КАДАСТРОВЫЙ НОМЕР ЗЕМЕЛЬНОГО УЧАСТКА 03:24:022301:30(дог.20.0300.6347.21 тех присоединение Базарова Л.Б. )</t>
  </si>
  <si>
    <t>Строительство КЛ 0,4 кВ от РУ 0,4 кВ ТП-1321 (I с.ш.);20.0300.4011.21; МСК БАЙКАЛ,
ООО; РЕСПУБЛИКА БУРЯТИЯ,  Г УЛАН-УДЭ, УЛ ПОДКАМЕНСКАЯ,  Д. 38,
КАДАСТРОВЫЙ НОМЕР ЗЕМЕЛЬНОГО УЧАСТКА 03:24:033302:27</t>
  </si>
  <si>
    <t>Строительство КЛ 10  кВ,Республика Бурятия,СЕЛЕНГИНСКИЙ Р-Н, КАДАСТРОВЫЙ НОМЕР ЗЕМЕЛЬНОГО УЧАСТКА 03:18:470118:32,(дог.20.0300.150.21 тех присоединение  Саяпин Н.А. )</t>
  </si>
  <si>
    <t>Строительство  КЛ 0,4  кВ,Республика Бурятия,  ТАРБАГАТАЙСКИЙ, С. ТАРБАГАТАЙ, ОМУЛЕВАЯ,  Д. 16, КАДАСТРОВЫЙ НОМЕР ЗЕМЕЛЬНОГО УЧАСТКА 03:19:210114:22(дог.20.0300.4090.22 тех присоединение  МКУ Тарбагатайский район. )</t>
  </si>
  <si>
    <t>Строительство ТП-6/0,4 кВ для электроснабжения многоэтажной жилой застройки ООО СЗ "Строй Гарант", 20.0300.1143.21, расположенной по адресу:Республика Бурятия, г.Улан-Удэ,ул.Бабушкина, к/н земельного участка 03:24:033507:785</t>
  </si>
  <si>
    <t>Строительство КЛ кВ для электроснабжения многоэтажной жилой застройки ООО СЗ "Строй Гарант", 20.0300.1143.21, расположенной по адресу:Республика Бурятия, г.Улан-Удэ,ул.Бабушкина, к/н земельного участка 03:24:033507:785</t>
  </si>
  <si>
    <t>Строительство КЛ-0,4 кВ для электроустановок среднего жилого дома АО "Специализированный застройщик Ипотечная корпорация РБ", расположенного по адресу: Руспублика Бурятия, район Мухоршибирский, село Мухоршибирь, ул.Новая, к.н 03:14:110116:263 ,20.0300.816.23 тех.присоединение АО "Специализированный застройщик "Ипотечная корпорация Республики Бурятия"</t>
  </si>
  <si>
    <t>Строительство КЛ  0,4  кВ,Республика Бурятия,  ОКТЯБРЬСКИЙ РАЙОН, УЛАН-УДЭ Г, КРЫЛОВА УЛ, КАДАСТРОВЫЙ НОМЕР ЗЕМЕЛЬНОГО УЧАСТКА 03:24:031804:4722( тех присоединение  МСК БАЙКАЛ, ООО   Дог. 20.0300.6081.22 )</t>
  </si>
  <si>
    <t>Строительство  КЛ 10  кВ,Республика Бурятия, Г. УЛАН-УДЭ ЗЕМЕЛЬНЫЙ УЧАСТОК РАСПОЛОЖЕН ВБЛИЗИ ДНТ "ПЕРСПЕКТИВА", КАДАСТРОВЫЙ НОМЕР ЗЕМЕЛЬНОГО УЧАСТКА 03:24:033807:239, ( тех присоединение МУ Улан-Удэстройзаказчик. Дог 20.0300.8099.22 )</t>
  </si>
  <si>
    <t>Строительство  КЛ 0,4  кВ,Республика Бурятия,Железнодорожный район, мкрн. Загорск, ул. Комарова, д. 8а, к/н 03:24:021636:601( тех присоединение ООО Специализированный застройщик Партнер. )</t>
  </si>
  <si>
    <t>Строительство КЛ  10  кВ,Республика Бурятия,  ОКТЯБРЬСКИЙ РАЙОН, УЛАН-УДЭ Г, КРЫЛОВА УЛ, КАДАСТРОВЫЙ НОМЕР ЗЕМЕЛЬНОГО УЧАСТКА 03:24:031804:4722( тех присоединение  МСК БАЙКАЛ, ООО   Дог. 20.0300.6081.22 )</t>
  </si>
  <si>
    <t>Строительство  КЛ  10  кВ кВ,Республика Бурятия,Железнодорожный район, мкрн. Зеленый, к/н 03:24:000000:70545( тех присоединение  МУ Улан-Удэстройзаказчик, дог.20.0300.2292.22)</t>
  </si>
  <si>
    <t>Строительство КЛ 0,4  кВ,Республика Бурятия,  УЛАН-УДЭ, ЗАБАЙКАЛЬСКАЯ,  Д. 18А, КАДАСТРОВЫЙ НОМЕР ЗЕМЕЛЬНОГО УЧАСТКА 03:24:034502:205( тех присоединение  АО СЗ Ипотечная корпорация РБ  Дог. 20.0300.665.21 )</t>
  </si>
  <si>
    <t>Строительство   ВЛ 6  кВ,Республика Бурятия, КАДАСТРОВЫЙ НОМЕР ЗЕМЕЛЬНОГО УЧАСТКА 03:24:000000:68448,(дог.20.0300.6651.22 тех присоединение ПАО ТГК№14 )</t>
  </si>
  <si>
    <t>Строительство КЛ 6 кВ ф-7 Западная до ТП-2662; 20.0300.7505.22; Муниципальное учреждение "Улан-Удэстройзаказчик"; РЕСПУБЛИКА БУРЯТИЯ, КАДАСТРОВЫЙ НОМЕР ЗЕМЕЛЬНОГО УЧАСТКА 03:24:034406:1789, БУРЯТИЯ РЕСПУБЛИКА Г. УЛАН-УДЭ, УЛ. МИНИНА УЧ 1А</t>
  </si>
  <si>
    <t>Строительство  КЛ 6 кВ ф-12 Западная до ТП-2662; 20.0300.7505.22; Муниципальное учреждение "Улан-Удэстройзаказчик"; РЕСПУБЛИКА БУРЯТИЯ, КАДАСТРОВЫЙ НОМЕР ЗЕМЕЛЬНОГО УЧАСТКА 03:24:034406:1789, БУРЯТИЯ РЕСПУБЛИКА Г. УЛАН-УДЭ, УЛ. МИНИНА УЧ 1А</t>
  </si>
  <si>
    <t>Строительство КЛ 6 кВ ф.8 РП-7 (связь между ТП-690 и ТП-1321) до ТП-1408; 20.0300.4059.21;
БУРГРАЖДАНСТРОЙ, ООО;  РЕСПУБЛИКА БУРЯТИЯ, УЛАН-УДЭ, КАДАСТРОВЫЙ НОМЕР
ЗЕМЕЛЬНОГО УЧАСТКА 03:24:033302:414</t>
  </si>
  <si>
    <t>Строительство  КТП(С)  10/0,4   кВ,Республика Бурятия,  КИЖИНГИНСКИЙ,  Д. Б/Н, КАДАСТРОВЫЙ НОМЕР ЗЕМЕЛЬНОГО УЧАСТКА 03:10:250110:278, РОССИЙСКАЯ ФЕДЕРАЦИЯ, РЕСПУБЛИКА БУРЯТИЯ, МУНИЦИПАЛЬНЫЙ РАЙОН КИЖИНГИНСКИЙ, СЕЛЬСКОЕ ПОСЕЛЕНИЕ ВЕРХНЕКОДУНСКИЙ СОМОН(тех. присоединение  Бадмацыренов Б.С., дог. 20.0300.8323.22)</t>
  </si>
  <si>
    <t>Строительство  СТП 10/0,4  кВ,Республика Бурятия,Кяхтинский район, п. Субуктуй (50.560400 106.427700)( тех присоединение  ПАО Ростелеком, дог. 20.0300.3608.21)</t>
  </si>
  <si>
    <t>Строительство КТП(С) 10/ 0,4 кВ,Республика Бурятия,Иволгинский район, п. Сотниково, ул. Медицинская, д. 1А, к/н 03:08:220103:15( тех присоединение  Чижова Е.Ю., дог.20.0300.4042.22 )</t>
  </si>
  <si>
    <t>Строительство  СТП 10/0,4  кВ,Республика Бурятия,Г. УЛАН-УДЭ, УЛ. ПРОТОЧНАЯ, КАДАСТРОВЫЙ НОМЕР ЗЕМЕЛЬНОГО УЧАСТКА 03:24:033901:00( тех присоединение ГК Скиф., дог. 20.0300.1926.21)</t>
  </si>
  <si>
    <t>Строительство СТП 10/0,4  кВ,Республика Бурятия,ИВОЛГИНСКИЙ, КСП КОЛОБКОВСКОЕ, НЕТ, КАДАСТРОВЫЙ НОМЕР ЗЕМЕЛЬНОГО УЧАСТКА 03:08:360103:69( тех присоединение  Егоров А.А., дог. 20.0300.182.21)</t>
  </si>
  <si>
    <t>Строительство СТП 10//0,4  кВ,Республика Бурятия,  ЗАИГРАЕВСКИЙ Р-Н, КАДАСТРОВЫЙ НОМЕР ЗЕМЕЛЬНОГО УЧАСТКА 03:06:000000:17340( тех присоединение  Цыбикова Б.Ц., дог. 20.0300.1658.20)</t>
  </si>
  <si>
    <t>Строительство СТП 10/0,4  кВ,Республика Бурятия, СЕЛЕНГИНСКИЙ Р-Н, КАДАСТРОВЫЙ НОМЕР ЗЕМЕЛЬНОГО УЧАСТКА 03:18:460102:571( тех присоединение КФХ Бадмацыренов Б.М., дог. 20.0300.4097.19)</t>
  </si>
  <si>
    <t>Строительство  СТП 10/0,4  кВ,Республика Бурятия,ИВОЛГИНСКИЙ Р-Н,С/П ГУРУЛЬБИНСКОЕ, С. ГУРУЛЬБА,КАДАСТРОВЫЙ НОМЕР ЗЕМЕЛЬНОГО УЧАСТКА 03:08:000000:9588( тех присоединение  Бурдуковский С. Дог. 20.0300.1294.21 )</t>
  </si>
  <si>
    <t>Строительство СТП 10/0,4  кВ,Республика Бурятия,ТАРБАГАТАЙСКИЙ район, ШКОЛЬНАЯ,  Д. 1Ж, КАДАСТРОВЫЙ НОМЕР ЗЕМЕЛЬНОГО УЧАСТКА 03:19:140106:837( тех присоединение  Краснопеев Д.В. Дог. 20.0300.5741.22 )</t>
  </si>
  <si>
    <t>Строительство СТП 10//0,4 кВ,Республика Бурятия, МУХОРШИБИРСКИЙ, С.ШАРАЛДАЙ, КСП "ЗАБАЙКАЛЕЦ", КАДАСТРОВЫЙ НОМЕР ЗЕМЕЛЬНОГО УЧАСТКА 03:14:000000:4114( тех присоединение  Сысолятина О.В.. Дог. 20.0300.4075.20 )</t>
  </si>
  <si>
    <t>Строительство СТП 10/0,4 кВ,Республика Бурятия,ДЖИДИНСКИЙ Р-Н, КАДАСТРОВЫЙ НОМЕР ЗЕМЕЛЬНОГО УЧАСТКА 03:04:470112:453( тех присоединение Цыдыпов В.В. Дог. 20.0300.1656.20 )</t>
  </si>
  <si>
    <t>Строительство СТП  10/0,4  кВ,Республика Бурятия, СЕЛЕНГИНСКИЙ, КАДАСТРОВЫЙ НОМЕР ЗЕМЕЛЬНОГО УЧАСТКА 03:18:000000:11491( тех присоединение  Галданова Э.Г. Дог. 20.0300.2869.21 )</t>
  </si>
  <si>
    <t>Строительство СТП 10/0,4  кВ,Республика Бурятия,    ТАРБАГАТАЙСКИЙ Р-Н,  КАДАСТРОВЫЙ НОМЕР ЗЕМЕЛЬНОГО УЧАСТКА 03:19:300103:17 ( тех присоединение  дог.20.0300.4164.21 ;Бадмаев Г.А.)</t>
  </si>
  <si>
    <t>Строительство СТП 10/0,4 кВ,Республика Бурятия,   КАДАСТРОВЫЙ НОМЕР ЗЕМЕЛЬНОГО УЧАСТКА 03:00:000000:56, ОРИЕНТИР АВТОДОРОГА УЛАН-УДЭ-РОМАНОВКА-ЧИТА 16-91 КМ ( тех присоединение  дог.20.0300.7330.22   ГКУ Бурятрегионавтодор.)</t>
  </si>
  <si>
    <t>Строительство СТП 10/0,4  кВ,Республика Бурятия,  ДЖИДИНСКИЙ район,  ЗЕМЛИ БЫВШЕГО КОЛХОЗ "ИМ. ЛЕНИНА"., КАДАСТРОВЫЙ НОМЕР ЗЕМЕЛЬНОГО УЧАСТКА 03:04:510106:233 ( тех присоединение  дог.20.0300.3711.20  Балданов А.Л.)</t>
  </si>
  <si>
    <t>Строительство  10/0,4  кВ,Республика Бурятия,  КИЖИНГИНСКИЙ Р-ОН, КАДАСТРОВЫЙ НОМЕР ЗЕМЕЛЬНОГО УЧАСТКА 03:10:000000:3960, СОВХОЗ "ЗАГУСТАЙСКИЙ"(дог.20.0300.2221.21 тех присоединение Потеева Н.Д. )</t>
  </si>
  <si>
    <t>Строительство СТП 10/0,4  кВ,Республика Бурятия,ЗАКАМЕНСКИЙ, НЕТ, МЕСТНОСТЬ БАРУН БЭЕ,  Д. НЕТ, КАДАСТРОВЫЙ НОМЕР ЗЕМЕЛЬНОГО УЧАСТКА 03:07:000000:3920( тех присоединение Долгоров А.В. Дог 20.0300.7476.21 )</t>
  </si>
  <si>
    <t>Строительство  СТП 10/0,4  кВ,Республика Бурятия,СЕЛЕНГИНСКИЙ Р-Н, НОВОСЕЛЕНГИНСК П, ГОРЬКОГО УЛ,  Д. 84, КАДАСТРОВЫЙ НОМЕР ЗЕМЕЛЬНОГО УЧАСТКА 03:18:420104:64( тех присоединение Сахаровская Т.З. Дог 20.0300.2678.18 )</t>
  </si>
  <si>
    <t>Строительство СТП 10/0,4  кВ,Республика Бурятия,  ИВОЛГИНСКИЙ, НЕТ, ТЕР ДНТ ЛИК, УЛ МОЛОДЕЖНАЯ,  Д. 12, КАДАСТРОВЫЙ НОМЕР ЗЕМЕЛЬНОГО УЧАСТКА 03:08:300101:229(дог.20.0300.6575.22 тех присоединение  Инкеева Д.Б. )</t>
  </si>
  <si>
    <t>Строительство СТП   10/ 0,4  кВ,Республика Бурятия, УЛАН-УДЭ, ПОСЕЛОК ЗАБАЙКАЛЬСКИЙ,КАДАСТРОВЫЙ НОМЕР ЗЕМЕЛЬНОГО УЧАСТКА 03:00:000000:00(дог.20.0300.7214.22 тех присоединение МУП Водоканал. )</t>
  </si>
  <si>
    <t>Строительство СТП 10/0,4  кВ,Республика Бурятия, КАБАНСКИЙ Р-Н, КАДАСТРОВЫЙ НОМЕР ЗЕМЕЛЬНОГО УЧАСТКА 03:09:630108:198(дог.20.0300.2117.19 тех присоединение  Батаршина А.С. )</t>
  </si>
  <si>
    <t>Строительство СТП  10/0,4 кВ,Республика Бурятия,БАРГУЗИНСКИЙ, УРО, НЕТ,  Д. БН, КАДАСТРОВЫЙ НОМЕР ЗЕМЕЛЬНОГО УЧАСТКА 03:01:420102:292(дог.20.0300.4954.21 тех присоединение  Новокрещенных А.И. )</t>
  </si>
  <si>
    <t>Строительство СТП 10/0,4  кВ,Республика Бурятия,КЯХТИНСКИЙ Р-Н, МО СП БОЛЬШЕЛУГСКОЕ, НЕТ,  Д. БН, КАДАСТРОВЫЙ НОМЕР ЗЕМЕЛЬНОГО УЧАСТКА 03:12:000000:00(дог.20.0300.686.22 тех присоединение  ФКУ УФАД Южный Байкал. )</t>
  </si>
  <si>
    <t>Строительство СТП 10/0,4  кВ,Республика Бурятия, ТАРБАГАТАЙСКИЙ, КАДАСТРОВЫЙ НОМЕР ЗЕМЕЛЬНОГО УЧАСТКА 03:19:270101:1236 (дог.20.0300.502.22 тех присоединение Стороженко А.В. )</t>
  </si>
  <si>
    <t>Строительство СТП 10/0,4  кВ,Республика Бурятия, ЗАКАМЕНСКИЙ, МЕСТНОСТЬ УРДА-БЗЕ,   Д. БН, КАДАСТРОВЫЙ НОМЕР ЗЕМЕЛЬНОГО УЧАСТКА 03:07:320106:227(дог.20.0300.442.21 тех присоединение  Самбуева С.С.)</t>
  </si>
  <si>
    <t>Строительство СТП 1/0,4  кВ,Республика Бурятия, Хоринский район, п. Алан, к/н 03:21:000000:4756( тех присоединение Жамбалова С.З. )</t>
  </si>
  <si>
    <t>Строительство КТП(С) 10/0,4  кВ,Республика Бурятия, Еравнинский район, п. Эгита, местность Хара-Шибирь, к/н 03:05:270107:575(тех. присоединение  Дашинимаева Б.Б., дог. 20.0300.1944.18)</t>
  </si>
  <si>
    <t>Строительство  СТП 10/ 0,4  кВ,Республика Бурятия,Октябрьский район, мкрн. Энергетик, ГКА № 258, бокс 100, к/н 03:24:032203:251( тех присоединение Игумнова Н.И., дог. 20.0300.7431.21)</t>
  </si>
  <si>
    <t>Строительство  СТП 10/0,4  кВ,Республика Бурятия,КАДАСТРОВЫЙ НОМЕР ЗЕМЕЛЬНОГО УЧАСТКА 03:19:240106:239( тех присоединение  Гомбожапов З.Э-Б. Дог. 20.0300.4450.21 )</t>
  </si>
  <si>
    <t>Строительство  СТП 10/0,4  кВ,Республика Бурятия,ТАРБАГАТАЙСКИЙ район, ШКОЛЬНАЯ,  Д. 1Ж, КАДАСТРОВЫЙ НОМЕР ЗЕМЕЛЬНОГО УЧАСТКА 03:19:140106:837( тех присоединение   Маладаев А.Х.  Дог. 20.0300.1186.21 )</t>
  </si>
  <si>
    <t>Строительство  СТП 10/0,4 кВ,Республика Бурятия, УЛАН-УДЭ, ПЛОДОРОДНАЯ,  Д. 56, КАДАСТРОВЫЙ НОМЕР ЗЕМЕЛЬНОГО УЧАСТКА 03:24:033846:16 ( тех присоединение  Филантьев И.Ф.  Дог. 20.0300.2455.22 )</t>
  </si>
  <si>
    <t>Строительство СТП 10/0,4  кВ,Республика Бурятия,ПРИБАЙКАЛЬСКИЙ, НЕТ, НАБЕРЕЖНАЯ,  Д. 13Б, КАДАСТРОВЫЙ НОМЕР ЗЕМЕЛЬНОГО УЧАСТКА 03:16:050106:21( тех присоединение  Сандаков В.Г. Дог. 20.0300.5053.21 )</t>
  </si>
  <si>
    <t>Строительство  СТП 10/0,4  кВ,Республика Бурятия,ЖЕЛЕЗНОДОРОЖНЫЙ РАЙОН, УЛАН-УДЭ Г, КАДАСТРОВЫЙ НОМЕР ЗЕМЕЛЬНОГО УЧАСТКА 03:00:0000000:0, ПГКА №274, БОКС №7 ( тех присоединение  дог.20.0300.249.20  Куряев В.В. )</t>
  </si>
  <si>
    <t>Строительство СТП 10/0,4 кВ,Республика Бурятия, г.Улан-Удэ, КАДАСТРОВЫЙ НОМЕР ЗЕМЕЛЬНОГО УЧАСТКА 03:24:022402:60(дог.20.0300.6061.22 тех присоединение  МУ У-Удэстройзаказчик)</t>
  </si>
  <si>
    <t>Строительство  СТП  10/0,4  кВ,Республика Бурятия, КАБАНСКИЙ Р-Н, КАДАСТРОВЫЙ НОМЕР ЗЕМЕЛЬНОГО УЧАСТКА 03:09:630108:257(дог.20.0300.3066.19 тех присоединение  Абашеева Ю.Ю. )</t>
  </si>
  <si>
    <t>Строительство  КТП(Н) 10/0,4  кВ,Республика Бурятия, КАБАНСКИЙ Р-Н, ЗАРЕЧЬЕ С, КАДАСТРОВЫЙ НОМЕР ЗЕМЕЛЬНОГО УЧАСТКА 03:09:630108:400(дог.20.0300.2119.19 тех присоединение  Батаршина А.С. )</t>
  </si>
  <si>
    <t>Строительство СТП 10/0,4  кВ,Республика Бурятия,СЕЛЕНГИНСКИЙ Р-Н, КАДАСТРОВЫЙ НОМЕР ЗЕМЕЛЬНОГО УЧАСТКА 03:18:470118:32,(дог.20.0300.2882.21 тех присоединение  Дагбаева С.А. )</t>
  </si>
  <si>
    <t>Строительство СТП 10/0,4  кВ,Республика Бурятия, Еравнинский район, к/н 03:05:290139:265, местность Арын Тором (дог.20.0300.1718.18 тех присоединение  Цыренов Ц.Д. )</t>
  </si>
  <si>
    <t>Строительство СТП 10/0,4  кВ,Республика Бурятия, УЛАН-УДЭ, ПЕР СЕРЕБРЯНЫЙ,  Д. 15А, КАДАСТРОВЫЙ НОМЕР ЗЕМЕЛЬНОГО УЧАСТКА 03:24:021103:234 (дог.20.0300.7061.22 тех присоединение  Даржаева Н.Б. )</t>
  </si>
  <si>
    <t>Строительство СТП 6/0,4 кВ; ТП-1645; 20.0300.991.23; Муниципальное учреждение "Улан-
Удэстройзаказчик";РЕСПУБЛИКА БУРЯТИЯ, Г, УЛАН-УДЭ, УЛ, ЗАОВРАЖНАЯ; КАДАСТРОВЫЙ НОМЕРЗЕМЕЛЬНОГО УЧАСТКА 03:24:010655:00</t>
  </si>
  <si>
    <t>Строительство СТП 6/0,4  кВ,Республика Бурятия,  КАДАСТРОВЫЙ НОМЕР ЗЕМЕЛЬНОГО УЧАСТКА 03:22:000000:6498(дог.20.0300.6220.21 тех присоединение  Литвинцева  А.А. )</t>
  </si>
  <si>
    <t>Строительство КТП(С) 10/0,4 кВ,Республика Бурятия,Баргузинский район, с. Максимиха, местность Солонцы, кадастровый номер земельного участка 03:01:140109:153( тех присоединение  ИП Ухнеева З.П., дог.20.0300.7484.22 )</t>
  </si>
  <si>
    <t>Строительство  ТМ 10 0,4  кВ,Республика Бурятия,УЛАН-УДЭ, ЮГО-ВОСТОЧНАЯ ЧАСТЬ ОКТЯБРЬСКОГО Р-НА,  Д. УЧ А-49, КАДАСТРОВЫЙ НОМЕР ЗЕМЕЛЬНОГО УЧАСТКА 03:24:032403:27( тех присоединение  дог.20.0300.6618.21 Бурлов М.Ю. )</t>
  </si>
  <si>
    <t>Строительство  КТП(Н) 10/0,4  кВ,Республика Бурятия, ТАРБАГАТАЙСКИЙ Р-Н, С НИЖНИЙ САЯНТУЙ, УЛ СОЛНЕЧНАЯ,  Д. БН, КАДАСТРОВЫЙ НОМЕР ЗЕМЕЛЬНОГО УЧАСТКА 03:19:250103:10294(дог.20.0300.6819.21 тех присоединение  Новиков В.Ф. )</t>
  </si>
  <si>
    <t>Строительство  СТП 10/0,4  кВ,Республика Бурятия,  ТУНКИНСКИЙ Р-Н,  КАДАСТРОВЫЙ НОМЕР ЗЕМЕЛЬНОГО УЧАСТКА 03:20:600101:114, М. БУЛАН-ТАЛА(дог.20.0300.4554.22 тех присоединение  СНТ Баян Тала. )</t>
  </si>
  <si>
    <t>Строительство   КТП(Н) 10/0,4  кВ,Республика Бурятия, УЛАН-УДЭ, СЕВЕРНАЯ,  Д. 92, КАДАСТРОВЫЙ НОМЕР ЗЕМЕЛЬНОГО УЧАСТКА 03:24:033618:214(дог.20.0300.281.23 тех присоединение ПАО ТГК№14 )</t>
  </si>
  <si>
    <t>171.68</t>
  </si>
  <si>
    <t>Строительство КТП(Н) 10/ 0,4 кВ,Республика Бурятия,Иволгинский район, п. Гурульба, ул. Норильская, д. 35, к/н 03:08:320107:8203( тех присоединение  Ангаева Л.П., дог.20.0300.5412.21 )</t>
  </si>
  <si>
    <t>Строительство   КТП(Н)  10/0,4  кВ,Республика Бурятия,ИВОЛГИНСКИЙ, НИЖНЯЯ ИВОЛГА, КВАРТАЛ ПРОГРЕСС УЛ.ПЕСЧАНАЯ, КАДАСТРОВЫЙ НОМЕР ЗЕМЕЛЬНОГО УЧАСТКА 03:08:370101:5865, СЕЛЬСКОЕ ПОСЕЛЕНИЕ НИЖНЕИВОЛГИНСКОЕ, УЧАСТОК 25 (тех.присоединение дог.20.0300.4020.21 Аюшеева Т.Н.)</t>
  </si>
  <si>
    <t>Строительство    КТП(Н) 10/0,4  кВ,Республика Бурятия, СЕЛЕНГИНСКИЙ, У ЖАРГАЛАНТА, ЖЕЛЕЗНОДОРОЖНАЯ,  Д. 3Б, КАДАСТРОВЫЙ НОМЕР ЗЕМЕЛЬНОГО УЧАСТКА 03:18:110102:1(договор ТП 20.0300.1872.21  Доржиева С.Б.)</t>
  </si>
  <si>
    <t>Строительство КТП(Н)   10/ 0,4  кВ,Республика Бурятия, УЛАН-УДЭ,  КАДАСТРОВЫЙ НОМЕР ЗЕМЕЛЬНОГО УЧАСТКА 03:24:030604:169( тех присоединение Жигдылмеева Ю.А. Дог. 20.0300.7478.21 )</t>
  </si>
  <si>
    <t>Строительство КТП(Н)   10/ 0,4  кВ,Республика Бурятия,  УЛАН-УДЭ, ДЕЛОВАЯ,  Д. 15, КАДАСТРОВЫЙ НОМЕР ЗЕМЕЛЬНОГО УЧАСТКА 03:24:011438:307( тех присоединение Бужинаева И.Б. Дог. 20.0300.3880.22 )</t>
  </si>
  <si>
    <t>Стрительство КТП(Н) 10/0,4  кВ,Республика Бурятия, УЛАН-УДЭ,  КАДАСТРОВЫЙ НОМЕР ЗЕМЕЛЬНОГО УЧАСТКА 03:24:033842:355( тех присоединение  Сахнов А.Н. Дог. 20.0300.4120.22 )</t>
  </si>
  <si>
    <t>Строительство  КТП(Н) 10/0,4  кВ,Республика Бурятия,ИВОЛГИНСКИЙ, У ХОЙТОБЭЕ, УДИНСКАЯ,  Д. 2Б, -, КАДАСТРОВЫЙ НОМЕР ЗЕМЕЛЬНОГО УЧАСТКА 03:08:260109:99(дог.20.0300.3241.23 тех присоединение  Демченко О.К. )</t>
  </si>
  <si>
    <t>Строительство  КТП(Н) 10/0,4  кВ,Республика Бурятия,ИВОЛГИНСКИЙ, НЕТ, ДРУЖБЫ,  Д. 63, КАДАСТРОВЫЙ НОМЕР ЗЕМЕЛЬНОГО УЧАСТКА 03:08:060114:649(дог.20.0300.1653.22 тех присоединение Гармаев Б.В. )</t>
  </si>
  <si>
    <t>Строительство КТП(Н) 10/0,4  кВ,Республика Бурятия, КАДАСТРОВЫЙ НОМЕР ЗЕМЕЛЬНОГО УЧАСТКА 03:09:730102:303(дог.20.0300.1321.22 тех присоединение  АМО Кабанский район )</t>
  </si>
  <si>
    <t>Строительство  КТП(Н) 10/0,4  кВ,Республика Бурятия, ОКТЯБРЬСКИЙ, УЛАН-УДЭ, П. ГОРЬКОГО, НЕТ,  Д. БН, КАДАСТРОВЫЙ НОМЕР ЗЕМЕЛЬНОГО УЧАСТКА 03:24:034401:9,(дог.20.0300.150.21 тех присоединение  Саяпин Н.А. )</t>
  </si>
  <si>
    <t>Строительство КТП(Н)   10/0,4  кВ,Республика Бурятия,ЕРАВНИНСКИЙ РАЙОН, С. ТЕЛЕМБА, УЛ. ЛАНЦЕВА, ДОМ 11,КАДАСТРОВЫЙ НОМЕР ЗЕМЕЛЬНОГО УЧАСТКА 03:05:110114:2 (дог.20.0300.4129.23 тех присоединение  ГКУ РБ УКС ПРБ. )</t>
  </si>
  <si>
    <t>Строительство  КТП(Н) 10/0,4  кВ,Республика Бурятия,  ИВОЛГИНСКИЙ Р-Н,КАДАСТРОВЫЙ НОМЕР ЗЕМЕЛЬНОГО УЧАСТКА 03:08:060118:223, (дог.20.0300.2754.23 тех присоединение  ООО Национальные технологии )</t>
  </si>
  <si>
    <t>Строительство   КТП(Н)  10/ 0,4  кВ,Республика Бурятия,  ТАРБАГАТАЙСКИЙ, С. ТАРБАГАТАЙ, ОМУЛЕВАЯ,  Д. 16, КАДАСТРОВЫЙ НОМЕР ЗЕМЕЛЬНОГО УЧАСТКА 03:19:210114:22(дог.20.0300.4090.22 тех присоединение  МКУ Тарбагатайский район. )</t>
  </si>
  <si>
    <t>Строительство    КТП(Н)  10/0,4  кВ,Республика Бурятия, УЛАН-УДЭ, ЖИВОПИСНАЯ,  Д. 2А, КАДАСТРОВЫЙ НОМЕР ЗЕМЕЛЬНОГО УЧАСТКА 03:24:033816:31 (договор ТП 20.0300.1383.22 Сахаровская Т.З.)</t>
  </si>
  <si>
    <t>Строительство КТП(Н) 10/0,4  кВ,Республика Бурятия,  ТАРБАГАТАЙСКИЙ район,  КАДАСТРОВЫЙ НОМЕР ЗЕМЕЛЬНОГО УЧАСТКА 03:19:250107:641( тех присоединение   Смирнова М.П.  Дог. 20.0300.1743.22 )</t>
  </si>
  <si>
    <t>Строительство  КТП(Н) 10/0,4  кВ,Республика Бурятия,ИВОЛГИНСКИЙ, ДНТ БЕРКУТ, УЛ БЕРЛИНСКАЯ,  Д. ДОМ 13, КАДАСТРОВЫЙ НОМЕР ЗЕМЕЛЬНОГО УЧАСТКА 03:08:380101:815(дог.20.0300.3013.21 тех присоединение  Юмова Е.В. )</t>
  </si>
  <si>
    <t>Строительство КТП(Н) 10/0,4  кВ,Республика Бурятия, ИВОЛГИНСКИЙ, СОТНИКОВО, ГОРЯЧИНСКАЯ,  Д. 37, КАДАСТРОВЫЙ НОМЕР ЗЕМЕЛЬНОГО УЧАСТКА 03:08:310101:1380(дог.20.0300.4054.21 тех присоединение  Аюшеева С.Г. )</t>
  </si>
  <si>
    <t>Строительство КТП(Н) 6/0,4 кВ; ТП-2662; 20.0300.7505.22; Муниципальное учреждение "Улан-Удэстройзаказчик"; РЕСПУБЛИКА БУРЯТИЯ, КАДАСТРОВЫЙ НОМЕР ЗЕМЕЛЬНОГО УЧАСТКА 03:24:034406:1789, БУРЯТИЯ РЕСПУБЛИКА Г. УЛАН-УДЭ, УЛ. МИНИНА УЧ 1А</t>
  </si>
  <si>
    <t>Строительство КТП (Н) 10/0,4 кВ; 20.0300.1844.23; 20.0300.1844.23;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</t>
  </si>
  <si>
    <t>Строительство КТП(Н) 10/0,4 кВ; ТП-6-Д2 "Школа"; 20.0300.7022.22; (для тех.присоед МАОУ "Дутулурская СОШ";  расположеного по адресу: РБ, Закаменский р-он, улус Дутулур, ул. Школьная, д. 47, к/н
03:07:060110:31) СПП IT.03.1679.002</t>
  </si>
  <si>
    <t>Строительство КТП(Н) 10/0,4  кВ,Республика Бурятия, ИВОЛГИНСКИЙ, СОТНИКОВО, НЕТ,  Д. НЕТ, КАДАСТРОВЫЙ НОМЕР ЗЕМЕЛЬНОГО УЧАСТКА 03:08:320107:1783 (дог.20.0300.796.22 тех присоединение Балданова Б.Б. )</t>
  </si>
  <si>
    <t>Строительство  ТМ 10 0,4  кВ,Республика Бурятия,УЛАН-УДЭ, ЖЕЛЕЗНОДОРОЖНЫЙ Р-Н, УЛАН-УДЭ Г, МУНГОНОВА УЛ, КАДАСТРОВЫЙ НОМЕР ЗЕМЕЛЬНОГО УЧАСТКА 03:24:022701:414( тех присоединение  дог.20.0300.956.20 Шапоренко Д.А. )</t>
  </si>
  <si>
    <t>Строительство КТП(Н) 10/0,4 кВ,Республика Бурятия, ТАРБАГАТАЙСКИЙ, ДНТ РУЧЕЕК, ЦЕНТРАЛЬНАЯ,  Д. 28, КАДАСТРОВЫЙ НОМЕР ЗЕМЕЛЬНОГО УЧАСТКА 03:19:250106:566(дог.20.0300.976.22 тех присоединение Низовцева М.Н. )</t>
  </si>
  <si>
    <t>Строительстово  КТП(Н) 10/0,4  кВ,Республика Бурятия,  УЛАН-УДЭ, МКР. 103-Й,  Д. НЕ УКАЗАНО, КАДАСТРОВЫЙ НОМЕР ЗЕМЕЛЬНОГО УЧАСТКА 03:24:000000:70628( тех присоединение   ПРОШКОЛА N7, ООО  Дог. 20.0300.1357.22 )</t>
  </si>
  <si>
    <t>Строительство   КТП(Н) 10/0,4 кВ кВ,Республика Бурятия,Железнодорожный район, мкрн. Зеленый, к/н 03:24:000000:70545( тех присоединение  МУ Улан-Удэстройзаказчик, дог.20.0300.2292.22)</t>
  </si>
  <si>
    <t>Строительство КТП(Н) 10/0,4 кВ,Республика Бурятия, Г. УЛАН-УДЭ ЗЕМЕЛЬНЫЙ УЧАСТОК РАСПОЛОЖЕН ВБЛИЗИ ДНТ "ПЕРСПЕКТИВА", КАДАСТРОВЫЙ НОМЕР ЗЕМЕЛЬНОГО УЧАСТКА 03:24:033807:239, ( тех присоединение МУ Улан-Удэстройзаказчик. Дог 20.0300.8099.22 )</t>
  </si>
  <si>
    <t xml:space="preserve"> Система учета розничного рынка электроэнерги в Джидинском РЭС инв. №В107001483-00 (20.0300.3514.22 Шарапов Б.П.) договор ТП20.0300.3514.22</t>
  </si>
  <si>
    <t>Система учета РРЭЭ в Северобайкальском РЭС инв. №В107001229-00
(20.0300.3513.22 Кульбердин РИ) договор ТП20.0300.3513.22</t>
  </si>
  <si>
    <t>Система учета РРЭЭ в Северобайкальском РЭС инв. №В107001229-00
(20.0300.4723.22 Милютина ЕВ) договор ТП20.0300.4723.22</t>
  </si>
  <si>
    <t>Система учета РРЭЭ в Северобайкальском РЭС инв. №В107001229-00
(20.0300.6794.21 БЕЛОУСОВА ТВ) договор ТП20.0300.6794.21</t>
  </si>
  <si>
    <t>Система учета РРЭЭ в Северобайкальском РЭС инв. №В107001229-00
(20.0300.2449.22 ЧЕРКАШИНА ЕА) договор ТП20.0300.2449.22</t>
  </si>
  <si>
    <t>Система учета РРЭЭ в Северобайкальском РЭС инв. №В107001229-00
(20.0300.3601.22 Середкин НВ) договор ТП20.0300.3601.22</t>
  </si>
  <si>
    <t>Система учета РРЭЭ в Северобайкальском РЭС инв. №В107001229-00
(20.0300.3650.22 Комарова АА) договор ТП20.0300.3650.22</t>
  </si>
  <si>
    <t>Система учета РРЭЭ в Северобайкальском РЭС инв. №В107001229-00
(20.0300.3329.22 ЕРШОВА ОА) договор ТП20.0300.3329.22</t>
  </si>
  <si>
    <t>Система учета розничного рынка электроэнергии в Кабанском РЭС инв. №В107001228-00 (20.0300.6889.22 Тюмичев А.Ю.) договор ТП20.0300.6889.22</t>
  </si>
  <si>
    <t>Система учета розничного рынка электроэнергии в Кабанском РЭС инв. №В107001228-00 (20.0300.7300.21 Егорова Д.А.) договор ТП20.0300.7300.21</t>
  </si>
  <si>
    <t>Система учета розничного рынка электроэнерги в Кабанском РЭС инв. №В107001228-00 (20.0300.3672.22 ИП Плесовская Е.В.) договор ТП20.0300.3672.22</t>
  </si>
  <si>
    <t>Система учета розничного рынка электроэнергии в Кабанском РЭС инв. №В107001228-00 (20.0300.2477.22 Бабушкин Н.И.) договор ТП20.0300.2477.22</t>
  </si>
  <si>
    <t>Система учета розничного рынка электроэнерги в Северобайкальском РЭС инв. №В107001229-00 (20.0300.439.23 Щербинина Ольга Валерьевна) договор ТП20.0300.439.23</t>
  </si>
  <si>
    <t>Система учета розничного рынка электроэнерги в Северобайкальском РЭС инв. №В107001229-00 (20.0300.2248.21 КИЗИЛОВА ЮЛИЯ АНАТОЛЬЕВНА) договор ТП20.0300.2248.21</t>
  </si>
  <si>
    <t>Система учета РРЭЭ в Северобайкальском РЭС инв. №В107001229-00 (20.0300.6435.21 ДРИЧИЦ СИ) договор ТП20.0300.6435.21</t>
  </si>
  <si>
    <t>Система учета розничного рынка электроэнерги в Северобайкальском РЭС инв. №В107001229-00 (20.0300.243.22 Кобзе О.Н.) договор ТП20.0300.243.22</t>
  </si>
  <si>
    <t>Система учета розничного рынка электроэнерги в Северобайкальском РЭС инв. №В107001229-00 (20.0300.6642.21 МАКСИМЮК СВЕТЛАНА ВЛАДИМИРОВНА) договор ТП20.0300.6642.21</t>
  </si>
  <si>
    <t>Система учета розничного рынка электроэнерги в Прибайкальском РЭС инв. №В107001480-00 (20.0300.7260.22 Пичугин Иван Владимирович) договор ТП20.0300.7260.22</t>
  </si>
  <si>
    <t>Система учета розничного рынка электроэнерги в Баргузинском РЭС инв. №В107001508-00 (20.0300.3091.22 ШУНКОВ В.Г.) договор ТП20.0300.3091.22</t>
  </si>
  <si>
    <t>Система учета розничного рынка электроэнерги в Баргузинском РЭС инв. №В107001508-00 (20.0300.6161.22 Дугарова Н.И.) договор ТП20.0300.6161.22</t>
  </si>
  <si>
    <t>Система учета розничного рынка электроэнерги в Баргузинском РЭС инв. №В107001508-00 (20.0300.6224.22 Очиров Э.Л.) договор ТП20.0300.6224.22</t>
  </si>
  <si>
    <t xml:space="preserve"> Система учета розничного рынка электроэнергии в Иволгинском РЭС инв. №В107001227-00    (Маншеева И.Ч.  20.0300.695.21) IT.03.1668.759 договор ТП20.0300.695.21</t>
  </si>
  <si>
    <t xml:space="preserve"> Система учета розничного рынка электроэнергии в Иволгинском РЭС инв. №В107001227-00    (Гомбоев В.В.  20.0300.770.21)  договор ТП20.0300.770.21</t>
  </si>
  <si>
    <t xml:space="preserve"> Система учета розничного рынка электроэнергии в Иволгинском РЭС инв. №В107001227-00    (Дригенова Я.Х.  20.0300.1343.21)  договор ТП20.0300.1343.21</t>
  </si>
  <si>
    <t xml:space="preserve"> Система учета розничного рынка электроэнергии в Иволгинском РЭС инв. №В107001227-00    (Пономарева Г.А. 20.0300.1393.21)  договор ТП20.0300.1393.21</t>
  </si>
  <si>
    <t xml:space="preserve"> Система учета розничного рынка электроэнергии в Иволгинском РЭС инв. №В107001227-00    (Мункуева А.С. 20.0300.1918.21)  договор ТП20.0300.1918.21</t>
  </si>
  <si>
    <t xml:space="preserve"> Система учета розничного рынка электроэнергии в Иволгинском РЭС инв. №В107001227-00    (Мункуева А.С. 20.0300.1809.21) договор ТП20.0300.1809.21</t>
  </si>
  <si>
    <t xml:space="preserve"> Система учета розничного рынка электроэнергии в Иволгинском РЭС инв. №В107001227-00    (Будаева А.Г. 20.0300.1948.21)  договор ТП20.0300.1948.21</t>
  </si>
  <si>
    <t xml:space="preserve"> Система учета розничного рынка электроэнергии в Иволгинском РЭС инв. №В107001227-00    (Цыренова И.Г. 20.0300.1995.21) договор ТП20.0300.1995.21</t>
  </si>
  <si>
    <t xml:space="preserve"> Система учета розничного рынка электроэнергии в Иволгинском РЭС инв. №В107001227-00    (Фасхутдинова Н.Н. 20.0300.1968.21)  договор ТП20.0300.1968.21</t>
  </si>
  <si>
    <t xml:space="preserve"> Система учета розничного рынка электроэнергии в Иволгинском РЭС инв. №В107001227-00    (Маншеева О.Ч. 20.0300.2058.21) договор ТП20.0300.2058.21</t>
  </si>
  <si>
    <t xml:space="preserve"> Система учета розничного рынка электроэнергии в Иволгинском РЭС инв. №В107001227-00    (Цыжипова Р.А. 20.0300.2294.21)  договор ТП20.0300.2294.21</t>
  </si>
  <si>
    <t xml:space="preserve"> Система учета розничного рынка электроэнергии в Иволгинском РЭС инв. №В107001227-00    (Носкова Ю.Г. 20.0300.2252.21) договор ТП20.0300.2252.21</t>
  </si>
  <si>
    <t xml:space="preserve"> Система учета розничного рынка электроэнергии в Иволгинском РЭС инв. №В107001227-00    (Дригенов Ж.Г. 20.0300.2362.21)  договор ТП20.0300.2362.21</t>
  </si>
  <si>
    <t xml:space="preserve"> Система учета розничного рынка электроэнергии в Иволгинском РЭС инв. №В107001227-00    (Цыбикова С.Б. 20.0300.1863.22) договор ТП20.0300.1863.22</t>
  </si>
  <si>
    <t xml:space="preserve"> Система учета розничного рынка электроэнергии в Иволгинском РЭС инв. №В107001227-00    (Бартаева Н.Б. 20.0300.3365.22) договор ТП20.0300.3365.22</t>
  </si>
  <si>
    <t xml:space="preserve"> Система учета розничного рынка электроэнергии в Иволгинском РЭС инв. №В107001227-00    (Цыденова Д.Б. 20.0300.5140.22)  договор ТП20.0300.5140.22</t>
  </si>
  <si>
    <t xml:space="preserve"> Система учета розничного рынка электроэнергии в Иволгинском РЭС инв. №В107001227-00    (МУ "Управление по развитию инфраструктуры" 20.0300.725.23) договор ТП20.0300.725.23</t>
  </si>
  <si>
    <t xml:space="preserve"> Система учета розничного рынка электроэнергии в Иволгинском РЭС инв. №В107001227-00    (Протасова Г.А. 20.0300.1425.23) договор ТП20.0300.1425.23</t>
  </si>
  <si>
    <t xml:space="preserve"> Система учета розничного рынка электроэнергии в Иволгинском РЭС инв. №В107001227-00    (Зуев А.А. 20.0300.1964.23) договор ТП20.0300.1964.23</t>
  </si>
  <si>
    <t xml:space="preserve"> Система учета розничного рынка электроэнерги в Городском  РЭС инв.
№В107001456-00 (20.0300.4660.22) Мункуев О.Ц. договор ТП20.0300.4660.22</t>
  </si>
  <si>
    <t xml:space="preserve"> Система учета розничного рынка электроэнерги в Хоринском РЭС инв.
№В107001472-00 (20.0300.784.23 ГБУСО "Хоринский центр помощи детям,
оставшимся без попечения родителей")  договор ТП20.0300.784.23</t>
  </si>
  <si>
    <t xml:space="preserve"> Система  учета розничного рынка электроэнергии в Бичурском РЭС инв. №В107001523-00   (20.0300.986.22 Ястребова Г.Е.) договор ТП20.0300.986.22</t>
  </si>
  <si>
    <t xml:space="preserve"> Система учета розничного рынка электроэнергии в Бичурском РЭС инв. №В107001523-00 (20.0300.6868.21 Администрация МО СП "Новостретенское") договор ТП20.0300.6868.21</t>
  </si>
  <si>
    <t xml:space="preserve"> Система учета розничного рынка электроэнергии в Бичурском РЭС инв. №В107001523-00 (20.0300.6889.21 Администрация МО СП "Новостретенское") договор ТП20.0300.6889.21</t>
  </si>
  <si>
    <t xml:space="preserve"> Система учета розничного рынка электроэнергии в Гусиноозерском РЭС инв. №В107001481-00 (20.0300.3743.21 Ефремов В.Н.) договор ТП20.0300.3743.21</t>
  </si>
  <si>
    <t xml:space="preserve"> Система учета розничного рынка электроэнергиив Джидинском РЭС инв.№В107001483-00 (20.0300.3769.22  Онгороева Э.С.) договор ТП20.0300.3769.22</t>
  </si>
  <si>
    <t xml:space="preserve">  Система учета розничного рынка электроэнергиив Джидинском РЭС инв.№В107001483-00 (20.0300.3053.22 Цыренова А.Ц.) договор ТП20.0300.3053.22</t>
  </si>
  <si>
    <t xml:space="preserve"> Система  учета розничного рынка электроэнергии в Кяхтинском РЭС инв.№В107001509-00 (20.0300.5467.21 ИП Колодин Е.Д.) договор ТП20.0300.5467.21</t>
  </si>
  <si>
    <t xml:space="preserve"> Система учета розничного рынка электроэнергии в Кяхтинском РЭС инв.№В107001509-00 (20.0300.6670.21 Яковлева Л.Н.) договор ТП20.0300.6670.21</t>
  </si>
  <si>
    <t xml:space="preserve"> Система учета розничного рынка электроэнерги в Мухоршибирском РЭС инв.№В107001457-00  (20.0300.2243.22 Богомазова Т.А.) договор ТП20.0300.2243.22</t>
  </si>
  <si>
    <t xml:space="preserve"> Система учета розничного рынка электроэнерги в Мухоршибирском РЭС инв.№В107001457-00 (20.0300.6170.21 Бурков А.И.) договор ТП20.0300.6170.21</t>
  </si>
  <si>
    <t xml:space="preserve"> Система учета электроэнергии потребителей в  Советском РЭС; инв.
№В107002259-00;  (Цыденов М.Ц. )  дог 20.0300.936.22 договор ТП20.0300.936.22</t>
  </si>
  <si>
    <t xml:space="preserve"> Система учета электроэнергии потребителей в  Советском РЭС; инв.
№В107002259-00;  (Андреев А.В. )  дог 20.0300.2815.22 договор ТП20.0300.2815.22</t>
  </si>
  <si>
    <t>Система учета электроэнергии потребителей Советский РЭС инв. №В107002259-01 Намсараев Баяр Михайлович 20.0300.4432.23 IT.03.1733.098 договор ТП20.0300.4432.23</t>
  </si>
  <si>
    <t>Система учета электроэнергии потребителей Советский РЭС инв. №В107002259-08 Цыбиков Баир Валерьевич 20.0300.8277.22 IT.03.1733.106 договор ТП20.0300.8277.22</t>
  </si>
  <si>
    <t>Система учета электроэнергии потребителей Советский РЭС инв. №В107002259-10 Мамедов Тельман Мирбала-оглы, тулунжа 20.0300.4520.23 IT.03.1733.108 договор ТП20.0300.4520.23</t>
  </si>
  <si>
    <t>Система учета электроэнергии потребителей Советский РЭС инв. №В107002259-11 Чултумова Туяна Цыреновна 20.0300.4563.22 IT.03.1733.109 договор ТП20.0300.4563.22</t>
  </si>
  <si>
    <t>Система учета электроэнергии потребителей Советский РЭС инв. №В107002259-13 Ошорова Дарима Васильевна 20.0300.3785.23 IT.03.1733.111 договор ТП20.0300.3785.23</t>
  </si>
  <si>
    <t>Система учета электроэнергии потребителей Советский РЭС инв. №В107002259-19 Борисов Александр Валерьевич 20.0300.4735.23 IT.03.1733.117 договор ТП20.0300.4735.23</t>
  </si>
  <si>
    <t>Система учета электроэнергии потребителей Советский РЭС инв. №В107002259-30 Иванова Анастасия Анатольевна 20.0300.4400.23 IT.03.1733.130 договор ТП20.0300.4400.23</t>
  </si>
  <si>
    <t>Система учета электроэнергии потребителей Советский РЭС инв. №В107002259-32 Юнжапов Артем Афанасьевич 20.0300.3787.22 IT.03.1641.232 договор ТП20.0300.3787.22</t>
  </si>
  <si>
    <t>Система учета электроэнергии потребителей Советский РЭС инв. №В107002259-33 Эрхеева Тамара Александровна 20.0300.2270.22 IT.03.1641.214 договор ТП20.0300.2270.22</t>
  </si>
  <si>
    <t>Система учета электроэнергии потребителей Советский РЭС инв. №В107002259-37 Исмагилова Альбина Борисовна 20.0300.2759.22 IT.03.1641.229 договор ТП20.0300.2759.22</t>
  </si>
  <si>
    <t>Система учета электроэнергии потребителей Советский РЭС инв. №В107002259-38 Гулгеев Игорь Леонидович 20.0300.2277.22 IT.03.1641.226 договор ТП20.0300.2277.22</t>
  </si>
  <si>
    <t xml:space="preserve"> Система учета электроэнергии потребителей Октябрьский РЭС инв. №В107002260-
00 Пшенников Юрий Анатольевич  20.0300.5751.22 договор ТП20.0300.5751.22</t>
  </si>
  <si>
    <t xml:space="preserve"> Система учета электроэнергии потребителей Октябрьский РЭС инв. №В107002260-
07 Батомункуев  Бадмажап Дашидоржиевич  20.0300.2917.22 договор ТП20.0300.2917.22</t>
  </si>
  <si>
    <t xml:space="preserve"> Система учета электроэнергии потребителей Октябрьский РЭС инв. №В107002260-
24 Дашижамсоев Арсалан Батомункуевич  20.0300.4801.23 договор ТП20.0300.4801.23</t>
  </si>
  <si>
    <t xml:space="preserve"> Система учета электроэнергии потребителей Октябрьский РЭС инв. №В107002260-
28 Надлуева Екатерина Михайловна 20.0300.3696.23 договор ТП20.0300.3696.23</t>
  </si>
  <si>
    <t xml:space="preserve"> Система учета электроэнергии потребителей Октябрьский РЭС инв. №В107002260-
29 Эрдынеева Надежда Пурбоевна 20.0300.4007.22 договор ТП20.0300.4007.22</t>
  </si>
  <si>
    <t xml:space="preserve"> Система учета электроэнергии потребителей Октябрьский РЭС инв. №В107002260-
30 Жамсаев Алдар Будаевич 20.0300.3903.22 договор ТП20.0300.3903.22</t>
  </si>
  <si>
    <t xml:space="preserve"> Система учета электроэнергии потребителей Октябрьский РЭС инв. №В107002260-
31 Борисов Александр Валерьевич  20.0300.2953.22 договор ТП20.0300.2953.22</t>
  </si>
  <si>
    <t xml:space="preserve"> Система учета электроэнергии потребителей Октябрьский РЭС инв. №В107002260-
32 Жигдылмеева Юлия Анатольевна  20.0300.7478.21 договор ТП20.0300.7478.21</t>
  </si>
  <si>
    <t xml:space="preserve"> Система учета электроэнергии потребителей Октябрьский РЭС инв. №В107002260-
33 Журмитова Елена Баировна  20.0300.2767.22 договор ТП20.0300.2767.22</t>
  </si>
  <si>
    <t xml:space="preserve"> Система учета электроэнергии потребителей Октябрьский РЭС инв. №В107002260-
34 Егоров Николай Николаевич  20.0300.2774.22 договор ТП20.0300.2774.22</t>
  </si>
  <si>
    <t xml:space="preserve"> Система учета электроэнергии потребителей Октябрьский РЭС инв. №В107002260-
41 Палий Ирина Владимировна 20.0300.71.22 договор ТП20.0300.71.22</t>
  </si>
  <si>
    <t xml:space="preserve"> Система учета электроэнергии потребителей Октябрьский РЭС инв. №В107002260-
94 Ринчинова Валентина Жигжитовна 20.0300.5168.23 договор ТП20.0300.5168.23</t>
  </si>
  <si>
    <t xml:space="preserve"> Система учета электроэнергии потребителей Октябрьский РЭС инв. №В107002260-
96 Сосновская Татьяна Алексеевна 20.0300.5017.23 договор ТП20.0300.5017.23</t>
  </si>
  <si>
    <t>Система учета розничного рынка электроэнерги в Баргузинском РЭС инв. №В107001508-00 (20.0300.2994.23 Нуриев Александр Евгеньевич) договор ТП20.0300.2994.23</t>
  </si>
  <si>
    <t>Система учета розничного рынка электроэнерги в Баргузинском РЭС инв. №В107001508-00 (20.0300.3181.23 Саганова Раиса Цыренжаповна) договор ТП20.0300.3181.23</t>
  </si>
  <si>
    <t>Система учета розничного рынка электроэнерги в Баргузинском РЭС инв. №В107001508-00 (20.0300.3270.23 Тармасина Елена Владимировна) договор ТП20.0300.3270.23</t>
  </si>
  <si>
    <t>Система учета розничного рынка электроэнерги в Баргузинском РЭС инв. №В107001508-00 (20.0300.3381.23 Администрация сельского поселения "Баргузинское") договор ТП20.0300.3381.23</t>
  </si>
  <si>
    <t>Система учета розничного рынка электроэнерги в Баргузинском РЭС инв. №В107001508-00 (20.0300.3549.23 Левина Ольга Геннадьевна) договор ТП20.0300.3549.23</t>
  </si>
  <si>
    <t>Система учета розничного рынка электроэнерги в Баргузинском РЭС инв. №В107001508-00 (20.0300.3720.23 Иванов Сергей Геннадьевич) договор ТП20.0300.3720.23</t>
  </si>
  <si>
    <t>Система учета розничного рынка электроэнерги в Баргузинском РЭС инв. №В107001508-00 (20.0300.3859.23 Дамбиев Михаил Львович) договор ТП20.0300.3859.23</t>
  </si>
  <si>
    <t>Система учета розничного рынка электроэнерги в Баргузинском РЭС инв. №В107001508-00 (20.0300.4226.23 ШАРАЕВ АЛЕКСАНДР БАДМАЕВИЧ) договор ТП20.0300.4226.23</t>
  </si>
  <si>
    <t>Система учета розничного рынка электроэнерги в Баргузинском РЭС инв. №В107001508-00 (20.0300.4230.23 Аносова Валентина Викторовна) договор ТП20.0300.4230.23</t>
  </si>
  <si>
    <t>Система учета розничного рынка электроэнерги в Баргузинском РЭС инв. №В107001508-00 (20.0300.1762.23 Папич Светлана Базаржабовна) договор ТП20.0300.1762.23</t>
  </si>
  <si>
    <t>Система учета розничного рынка электроэнерги в Баргузинском РЭС инв. №В107001508-00 (20.0300.2181.23 Цыдуев Дмитрий Цырендоржиевич) договор ТП20.0300.2181.23</t>
  </si>
  <si>
    <t>Система учета розничного рынка электроэнерги в Баргузинском РЭС инв. №В107001508-00 (20.0300.3943.23 Дориева Оюна Бимбаевна) договор ТП20.0300.3943.23</t>
  </si>
  <si>
    <t>Система учета розничного рынка электроэнерги в Баргузинском РЭС инв. №В107001508-00 (20.0300.4310.23 Кольцов Антон Петрович) договор ТП20.0300.4310.23</t>
  </si>
  <si>
    <t>Система учета розничного рынка электроэнерги в Баргузинском РЭС инв. №В107001508-00 (20.0300.4562.23 Спешилова Альбина Александровна) договор ТП20.0300.4562.23</t>
  </si>
  <si>
    <t>Система учета розничного рынка электроэнерги в Баргузинском РЭС инв. №В107001508-00 (20.0300.4834.23 Симоненко Владимир Александрович) договор ТП20.0300.4834.23</t>
  </si>
  <si>
    <t>Система учета розничного рынка электроэнерги в Баргузинском РЭС инв. №В107001508-00 (20.0300.4835.23 Симоненко Владимир Александрович) договор ТП20.0300.4835.23</t>
  </si>
  <si>
    <t>Система учета розничного рынка электроэнерги в Баргузинском РЭС инв. №В107001508-00 (20.0300.4836.23  Симоненко Владимир Александрович) договор ТП20.0300.4836.23</t>
  </si>
  <si>
    <t>Система учета розничного рынка электроэнерги в Баргузинском РЭС инв. №В107001508-00 (20.0300.5811.23 Хобраков Бургут Дашинимаевич) договор ТП20.0300.5811.23</t>
  </si>
  <si>
    <t>Система учета розничного рынка электроэнергии в Баргузинском РЭС договор ТП20.0300.7627.21</t>
  </si>
  <si>
    <t>Система учета розничного рынка электроэнергии в Баргузинском РЭС договор ТП20.0300.185.23</t>
  </si>
  <si>
    <t>Система учета розничного рынка электроэнерги в Кабанском РЭС инв. №В107001228-00 (20.0300.4638.23 Алсанов Б.В.) договор ТП20.0300.4638.23</t>
  </si>
  <si>
    <t>Система учета розничного рынка электроэнерги в Кабанском РЭС инв. №В107001228-00 (20.0300.3835.22 Григорьева Олеся Ивановна) договор ТП20.0300.3835.22</t>
  </si>
  <si>
    <t>Система учета розничного рынка электроэнергии в Кабанском РЭС инв. №В107001228-00 (20.0300.5809.21 ИП ЛАКТИОНОВА ТАТЬЯНА ИГОРЕВНА) договор ТП20.0300.5809.21</t>
  </si>
  <si>
    <t>Система учета розничного рынка электроэнергии в Кабанском РЭС инв.
№В107001228-00 (20.0300.1329.23 Масло Александр Николаевич) договор ТП20.0300.1329.23</t>
  </si>
  <si>
    <t>Система учета розничного рынка электроэнергии в Кабанском РЭС инв.
№В107001228-00 (20.0300.2182.23 Акционерное общество Почта России) договор ТП20.0300.2182.23</t>
  </si>
  <si>
    <t>Система учета розничного рынка электроэнергии в Кабанском РЭС инв.
№В107001228-00 (20.0300.1304.23 АДМИНИСТРАЦИЯМУНИЦИПАЛЬНОГО ОБРАЗОВАНИЯСЕЛЬСКОГО
ПОСЕЛЕНИЯ"ОЙМУРСКОЕ" КАБАНСКОГО РАЙОНАРЕСПУБЛИКИ БУРЯТИЯ) договор ТП20.0300.1304.23</t>
  </si>
  <si>
    <t>Система учета розничного рынка электроэнергии в Кабанском РЭС инв.
№В107001228-00 (20.0300.1389.23 АДМИНИСТРАЦИЯМУНИЦИПАЛЬНОГО ОБРАЗОВАНИЯСЕЛЬСКОГО
ПОСЕЛЕНИЯ"ОЙМУРСКОЕ" КАБАНСКОГО РАЙОНАРЕСПУБЛИКИ БУРЯТИЯ) договор ТП20.0300.1389.23</t>
  </si>
  <si>
    <t>Система учета розничного рынка электроэнергии в Кабанском РЭС инв.
№В107001228-00 (20.0300.1433.23 АДМИНИСТРАЦИЯМУНИЦИПАЛЬНОГО ОБРАЗОВАНИЯСЕЛЬСКОГО
ПОСЕЛЕНИЯ"ОЙМУРСКОЕ" КАБАНСКОГО РАЙОНАРЕСПУБЛИКИ БУРЯТИЯ) договор ТП20.0300.1433.23</t>
  </si>
  <si>
    <t>Система учета розничного рынка электроэнергии в Кабанском РЭС инв.
№В107001228-00 (20.0300.4839.23
 Суворова Надежда Александровна) договор ТП20.0300.4839.23</t>
  </si>
  <si>
    <t>Система учета розничного рынка электроэнергии в Кабанском РЭС инв.
№В107001228-00 (20.0300.5131.23
Дмитриев Николай Вячеславович) договор ТП20.0300.5131.23</t>
  </si>
  <si>
    <t>Система учета розничного рынка электроэнерги в Кабанском РЭС инв. №В107001228-00 (20.0300.34.23  ГКУ Бурятрегионавтодор) договор ТП20.0300.34.23</t>
  </si>
  <si>
    <t>Система учета розничного рынка электроэнерги в Кабанском РЭС инв. №В107001228-00 (20.0300.1254.23  Трифонова Раиса Владимировна) договор ТП20.0300.1254.23</t>
  </si>
  <si>
    <t>Система учета розничного рынка электроэнерги в Кабанском РЭС инв. №В107001228-00 (20.0300.4117.23  Черниговская Лидия Ивановна) договор ТП20.0300.4117.23</t>
  </si>
  <si>
    <t>Система учета розничного рынка электроэнерги в Кабанском РЭС инв. №В107001228-00 (20.0300.4340.23  Толстопятов Сергей Иванович) договор ТП20.0300.4340.23</t>
  </si>
  <si>
    <t>Система учета розничного рынка электроэнерги в Кабанском РЭС инв. №В107001228-00 (20.0300.5120.23  Шараева Любовь Чимитдоржиевна) договор ТП20.0300.5120.23</t>
  </si>
  <si>
    <t>Система учета розничного рынка электроэнерги в Кабанском РЭС инв. №В107001228-00 (20.0300.5123.23  Митрош Гера Евгеньевна) договор ТП20.0300.5123.23</t>
  </si>
  <si>
    <t>Система учета  розничного рынка электроэнергии в Кабанском РЭС договор ТП20.0300.6179.22</t>
  </si>
  <si>
    <t>Система учета  розничного рынка электроэнергии в Кабанском РЭС договор ТП20.0300.293.23</t>
  </si>
  <si>
    <t>Система учета розничного рынка электроэнерги в Курумканском РЭС инв. №В107002145-00 (20.0300.7287.22 Хобраков Александр Баирович) договор ТП20.0300.7287.22</t>
  </si>
  <si>
    <t>Система учета розничного рынка электроэнерги в Курумканском РЭС инв. №В107002145-00 (20.0300.1580.23 Нимаев Алексей Цыденович) договор ТП20.0300.1580.23</t>
  </si>
  <si>
    <t>Система учета розничного рынка электроэнерги в Курумканском РЭС инв. №В107002145-00 (20.0300.3142.23 Самбилов Сергей Антонович) договор ТП20.0300.3142.23</t>
  </si>
  <si>
    <t>Система учета розничного рынка электроэнерги в Курумканском РЭС инв. №В107002145-00 (20.0300.4093.23 Администрация сельского поселения "Барагхан") договор ТП20.0300.4093.23</t>
  </si>
  <si>
    <t>Система учета розничного рынка электроэнерги в Курумканском РЭС инв. №В107002145-00 (20.0300.4150.23 Администрация сельского поселения "Барагхан") договор ТП20.0300.4150.23</t>
  </si>
  <si>
    <t>Система учета розничного рынка электроэнерги в Курумканском РЭС инв. №В107002145-00 (20.0300.4662.23 Будунова Надежда Сергеевна) договор ТП20.0300.4662.23</t>
  </si>
  <si>
    <t>Система учета розничного рынка электроэнерги в Курумканском РЭС инв. №В107002145-00 (20.0300.4870.23 Надмитова Людмила Очировна) договор ТП20.0300.4870.23</t>
  </si>
  <si>
    <t>Система учета розничного рынка электроэнерги в Курумканском РЭС инв. №В107002145-00 (20.0300.666.23 ПАО "Ростелеком") договор ТП20.0300.666.23</t>
  </si>
  <si>
    <t>Система учета розничного рынка электроэнерги в Курумканском РЭС инв. №В107002145-00 (20.0300.5247.23  ИП Жигмитова Марина Баировна) договор ТП20.0300.5247.23</t>
  </si>
  <si>
    <t>Система учета розничного рынка электроэнерги в Курумканском РЭС инв. №В107002145-00 (20.0300.5734.23  Абидуев Дамби Андреевич) договор ТП20.0300.5734.23</t>
  </si>
  <si>
    <t>Система учета розничного рынка электроэнерги в Прибайкальском РЭС инв. №В107001480-00 (20.0300.3443.23 ПУБЛИЧНОЕ АКЦИОНЕРНОЕ ОБЩЕСТВО "РОСТЕЛЕКОМ") договор ТП20.0300.3443.23</t>
  </si>
  <si>
    <t>Система учета розничного рынка электроэнерги в Прибайкальском РЭС инв. №В107001480-00 (20.0300.3590.23 Раднаев Мунко Баянович) договор ТП20.0300.3590.23</t>
  </si>
  <si>
    <t>Система учета розничного рынка электроэнерги в Прибайкальском РЭС инв. №В107001480-00 (20.0300.4076.23 Черных Игорь Георгиевич) договор ТП20.0300.4076.23</t>
  </si>
  <si>
    <t>Система учета розничного рынка электроэнерги в Прибайкальском РЭС инв. №В107001480-00 (20.0300.4725.23 Хомяков Владимир Васильевич) договор ТП20.0300.4725.23</t>
  </si>
  <si>
    <t>Система учета розничного рынка электроэнерги в Прибайкальском РЭС инв. №В107001480-00 (20.0300.4765.23 Арсентьев Петр Петрович) договор ТП20.0300.4765.23</t>
  </si>
  <si>
    <t>Система учета розничного рынка электроэнерги в Прибайкальском РЭС инв. №В107001480-00 (20.0300.5442.23 Коневин Андрей Александрович) договор ТП20.0300.5442.23</t>
  </si>
  <si>
    <t>Система учета розничного рынка электроэнерги в Прибайкальском РЭС инв. №В107001480-00 (20.0300.5594.23 Куликова Екатерина Юрьевна) договор ТП20.0300.5594.23</t>
  </si>
  <si>
    <t>Система учета розничного рынка электроэнерги в Прибайкальском РЭС инв. №В107001480-00 (20.0300.1720.20 КОМИТЕТ ПО УПРАВЛЕНИЮ МУНИЦИПАЛЬНЫМ ХОЗЯЙСТВОМ) договор ТП20.0300.1720.20</t>
  </si>
  <si>
    <t>Система учета розничного рынка электроэнерги в Прибайкальском РЭС инв. №В107001480-00 (20.0300.1723.20 КОМИТЕТ ПО УПРАВЛЕНИЮ МУНИЦИПАЛЬНЫМ ХОЗЯЙСТВОМ) договор ТП20.0300.1723.20</t>
  </si>
  <si>
    <t>Система учета розничного рынка электроэнерги в Прибайкальском РЭС инв. №В107001480-00 (20.0300.2518.23 Рыжаков Дмитрий Анатольевич) договор ТП20.0300.2518.23</t>
  </si>
  <si>
    <t>Система учета розничного рынка электроэнерги в Прибайкальском РЭС инв. №В107001480-00 (20.0300.2541.23 Муниципальное казенное учреждение "Комитет по управлению муниципальным хозяйством Прибайкальского района") договор ТП20.0300.2541.23</t>
  </si>
  <si>
    <t>Система учета розничного рынка электроэнерги в Прибайкальском РЭС инв. №В107001480-00 (20.0300.2535.23 Муниципальное казенное учреждение "Комитет по управлению муниципальным хозяйством Прибайкальского района") договор ТП20.0300.2535.23</t>
  </si>
  <si>
    <t>Система учета розничного рынка электроэнерги в Прибайкальском РЭС инв. №В107001480-00 (20.0300.2533.23 Муниципальное казенное учреждение "Комитет по управлению муниципальным хозяйством Прибайкальского района") договор ТП20.0300.2533.23</t>
  </si>
  <si>
    <t>Система учета розничного рынка электроэнерги в Прибайкальском РЭС инв. №В107001480-00 (20.0300.2537.23 Муниципальное казенное учреждение "Комитет по управлению муниципальным хозяйством Прибайкальского района") договор ТП20.0300.2537.23</t>
  </si>
  <si>
    <t>Система учета розничного рынка электроэнерги в Прибайкальском РЭС инв. №В107001480-00 (20.0300.3129.23 ОБЩЕСТВО С ОГРАНИЧЕННОЙ ОТВЕТСТВЕННОСТЬЮ "ЭНЕРГОСТРОЙ") договор ТП20.0300.3129.23</t>
  </si>
  <si>
    <t>Система учета розничного рынка электроэнерги в Прибайкальском РЭС инв. №В107001480-00 (20.0300.4872.23 Общество с ограниченной ответственностью "Т2 Мобайл") договор ТП20.0300.4872.23</t>
  </si>
  <si>
    <t>Система учета розничного рынка электроэнерги в Прибайкальском РЭС инв. №В107001480-00 (20.0300.5624.23 Санжиева Ольга Григорьевна) договор ТП20.0300.5624.23</t>
  </si>
  <si>
    <t>Система учета розничного рынка электроэнерги в Прибайкальском РЭС инв. №В107001480-00 (20.0300.5961.23 Юрьева Наталья Владимировна) договор ТП20.0300.5961.23</t>
  </si>
  <si>
    <t>Система учета розничного рынка электроэнерги в Прибайкальском РЭС инв. №В107001480-00 (20.0300.5960.23  Родионов Павел Евгеньевич) договор ТП20.0300.5960.23</t>
  </si>
  <si>
    <t>Система учета розничного рынка электроэнергии в Прибайкальском РЭС договор ТП20.0300.6602.23</t>
  </si>
  <si>
    <t>Система учета розничного рынка электроэнерги в Северобайкальском РЭС инв. №В107001229-00 (20.0300.3484.23 Матафанова Г.А.) договор ТП20.0300.3484.23</t>
  </si>
  <si>
    <t>Система учета  розничного рынка электроэнергии в Cеверобайкальском РЭС договор ТП20.0300.7000.21</t>
  </si>
  <si>
    <t>Система учета  розничного рынка электроэнергии в Cеверобайкальском РЭС договор ТП20.0300.5842.21</t>
  </si>
  <si>
    <t>Система учета  розничного рынка электроэнергии в Cеверобайкальском РЭС договор ТП20.0300.2889.22</t>
  </si>
  <si>
    <t>Система учета  розничного рынка электроэнергии в Cеверобайкальском РЭС договор ТП20.0300.3600.23</t>
  </si>
  <si>
    <t>Система учета розничного рынка электроэнергии в Тункинском РЭС договор ТП20.0300.4398.22</t>
  </si>
  <si>
    <t>Система учета розничного рынка электроэнергии в Тункинском РЭС договор ТП20.0300.5875.21</t>
  </si>
  <si>
    <t>Система учета розничного рынка электроэнергии в Тункинском РЭС договор ТП20.0300.5276.22</t>
  </si>
  <si>
    <t>Система учета розничного рынка электроэнергии в Тункинском РЭС договор ТП20.0300.6295.22</t>
  </si>
  <si>
    <t>Система учета розничного рынка электроэнергии в Тункинском РЭС договор ТП20.0300.602.23</t>
  </si>
  <si>
    <t>Система учета розничного рынка электроэнергии в Тункинском РЭС договор ТП20.0300.1040.23</t>
  </si>
  <si>
    <t>Система учета розничного рынка электроэнергии в Тункинском РЭС договор ТП20.0300.415.23</t>
  </si>
  <si>
    <t>Система учета розничного рынка электроэнергии в Тункинском РЭС договор ТП20.0300.4392.23</t>
  </si>
  <si>
    <t>Система учета розничного рынка электроэнергии в Тункинском РЭС договор ТП20.0300.2585.23</t>
  </si>
  <si>
    <t>Система учета розничного рынка электроэнергии в Тункинском РЭС договор ТП20.0300.4768.23</t>
  </si>
  <si>
    <t>Система учета розничного рынка электроэнергии в Тункинском РЭС договор ТП20.0300.4910.23</t>
  </si>
  <si>
    <t>Система учета розничного рынка электроэнергии в Тункинском РЭС договор ТП20.0300.5022.23</t>
  </si>
  <si>
    <t>Система учета розничного рынка электроэнергии в Тункинском РЭС договор ТП20.0300.5134.23</t>
  </si>
  <si>
    <t>Система учета розничного рынка электроэнергии в Тункинском РЭС договор ТП20.0300.5214.23</t>
  </si>
  <si>
    <t>Система учета розничного рынка электроэнергии в Тункинском РЭС договор ТП20.0300.5393.23</t>
  </si>
  <si>
    <t>Система учета розничного рынка электроэнергии в Тункинском РЭС договор ТП20.0300.5823.23</t>
  </si>
  <si>
    <t>Система учета розничного рынка электроэнергии в Тункинском РЭС договор ТП20.0300.291.23</t>
  </si>
  <si>
    <t>Система учета розничного рынка электроэнергии в Тункинском РЭС договор ТП20.0300.1100.22</t>
  </si>
  <si>
    <t>Система учета розничного рынка электроэнергии в Тункинском РЭС договор ТП20.0300.2737.22</t>
  </si>
  <si>
    <t>Система учета розничного рынка электроэнергии в Тункинском РЭС договор ТП20.0300.4461.23</t>
  </si>
  <si>
    <t>Система учета розничного рынка электроэнергии в Тункинском РЭС договор ТП20.0300.4704.23</t>
  </si>
  <si>
    <t>Система учета розничного рынка электроэнергии в Тункинском РЭС договор ТП20.0300.5680.23</t>
  </si>
  <si>
    <t>Система учета розничного рынка электроэнергии в Тункинском РЭС договор ТП20.0300.6553.23</t>
  </si>
  <si>
    <t>Система учета розничного рынка электроэнергии в Тункинском РЭС договор ТП20.0300.6623.23</t>
  </si>
  <si>
    <t>Система учета розничного рынка электроэнергии в Тункинском РЭС договор ТП20.0300.6647.23</t>
  </si>
  <si>
    <t>Система учета розничного рынка электроэнергии в Тункинском РЭС договор ТП20.0300.3122.22</t>
  </si>
  <si>
    <t>Система учета розничного рынка электроэнергии в Тункинском РЭС договор ТП20.0300.2509.22</t>
  </si>
  <si>
    <t>Система учета розничного рынка электроэнергии в Тункинском РЭС договор ТП20.0300.695.23</t>
  </si>
  <si>
    <t>Система учета розничного рынка электроэнергии в Хоринском РЭС (инв.№В107001472-00) (20.0300.135.23 Белоусов В.А.) договор ТП20.0300.135.23</t>
  </si>
  <si>
    <t>Система учета розничного рынка электроэнергии в Хоринском РЭС инв.В107001472-00 Публичное акционерное общество "Мобильные телеСистема " 20.0300.322.22 договор ТП20.0300.322.22</t>
  </si>
  <si>
    <t>Система учета розничного рынка электроэнергии в Хоринском РЭС инв.В107001472-00 (Дондокова Галина Галсановна 20.0300.789.23) договор ТП20.0300.789.23</t>
  </si>
  <si>
    <t xml:space="preserve"> Система учета розничного рынка электроэнергии в Хоринском  РЭС инв. №В1070011472-00  (20.0300.3313.22 ГБУЗ Хоринская ЦРБ)  договор ТП20.0300.3313.22</t>
  </si>
  <si>
    <t xml:space="preserve"> Система учета розничного рынка электроэнергии в Иволгинском РЭС инв. №В107001227-00  (Викулин А. Г. 20.0300.5686.23 ) договор ТП20.0300.5686.23</t>
  </si>
  <si>
    <t xml:space="preserve"> Система учета розничного рынка электроэнергии в Иволгинском РЭС инв. №В107001227-00  (Нимбуев А. Д. 20.0300.6311.23 ) договор ТП20.0300.6311.23</t>
  </si>
  <si>
    <t xml:space="preserve"> Система учета розничного рынка электроэнергии в Иволгинском РЭС инв. №В107001227-00  (Цыдемпилов Ж. В. 20.0300.6254.23 ) договор ТП20.0300.6254.23</t>
  </si>
  <si>
    <t xml:space="preserve"> Система учета розничного рынка электроэнергии в Иволгинском РЭС инв. №В107001227-00 (Токтохоева Д. А. 20.0300.5749.23 ) договор ТП20.0300.5749.23</t>
  </si>
  <si>
    <t xml:space="preserve"> Система учета розничного рынка электроэнергии в Иволгинском РЭС инв. №В107001227-00 (Суслов М. А. 20.0300.5677.23 ) договор ТП20.0300.5677.23</t>
  </si>
  <si>
    <t xml:space="preserve"> Система учета розничного рынка электроэнергии в Иволгинском РЭС инв. №В107001227-00  (Тимофеев А. А. 20.0300.3494.23 ) договор ТП20.0300.3494.23</t>
  </si>
  <si>
    <t xml:space="preserve"> Система учета розничного рынка электроэнергии в Иволгинском РЭС инв. №В107001227-00  (Бадмаев Б. Д. 20.0300.4437.23 ) договор ТП20.0300.4437.23</t>
  </si>
  <si>
    <t xml:space="preserve"> Система учета розничного рынка электроэнергии в Иволгинском РЭС инв. №В107001227-00  (Телешева В. С. 20.0300.6016.23 ) договор ТП20.0300.6016.23</t>
  </si>
  <si>
    <t xml:space="preserve"> Система учета розничного рынка электроэнергии в Иволгинском РЭС инв. №В107001227-00 (Анандаева Л. В. 20.0300.5858.23 ) договор ТП20.0300.5858.23</t>
  </si>
  <si>
    <t xml:space="preserve"> Система учета розничного рынка электроэнергии в Иволгинском РЭС инв. №В107001227-00 (Халхаева Д. Д. 20.0300.6173.23 ) договор ТП20.0300.6173.23</t>
  </si>
  <si>
    <t xml:space="preserve"> Система учета розничного рынка электроэнергии в Иволгинском РЭС инв. №В107001227-00 (Цыренжапова Д. Г. 20.0300.5457.23 ) договор ТП20.0300.5457.23</t>
  </si>
  <si>
    <t xml:space="preserve"> Система учета розничного рынка электроэнергии в Иволгинском РЭС инв. №В107001227-00 (Бамбарова Л. А. 20.0300.5558.23 ) договор ТП20.0300.5558.23</t>
  </si>
  <si>
    <t xml:space="preserve"> Система учета розничного рынка электроэнергии в Иволгинском РЭС инв. №В107001227-00 (Сантуева С. Ц. 20.0300.5632.23 ) договор ТП20.0300.5632.23</t>
  </si>
  <si>
    <t xml:space="preserve"> Система учета розничного рынка электроэнергии в Иволгинском РЭС инв. №В107001227-00 (Гергенова С. Б. 20.0300.1728.23 ) договор ТП20.0300.1728.23</t>
  </si>
  <si>
    <t xml:space="preserve"> Система учета розничного рынка электроэнергии в Иволгинском РЭС инв. №В107001227-00 (Халматов С. А. 20.0300.5908.23 ) договор ТП20.0300.5908.23</t>
  </si>
  <si>
    <t xml:space="preserve"> Система учета розничного рынка электроэнергии в Иволгинском РЭС инв. №В107001227-00 (Дылыкова Э. Б. 20.0300.5877.23 )  договор ТП20.0300.5877.23</t>
  </si>
  <si>
    <t xml:space="preserve"> Система учета розничного рынка электроэнергии в Иволгинском РЭС инв. №В107001227-00 (Галсанов А. Г. 20.0300.7111.22 )  договор ТП20.0300.7111.22</t>
  </si>
  <si>
    <t xml:space="preserve"> Система учета розничного рынка электроэнергии в Иволгинском РЭС инв. №В107001227-00 (Бадмацыренов А. Х. 20.0300.5792.23 ) договор ТП20.0300.5792.23</t>
  </si>
  <si>
    <t xml:space="preserve"> Система учета розничного рынка электроэнергии в Иволгинском РЭС инв. №В107001227-00 (Парфенова О. М. 20.0300.5741.23 ) договор ТП20.0300.5741.23</t>
  </si>
  <si>
    <t xml:space="preserve"> Система учета розничного рынка электроэнергии в Иволгинском РЭС инв. №В107001227-00 (Григорьев Е. Г. 20.0300.5800.23 ) договор ТП20.0300.5800.23</t>
  </si>
  <si>
    <t xml:space="preserve"> Система учета розничного рынка электроэнергии в Иволгинском РЭС инв. №В107001227-00 (Боролдоева Л. К. 20.0300.4938.23 ) договор ТП20.0300.4938.23</t>
  </si>
  <si>
    <t xml:space="preserve"> Система учета розничного рынка электроэнергии в Иволгинском РЭС инв. №В107001227-00 (Ильина Е. Ю. 20.0300.5298.23 ) договор ТП20.0300.5298.23</t>
  </si>
  <si>
    <t xml:space="preserve"> Система учета розничного рынка электроэнергии в Иволгинском РЭС инв. №В107001227-00 (Васильев С.С. 20.0300.5778.23 ) договор ТП20.0300.5778.23</t>
  </si>
  <si>
    <t xml:space="preserve"> Система учета розничного рынка электроэнергии в Иволгинском РЭС инв. №В107001227-00 (Цыремпилов Д.Б. 20.0300.6304.23 ) договор ТП20.0300.6304.23</t>
  </si>
  <si>
    <t xml:space="preserve"> Система учета розничного рынка электроэнергии в Иволгинском РЭС инв. №В107001227-00 (Лобанова В.С. 20.0300.6946.23 ) договор ТП20.0300.6946.23</t>
  </si>
  <si>
    <t xml:space="preserve"> Система учета розничного рынка электроэнергии в Иволгинском РЭС инв. №В107001227-00  (Жапова А. Н. 20.0300.4979.23 ) договор ТП20.0300.4979.23</t>
  </si>
  <si>
    <t xml:space="preserve"> Система учета розничного рынка электроэнергии в Иволгинском РЭС инв. №В107001227-00  (Маншеева О. Ч. 20.0300.7798.22 ) договор ТП20.0300.7798.22</t>
  </si>
  <si>
    <t xml:space="preserve"> Система учета розничного рынка электроэнергии в Иволгинском РЭС инв. №В107001227-00  (Бурлаков А. В. 20.0300.4004.22 ) договор ТП20.0300.4004.22</t>
  </si>
  <si>
    <t xml:space="preserve"> Система учета розничного рынка электроэнергии в Иволгинском РЭС инв. №В107001227-00 (Хохлов В. О. 20.0300.4843.23 ) договор ТП20.0300.4843.23</t>
  </si>
  <si>
    <t xml:space="preserve"> Система учета розничного рынка электроэнергии в Иволгинском РЭС инв. №В107001227-00 (Утенков А. А. 20.0300.5468.22 ) договор ТП20.0300.5468.22</t>
  </si>
  <si>
    <t xml:space="preserve"> Система учета розничного рынка электроэнергии в Иволгинском РЭС инв. №В107001227-00  (Базарсадаева Н. В. 20.0300.1939.23 ) договор ТП20.0300.1939.23</t>
  </si>
  <si>
    <t xml:space="preserve"> Система учета розничного рынка электроэнергии в Иволгинском РЭС инв. №В107001227-00  (Русин А. М. 20.0300.8453.22 ) договор ТП20.0300.8453.22</t>
  </si>
  <si>
    <t xml:space="preserve"> Система учета розничного рынка электроэнергии в Иволгинском РЭС инв. №В107001227-00  (Харько Д. В. 20.0300.5138.23 ) договор ТП20.0300.5138.23</t>
  </si>
  <si>
    <t xml:space="preserve"> Система учета розничного рынка электроэнергии в Иволгинском РЭС инв. №В107001227-00 (Цыбикова Л. В. 20.0300.4942.23 ) договор ТП20.0300.4942.23</t>
  </si>
  <si>
    <t xml:space="preserve"> Система учета розничного рынка электроэнергии в Иволгинском РЭС инв. №В107001227-00 (Цоктоева Е. П. 20.0300.6010.23 ) договор ТП20.0300.6010.23</t>
  </si>
  <si>
    <t xml:space="preserve"> Система учета розничного рынка электроэнергии в Иволгинском РЭС инв. №В107001227-00 (Дзюба А. А. 20.0300.5671.23 ) договор ТП20.0300.5671.23</t>
  </si>
  <si>
    <t xml:space="preserve"> Система учета розничного рынка электроэнергии в Иволгинском РЭС инв. №В107001227-00 (Будаева Д. Б. 20.0300.5544.23 ) договор ТП20.0300.5544.23</t>
  </si>
  <si>
    <t xml:space="preserve"> Система учета розничного рынка электроэнергии в Иволгинском РЭС инв. №В107001227-00 (ФКУ «УФАД "Южный Байкал" ФДА» 20.0300.3413.23 ) договор ТП20.0300.3413.23</t>
  </si>
  <si>
    <t xml:space="preserve"> Система учета розничного рынка электроэнергии в Иволгинском РЭС инв. №В107001227-00 (Бубеева Е. С. 20.0300.1959.22 ) договор ТП20.0300.1959.22</t>
  </si>
  <si>
    <t xml:space="preserve"> Система учета розничного рынка электроэнергии в Иволгинском РЭС инв. №В107001227-00 (ГАУЗ Иволгинская ЦРБ 20.0300.2728.23 ) договор ТП20.0300.2728.23</t>
  </si>
  <si>
    <t xml:space="preserve"> Система учета розничного рынка электроэнергии в Иволгинском РЭС (инв.№В107001227-00) (20.0300.4466.22 Гомбоева Б.Д.) договор ТП20.0300.4466.22</t>
  </si>
  <si>
    <t xml:space="preserve"> Система учета розничного рынка электроэнергии в Иволгинском РЭС (инв.№В107001227-00) (20.0300.1675.23) (Миронов Д.А.) договор ТП20.0300.1675.23</t>
  </si>
  <si>
    <t xml:space="preserve"> Система учета розничного рынка электроэнерги в Городском РЭС (инв. №В107001456-
00) (20.0300.5303.21) (Елбакова Е.Ю) договор ТП20.0300.5303.21</t>
  </si>
  <si>
    <t>Система учета розничного рынка электроэнергии в Городском РЭС (инв.№В107001456-00) (20.0300.1851.23) (Конов А.Д.) договор ТП20.0300.1851.23</t>
  </si>
  <si>
    <t>Система учета розничного рынка электроэнерги в Городском РЭС (инв. №В107001456-00) (20.0300.3663.23) (Костина Д.Г. ТМ) договор ТП20.0300.3663.23</t>
  </si>
  <si>
    <t xml:space="preserve"> Система учета розничного рынка электроэнергии в Городском РЭС инв. №В107001456-00 (Мамекова Вера Валерьевна дог. 20.0300.5312.23)  договор ТП20.0300.5312.23</t>
  </si>
  <si>
    <t xml:space="preserve"> Система учета розничного рынка электроэнергии в Городском РЭС инв. №В107001456-00 (Сакияев Вадим Николаевич дог. 20.0300.5510.23)  договор ТП20.0300.5510.23</t>
  </si>
  <si>
    <t xml:space="preserve"> Система учета розничного рынка электроэнергии в Городском РЭС инв. №В107001456-00 (Маргарян Зоя Николаевна дог. 20.0300.5165.23)  договор ТП20.0300.5165.23</t>
  </si>
  <si>
    <t xml:space="preserve"> Система учета розничного рынка электроэнергии в Городском РЭС инв. №В107001456-00 (Дешин Артем Николаевич дог. 20.0300.4775.23)  договор ТП20.0300.4775.23</t>
  </si>
  <si>
    <t xml:space="preserve"> Система учета розничного рынка электроэнергии в Городском РЭС инв. №В107001456-00 (Батомункуева Арюна Найдановна дог. 20.0300.5436.23) договор ТП20.0300.5436.23</t>
  </si>
  <si>
    <t xml:space="preserve"> Система учета розничного рынка электроэнергии в Городском РЭС инв. №В107001456-00 (Григорьева Наталья Дмитриевна дог. 20.0300.3963.23)  договор ТП20.0300.3963.23</t>
  </si>
  <si>
    <t xml:space="preserve"> Система учета розничного рынка электроэнергии в Городском РЭС инв. №В107001456-00 (Доржиев Баир Владимирович дог. 20.0300.3702.23)  договор ТП20.0300.3702.23</t>
  </si>
  <si>
    <t xml:space="preserve"> Система учета розничного рынка электроэнергии в Городском РЭС инв. №В107001456-00 (Турлаков Чингис Гуржапович дог. 20.0300.5323.23)  договор ТП20.0300.5323.23</t>
  </si>
  <si>
    <t xml:space="preserve"> Система учета розничного рынка электроэнергии в Городском РЭС инв. №В107001456-00 (Филиппов Матвей Александрович дог. 20.0300.5509.23)  договор ТП20.0300.5509.23</t>
  </si>
  <si>
    <t xml:space="preserve"> Система учета розничного рынка электроэнергии в Городском РЭС инв. №В107001456-00 (Филиппов Матвей Александрович дог. 20.0300.5500.23)  договор ТП20.0300.5500.23</t>
  </si>
  <si>
    <t xml:space="preserve"> Система учета розничного рынка электроэнергии в Городском РЭС инв. №В107001456-00 (ТРОФИМОВА ТАТЬЯНА ПАВЛОВНА дог. 20.0300.590.22)  договор ТП20.0300.590.22</t>
  </si>
  <si>
    <t xml:space="preserve"> Система учета розничного рынка электроэнергии в Городском РЭС инв. №В107001456-00 (Филиппов Матвей Александрович дог. 20.0300.5447.23)  договор ТП20.0300.5447.23</t>
  </si>
  <si>
    <t xml:space="preserve"> Система учета розничного рынка электроэнергии в Городском РЭС инв. №В107001456-00 (Гулгенов Цыденжаб Бальжинимаевич дог. 20.0300.6536.22)   договор ТП20.0300.6536.22</t>
  </si>
  <si>
    <t xml:space="preserve"> Система учета розничного рынка электроэнергии в Городском РЭС инв. №В107001456-00 (Дегтярев Владимир Ильич дог. 20.0300.6290.23) договор ТП20.0300.6290.23</t>
  </si>
  <si>
    <t xml:space="preserve"> Система учета розничного рынка электроэнергии в Городском РЭС инв. №В107001456-00 (Дегтярев Владимир Ильич дог. 20.0300.5354.23)   договор ТП20.0300.5354.23</t>
  </si>
  <si>
    <t xml:space="preserve"> Система учета розничного рынка электроэнергии в Городском РЭС инв. №В107001456-00 (Цыремпилон Кишикто Пурбуевич дог. 20.0300.5977.23)   договор ТП20.0300.5977.23</t>
  </si>
  <si>
    <t xml:space="preserve"> Система учета розничного рынка электроэнергии в Заиграевском РЭС инв №В107001455-00 Аношин Максим Александрович( ТП 20.0300.8438.22)  договор ТП20.0300.8438.22</t>
  </si>
  <si>
    <t xml:space="preserve"> Система учета розничного рынка электроэнергии в Тарбагатайском РЭС  инв. №В107001458-00  (20.0300.3316.23 Николаев А.К.) договор ТП20.0300.3316.23</t>
  </si>
  <si>
    <t xml:space="preserve"> Система учета розничного рынка электроэнергии в Тарбагатайском РЭС  инв. №В107001458-00  (20.0300.7192.23  МКУ Администрация сельского поселения "Тарбагатайское".) договор ТП20.0300.7192.22</t>
  </si>
  <si>
    <t xml:space="preserve"> Система учета розничного рынка электроэнерги в Джидинском РЭС инв.№В107001483-00 (20.0300.1208.22 Цыденова Е.Д.) договор ТП20.0300.1208.22</t>
  </si>
  <si>
    <t>Система учета розничного рынка электроэнерги в Джидинском РЭС инв. №В107001483-00 (20.0300.430.23  Анашкевич Виктор Анатольевич) договор ТП20.0300.430.23</t>
  </si>
  <si>
    <t>Система учета розничного рынка электроэнерги в Джидинском РЭС инв. №В107001483-00 (20.0300.7314.22
Стряпунина Валентина Григорьевна) договор ТП20.0300.7314.22</t>
  </si>
  <si>
    <t>Система учета розничного рынка электроэнерги в Джидинском РЭС инв. №В107001483-00 (20.0300.3949.22  Намжилова Марина Раднаевна) договор ТП20.0300.3949.22</t>
  </si>
  <si>
    <t>Система учета розничного рынка электроэнерги в Джидинском РЭС инв. №В107001483-00 (20.0300.1673.23  Гомбожапова Мэдэгма Бадмаевна) договор ТП20.0300.1673.23</t>
  </si>
  <si>
    <t>Система учета розничного рынка электроэнерги в Джидинском РЭС инв. №В107001483-00 ( 20.0300.8319.22  Найданова Валентина Бажиевна) договор ТП20.0300.8319.22</t>
  </si>
  <si>
    <t>Система учета розничного рынка электроэнерги в Джидинском РЭС инв. №В107001483-00 (20.0300.2291.22  Раднаев Виктор Александрович) договор ТП20.0300.2291.22</t>
  </si>
  <si>
    <t>Система учета розничного рынка электроэнерги в Джидинском РЭС инв. №В107001483-00 (20.0300.6685.22  Бальчугова Елена Олеговна) договор ТП20.0300.6685.22</t>
  </si>
  <si>
    <t>Система учета розничного рынка электроэнергии в Джидинском РЭС договор ТП20.0300.2170.23</t>
  </si>
  <si>
    <t>Система учета розничного рынка электроэнергии в Джидинском РЭС договор ТП20.0300.2392.23</t>
  </si>
  <si>
    <t>Система учета розничного рынка электроэнергии в Джидинском РЭС договор ТП20.0300.3067.23</t>
  </si>
  <si>
    <t>Система учета розничного рынка электроэнергии в Джидинском РЭС договор ТП20.0300.4473.23</t>
  </si>
  <si>
    <t>Система учета розничного рынка электроэнергии в Джидинском РЭС договор ТП20.0300.5084.22</t>
  </si>
  <si>
    <t>Система учета розничного рынка электроэнергии в Джидинском РЭС договор ТП20.0300.1951.23</t>
  </si>
  <si>
    <t>Система учета розничного рынка электроэнергии в Джидинском РЭС договор ТП20.0300.7414.22</t>
  </si>
  <si>
    <t>Система учета розничного рынка электроэнергии в Джидинском РЭС договор ТП20.0300.132.23</t>
  </si>
  <si>
    <t>Система учета розничного рынка электроэнергии в Джидинском РЭС договор ТП20.0300.3177.23</t>
  </si>
  <si>
    <t>Система учета розничного рынка электроэнергии в Джидинском РЭС договор ТП20.0300.2858.23</t>
  </si>
  <si>
    <t>Система учета розничного рынка электроэнергии в Джидинском РЭС договор ТП20.0300.4451.23</t>
  </si>
  <si>
    <t>Система учета розничного рынка электроэнергии в Джидинском РЭС договор ТП20.0300.3909.23</t>
  </si>
  <si>
    <t>Система учета розничного рынка электроэнергии в Джидинском РЭС договор ТП20.0300.4960.23</t>
  </si>
  <si>
    <t>Система учета розничного рынка электроэнергии в Джидинском РЭС договор ТП20.0300.5096.23</t>
  </si>
  <si>
    <t>Система учета розничного рынка электроэнергии в Джидинском РЭС договор ТП20.0300.5001.23</t>
  </si>
  <si>
    <t>Система учета розничного рынка электроэнергии в Джидинском РЭС договор ТП20.0300.9.23</t>
  </si>
  <si>
    <t>Система учета розничного рынка электроэнергии в Джидинском РЭС договор ТП20.0300.6320.23</t>
  </si>
  <si>
    <t>Система учета розничного рынка электроэнергии в Джидинском РЭС договор ТП20.0300.5108.23</t>
  </si>
  <si>
    <t>Система учета розничного рынка электроэнергии в Джидинском РЭС договор ТП20.0300.5311.23</t>
  </si>
  <si>
    <t>Система учета розничного рынка электроэнергии в Джидинском РЭС договор ТП20.0300.5926.23</t>
  </si>
  <si>
    <t>Система учета розничного рынка электроэнергии в Джидинском РЭС договор ТП20.0300.5908.22</t>
  </si>
  <si>
    <t>Система учета розничного рынка электроэнергии в Джидинском РЭС договор ТП20.0300.3376.23</t>
  </si>
  <si>
    <t>Система учета розничного рынка электроэнергии в Джидинском РЭС договор ТП20.0300.6868.23</t>
  </si>
  <si>
    <t>Система учета розничного рынка электроэнергии в Джидинском РЭС договор ТП20.0300.6808.22</t>
  </si>
  <si>
    <t>Система учета розничного рынка электроэнергии вМухоршибирском РЭС договор ТП20.0300.3519.23</t>
  </si>
  <si>
    <t>Система учета розничного рынка электроэнергии вМухоршибирском РЭС договор ТП20.0300.1585.23</t>
  </si>
  <si>
    <t>Система учета розничного рынка электроэнергии вМухоршибирском РЭС договор ТП20.0300.8444.22</t>
  </si>
  <si>
    <t>Система учета розничного рынка электроэнергии вМухоршибирском РЭС договор ТП20.0300.5179.21</t>
  </si>
  <si>
    <t>Система учета розничного рынка электроэнергии вМухоршибирском РЭС договор ТП20.0300.1561.23</t>
  </si>
  <si>
    <t>Система учета розничного рынка электроэнергии вМухоршибирском РЭС договор ТП20.0300.3123.23</t>
  </si>
  <si>
    <t>Система учета розничного рынка электроэнергии вМухоршибирском РЭС договор ТП20.0300.2372.22</t>
  </si>
  <si>
    <t>Система учета розничного рынка электроэнергии вМухоршибирском РЭС договор ТП20.0300.1923.23</t>
  </si>
  <si>
    <t>Система учета розничного рынка электроэнергии вМухоршибирском РЭС договор ТП20.0300.7116.22</t>
  </si>
  <si>
    <t>Система учета розничного рынка электроэнергии вМухоршибирском РЭС договор ТП20.0300.3039.23</t>
  </si>
  <si>
    <t>Система учета розничного рынка электроэнергии вМухоршибирском РЭС договор ТП20.0300.1515.23</t>
  </si>
  <si>
    <t>Система учета розничного рынка электроэнергии вМухоршибирском РЭС договор ТП20.0300.5060.21</t>
  </si>
  <si>
    <t>Система учета розничного рынка электроэнергии вМухоршибирском РЭС договор ТП20.0300.6685.21</t>
  </si>
  <si>
    <t>Система учета розничного рынка электроэнергии вМухоршибирском РЭС договор ТП20.0300.4566.23</t>
  </si>
  <si>
    <t>Система учета розничного рынка электроэнергии вМухоршибирском РЭС договор ТП20.0300.1041.23</t>
  </si>
  <si>
    <t>Система учета розничного рынка электроэнергии вМухоршибирском РЭС договор ТП20.0300.3576.23</t>
  </si>
  <si>
    <t>Система учета розничного рынка электроэнергии вМухоршибирском РЭС договор ТП20.0300.3543.23</t>
  </si>
  <si>
    <t>Система учета розничного рынка электроэнергии вМухоршибирском РЭС договор ТП20.0300.5097.23</t>
  </si>
  <si>
    <t>Система учета розничного рынка электроэнергии вМухоршибирском РЭС договор ТП20.0300.4809.23</t>
  </si>
  <si>
    <t>Система учета розничного рынка электроэнергии вМухоршибирском РЭС договор ТП20.0300.3268.22</t>
  </si>
  <si>
    <t>Система учета розничного рынка электроэнергии вМухоршибирском РЭС договор ТП20.0300.5377.23</t>
  </si>
  <si>
    <t>Система учета розничного рынка электроэнергии вМухоршибирском РЭС договор ТП20.0300.5983.23</t>
  </si>
  <si>
    <t>Система учета розничного рынка электроэнергии вМухоршибирском РЭС договор ТП20.0300.5979.23</t>
  </si>
  <si>
    <t>Система учета розничного рынка электроэнергии вМухоршибирском РЭС договор ТП20.0300.6774.23</t>
  </si>
  <si>
    <t xml:space="preserve"> Система учета розничного рынка электроэнергиив Кяхтинском РЭС инв. №В107001509-00 (20.0300.349.22 Микитюкова О.В.) договор ТП20.0300.349.22</t>
  </si>
  <si>
    <t>Система учета розничного рынка электроэнерги в Кяхтинском РЭС инв. №В107001509-00 (20.0300.2029.22  Полонова Ирина Геннадьевна) договор ТП20.0300.2029.22</t>
  </si>
  <si>
    <t>Система учета розничного рынка электроэнергии в Кяхтинском РЭС договор ТП20.0300.1592.23</t>
  </si>
  <si>
    <t>Система учета розничного рынка электроэнергии в Кяхтинском РЭС договор ТП20.0300.507.23</t>
  </si>
  <si>
    <t>Система учета розничного рынка электроэнергии в Кяхтинском РЭС договор ТП20.0300.1504.23</t>
  </si>
  <si>
    <t>Система учета розничного рынка электроэнергии в Кяхтинском РЭС договор ТП20.0300.1825.23</t>
  </si>
  <si>
    <t>Система учета розничного рынка электроэнергии в Кяхтинском РЭС договор ТП20.0300.6421.22</t>
  </si>
  <si>
    <t>Система учета розничного рынка электроэнергии в Кяхтинском РЭС договор ТП20.0300.1365.23</t>
  </si>
  <si>
    <t>Система учета розничного рынка электроэнергии в Кяхтинском РЭС договор ТП20.0300.1368.23</t>
  </si>
  <si>
    <t>Система учета розничного рынка электроэнергии в Кяхтинском РЭС договор ТП20.0300.3190.21</t>
  </si>
  <si>
    <t>Система учета розничного рынка электроэнергии в Кяхтинском РЭС договор ТП20.0300.4174.22</t>
  </si>
  <si>
    <t>Система учета розничного рынка электроэнергии в Кяхтинском РЭС договор ТП20.0300.2340.23</t>
  </si>
  <si>
    <t>Система учета розничного рынка электроэнергии в Кяхтинском РЭС договор ТП20.0300.4236.23</t>
  </si>
  <si>
    <t>Система учета розничного рынка электроэнергии в Кяхтинском РЭС договор ТП20.0300.6768.21</t>
  </si>
  <si>
    <t>Система учета розничного рынка электроэнергии в Кяхтинском РЭС договор ТП20.0300.4463.23</t>
  </si>
  <si>
    <t>Система учета розничного рынка электроэнергии в Кяхтинском РЭС договор ТП20.0300.4530.23</t>
  </si>
  <si>
    <t>Система учета розничного рынка электроэнергии в Кяхтинском РЭС договор ТП20.0300.5129.23</t>
  </si>
  <si>
    <t>Система учета розничного рынка электроэнергии в Кяхтинском РЭС договор ТП20.0300.3078.23</t>
  </si>
  <si>
    <t>Система учета розничного рынка электроэнергии в Кяхтинском РЭС договор ТП20.0300.4992.23</t>
  </si>
  <si>
    <t>Система учета розничного рынка электроэнергии в Кяхтинском РЭС договор ТП20.0300.4774.23</t>
  </si>
  <si>
    <t>Система учета розничного рынка электроэнергии в Кяхтинском РЭС договор ТП20.0300.4974.23</t>
  </si>
  <si>
    <t>Система учета розничного рынка электроэнергии в Кяхтинском РЭС договор ТП20.0300.6881.22</t>
  </si>
  <si>
    <t>Система учета розничного рынка электроэнергии в Кяхтинском РЭС договор ТП20.0300.5132.23</t>
  </si>
  <si>
    <t>Система учета розничного рынка электроэнергии в Кяхтинском РЭС договор ТП20.0300.2628.23</t>
  </si>
  <si>
    <t>Система учета розничного рынка электроэнергии в Кяхтинском РЭС договор ТП20.0300.5199.23</t>
  </si>
  <si>
    <t>Система учета розничного рынка электроэнергии в Кяхтинском РЭС договор ТП20.0300.4931.23</t>
  </si>
  <si>
    <t>Система учета розничного рынка электроэнергии в Кяхтинском РЭС договор ТП20.0300.5758.23</t>
  </si>
  <si>
    <t>Система учета розничного рынка электроэнергии в Кяхтинском РЭС договор ТП20.0300.5844.23</t>
  </si>
  <si>
    <t>Система учета розничного рынка электроэнергии в Кяхтинском РЭС договор ТП20.0300.6111.23</t>
  </si>
  <si>
    <t>Система учета розничного рынка электроэнергии в Кяхтинском РЭС договор ТП20.0300.6192.23</t>
  </si>
  <si>
    <t>Система учета розничного рынка электроэнергии в Кяхтинском РЭС договор ТП20.0300.5530.23</t>
  </si>
  <si>
    <t>Система учета розничного рынка электроэнергии в Кяхтинском РЭС договор ТП20.0300.6336.23</t>
  </si>
  <si>
    <t>Система учета розничного рынка электроэнергии в Кяхтинском РЭС договор ТП20.0300.6492.23</t>
  </si>
  <si>
    <t>Система учета розничного рынка электроэнергии в Кяхтинском РЭС договор ТП20.0300.7146.23</t>
  </si>
  <si>
    <t>Система учета электроэнергии потребителей Октябрьский  РЭС договор ТП20.0300.1063.21</t>
  </si>
  <si>
    <t>Система учета электроэнергии потребителей Октябрьский  РЭС договор ТП20.0300.4910.21</t>
  </si>
  <si>
    <t>Система учета электроэнергии потребителей Октябрьский  РЭС договор ТП20.0300.5772.21</t>
  </si>
  <si>
    <t>Система учета электроэнергии потребителей Октябрьский  РЭС договор ТП20.0300.6580.21</t>
  </si>
  <si>
    <t>Система учета электроэнергии потребителей Октябрьский  РЭС договор ТП20.0300.6513.21</t>
  </si>
  <si>
    <t>Система учета электроэнергии потребителей Октябрьский  РЭС договор ТП20.0300.7129.21</t>
  </si>
  <si>
    <t>Система учета электроэнергии потребителей Октябрьский  РЭС договор ТП20.0300.414.22</t>
  </si>
  <si>
    <t>Система учета электроэнергии потребителей Октябрьский  РЭС договор ТП20.0300.773.22</t>
  </si>
  <si>
    <t>Система учета электроэнергии потребителей Октябрьский  РЭС договор ТП20.0300.685.22</t>
  </si>
  <si>
    <t>Система учета электроэнергии потребителей Октябрьский  РЭС договор ТП20.0300.1146.22</t>
  </si>
  <si>
    <t>Система учета электроэнергии потребителей Октябрьский  РЭС договор ТП20.0300.4820.22</t>
  </si>
  <si>
    <t>Система учета электроэнергии потребителей Октябрьский  РЭС договор ТП20.0300.4297.22</t>
  </si>
  <si>
    <t>Система учета электроэнергии потребителей Октябрьский  РЭС договор ТП20.0300.4879.22</t>
  </si>
  <si>
    <t>Система учета электроэнергии потребителей Октябрьский  РЭС договор ТП20.0300.5384.22</t>
  </si>
  <si>
    <t>Система учета электроэнергии потребителей Октябрьский  РЭС договор ТП20.0300.5634.22</t>
  </si>
  <si>
    <t>Система учета электроэнергии потребителей Октябрьский  РЭС договор ТП20.0300.6566.22</t>
  </si>
  <si>
    <t>Система учета электроэнергии потребителей Октябрьский  РЭС договор ТП20.0300.5616.22</t>
  </si>
  <si>
    <t>Система учета электроэнергии потребителей Октябрьский  РЭС договор ТП20.0300.5733.22</t>
  </si>
  <si>
    <t>Система учета электроэнергии потребителей Октябрьский  РЭС договор ТП20.0300.5600.22</t>
  </si>
  <si>
    <t>Система учета электроэнергии потребителей Октябрьский  РЭС договор ТП20.0300.6516.22</t>
  </si>
  <si>
    <t>Система учета электроэнергии потребителей Октябрьский  РЭС договор ТП20.0300.6249.22</t>
  </si>
  <si>
    <t>Система учета электроэнергии потребителей Октябрьский  РЭС договор ТП20.0300.6107.22</t>
  </si>
  <si>
    <t>Система учета электроэнергии потребителей Октябрьский  РЭС договор ТП20.0300.6273.22</t>
  </si>
  <si>
    <t>Система учета электроэнергии потребителей Октябрьский  РЭС договор ТП20.0300.6307.22</t>
  </si>
  <si>
    <t>Система учета электроэнергии потребителей Октябрьский  РЭС договор ТП20.0300.6058.22</t>
  </si>
  <si>
    <t>Система учета электроэнергии потребителей Октябрьский  РЭС договор ТП20.0300.6197.22</t>
  </si>
  <si>
    <t>Система учета электроэнергии потребителей Октябрьский  РЭС договор ТП20.0300.7366.22</t>
  </si>
  <si>
    <t>Система учета электроэнергии потребителей Октябрьский  РЭС договор ТП20.0300.6771.22</t>
  </si>
  <si>
    <t>Система учета электроэнергии потребителей Октябрьский  РЭС договор ТП20.0300.6995.22</t>
  </si>
  <si>
    <t>Система учета электроэнергии потребителей Октябрьский  РЭС договор ТП20.0300.6870.22</t>
  </si>
  <si>
    <t>Система учета электроэнергии потребителей Октябрьский  РЭС договор ТП20.0300.6668.22</t>
  </si>
  <si>
    <t>Система учета электроэнергии потребителей Октябрьский  РЭС договор ТП20.0300.6911.22</t>
  </si>
  <si>
    <t>Система учета электроэнергии потребителей Октябрьский  РЭС договор ТП20.0300.7137.22</t>
  </si>
  <si>
    <t>Система учета электроэнергии потребителей Октябрьский  РЭС договор ТП20.0300.7281.22</t>
  </si>
  <si>
    <t>Система учета электроэнергии потребителей Октябрьский  РЭС договор ТП20.0300.7327.22</t>
  </si>
  <si>
    <t>Система учета электроэнергии потребителей Октябрьский  РЭС договор ТП20.0300.7801.22</t>
  </si>
  <si>
    <t>Система учета электроэнергии потребителей Октябрьский  РЭС договор ТП20.0300.8229.22</t>
  </si>
  <si>
    <t>Система учета электроэнергии потребителей Октябрьский  РЭС договор ТП20.0300.511.23</t>
  </si>
  <si>
    <t>Система учета электроэнергии потребителей Октябрьский  РЭС договор ТП20.0300.89.23</t>
  </si>
  <si>
    <t>Система учета электроэнергии потребителей Октябрьский  РЭС договор ТП20.0300.2207.23</t>
  </si>
  <si>
    <t>Система учета электроэнергии потребителей Октябрьский  РЭС договор ТП20.0300.294.23</t>
  </si>
  <si>
    <t>Система учета электроэнергии потребителей Октябрьский  РЭС договор ТП20.0300.498.23</t>
  </si>
  <si>
    <t>Система учета электроэнергии потребителей Октябрьский  РЭС договор ТП20.0300.527.23</t>
  </si>
  <si>
    <t>Система учета электроэнергии потребителей Октябрьский  РЭС договор ТП20.0300.1275.23</t>
  </si>
  <si>
    <t>Система учета электроэнергии потребителей Октябрьский  РЭС договор ТП20.0300.1064.23</t>
  </si>
  <si>
    <t>Система учета электроэнергии потребителей Октябрьский  РЭС договор ТП20.0300.1201.23</t>
  </si>
  <si>
    <t>Система учета электроэнергии потребителей Октябрьский  РЭС договор ТП20.0300.1133.23</t>
  </si>
  <si>
    <t>Система учета электроэнергии потребителей Октябрьский  РЭС договор ТП20.0300.1167.23</t>
  </si>
  <si>
    <t>Система учета электроэнергии потребителей Октябрьский  РЭС договор ТП20.0300.1199.23</t>
  </si>
  <si>
    <t>Система учета электроэнергии потребителей Октябрьский  РЭС договор ТП20.0300.2551.23</t>
  </si>
  <si>
    <t>Система учета электроэнергии потребителей Октябрьский  РЭС договор ТП20.0300.1364.23</t>
  </si>
  <si>
    <t>Система учета электроэнергии потребителей Октябрьский  РЭС договор ТП20.0300.1302.23</t>
  </si>
  <si>
    <t>Система учета электроэнергии потребителей Октябрьский  РЭС договор ТП20.0300.1376.23</t>
  </si>
  <si>
    <t>Система учета электроэнергии потребителей Октябрьский  РЭС договор ТП20.0300.1530.23</t>
  </si>
  <si>
    <t>Система учета электроэнергии потребителей Октябрьский  РЭС договор ТП20.0300.1643.23</t>
  </si>
  <si>
    <t>Система учета электроэнергии потребителей Октябрьский  РЭС договор ТП20.0300.1554.23</t>
  </si>
  <si>
    <t>Система учета электроэнергии потребителей Октябрьский  РЭС договор ТП20.0300.1579.23</t>
  </si>
  <si>
    <t>Система учета электроэнергии потребителей Октябрьский  РЭС договор ТП20.0300.2076.23</t>
  </si>
  <si>
    <t>Система учета электроэнергии потребителей Октябрьский  РЭС договор ТП20.0300.1751.23</t>
  </si>
  <si>
    <t>Система учета электроэнергии потребителей Октябрьский  РЭС договор ТП20.0300.1605.23</t>
  </si>
  <si>
    <t>Система учета электроэнергии потребителей Октябрьский  РЭС договор ТП20.0300.1900.23</t>
  </si>
  <si>
    <t>Система учета электроэнергии потребителей Октябрьский  РЭС договор ТП20.0300.1872.23</t>
  </si>
  <si>
    <t>Система учета электроэнергии потребителей Октябрьский  РЭС договор ТП20.0300.1819.23</t>
  </si>
  <si>
    <t>Система учета электроэнергии потребителей Октябрьский  РЭС договор ТП20.0300.2366.23</t>
  </si>
  <si>
    <t>Система учета электроэнергии потребителей Октябрьский  РЭС договор ТП20.0300.2279.23</t>
  </si>
  <si>
    <t>Система учета электроэнергии потребителей Октябрьский  РЭС договор ТП20.0300.2403.23</t>
  </si>
  <si>
    <t>Система учета электроэнергии потребителей Октябрьский  РЭС договор ТП20.0300.3755.23</t>
  </si>
  <si>
    <t>Система учета электроэнергии потребителей Октябрьский  РЭС договор ТП20.0300.2933.23</t>
  </si>
  <si>
    <t>Система учета электроэнергии потребителей Октябрьский  РЭС договор ТП20.0300.2986.23</t>
  </si>
  <si>
    <t>Система учета электроэнергии потребителей Октябрьский  РЭС договор ТП20.0300.3053.23</t>
  </si>
  <si>
    <t>Система учета электроэнергии потребителей Октябрьский  РЭС договор ТП20.0300.3462.23</t>
  </si>
  <si>
    <t>Система учета электроэнергии потребителей Октябрьский  РЭС договор ТП20.0300.3401.23</t>
  </si>
  <si>
    <t>Система учета электроэнергии потребителей Октябрьский  РЭС договор ТП20.0300.3454.23</t>
  </si>
  <si>
    <t>Система учета электроэнергии потребителей Октябрьский  РЭС договор ТП20.0300.3397.23</t>
  </si>
  <si>
    <t>Система учета электроэнергии потребителей Октябрьский  РЭС договор ТП20.0300.4716.23</t>
  </si>
  <si>
    <t>Система учета электроэнергии потребителей Октябрьский  РЭС договор ТП20.0300.3729.23</t>
  </si>
  <si>
    <t>Система учета электроэнергии потребителей Октябрьский  РЭС договор ТП20.0300.3636.23</t>
  </si>
  <si>
    <t>Система учета электроэнергии потребителей Октябрьский  РЭС договор ТП20.0300.3786.23</t>
  </si>
  <si>
    <t>Система учета электроэнергии потребителей Октябрьский  РЭС договор ТП20.0300.4016.23</t>
  </si>
  <si>
    <t>Система учета электроэнергии потребителей Октябрьский  РЭС договор ТП20.0300.4167.23</t>
  </si>
  <si>
    <t>Система учета электроэнергии потребителей Октябрьский  РЭС договор ТП20.0300.4303.23</t>
  </si>
  <si>
    <t>Система учета электроэнергии потребителей Октябрьский  РЭС договор ТП20.0300.4345.23</t>
  </si>
  <si>
    <t>Система учета электроэнергии потребителей Октябрьский  РЭС договор ТП20.0300.4418.23</t>
  </si>
  <si>
    <t>Система учета электроэнергии потребителей Октябрьский  РЭС договор ТП20.0300.4420.23</t>
  </si>
  <si>
    <t>Система учета электроэнергии потребителей Октябрьский  РЭС договор ТП20.0300.4759.23</t>
  </si>
  <si>
    <t>Система учета электроэнергии потребителей Октябрьский  РЭС договор ТП20.0300.4519.23</t>
  </si>
  <si>
    <t>Система учета электроэнергии потребителей Октябрьский  РЭС договор ТП20.0300.4864.23</t>
  </si>
  <si>
    <t>Система учета электроэнергии потребителей Октябрьский  РЭС договор ТП20.0300.4652.23</t>
  </si>
  <si>
    <t>Система учета электроэнергии потребителей Октябрьский  РЭС договор ТП20.0300.4589.23</t>
  </si>
  <si>
    <t>Система учета электроэнергии потребителей Октябрьский  РЭС договор ТП20.0300.4727.23</t>
  </si>
  <si>
    <t>Система учета электроэнергии потребителей Октябрьский  РЭС договор ТП20.0300.4732.23</t>
  </si>
  <si>
    <t>Система учета электроэнергии потребителей Октябрьский  РЭС договор ТП20.0300.4876.23</t>
  </si>
  <si>
    <t>Система учета электроэнергии потребителей Октябрьский  РЭС договор ТП20.0300.5080.23</t>
  </si>
  <si>
    <t>Система учета электроэнергии потребителей Октябрьский  РЭС договор ТП20.0300.5233.23</t>
  </si>
  <si>
    <t>Система учета электроэнергии потребителей Октябрьский  РЭС договор ТП20.0300.5231.23</t>
  </si>
  <si>
    <t>Система учета электроэнергии потребителей Октябрьский  РЭС договор ТП20.0300.5845.23</t>
  </si>
  <si>
    <t>Система учета электроэнергии потребителей Октябрьский  РЭС договор ТП20.0300.5389.23</t>
  </si>
  <si>
    <t>Система учета электроэнергии потребителей Октябрьский  РЭС договор ТП20.0300.5355.23</t>
  </si>
  <si>
    <t>Система учета электроэнергии потребителей Октябрьский  РЭС договор ТП20.0300.5546.23</t>
  </si>
  <si>
    <t>Система учета электроэнергии потребителей Октябрьский  РЭС договор ТП20.0300.5437.23</t>
  </si>
  <si>
    <t>Система учета электроэнергии потребителей Октябрьский  РЭС договор ТП20.0300.5633.23</t>
  </si>
  <si>
    <t>Система учета электроэнергии потребителей Октябрьский  РЭС договор ТП20.0300.5884.23</t>
  </si>
  <si>
    <t>Система учета электроэнергии потребителей Октябрьский  РЭС договор ТП20.0300.5994.23</t>
  </si>
  <si>
    <t>Система учета электроэнергии потребителей Октябрьский  РЭС договор ТП20.0300.5676.23</t>
  </si>
  <si>
    <t>Система учета электроэнергии потребителей Октябрьский  РЭС договор ТП20.0300.5822.23</t>
  </si>
  <si>
    <t>Система учета электроэнергии потребителей Октябрьский  РЭС договор ТП20.0300.5854.23</t>
  </si>
  <si>
    <t>Система учета электроэнергии потребителей Октябрьский  РЭС договор ТП20.0300.6095.23</t>
  </si>
  <si>
    <t>Система учета электроэнергии потребителей Октябрьский  РЭС договор ТП20.0300.6097.23</t>
  </si>
  <si>
    <t>Система учета электроэнергии потребителей Октябрьский  РЭС договор ТП20.0300.6227.23</t>
  </si>
  <si>
    <t>Система учета электроэнергии потребителей Октябрьский  РЭС договор ТП20.0300.6199.23</t>
  </si>
  <si>
    <t>Система учета электроэнергии потребителей Октябрьский  РЭС договор ТП20.0300.6322.23</t>
  </si>
  <si>
    <t>Система учета электроэнергии потребителей Октябрьский  РЭС договор ТП20.0300.6383.23</t>
  </si>
  <si>
    <t>Система учета электроэнергии потребителей Октябрьский  РЭС договор ТП20.0300.6643.23</t>
  </si>
  <si>
    <t>Система учета электроэнергии потребителей Октябрьский  РЭС договор ТП20.0300.6766.23</t>
  </si>
  <si>
    <t>Система учета электроэнергии потребителей Октябрьский  РЭС договор ТП20.0300.6719.23</t>
  </si>
  <si>
    <t>Система учета электроэнергии потребителей Октябрьский  РЭС договор ТП20.0300.6740.23</t>
  </si>
  <si>
    <t>Система учета электроэнергии потребителей Октябрьский  РЭС договор ТП20.0300.6767.23</t>
  </si>
  <si>
    <t>Система учета электроэнергии потребителей Октябрьский  РЭС договор ТП20.0300.1718.22</t>
  </si>
  <si>
    <t>Система учета электроэнергии потребителей Октябрьский  РЭС договор ТП20.0300.1401.22</t>
  </si>
  <si>
    <t>Система учета электроэнергии потребителей Октябрьский  РЭС договор ТП20.0300.6626.22</t>
  </si>
  <si>
    <t>Система учета электроэнергии потребителей Октябрьский РЭС инв. №В107002260-
00 (20.0300.2678.22  Покацкий И.В.)
 договор ТП20.0300.2678.22</t>
  </si>
  <si>
    <t>Система учета электроэнергии потребителей Октябрьский РЭС инв. №В107002260-
00 (20.0300.5368.21 Раднаев Батор Бадажапович )
 договор ТП20.0300.5368.21</t>
  </si>
  <si>
    <t>Система учета электроэнергии потребителей Октябрьский РЭС инв. №В107002260 -
00 (20.0300.911.22 Фаст Сергей Валентинович) договор ТП20.0300.911.22</t>
  </si>
  <si>
    <t>Система учета электроэнергии потребителей Октябрьский РЭС инв. №В107002260-
00 (20.0300.4836.22 Орлов Р.А.)
 договор ТП20.0300.4836.22</t>
  </si>
  <si>
    <t>Система учета электроэнергии потребителей Октябрьский РЭС инв. №В107002260-
00 (20.0300.7849.22 Тукачев А.В.)
 договор ТП20.0300.7849.22</t>
  </si>
  <si>
    <t>Система учета электроэнергии потребителей Октябрьский РЭС инв. №В107002260-
00 (20.0300.7214.22   МУ Водоканал )
 договор ТП20.0300.7214.22</t>
  </si>
  <si>
    <t>Система учета электроэнергии потребителей Советский РЭС договор ТП20.0300.3083.23</t>
  </si>
  <si>
    <t>Система учета электроэнергии потребителей Советский РЭС договор ТП20.0300.2290.23</t>
  </si>
  <si>
    <t>Система учета электроэнергии потребителей Советский РЭС договор ТП20.0300.5913.22</t>
  </si>
  <si>
    <t>Система учета электроэнергии потребителей Советский РЭС договор ТП20.0300.7851.22</t>
  </si>
  <si>
    <t>Система учета электроэнергии потребителей Советский РЭС договор ТП20.0300.282.23</t>
  </si>
  <si>
    <t>Система учета электроэнергии потребителей Советский РЭС договор ТП20.0300.188.23</t>
  </si>
  <si>
    <t>Система учета электроэнергии потребителей Советский РЭС договор ТП20.0300.5655.23</t>
  </si>
  <si>
    <t>Система учета электроэнергии потребителей Советский РЭС договор ТП20.0300.4221.23</t>
  </si>
  <si>
    <t>Система учета электроэнергии потребителей Советский РЭС договор ТП20.0300.5700.23</t>
  </si>
  <si>
    <t>Система учета электроэнергии потребителей Советский РЭС договор ТП20.0300.4368.23</t>
  </si>
  <si>
    <t>Система учета электроэнергии потребителей Советский РЭС договор ТП20.0300.4185.23</t>
  </si>
  <si>
    <t>Система учета электроэнергии потребителей Советский РЭС договор ТП20.0300.1869.23</t>
  </si>
  <si>
    <t>Система учета электроэнергии потребителей Советский РЭС договор ТП20.0300.1212.23</t>
  </si>
  <si>
    <t>Система учета электроэнергии потребителей Советский РЭС договор ТП20.0300.893.23</t>
  </si>
  <si>
    <t>Система учета электроэнергии потребителей Советский РЭС договор ТП20.0300.4308.23</t>
  </si>
  <si>
    <t>Система учета электроэнергии потребителей Советский РЭС договор ТП20.0300.2172.23</t>
  </si>
  <si>
    <t>Система учета электроэнергии потребителей Советский РЭС договор ТП20.0300.6659.23</t>
  </si>
  <si>
    <t>Система учета электроэнергии потребителей Советский РЭС договор ТП20.0300.6104.23</t>
  </si>
  <si>
    <t>Система учета электроэнергии потребителей Советский РЭС договор ТП20.0300.8299.22</t>
  </si>
  <si>
    <t>Система учета электроэнергии потребителей Советский РЭС договор ТП20.0300.4329.23</t>
  </si>
  <si>
    <t>Система учета электроэнергии потребителей Советский РЭС инв.В107002259-00 дог.20.0300.5314.23 Доржиева Е.В. договор ТП20.0300.5314.23</t>
  </si>
  <si>
    <t>Система учета электроэнергии потребителей Советский РЭС договор ТП20.0300.5666.23</t>
  </si>
  <si>
    <t>Система учета электроэнергии потребителей Советский РЭС договор ТП20.0300.6179.23</t>
  </si>
  <si>
    <t>Система учета электроэнергии потребителей Советский РЭС договор ТП20.0300.5281.23</t>
  </si>
  <si>
    <t>Система учета электроэнергии потребителей Советский РЭС договор ТП20.0300.851.23</t>
  </si>
  <si>
    <t>Система учета электроэнергии потребителей Советский РЭС договор ТП20.0300.4560.23</t>
  </si>
  <si>
    <t>Система учета электроэнергии потребителей Советский РЭС договор ТП20.0300.4223.23</t>
  </si>
  <si>
    <t>Система учета электроэнергии потребителей Советский РЭС договор ТП20.0300.4955.23</t>
  </si>
  <si>
    <t>Система учета электроэнергии потребителей Советский РЭС договор ТП20.0300.5474.23</t>
  </si>
  <si>
    <t>Система учета электроэнергии потребителей Советский РЭС договор ТП20.0300.5339.23</t>
  </si>
  <si>
    <t>Система учета электроэнергии потребителей Советский РЭС договор ТП20.0300.5894.23</t>
  </si>
  <si>
    <t>Система учета электроэнергии потребителей Советский РЭС договор ТП20.0300.6036.23</t>
  </si>
  <si>
    <t>Система учета электроэнергии потребителей Советский РЭС договор ТП20.0300.1607.22</t>
  </si>
  <si>
    <t>Система учета электроэнергии потребителей Советский РЭС договор ТП20.0300.2906.22</t>
  </si>
  <si>
    <t>Система учета электроэнергии потребителей Советский РЭС инв. №В107002259-00
(20.0300.6326.21 Доржиева Х.С.)
 договор ТП20.0300.6326.21</t>
  </si>
  <si>
    <t>Система учета электроэнергии потребителей Советский РЭС инв. №В107002259-00
(20.0300.2038.23 Бахаева Ольга Аркадьевна)
 договор ТП20.0300.2038.23</t>
  </si>
  <si>
    <t>Система учета электроэнергии потребителей Советский РЭС инв. №В107002259-00
(20.0300.6203.22 Бакшаханова Ханда Николаевна)
 договор ТП20.0300.6203.22</t>
  </si>
  <si>
    <t>Система учета электроэнергии потребителей Железнодорожный РЭС договор ТП20.0300.20.23</t>
  </si>
  <si>
    <t>Система учета электроэнергии потребителей Железнодорожный РЭС договор ТП20.0300.324.23</t>
  </si>
  <si>
    <t>Система учета электроэнергии потребителей Железнодорожный РЭС договор ТП20.0300.442.23</t>
  </si>
  <si>
    <t>Система учета электроэнергии потребителей Железнодорожный РЭС договор ТП20.0300.280.23</t>
  </si>
  <si>
    <t>Система учета электроэнергии потребителей Железнодорожный РЭС договор ТП20.0300.148.23</t>
  </si>
  <si>
    <t>Система учета электроэнергии потребителей Железнодорожный РЭС договор ТП20.0300.5534.23</t>
  </si>
  <si>
    <t>Система учета электроэнергии потребителей Железнодорожный РЭС договор ТП20.0300.5136.22</t>
  </si>
  <si>
    <t>Система учета электроэнергии потребителей Железнодорожный РЭС договор ТП20.0300.327.23</t>
  </si>
  <si>
    <t>Система учета электроэнергии потребителей Железнодорожный РЭС договор ТП20.0300.2966.23</t>
  </si>
  <si>
    <t>Система учета электроэнергии потребителей Железнодорожный РЭС договор ТП20.0300.6771.21</t>
  </si>
  <si>
    <t>Система учета электроэнергии потребителей Железнодорожный РЭС договор ТП20.0300.7650.22</t>
  </si>
  <si>
    <t>Система учета электроэнергии потребителей Железнодорожный РЭС договор ТП20.0300.3876.22</t>
  </si>
  <si>
    <t>Система учета электроэнергии потребителей Железнодорожный РЭС договор ТП20.0300.1531.22</t>
  </si>
  <si>
    <t>Система учета электроэнергии потребителей Железнодорожный РЭС договор ТП20.0300.4209.21</t>
  </si>
  <si>
    <t>Система учета электроэнергии потребителей Железнодорожный РЭС договор ТП20.0300.2735.22</t>
  </si>
  <si>
    <t>Система учета электроэнергии потребителей Железнодорожный РЭС договор ТП20.0300.3953.23</t>
  </si>
  <si>
    <t>Система учета электроэнергии потребителей Железнодорожный РЭС договор ТП20.0300.4415.23</t>
  </si>
  <si>
    <t>Система учета электроэнергии потребителей Железнодорожный РЭС договор ТП20.0300.2542.23</t>
  </si>
  <si>
    <t>Система учета электроэнергии потребителей Железнодорожный РЭС договор ТП20.0300.5584.23</t>
  </si>
  <si>
    <t>Система учета электроэнергии потребителей Железнодорожный РЭС договор ТП20.0300.5687.23</t>
  </si>
  <si>
    <t>Система учета электроэнергии потребителей Железнодорожный РЭС договор ТП20.0300.4639.23</t>
  </si>
  <si>
    <t>Система учета электроэнергии потребителей Железнодорожный РЭС договор ТП20.0300.2940.23</t>
  </si>
  <si>
    <t>Система учета электроэнергии потребителей Железнодорожный РЭС договор ТП20.0300.2587.23</t>
  </si>
  <si>
    <t>Система учета электроэнергии потребителей Железнодорожный РЭС договор ТП20.0300.4116.23</t>
  </si>
  <si>
    <t>Система учета электроэнергии потребителей Железнодорожный РЭС договор ТП20.0300.3096.23</t>
  </si>
  <si>
    <t>Система учета электроэнергии потребителей Железнодорожный РЭС договор ТП20.0300.8351.22</t>
  </si>
  <si>
    <t>Система учета электроэнергии потребителей Железнодорожный РЭС договор ТП20.0300.4182.23</t>
  </si>
  <si>
    <t>Система учета электроэнергии потребителей Железнодорожный РЭС договор ТП20.0300.584.23</t>
  </si>
  <si>
    <t>Система учета электроэнергии потребителей Железнодорожный РЭС договор ТП20.0300.2890.23</t>
  </si>
  <si>
    <t>Система учета электроэнергии потребителей Железнодорожный РЭС договор ТП20.0300.2788.23</t>
  </si>
  <si>
    <t>Система учета электроэнергии потребителей Железнодорожный РЭС договор ТП20.0300.2902.23</t>
  </si>
  <si>
    <t>Система учета электроэнергии потребителей Железнодорожный РЭС договор ТП20.0300.5215.22</t>
  </si>
  <si>
    <t>Система учета электроэнергии потребителей Железнодорожный РЭС договор ТП20.0300.5624.22</t>
  </si>
  <si>
    <t>Система учета электроэнергии потребителей Железнодорожный РЭС договор ТП20.0300.6738.22</t>
  </si>
  <si>
    <t>Система учета электроэнергии потребителей Железнодорожный РЭС договор ТП20.0300.1942.23</t>
  </si>
  <si>
    <t>Система учета электроэнергии потребителей Железнодорожный РЭС договор ТП20.0300.5588.22</t>
  </si>
  <si>
    <t>Система учета электроэнергии потребителей Железнодорожный РЭС договор ТП20.0300.3733.21</t>
  </si>
  <si>
    <t>Система учета электроэнергии потребителей Железнодорожный РЭС договор ТП20.0300.7526.21</t>
  </si>
  <si>
    <t>Система учета электроэнергии потребителей Железнодорожный РЭС договор ТП20.0300.7549.21</t>
  </si>
  <si>
    <t>Система учета электроэнергии потребителей Железнодорожный РЭС договор ТП20.0300.711.22</t>
  </si>
  <si>
    <t>Система учета электроэнергии потребителей Железнодорожный РЭС договор ТП20.0300.2440.22</t>
  </si>
  <si>
    <t>Система учета электроэнергии потребителей Железнодорожный РЭС договор ТП20.0300.4454.22</t>
  </si>
  <si>
    <t>Система учета электроэнергии потребителей Железнодорожный РЭС договор ТП20.0300.5065.22</t>
  </si>
  <si>
    <t>Система учета электроэнергии потребителей Железнодорожный РЭС договор ТП20.0300.5763.22</t>
  </si>
  <si>
    <t>Система учета электроэнергии потребителей Железнодорожный РЭС договор ТП20.0300.6484.22</t>
  </si>
  <si>
    <t>Система учета электроэнергии потребителей Железнодорожный РЭС договор ТП20.0300.7731.22</t>
  </si>
  <si>
    <t>Система учета электроэнергии потребителей Железнодорожный РЭС договор ТП20.0300.8223.22</t>
  </si>
  <si>
    <t>Система учета электроэнергии потребителей Железнодорожный РЭС договор ТП20.0300.8427.22</t>
  </si>
  <si>
    <t>Система учета электроэнергии потребителей Железнодорожный РЭС договор ТП20.0300.173.23</t>
  </si>
  <si>
    <t>Система учета электроэнергии потребителей Железнодорожный РЭС договор ТП20.0300.381.23</t>
  </si>
  <si>
    <t>Система учета электроэнергии потребителей Железнодорожный РЭС договор ТП20.0300.413.23</t>
  </si>
  <si>
    <t>Система учета электроэнергии потребителей Железнодорожный РЭС договор ТП20.0300.76.23</t>
  </si>
  <si>
    <t>Система учета электроэнергии потребителей Железнодорожный РЭС договор ТП20.0300.911.23</t>
  </si>
  <si>
    <t>Система учета электроэнергии потребителей Железнодорожный РЭС договор ТП20.0300.778.23</t>
  </si>
  <si>
    <t>Система учета электроэнергии потребителей Железнодорожный РЭС договор ТП20.0300.1234.23</t>
  </si>
  <si>
    <t>Система учета электроэнергии потребителей Железнодорожный РЭС договор ТП20.0300.1788.23</t>
  </si>
  <si>
    <t>Система учета электроэнергии потребителей Железнодорожный РЭС договор ТП20.0300.2489.23</t>
  </si>
  <si>
    <t>Система учета электроэнергии потребителей Железнодорожный РЭС договор ТП20.0300.4099.23</t>
  </si>
  <si>
    <t>Система учета электроэнергии потребителей Железнодорожный РЭС договор ТП20.0300.4274.23</t>
  </si>
  <si>
    <t>Система учета электроэнергии потребителей Железнодорожный РЭС договор ТП20.0300.4767.23</t>
  </si>
  <si>
    <t>Система учета электроэнергии потребителей Железнодорожный РЭС договор ТП20.0300.4990.23</t>
  </si>
  <si>
    <t>Система учета электроэнергии потребителей Железнодорожный РЭС договор ТП20.0300.4947.23</t>
  </si>
  <si>
    <t>Система учета электроэнергии потребителей Железнодорожный РЭС договор ТП20.0300.4758.23</t>
  </si>
  <si>
    <t>Система учета электроэнергии потребителей Железнодорожный РЭС договор ТП20.0300.5936.23</t>
  </si>
  <si>
    <t>Система учета электроэнергии потребителей Железнодорожный РЭС договор ТП20.0300.5289.23</t>
  </si>
  <si>
    <t>Система учета электроэнергии потребителей Железнодорожный РЭС договор ТП20.0300.2353.23</t>
  </si>
  <si>
    <t>Система учета электроэнергии потребителей Железнодорожный РЭС договор ТП20.0300.5028.23</t>
  </si>
  <si>
    <t>Система учета электроэнергии потребителей Железнодорожный РЭС договор ТП20.0300.4283.23</t>
  </si>
  <si>
    <t>Система учета электроэнергии потребителей Железнодорожный РЭС договор ТП20.0300.4310.22</t>
  </si>
  <si>
    <t>Система учета электроэнергии потребителей Железнодорожный РЭС инв.
№В107002261-00 (20.0300.8411.22
Каргапольцев Владимир Юрьевич) договор ТП20.0300.8411.22</t>
  </si>
  <si>
    <t>Система учета электроэнергии потребителей Железнодорожный РЭС инв.
№В107002261-00 (20.0300.7702.21  Бескрованов А.В.) договор ТП20.0300.7702.21</t>
  </si>
  <si>
    <t>Система учета электроэнергии потребителей Железнодорожный РЭС инв.
№В107002261-00 (20.0300.5027.21  ООО Т2 Мобайл) договор ТП20.0300.5027.21</t>
  </si>
  <si>
    <t>Система учета розничного рынка электроэнергиив Баргузинском РЭС (инв. № В107001508-00) договор ТП20.0300.3421.23</t>
  </si>
  <si>
    <t>Система учета розничного рынка электроэнергиив Баргузинском РЭС (инв. № В107001508-00) договор ТП20.0300.633.23</t>
  </si>
  <si>
    <t xml:space="preserve"> договор ТП20.0300.615.23</t>
  </si>
  <si>
    <t>Система учета  розничного рынка электроэнергиив Кабанском РЭС (инв. № В107001228-00) договор ТП20.0300.288.22</t>
  </si>
  <si>
    <t>Система учета  розничного рынка электроэнергиив Кабанском РЭС (инв. № В107001228-00) договор ТП20.0300.112.22</t>
  </si>
  <si>
    <t>Система учета  розничного рынка электроэнергиив Кабанском РЭС (инв. № В107001228-00) договор ТП20.0300.4184.23</t>
  </si>
  <si>
    <t>Система учета  розничного рынка электроэнергиив Кабанском РЭС (инв. № В107001228-00) договор ТП20.0300.3498.23</t>
  </si>
  <si>
    <t>Система учета  розничного рынка электроэнергиив Кабанском РЭС (инв. № В107001228-00) договор ТП20.0300.496.23</t>
  </si>
  <si>
    <t>Система учета  розничного рынка электроэнергиив Кабанском РЭС (инв. № В107001228-00) договор ТП20.0300.3424.23</t>
  </si>
  <si>
    <t>Система учета  розничного рынка электроэнергиив Кабанском РЭС (инв. № В107001228-00) договор ТП20.0300.3853.23</t>
  </si>
  <si>
    <t>Система учета  розничного рынка электроэнергиив Кабанском РЭС (инв. № В107001228-00) договор ТП20.0300.4749.23</t>
  </si>
  <si>
    <t>Система учета  розничного рынка электроэнергиив Кабанском РЭС (инв. № В107001228-00) договор ТП20.0300.5081.23</t>
  </si>
  <si>
    <t>Система учета  розничного рынка электроэнергиив Кабанском РЭС (инв. № В107001228-00) договор ТП20.0300.5213.23</t>
  </si>
  <si>
    <t>Система учета  розничного рынка электроэнергиив Кабанском РЭС (инв. № В107001228-00) договор ТП20.0300.3116.23</t>
  </si>
  <si>
    <t>Система учета  розничного рынка электроэнергиив Кабанском РЭС (инв. № В107001228-00) договор ТП20.0300.5375.23</t>
  </si>
  <si>
    <t>Система учета  розничного рынка электроэнергиив Кабанском РЭС (инв. № В107001228-00) договор ТП20.0300.5522.23</t>
  </si>
  <si>
    <t>Система учета  розничного рынка электроэнергиив Кабанском РЭС (инв. № В107001228-00) договор ТП20.0300.5628.23</t>
  </si>
  <si>
    <t>Система учета  розничного рынка электроэнергиив Кабанском РЭС (инв. № В107001228-00) договор ТП20.0300.3959.23</t>
  </si>
  <si>
    <t>Система учета  розничного рынка электроэнергиив Кабанском РЭС (инв. № В107001228-00) договор ТП20.0300.6143.23</t>
  </si>
  <si>
    <t>Система учета  розничного рынка электроэнергиив Кабанском РЭС (инв. № В107001228-00) договор ТП20.0300.5320.23</t>
  </si>
  <si>
    <t>Система учета  розничного рынка электроэнергиив Кабанском РЭС (инв. № В107001228-00) договор ТП20.0300.6134.23</t>
  </si>
  <si>
    <t>Система учета  розничного рынка электроэнергиив Кабанском РЭС (инв. № В107001228-00) договор ТП20.0300.6352.23</t>
  </si>
  <si>
    <t>Система учета  розничного рынка электроэнергиив Кабанском РЭС (инв. № В107001228-00) договор ТП20.0300.2336.23</t>
  </si>
  <si>
    <t>Система учета  розничного рынка электроэнергиив Кабанском РЭС (инв. № В107001228-00) договор ТП20.0300.3066.19</t>
  </si>
  <si>
    <t>Система учета  розничного рынка электроэнергиив Кабанском РЭС (инв. № В107001228-00) договор ТП20.0300.2368.19</t>
  </si>
  <si>
    <t>Система учета  розничного рынка электроэнергиив Кабанском РЭС (инв. № В107001228-00) договор ТП20.0300.2372.19</t>
  </si>
  <si>
    <t>Система учета  розничного рынка электроэнергиив Кабанском РЭС (инв. № В107001228-00) договор ТП20.0300.2119.19</t>
  </si>
  <si>
    <t>Система учета  розничного рынка электроэнергиив Кабанском РЭС (инв. № В107001228-00) договор ТП20.0300.2117.19</t>
  </si>
  <si>
    <t>Система учета  розничного рынка электроэнергиив Кабанском РЭС (инв. № В107001228-00) договор ТП20.0300.6204.22</t>
  </si>
  <si>
    <t>Система учета  розничного рынка электроэнергиив Кабанском РЭС (инв. № В107001228-00) договор ТП20.0300.276.23</t>
  </si>
  <si>
    <t>Система учета  розничного рынка электроэнергиив Кабанском РЭС (инв. № В107001228-00) договор ТП20.0300.6701.23</t>
  </si>
  <si>
    <t>Система учета  розничного рынка электроэнергиив Cеверобайкальском РЭС (инв. № В107001229-00) договор ТП20.0300.1000.22</t>
  </si>
  <si>
    <t>Система учета  розничного рынка электроэнергиив Cеверобайкальском РЭС (инв. № В107001229-00) договор ТП20.0300.6989.21</t>
  </si>
  <si>
    <t>Система учета  розничного рынка электроэнергиив Cеверобайкальском РЭС (инв. № В107001229-00) договор ТП20.0300.4384.21</t>
  </si>
  <si>
    <t>Система учета  розничного рынка электроэнергиив Cеверобайкальском РЭС (инв. № В107001229-00) договор ТП20.0300.8239.22</t>
  </si>
  <si>
    <t>Система учета  розничного рынка электроэнергиив Cеверобайкальском РЭС (инв. № В107001229-00) договор ТП20.0300.44.23</t>
  </si>
  <si>
    <t>Система учета  розничного рынка электроэнергиив Cеверобайкальском РЭС (инв. № В107001229-00) договор ТП20.0300.4568.23</t>
  </si>
  <si>
    <t>Система учета  розничного рынка электроэнергиив Cеверобайкальском РЭС (инв. № В107001229-00) договор ТП20.0300.5313.23</t>
  </si>
  <si>
    <t>Система учета  розничного рынка электроэнергиив Cеверобайкальском РЭС (инв. № В107001229-00) договор ТП20.0300.5284.23</t>
  </si>
  <si>
    <t>Система учета  розничного рынка электроэнергиив Cеверобайкальском РЭС (инв. № В107001229-00) договор ТП20.0300.6852.23</t>
  </si>
  <si>
    <t>Система учета  розничного рынка электроэнергиив Cеверобайкальском РЭС (инв. № В107001229-00) договор ТП20.0300.5821.23</t>
  </si>
  <si>
    <t>Система учета  розничного рынка электроэнергиив Cеверобайкальском РЭС (инв. № В107001229-00) договор ТП20.0300.1372.22</t>
  </si>
  <si>
    <t>Система учета  розничного рынка электроэнергиив Cеверобайкальском РЭС (инв. № В107001229-00) договор ТП20.0300.759.23</t>
  </si>
  <si>
    <t>Система учета  розничного рынка электроэнергиив Cеверобайкальском РЭС (инв. № В107001229-00) договор ТП20.0300.6516.23</t>
  </si>
  <si>
    <t>Система учета  розничного рынка электроэнергиив Cеверобайкальском РЭС (инв. № В107001229-00) договор ТП20.0300.191.23</t>
  </si>
  <si>
    <t>Система учета  розничного рынка электроэнергиив Cеверобайкальском РЭС (инв. № В107001229-00) договор ТП20.0300.3587.22</t>
  </si>
  <si>
    <t>Система учета  розничного рынка электроэнергиив Cеверобайкальском РЭС (инв. № В107001229-00) договор ТП20.0300.3080.22</t>
  </si>
  <si>
    <t>Система учета  розничного рынка электроэнергиив Cеверобайкальском РЭС (инв. № В107001229-00) договор ТП20.0300.568.22</t>
  </si>
  <si>
    <t>Система учета  розничного рынка электроэнергиив Cеверобайкальском РЭС (инв. № В107001229-00) договор ТП20.0300.4409.22</t>
  </si>
  <si>
    <t>Система учета  розничного рынка электроэнергиив Cеверобайкальском РЭС (инв. № В107001229-00) договор ТП20.0300.61.23</t>
  </si>
  <si>
    <t>Система учета  розничного рынка электроэнергиив Cеверобайкальском РЭС (инв. № В107001229-00) договор ТП20.0300.6480.23</t>
  </si>
  <si>
    <t>Система учета розничного рынка электроэнерги в Тункинском РЭС инв.
№В107001510-00 (20.0300.2443.22 Соктоева С.М.) договор ТП20.0300.2443.22</t>
  </si>
  <si>
    <t>Система учета розничного рынка электроэнергиив Тункинском РЭС (инв. № В107001510-00) договор ТП20.0300.3268.23</t>
  </si>
  <si>
    <t>Система учета розничного рынка электроэнергиив Тункинском РЭС (инв. № В107001510-00) договор ТП20.0300.6829.23</t>
  </si>
  <si>
    <t>Система учета розничного рынка электроэнергиив Тункинском РЭС (инв. № В107001510-00) договор ТП20.0300.7098.23</t>
  </si>
  <si>
    <t>Система учета розничного рынка электроэнергиив Тункинском РЭС (инв. № В107001510-00) договор ТП20.0300.4513.23</t>
  </si>
  <si>
    <t>Система учета розничного рынка электроэнергиив Тункинском РЭС (инв. № В107001510-00) договор ТП20.0300.6077.23</t>
  </si>
  <si>
    <t>Система учета розничного рынка электроэнергиив Тункинском РЭС (инв. № В107001510-00) договор ТП20.0300.6795.23</t>
  </si>
  <si>
    <t>Система учета розничного рынка электроэнергиив Тункинском РЭС (инв. № В107001510-00) договор ТП20.0300.5157.23</t>
  </si>
  <si>
    <t>Система учета розничного рынка электроэнергиив Тункинском РЭС (инв. № В107001510-00) договор ТП20.0300.3257.23</t>
  </si>
  <si>
    <t>Система учета розничного рынка электроэнергиив Тункинском РЭС (инв. № В107001510-00) договор ТП20.0300.6355.23</t>
  </si>
  <si>
    <t>Система учета розничного рынка электроэнергиив Тункинском РЭС (инв. № В107001510-00) договор ТП20.0300.6603.23</t>
  </si>
  <si>
    <t xml:space="preserve"> Система учета розничного рынка электроэнергии в Городском РЭС инв. №В107001456-00 (Цыдыпова Жаргалма Улзетуевна дог. 20.0300.5563.23)   договор ТП20.0300.5563.23</t>
  </si>
  <si>
    <t xml:space="preserve"> Система учета розничного рынка электроэнергии в Городском РЭС инв. №В107001456-00 (Найданова Елена Алексеевна дог. 20.0300.6386.23)   договор ТП20.0300.6386.23</t>
  </si>
  <si>
    <t xml:space="preserve"> Система учета розничного рынка электроэнергии в Городском РЭС инв. №В107001456-00 (Кирикова Татьяна Сергеевна дог. 20.0300.6225.23)   договор ТП20.0300.6225.23</t>
  </si>
  <si>
    <t xml:space="preserve"> Система учета розничного рынка электроэнергии в Городском РЭС инв. №В107001456-00 (Дамдинов Игорь Алексеевич дог. 20.0300.3713.23)   договор ТП20.0300.3713.23</t>
  </si>
  <si>
    <t xml:space="preserve"> Система учета розничного рынка электроэнергии в Городском РЭС инв. №В107001456-00 (Циренов Батор Борисович дог. 20.0300.4485.23)  договор ТП20.0300.4485.23</t>
  </si>
  <si>
    <t xml:space="preserve"> Система учета розничного рынка электроэнергии в Городском РЭС инв. №В107001456-00 (Дашеева Дарима Цыремпиловна дог. 20.0300.4521.23)   договор ТП20.0300.4521.23</t>
  </si>
  <si>
    <t xml:space="preserve"> Система учета розничного рынка электроэнергии в Городском РЭС инв. №В107001456-00 (Дамдинов Игорь Алексеевич дог. 20.0300.3777.23)   договор ТП20.0300.3777.23</t>
  </si>
  <si>
    <t xml:space="preserve"> Система учета розничного рынка электроэнергии в Городском РЭС инв. №В107001456-00 (Намжилон Санжа Александрович дог. 20.0300.3957.22)   договор ТП20.0300.3957.22</t>
  </si>
  <si>
    <t xml:space="preserve"> Система учета розничного рынка электроэнергии в Городском РЭС инв. №В107001456-00 (Алдарова Эржена Чимитдоржиевна дог. 20.0300.5543.22)   договор ТП20.0300.5543.22</t>
  </si>
  <si>
    <t xml:space="preserve"> Система учета розничного рынка электроэнергии в Городском РЭС инв. №В107001456-00 (Гармаев Баир Очирович дог. 20.0300.7039.23)   договор ТП20.0300.7039.23</t>
  </si>
  <si>
    <t xml:space="preserve"> Система учета розничного рынка электроэнергии в Городском РЭС инв. №В107001456-00 (Раднаев Дмитрий Геннадьевич дог. 20.0300.5710.23)   договор ТП20.0300.5710.23</t>
  </si>
  <si>
    <t xml:space="preserve"> Система учета розничного рынка электроэнергии в Городском РЭС инв. №В107001456-00 (Батомункуев Владимир Занданович дог. 20.0300.5576.23)   договор ТП20.0300.5576.23</t>
  </si>
  <si>
    <t xml:space="preserve"> Система учета розничного рынка электроэнергии в Городском РЭС инв. №В107001456-00 (Нимаев Цырен Дамбаевич дог. 20.0300.4507.23)   договор ТП20.0300.4507.23</t>
  </si>
  <si>
    <t xml:space="preserve"> Система учета розничного рынка электроэнергии в Городском РЭС инв. №В107001456-00 (Цай Елена Сергеевна дог. 20.0300.2847.23)   договор ТП20.0300.2847.23</t>
  </si>
  <si>
    <t xml:space="preserve"> Система учета розничного рынка электроэнергии в Городском РЭС инв. №В107001456-00 (ШЕСТАКОВА ИРИНА ВЛАДИМИРОВНА дог. 20.0300.5663.21)   договор ТП20.0300.5663.21</t>
  </si>
  <si>
    <t xml:space="preserve"> Система учета розничного рынка электроэнергии в Городском РЭС инв. №В107001456-00 (Иванова Светлана Андреевна дог. 20.0300.5661.22)   договор ТП20.0300.5661.22</t>
  </si>
  <si>
    <t xml:space="preserve"> Система учета розничного рынка электроэнергии в Городском РЭС инв. №В107001456-00 (Болонев Денис Иванович дог. 20.0300.3383.22)   договор ТП20.0300.3383.22</t>
  </si>
  <si>
    <t xml:space="preserve"> Система учета розничного рынка электроэнергии в Городском РЭС инв. №В107001456-00 (ГАРИФУЛИНА ЕЛЕНА СЕРГЕЕВНА дог. 20.0300.2423.22)   договор ТП20.0300.2423.22</t>
  </si>
  <si>
    <t xml:space="preserve"> Система учета розничного рынка электроэнергии в Городском РЭС инв. №В107001456-00 (Пашкевичус Родион Вигинтасович дог. 20.0300.2064.22)   договор ТП20.0300.2064.22</t>
  </si>
  <si>
    <t xml:space="preserve"> Система учета розничного рынка электроэнергии в Городском РЭС инв. №В107001456-00 (Гатапова Валентина Владимировна дог. 20.0300.4972.22)   договор ТП20.0300.4972.22</t>
  </si>
  <si>
    <t xml:space="preserve"> Система учета розничного рынка электроэнергии в Городском РЭС инв. №В107001456-00 (Жалсанова Сэлмэг Жамьяновна дог. 20.0300.4345.22)   договор ТП20.0300.4345.22</t>
  </si>
  <si>
    <t xml:space="preserve"> Система учета розничного рынка электроэнергии в Городском РЭС инв. №В107001456-00 (Интигринов Николай Анатольевич дог. 20.0300.6319.21)   договор ТП20.0300.6319.21</t>
  </si>
  <si>
    <t xml:space="preserve"> Система учета розничного рынка электроэнергии в Городском РЭС инв. №В107001456-00 (Маркеев Александр Борисович дог. 20.0300.4043.22)   договор ТП20.0300.4043.22</t>
  </si>
  <si>
    <t xml:space="preserve"> Система учета розничного рынка электроэнергии в Городском РЭС инв. №В107001456-00 (Щербенко Борис Иванович дог. 20.0300.3650.23)   договор ТП20.0300.3650.23</t>
  </si>
  <si>
    <t xml:space="preserve"> Система учета розничного рынка электроэнергии в Городском РЭС инв. №В107001456-00 (Ринчинов Виталий Вячеславович дог. 20.0300.5957.22)   договор ТП20.0300.5957.22</t>
  </si>
  <si>
    <t xml:space="preserve"> Система учета розничного рынка электроэнергии в Городском РЭС инв. №В107001456-00 (Гунзенова Светлана Борисовна дог. 20.0300.7354.22)   договор ТП20.0300.7354.22</t>
  </si>
  <si>
    <t xml:space="preserve"> Система учета розничного рынка электроэнергии в Городском РЭС инв. №В107001456-00 (Дармаева Людмила Григорьевна дог. 20.0300.1960.23)   договор ТП20.0300.1960.23</t>
  </si>
  <si>
    <t xml:space="preserve"> Система учета розничного рынка электроэнергии в Городском РЭС инв. №В107001456-00 (Бадмаев Александр Сергеевич дог. 20.0300.3858.23)   договор ТП20.0300.3858.23</t>
  </si>
  <si>
    <t xml:space="preserve"> Система учета розничного рынка электроэнергии в Городском РЭС инв. №В107001456-00 (Шайропова Туяна Зориктоевна дог. 20.0300.5644.22)   договор ТП20.0300.5644.22</t>
  </si>
  <si>
    <t xml:space="preserve"> Система учета розничного рынка электроэнергии в Городском РЭС инв. №В107001456-00 (Бадмаев Александр Сергеевич дог. 20.0300.7909.22)   договор ТП20.0300.7909.22</t>
  </si>
  <si>
    <t xml:space="preserve"> Система учета розничного рынка электроэнергии в Городском РЭС инв. №В107001456-00 (ЗВЕРЬКОВА КРИСТИНА ЮРЬЕВНА дог. 20.0300.2592.22)   договор ТП20.0300.2592.22</t>
  </si>
  <si>
    <t xml:space="preserve"> Система учета розничного рынка электроэнергии в Городском РЭС инв. №В107001456-00 (Доржиев Буянто Галсанович дог. 20.0300.5825.23)   договор ТП20.0300.5825.23</t>
  </si>
  <si>
    <t xml:space="preserve"> Система учета розничного рынка электроэнергии в Городском РЭС инв. №В107001456-00 (Разуваев Сергей Васильевич дог. 20.0300.8028.22) договор ТП20.0300.8028.22</t>
  </si>
  <si>
    <t xml:space="preserve"> Система учета розничного рынка электроэнергии в Городском РЭС инв. №В107001456-00 (Вильданова Галина Евгеньевна дог. 20.0300.929.22) договор ТП20.0300.929.22</t>
  </si>
  <si>
    <t xml:space="preserve"> Система учета розничного рынка электроэнергии в Городском РЭС инв. №В107001456-00 (Очирова Цыпилма Бадмацыреновна дог. 20.0300.8175.22) договор ТП20.0300.8175.22</t>
  </si>
  <si>
    <t xml:space="preserve"> Система учета розничного рынка электроэнергии в Городском РЭС инв. №В107001456-00 (Цыренов Базар Баирович дог. 20.0300.63.23)  договор ТП20.0300.63.23</t>
  </si>
  <si>
    <t xml:space="preserve"> Система учета розничного рынка электроэнергии в Городском РЭС инв. №В107001456-00 (Гармаев Радна Баторович дог. 20.0300.4696.23)  договор ТП20.0300.4696.23</t>
  </si>
  <si>
    <t xml:space="preserve"> Система учета розничного рынка электроэнергии в Городском РЭС инв. №В107001456-00 (Аюрова Эржэн Эдуардовна дог. 20.0300.4198.23)  договор ТП20.0300.4198.23</t>
  </si>
  <si>
    <t xml:space="preserve"> Система учета розничного рынка электроэнергии в Городском РЭС инв. №В107001456-00 (Бадмаев Андрей Владимирович дог. 20.0300.4726.23)  договор ТП20.0300.4726.23</t>
  </si>
  <si>
    <t xml:space="preserve"> Система учета розничного рынка электроэнергии в Городском РЭС инв. №В107001456-00 (Елистратов Виктор Сергеевич дог. 20.0300.3733.22)  договор ТП20.0300.3733.22</t>
  </si>
  <si>
    <t xml:space="preserve"> Система учета розничного рынка электроэнергии в Городском РЭС инв. №В107001456-00 (БАЗАРДАРАЕВА ОЛЬГА ЖИГЖИТОВНА дог. 20.0300.3132.22)  договор ТП20.0300.3132.22</t>
  </si>
  <si>
    <t xml:space="preserve"> Система учета розничного рынка электроэнергии в Городском РЭС инв. №В107001456-00 (ЭРДЫНИЕВА ИРИНА БОРИСОВНА дог. 20.0300.3448.22)  договор ТП20.0300.3448.22</t>
  </si>
  <si>
    <t xml:space="preserve"> Система учета розничного рынка электроэнергии в Городском РЭС инв. №В107001456-00 (Цыдыпова Вероника Дашиевна дог. 20.0300.4289.23)  договор ТП20.0300.4289.23</t>
  </si>
  <si>
    <t xml:space="preserve"> Система учета розничного рынка электроэнергии в Городском РЭС инв. №В107001456-00 (Андалаева Татьяна Александровна дог. 20.0300.3744.23)  договор ТП20.0300.3744.23</t>
  </si>
  <si>
    <t xml:space="preserve"> Система учета розничного рынка электроэнергии в Городском РЭС инв. №В107001456-00 (Раднаев Содном Сергеевич дог. 20.0300.5263.23)  договор ТП20.0300.5263.23</t>
  </si>
  <si>
    <t xml:space="preserve"> Система учета розничного рынка электроэнергии в Городском РЭС инв. №В107001456-00 (Остон Ирина Евгеньевна дог. 20.0300.5562.23)  договор ТП20.0300.5562.23</t>
  </si>
  <si>
    <t xml:space="preserve"> Система учета розничного рынка электроэнергии в Городском РЭС инв. №В107001456-00 (Цыбикжапова Туяна Васильевна дог. 20.0300.5984.23)  договор ТП20.0300.5984.23</t>
  </si>
  <si>
    <t xml:space="preserve"> Система учета розничного рынка электроэнергии в Городском РЭС инв. №В107001456-00 (Балданова Кристина Владимировна дог. 20.0300.2156.23)  договор ТП20.0300.2156.23</t>
  </si>
  <si>
    <t xml:space="preserve"> Система учета розничного рынка электроэнергии в Городском РЭС инв. №В107001456-00 (Бадмаев Базыр Балаганович дог. 20.0300.4812.23)  договор ТП20.0300.4812.23</t>
  </si>
  <si>
    <t xml:space="preserve"> Система учета розничного рынка электроэнергии в Городском РЭС инв. №В107001456-00 (Гомбоева Оюна Сергеевна дог. 20.0300.4495.23)  договор ТП20.0300.4495.23</t>
  </si>
  <si>
    <t xml:space="preserve"> Система учета розничного рынка электроэнергии в Городском РЭС инв. №В107001456-00 (Бадмаева Елена Дамбаевна дог. 20.0300.5328.23)  договор ТП20.0300.5328.23</t>
  </si>
  <si>
    <t xml:space="preserve"> Система учета розничного рынка электроэнергии в Городском РЭС инв. №В107001456-00 (Бадмаева Елена Дамбаевна дог. 20.0300.5334.23)  договор ТП20.0300.5334.23</t>
  </si>
  <si>
    <t>Система учета розничного рынка электроэнерги в Городском РЭС инв. №В107001456-00
(20.0300.3838.23 Надагуров Родион Анатольевич) договор ТП20.0300.3838.23</t>
  </si>
  <si>
    <t xml:space="preserve"> Система учета розничного рынка электроэнергии в Городском РЭС инв. №В107001456-00 (Черных Оксана Алексеевна дог. 20.0300.6067.23)  договор ТП20.0300.6067.23</t>
  </si>
  <si>
    <t xml:space="preserve"> Система учета розничного рынка электроэнергии в Городском РЭС инв. №В107001456-00 (Боронова Екатерина Владимировна дог. 20.0300.6135.22)  договор ТП20.0300.6135.22</t>
  </si>
  <si>
    <t xml:space="preserve"> Система учета розничного рынка электроэнергии в Городском РЭС инв. №В107001456-00 (Лукашенок Дмитрий Сергеевич дог. 20.0300.686.23)  договор ТП20.0300.686.23</t>
  </si>
  <si>
    <t xml:space="preserve"> Система учета розничного рынка электроэнергии в Городском РЭС инв. №В107001456-00 (Бадмацыбикова Зинаида Бимбаевна дог. 20.0300.4542.23)  договор ТП20.0300.4542.23</t>
  </si>
  <si>
    <t xml:space="preserve"> Система учета розничного рынка электроэнергии в Городском РЭС инв. №В107001456-00 (Будаев Анатолий Аркадьевич дог. 20.0300.3396.23)  договор ТП20.0300.3396.23</t>
  </si>
  <si>
    <t xml:space="preserve"> Система учета розничного рынка электроэнергии в Городском РЭС инв. №В107001456-00 (КРАСНОПЕЕВ ВИКТОР ЛЕОНИДОВИЧ дог. 20.0300.5347.21)  договор ТП20.0300.5347.21</t>
  </si>
  <si>
    <t xml:space="preserve"> Система учета розничного рынка электроэнергии в Городском РЭС инв. №В107001456-00 (Павлов Александр Анатольевич дог. 20.0300.4536.23)  договор ТП20.0300.4536.23</t>
  </si>
  <si>
    <t xml:space="preserve"> Система учета розничного рынка электроэнергии в Городском РЭС инв. №В107001456-00 (Кривогорницев Александр Георгиевич дог. 20.0300.2125.23)  договор ТП20.0300.2125.23</t>
  </si>
  <si>
    <t xml:space="preserve"> Система учета розничного рынка электроэнергии в Городском РЭС инв. №В107001456-00 (Шолохов Алексей Петрович дог. 20.0300.6329.23)  договор ТП20.0300.6329.23</t>
  </si>
  <si>
    <t xml:space="preserve"> Система учета розничного рынка электроэнергии в Городском РЭС инв. №В107001456-00 (Дампилова Валентина Валерьевна дог. 20.0300.6093.23)  договор ТП20.0300.6093.23</t>
  </si>
  <si>
    <t xml:space="preserve"> Система учета розничного рынка электроэнергии в Городском РЭС инв. №В107001456-00 (АРДАЕВА ДОЛГОРМА БАИРОВНА дог. 20.0300.394.22)  договор ТП20.0300.394.22</t>
  </si>
  <si>
    <t xml:space="preserve"> Система учета розничного рынка электроэнергии в Городском РЭС инв. №В107001456-00 (Ямпилова Баирма Намсараевна дог. 20.0300.6615.23)   договор ТП20.0300.6615.23</t>
  </si>
  <si>
    <t xml:space="preserve"> Система учета розничного рынка электроэнергии в Городском РЭС инв. №В107001456-00 (Баирова Ирина Михайловна дог. 20.0300.7030.23)  договор ТП20.0300.7030.23</t>
  </si>
  <si>
    <t xml:space="preserve"> Система учета розничного рынка электроэнергии в Городском РЭС инв. №В107001456-00 (Гатапов Руслан Валерьевич дог. 20.0300.4037.23)  договор ТП20.0300.4037.23</t>
  </si>
  <si>
    <t xml:space="preserve"> Система учета розничного рынка электроэнергии в Городском РЭС инв. №В107001456-00 (Емельянов Алексей Алексеевич дог. 20.0300.7221.23)  договор ТП20.0300.7221.23</t>
  </si>
  <si>
    <t xml:space="preserve"> Система учета розничного рынка электроэнергии в Городском РЭС инв. №В107001456-00 (Гатапов Руслан Валерьевич дог. 20.0300.4412.23) договор ТП20.0300.4412.23</t>
  </si>
  <si>
    <t xml:space="preserve"> Система учета розничного рынка электроэнергии в Городском РЭС инв. №В107001456-00 (Ольхонова Елена Петровна дог. 20.0300.4815.23) договор ТП20.0300.4815.23</t>
  </si>
  <si>
    <t xml:space="preserve"> Система учета розничного рынка электроэнергии в Городском РЭС инв. №В107001456-00 (Бабалаев Алексей Дашанимаевич дог. 20.0300.6992.23) договор ТП20.0300.6992.23</t>
  </si>
  <si>
    <t xml:space="preserve"> Система учета розничного рынка электроэнергии в Городском РЭС инв. №В107001456-00 (Зарубина Галина Петровна дог. 20.0300.7509.23) договор ТП20.0300.7509.23</t>
  </si>
  <si>
    <t xml:space="preserve"> Система учета розничного рынка электроэнергии в Городском РЭС инв. №В107001456-00 (Зуртанова Туяна Гармаевна дог. 20.0300.7553.23) договор ТП20.0300.7553.23</t>
  </si>
  <si>
    <t xml:space="preserve"> Система учета розничного рынка электроэнергии в Городском РЭС инв. №В107001456-00 (Раднаев Дмитрий Геннадьевич дог. 20.0300.6989.23)  договор ТП20.0300.6989.23</t>
  </si>
  <si>
    <t xml:space="preserve"> Система учета розничного рынка электроэнергии в Городском РЭС инв. №В107001456-00 (Раднаева Людмила Геннадьевна дог. 20.0300.6990.23) договор ТП20.0300.6990.23</t>
  </si>
  <si>
    <t xml:space="preserve"> Система учета розничного рынка электроэнергии в Городском РЭС инв. №В107001456-00 (ГОНЧИКОВ САЯН САМБУЕВИЧ дог. 20.0300.2581.22) договор ТП20.0300.2581.22</t>
  </si>
  <si>
    <t xml:space="preserve"> Система учета розничного рынка электроэнергии в Городском РЭС инв. №В107001456-00 (Луферов Владимир Анатольевич дог. 20.0300.701.23)  договор ТП20.0300.701.23</t>
  </si>
  <si>
    <t xml:space="preserve"> Система учета розничного рынка электроэнергии в Городском РЭС инв. №В107001456-00 (Дашиева Номина Жаргаловна дог. 20.0300.4169.23) договор ТП20.0300.4169.23</t>
  </si>
  <si>
    <t xml:space="preserve"> Система учета розничного рынка электроэнергии в Городском РЭС инв. №В107001456-00 (Кротов Николай Владимирович дог. 20.0300.4408.22) договор ТП20.0300.4408.22</t>
  </si>
  <si>
    <t xml:space="preserve"> Система учета розничного рынка электроэнергии в Городском РЭС инв. №В107001456-00 (АО "Почта России" дог. 20.0300.7483.22) договор ТП20.0300.7483.22</t>
  </si>
  <si>
    <t xml:space="preserve"> Система учета розничного рынка электроэнергии в Городском РЭС инв. №В107001456-00 (Захарова Елена Владимировна дог. 20.0300.5874.23) договор ТП20.0300.5874.23</t>
  </si>
  <si>
    <t xml:space="preserve"> Система учета розничного рынка электроэнергии в Городском РЭС инв. №В107001456-00 (Муниципальное учреждение "Улан-Удэстройзаказчик"  дог. 20.0300.6061.22) договор ТП20.0300.6061.22</t>
  </si>
  <si>
    <t xml:space="preserve"> Система учета розничного рынка электроэнергии в Городском РЭС инв. №В107001456-00 (Зуртанов Тумэн-Жаргал Чимид-Цыренович  дог. 20.0300.7783.23) договор ТП20.0300.7783.23</t>
  </si>
  <si>
    <t xml:space="preserve"> Система учета розничного рынка электроэнергии в Городском РЭС инв. №В107001456-00 (Леминова Надежда Владиславовна дог. 20.0300.6207.21)  договор ТП20.0300.6207.21</t>
  </si>
  <si>
    <t xml:space="preserve"> Система учета розничного рынка электроэнергии в Городском РЭС инв. №В107001456-00 (Говоркова Ольга Викторовна дог. 20.0300.1013.22)   договор ТП20.0300.1013.22</t>
  </si>
  <si>
    <t xml:space="preserve"> Система учета розничного рынка электроэнергии в Городском РЭС инв. №В107001456-00 (Жарникова Людмила Павловна дог. 20.0300.1436.23)   договор ТП20.0300.1436.23</t>
  </si>
  <si>
    <t>Система учета розничного рынка электроэнерги в Городском РЭС инв. №В107001456-00
(20.0300.1865.23 Цыренова Елена Дашинимаевна) договор ТП20.0300.1865.23</t>
  </si>
  <si>
    <t>Система учета розничного рынка электроэнерги в Городском РЭС инв. №В107001456-00
(20.0300.7011.23 Гельберг Александр Игоревич) договор ТП20.0300.7011.23</t>
  </si>
  <si>
    <t>Система учета розничного рынка электроэнерги в Городском РЭС инв. №В107001456-00
(20.0300.3982.21 ШАНАРОВА ГАЛИНА ГЕННАДЬЕВНА) договор ТП20.0300.3982.21</t>
  </si>
  <si>
    <t>Система учета розничного рынка электроэнерги в Городском РЭС инв. №В107001456-00
(20.0300.6071.23 Батомункуева Дашима Тумэнбаяровна) договор ТП20.0300.6071.23</t>
  </si>
  <si>
    <t xml:space="preserve"> Система учета розничного рынка электроэнергии в Иволгинском РЭС инв. №В107001227-00  (Цыденжапова Н.Б. 20.0300.1830.22)  договор ТП20.0300.1830.22</t>
  </si>
  <si>
    <t xml:space="preserve"> Система учета розничного рынка электроэнергии в Иволгинском РЭС инв. №В107001227-00  (Баландина Е.А.  20.0300.5489.23) договор ТП20.0300.5489.23</t>
  </si>
  <si>
    <t xml:space="preserve"> Система учета розничного рынка электроэнергии в Иволгинском РЭС инв. №В107001227-00  (Козлова Т.В.  20.0300.7045.23) договор ТП20.0300.7045.23</t>
  </si>
  <si>
    <t xml:space="preserve"> Система учета розничного рынка электроэнергии в Иволгинском РЭС инв. №В107001227-00  (Семенихина Т.Н. 20.0300.2919.21) договор ТП20.0300.2919.21</t>
  </si>
  <si>
    <t xml:space="preserve"> Система учета розничного рынка электроэнергии в Иволгинском РЭС инв. №В107001227-00  (Жигжитов М.В. 20.0300.7704.23) договор ТП20.0300.7704.23</t>
  </si>
  <si>
    <t xml:space="preserve"> Система учета розничного рынка электроэнергии в Иволгинском РЭС инв. №В107001227-00 (Цыденова Ц.Д. 20.0300.468.21) договор ТП20.0300.468.21</t>
  </si>
  <si>
    <t xml:space="preserve"> Система учета розничного рынка электроэнергии в Иволгинском РЭС инв. №В107001227-00  (Цыденов В.Ц. 20.0300.5599.21) договор ТП20.0300.5599.21</t>
  </si>
  <si>
    <t xml:space="preserve"> Система учета розничного рынка электроэнергии в Иволгинском РЭС инв. №В107001227-00  (Раднаев А.-Б.С. 20.0300.7698.23) договор ТП20.0300.7698.23</t>
  </si>
  <si>
    <t xml:space="preserve"> Система учета розничного рынка электроэнергии в Иволгинском РЭС инв. №В107001227-00  (Надточий Ю.А. 20.0300.6411.23) договор ТП20.0300.6411.23</t>
  </si>
  <si>
    <t xml:space="preserve"> Система учета розничного рынка электроэнергии в Иволгинском РЭС инв. №В107001227-00  (МУ "Управление по развитию инфраструктуры" 20.0300.4667.23) договор ТП20.0300.4667.23</t>
  </si>
  <si>
    <t xml:space="preserve"> Система учета розничного рынка электроэнергии в Иволгинском РЭС инв. №В107001227-00  (Рабжаев Д.П. 20.0300.6597.22) договор ТП20.0300.6597.22</t>
  </si>
  <si>
    <t xml:space="preserve"> Система учета розничного рынка электроэнергии в Иволгинском РЭС инв. №В107001227-00  (Гармаев Б.В. 20.0300.1653.22) договор ТП20.0300.1653.22</t>
  </si>
  <si>
    <t xml:space="preserve"> Система учета розничного рынка электроэнергии в Иволгинском РЭС инв. №В107001227-00  (МУ "Управление по развитию инфраструктуры" 20.0300.5954.23 )  договор ТП20.0300.5954.23</t>
  </si>
  <si>
    <t xml:space="preserve"> Система учета розничного рынка электроэнергии в Иволгинском РЭС инв. №В107001227-00  (МУ "Управление по развитию инфраструктуры" 20.0300.5901.23) договор ТП20.0300.5901.23</t>
  </si>
  <si>
    <t xml:space="preserve"> Система учета розничного рынка электроэнергии в Иволгинском РЭС инв. №В107001227-00  (Платонова С.Б.  20.0300.6685.23) договор ТП20.0300.6685.23</t>
  </si>
  <si>
    <t xml:space="preserve"> Система учета розничного рынка электроэнергии в Иволгинском РЭС инв. №В107001227-00  (Ермолаева А.А.  20.0300.5913.23) договор ТП20.0300.5913.23</t>
  </si>
  <si>
    <t xml:space="preserve"> Система учета розничного рынка электроэнергии в Иволгинском РЭС инв. №В107001227-00  (Зайцев А.П.  20.0300.3014.22) договор ТП20.0300.3014.22</t>
  </si>
  <si>
    <t xml:space="preserve"> Система учета розничного рынка электроэнергии в Иволгинском РЭС инв. №В107001227-00  (Кузнецов А.П.  20.0300.6003.23) договор ТП20.0300.6003.23</t>
  </si>
  <si>
    <t xml:space="preserve"> Система учета розничного рынка электроэнергии в Иволгинском РЭС инв. №В107001227-00  (Цыренов С.Л.  20.0300.6376.23) договор ТП20.0300.6376.23</t>
  </si>
  <si>
    <t xml:space="preserve"> Система учета розничного рынка электроэнергии в Иволгинском РЭС инв. №В107001227-00  (Дугданова М.В.К.  20.0300.3296.22) договор ТП20.0300.3296.22</t>
  </si>
  <si>
    <t xml:space="preserve"> Система учета розничного рынка электроэнергии в Иволгинском РЭС инв. №В107001227-00  (Цыренгармаева Л.О.  20.0300.6086.23) договор ТП20.0300.6086.23</t>
  </si>
  <si>
    <t xml:space="preserve"> Система учета розничного рынка электроэнергии в Иволгинском РЭС инв. №В107001227-00  (Самданов В.С.  20.0300.2908.22 договор ТП20.0300.2908.22</t>
  </si>
  <si>
    <t xml:space="preserve"> Система учета розничного рынка электроэнергии в Иволгинском РЭС инв. №В107001227-00  (Дондукова С.Х.  20.0300.5713.23) договор ТП20.0300.5713.23</t>
  </si>
  <si>
    <t xml:space="preserve"> Система учета розничного рынка электроэнергии в Иволгинском РЭС инв. №В107001227-00  (Цыренова Э.В.  20.0300.6425.23) договор ТП20.0300.6425.23</t>
  </si>
  <si>
    <t>Система учета розничного рынка электроэнергии в Иволгинском РЭС инв. №В107001227-00 (20.0300.4945.23 АО " Почта России")    договор ТП20.0300.4945.23</t>
  </si>
  <si>
    <t>Система учета розничного рынка электроэнергии в Иволгинском РЭС инв. №В107001227-00 (20.0300.3013.21 Юмова  Е.В.)    договор ТП20.0300.3013.21</t>
  </si>
  <si>
    <t>Система учета розничного рынка электроэнергии в Иволгинском РЭС инв. №В107001227-00 (20.0300.7556.21 Чукреев Н.Г.)     договор ТП20.0300.7556.21</t>
  </si>
  <si>
    <t xml:space="preserve"> Система учета розничного рынка электроэнергии в Еравнинском РЭС инв. №В107001473-00 (МУНИЦИПАЛЬНОЕ КАЗЕННОЕ УЧРЕЖДЕНИЕ "МЕСТНАЯ АДМИНИСТРАЦИЯ МУНИЦИПАЛЬНОГО ОБРАЗОВАНИЯ "БАУНТОВСКИЙ ЭВЕНКИЙСКИЙ РАЙОН" 20.0300.5107.23 договор ТП20.0300.5107.23</t>
  </si>
  <si>
    <t xml:space="preserve"> Система учета розничного рынка электроэнергии в Еравнинском РЭС инв. №В107001473-00 (Большакова Оксана Георгиевна 20.0300.5015.23)  договор ТП20.0300.5015.23</t>
  </si>
  <si>
    <t xml:space="preserve"> Система учета розничного рынка электроэнергии в Еравнинском РЭС инв. №В107001473-00 (МКУ "МА МО "Баунтовский эвенкийский район" 20.0300.3465.23) договор ТП20.0300.3465.23</t>
  </si>
  <si>
    <t xml:space="preserve"> Система учета розничного рынка электроэнергии в Еравнинском РЭС инв. №В107001473-00 (МКУ "МА МО "Баунтовский эвенкийский район" 20.0300.3008.23)  договор ТП20.0300.3008.23</t>
  </si>
  <si>
    <t xml:space="preserve"> Система учета розничного рынка электроэнергии в Еравнинском РЭС инв. №В107001473-00 (МКУ "МА МО "Баунтовский эвенкийский район" 20.0300.2962.23)  договор ТП20.0300.2962.23</t>
  </si>
  <si>
    <t xml:space="preserve"> Система учета розничного рынка электроэнергии в Еравнинском РЭС инв. №В107001473-00 (Болдоева С.М. 20.0300.4271.23) договор ТП20.0300.4271.23</t>
  </si>
  <si>
    <t xml:space="preserve"> Система учета розничного рынка электроэнергии в Еравнинском РЭС инв. №В107001473-00 (Бочкарев И.А. 20.0300.4613.23)  договор ТП20.0300.4613.23</t>
  </si>
  <si>
    <t xml:space="preserve"> Система учета розничного рынка электроэнергии в Еравнинском РЭС инв. №В107001473-00 (ООО Развитие 20.0300.2881.23)  договор ТП20.0300.2881.23</t>
  </si>
  <si>
    <t xml:space="preserve"> Система учета розничного рынка электроэнергии в Еравнинском РЭС инв. №В107001473-00 (Поваляева Ю.В. 20.0300.4119.23)  договор ТП20.0300.4119.23</t>
  </si>
  <si>
    <t xml:space="preserve"> Система учета розничного рынка электроэнергии в Еравнинском РЭС инв. №В107001473-00 (Сычев М.П. 20.0300.4844.22) договор ТП 20.0300.4844.22</t>
  </si>
  <si>
    <t xml:space="preserve"> Система учета розничного рынка электроэнергии в Еравнинском РЭС инв. №В107001473-00 (Цыдыпов А.С. 20.0300.4710.23)  договор ТП20.0300.4710.23</t>
  </si>
  <si>
    <t xml:space="preserve"> Система учета розничного рынка электроэнергии в Еравнинском РЭС инв. №В107001473-00 (Цыденова Б.Б. 20.0300.4035.23)  договор ТП20.0300.4035.23</t>
  </si>
  <si>
    <t xml:space="preserve"> Система учета розничного рынка электроэнергии в Еравнинском РЭС инв. №В107001473-00 (Цыренжапова Т.Ж. 20.0300.4341.23)  договор ТП20.0300.4341.23</t>
  </si>
  <si>
    <t xml:space="preserve"> Система учета розничного рынка электроэнергии в Еравнинском РЭС инв. №В107001473-00 (Администрация муниципального образования "Гундинское" 20.0300.4567.23) договор ТП20.0300.4567.23</t>
  </si>
  <si>
    <t xml:space="preserve"> Система учета розничного рынка электроэнергии в Еравнинском РЭС инв. №В107001473-00 (Байбородина Октябрина Ильинична 20.0300.5285.23)  договор ТП20.0300.5285.23</t>
  </si>
  <si>
    <t xml:space="preserve"> Система учета розничного рынка электроэнергии в Еравнинском РЭС инв. №В107001473-00 (Новиков Владимир Иванович 20.0300.6901.23) договор ТП20.0300.6901.23</t>
  </si>
  <si>
    <t xml:space="preserve"> Система  учета розничного рынка электроэнергии  Инв. № В107001455-00  Ярковая Татьяна Александровна договор 20.0300.4797.23 
 договор ТП20.0300.4797.23</t>
  </si>
  <si>
    <t xml:space="preserve"> Система учета розничного рынка электроэнергии в Кижингинском РЭС инв. № В107001471-00 
20.0300.5998.22; Намсараев Ц.Ц.  договор ТП20.0300.5998.22</t>
  </si>
  <si>
    <t xml:space="preserve">  Система учета розничного рынка электроэнергии в Кижингинском РЭС инв. № В107001471-00 
20.0300.6912.22; Смородников Э.В.  договор ТП20.0300.6912.22</t>
  </si>
  <si>
    <t xml:space="preserve"> Система учета розничного рынка электроэнергии в Кижингинском РЭС инв. № В107001471-00 20.0300.4170.22 ФГУ РТС договор ТП20.0300.4170.22</t>
  </si>
  <si>
    <t>Система учета розничного рынка электроэнергии в Тарбагатайском РЭС Инв. №В107001458-00 (20.0300.7270.22 Муниципальное казенное учреждение Администрация муниципального образования сельского поселения "Тарбагатайское") договор ТП20.0300.7270.22</t>
  </si>
  <si>
    <t>Система учета розничного рынка электроэнергии в Тарбагатайском РЭС Инв. №В107001458-00 (20.0300.7238.22 Муниципальное казенное учреждение Администрация муниципального образования сельского поселения "Тарбагатайское") договор ТП20.0300.7238.22</t>
  </si>
  <si>
    <t>Система учета розничного рынка электроэнергии в Тарбагатайском РЭС Инв. №В107001458-00 (20.0300.6807.23  ИП Бегларян Рузанна Размиковна) договор ТП20.0300.6807.23</t>
  </si>
  <si>
    <t>Система учета электроэнергии потребителей Советский РЭС инв. №В107002259-00
(20.0300.5331.23 Капорский Алексей Николаевич)
 договор ТП20.0300.5331.23</t>
  </si>
  <si>
    <t>Система учета электроэнергии потребителей Советский РЭС инв. №В107002259-00
(20.0300.292.23  Базарова С.Ц.)
 договор ТП20.0300.292.23</t>
  </si>
  <si>
    <t>Система учета электроэнергии потребителей Советский РЭС инв.В107002259-00 дог.20.0300.722.22 Крупенников С.И. договор ТП20.0300.722.22</t>
  </si>
  <si>
    <t>Система учета электроэнергии потребителей Советский РЭС инв.В107002259-00 дог.20.0300.4168.22 Очиров В.Б. договор ТП20.0300.4168.22</t>
  </si>
  <si>
    <t>Система учета электроэнергии потребителей Советский РЭС инв.В107002259-00 дог.20.0300.4790.22 Межина Е.Б. договор ТП20.0300.4790.22</t>
  </si>
  <si>
    <t>Система учета электроэнергии потребителей Советский РЭС инв.В107002259-00 дог.20.0300.5700.22 Халудорова И.А. договор ТП20.0300.5700.22</t>
  </si>
  <si>
    <t>Система учета электроэнергии потребителей Советский РЭС инв.В107002259-00 дог.20.0300.1469.22 Колесников В.М. договор ТП20.0300.1469.22</t>
  </si>
  <si>
    <t>Система учета электроэнергии потребителей Советский РЭС инв.В107002259-00 дог.20.0300.2945.22 Молонова Е.Б. договор ТП20.0300.2945.22</t>
  </si>
  <si>
    <t>Система учета электроэнергии потребителей Советский РЭС инв.В107002259-00 дог.20.0300.3746.22 Чойнжуров В.О. договор ТП20.0300.3746.22</t>
  </si>
  <si>
    <t>Система учета электроэнергии потребителей Советский РЭС инв.В107002259-00 дог.20.0300.6200.22 Ширеторова Р.Б. договор ТП20.0300.6200.22</t>
  </si>
  <si>
    <t>Система учета электроэнергии потребителей Советский РЭС инв.В107002259-00 дог.20.0300.1694.23 Васечко Р.Д. договор ТП20.0300.1694.23</t>
  </si>
  <si>
    <t>Система учета электроэнергии потребителей Советский РЭС инв.В107002259-00 дог.20.0300.3083.22 Романовская М.С. договор ТП20.0300.3083.22</t>
  </si>
  <si>
    <t>Система учета электроэнергии потребителей Советский РЭС инв.В107002259-00 дог.20.0300.4804.21 Тулохонов И.Б. договор ТП20.0300.4804.21</t>
  </si>
  <si>
    <t>Система учета электроэнергии потребителей Советский РЭС инв.В107002259-00 дог.20.0300.547.22 Серебряков А.В. договор ТП20.0300.547.22</t>
  </si>
  <si>
    <t>Система учета электроэнергии потребителей Советский РЭС инв.В107002259-00 дог.20.0300.2991.22 Дасисыжэнь Д.Д. договор ТП20.0300.2991.22</t>
  </si>
  <si>
    <t>Система учета электроэнергии потребителей Советский РЭС инв.В107002259-00 дог.20.0300.3850.22 Филиппова И.А. договор ТП20.0300.3850.22</t>
  </si>
  <si>
    <t>Система учета электроэнергии потребителей Советский РЭС инв.В107002259-00 дог.20.0300.5474.22 Юндунов А.Б. договор ТП20.0300.5474.22</t>
  </si>
  <si>
    <t>Система учета электроэнергии потребителей Советский РЭС инв.В107002259-00 дог.20.0300.2172.6790.22 Жигжитов Д.Г. договор ТП20.0300.6790.22</t>
  </si>
  <si>
    <t>Система учета электроэнергии потребителей Советский РЭС инв.В107002259-00 дог.20.0300.3457.22 Калаганский С.А. договор ТП20.0300.3457.22</t>
  </si>
  <si>
    <t>Система учета электроэнергии потребителей Советский РЭС инв.В107002259-00 дог.20.0300.1744.22 Шойдопов А.С. договор ТП20.0300.1744.22</t>
  </si>
  <si>
    <t>Система учета электроэнергии потребителей Советский РЭС инв.В107002259-00 дог.20.0300.3404.22 Аточин А.С. договор ТП20.0300.3404.22</t>
  </si>
  <si>
    <t>Система учета электроэнергии потребителей Советский РЭС инв.В107002259-00 дог.20.0300.946.22 Дамбаев Б.Л. договор ТП20.0300.946.22</t>
  </si>
  <si>
    <t>Система учета электроэнергии потребителей Советский РЭС инв.В107002259-00 дог.20.0300.4561.22 Бажеев Б.Е. договор ТП20.0300.4561.22</t>
  </si>
  <si>
    <t>Система учета электроэнергии потребителей Советский РЭС инв.В107002259-00 дог.20.0300.4823.22 Абидуев Б.А. договор ТП20.0300.4823.22</t>
  </si>
  <si>
    <t>Система учета электроэнергии потребителей Советский РЭС инв.В107002259-00 дог.20.0300.6284.22 Бурлов Б.В. договор ТП20.0300.6284.22</t>
  </si>
  <si>
    <t>Система учета электроэнергии потребителей Советский РЭС инв.В107002259-00 дог.20.0300.4306.23 Алсыев Б.А. договор ТП20.0300.4306.23</t>
  </si>
  <si>
    <t>Система учета электроэнергии потребителей Советский РЭС инв.В107002259-00  (дог.20.0300.5780.23 Цыдыпова Л.В.) договор ТП20.0300.5780.23</t>
  </si>
  <si>
    <t>Система учета электроэнергии потребителей Советский РЭС инв. №В107002259-00
(20.0300.3486.22 Янданова Хорла Ринчиновна) договор ТП20.0300.3486.22</t>
  </si>
  <si>
    <t>Система учета электроэнергии потребителей Советский РЭС инв. №В107002259-00
 (20.0300.1589.22 Данзанова Ольга Владимировна) договор ТП20.0300.1589.22</t>
  </si>
  <si>
    <t>Система учета электроэнергии потребителей Советский РЭС инв. №В107002259-00
(20.0300.1953.22 Цыдендоржиева Туяна Михайловна) договор ТП20.0300.1953.22</t>
  </si>
  <si>
    <t>Система учета электроэнергии потребителей Советский РЭС инв. №В107002259-00
(20.0300.5423.22  Губкин Игорь Юрьевич) договор ТП20.0300.5423.22</t>
  </si>
  <si>
    <t>Система учета розничного рынка электроэнерги в Закаменском РЭС инв. №В107001482-00 (20.0300.2670.23 Логинова Мария Цыреторовна) договор ТП20.0300.2670.23</t>
  </si>
  <si>
    <t>Система учета розничного рынка электроэнерги в Закаменском РЭС инв. №В107001482-00 (20.0300.1586.23 Будаев Евгений Будаевич) договор ТП20.0300.1586.23</t>
  </si>
  <si>
    <t>Система учета розничного рынка электроэнерги в Закаменском РЭС инв. №В107001482-00 (20.0300.699.23 Бимбаев Алексей Васильевич) договор ТП20.0300.699.23</t>
  </si>
  <si>
    <t>Система учета розничного рынка электроэнерги в Закаменском РЭС инв. №В107001482-00 (20.0300.1457.23 Ринчинов Юрий Шадапович) договор ТП20.0300.1457.23</t>
  </si>
  <si>
    <t>Система учета розничного рынка электроэнерги в Закаменском РЭС инв. №В107001482-00 (20.0300.2141.23 Карнакова Любовь Петровна) договор ТП20.0300.2141.23</t>
  </si>
  <si>
    <t>Система учета розничного рынка электроэнерги в Закаменском РЭС инв. №В107001482-00 (20.0300.6371.22 Раднаева Оюна Пыловна) договор ТП20.0300.6371.22</t>
  </si>
  <si>
    <t>Система учета розничного рынка электроэнерги в Закаменском РЭС инв. №В107001482-00 (20.0300.3691.23 Ваганов Илья Сергеевич) договор ТП20.0300.3691.23</t>
  </si>
  <si>
    <t>Система учета розничного рынка электроэнерги в Закаменском РЭС инв. №В107001482-00 (20.0300.2953.23 Тудунов Александр Валерьевич) договор ТП20.0300.2953.23</t>
  </si>
  <si>
    <t>Система учета розничного рынка электроэнерги в Закаменском РЭС инв. №В107001482-00 (20.0300.6604.22 Гапилов Владимир Санжиевич) договор ТП20.0300.6604.22</t>
  </si>
  <si>
    <t>Система учета розничного рынка электроэнерги в Закаменском РЭС инв. №В107001482-00 (20.0300.6055.22 Балданова Баярма Олеговна) договор ТП20.0300.6055.22</t>
  </si>
  <si>
    <t>Система учета розничного рынка электроэнерги в Закаменском РЭС инв. №В107001482-00 (20.0300.3877.23 Кишмар Руслан) договор ТП20.0300.3877.23</t>
  </si>
  <si>
    <t>Система учета розничного рынка электроэнерги в Закаменском РЭС инв. №В107001482-00 (20.0300.1600.23 ООО " Восход") договор ТП20.0300.1600.23</t>
  </si>
  <si>
    <t>Система учета розничного рынка электроэнерги в Закаменском РЭС инв. №В107001482-00 (20.0300.1922.23 ООО " Восход") договор ТП20.0300.1922.23</t>
  </si>
  <si>
    <t>Система учета розничного рынка электроэнерги в Закаменском РЭС инв. №В107001482-00 (20.0300.1306.23 ООО " Восход") договор ТП20.0300.1306.23</t>
  </si>
  <si>
    <t>Система учета розничного рынка электроэнерги в Закаменском РЭС инв. №В107001482-00 (20.0300.1753.23 ООО " Восход") договор ТП20.0300.1753.23</t>
  </si>
  <si>
    <t>Система учета розничного рынка электроэнерги в Закаменском РЭС инв. №В107001482-00 (20.0300.1732.23 ООО " Восход") договор ТП20.0300.1732.23</t>
  </si>
  <si>
    <t>Система учета розничного рынка электроэнерги в Закаменском РЭС инв. №В107001482-00 (20.0300.1572.23 ООО " Восход") договор ТП20.0300.1572.23</t>
  </si>
  <si>
    <t>Система учета розничного рынка электроэнерги в Закаменском РЭС инв. №В107001482-00 (20.0300.1754.23 ООО " Восход") договор ТП20.0300.1754.23</t>
  </si>
  <si>
    <t>Система учета розничного рынка электроэнерги в Закаменском РЭС инв. №В107001482-00 (20.0300.1755.23 ООО " Восход") договор ТП20.0300.1755.23</t>
  </si>
  <si>
    <t>Система учета розничного рынка электроэнерги в Закаменском РЭС инв. №В107001482-00 (20.0300.1810.23 ООО " Восход") договор ТП20.0300.1810.23</t>
  </si>
  <si>
    <t>Система учета розничного рынка электроэнерги в Закаменском РЭС инв. №В107001482-00 (20.0300.1709.23 ООО " Восход") договор ТП20.0300.1709.23</t>
  </si>
  <si>
    <t>Система учета розничного рынка электроэнерги в Закаменском РЭС инв. №В107001482-00 (20.0300.1698.23  ООО " Восход") договор ТП20.0300.1698.23</t>
  </si>
  <si>
    <t>Система учета розничного рынка электроэнерги в Закаменском РЭС инв. №В107001482-00 (20.0300.1730.23 ООО " Восход") договор ТП20.0300.1730.23</t>
  </si>
  <si>
    <t>Система учета розничного рынка электроэнерги в Закаменском РЭС инв. №В107001482-00 (20.0300.1573.23 ООО " Восход") договор ТП20.0300.1573.23</t>
  </si>
  <si>
    <t>Система учета розничного рынка электроэнерги в Закаменском РЭС инв. №В107001482-00 (20.0300.1693.23 ООО " Восход") договор ТП20.0300.1693.23</t>
  </si>
  <si>
    <t>Система учета розничного рынка электроэнерги в Закаменском РЭС инв. №В107001482-00 (20.0300.1990.23 ООО " Восход") договор ТП20.0300.1990.23</t>
  </si>
  <si>
    <t>Система учета розничного рынка электроэнерги в Закаменском РЭС инв. №В107001482-00 (20.0300.1726.23 ООО " Восход") договор ТП20.0300.1726.23</t>
  </si>
  <si>
    <t>Система учета розничного рынка электроэнерги в Закаменском РЭС инв. №В107001482-00 (20.0300.3812.23 Мандаганов Жамбал Владимирович) договор ТП20.0300.3812.23</t>
  </si>
  <si>
    <t>Система учета розничного рынка электроэнерги в Закаменском РЭС инв. №В107001482-00 (20.0300.4700.23 ГБУЗ"Закаменская центральная районная больница") договор ТП20.0300.4700.23</t>
  </si>
  <si>
    <t>Система учета розничного рынка электроэнерги в Закаменском РЭС инв. №В107001482-00 (20.0300.111.23 ГБУЗ"Закаменская центральная районная больница") договор ТП20.0300.111.23</t>
  </si>
  <si>
    <t>Система учета розничного рынка электроэнерги в Закаменском РЭС инв. №В107001482-00 (20.0300.5315.23 Мандаганова Сэрэгма Норбоевна) договор ТП20.0300.5315.23</t>
  </si>
  <si>
    <t>Система учета розничного рынка электроэнерги в Закаменском РЭС инв. №В107001482-00 (20.0300.5317.23 Тарбаев Бато Биликтоевич) договор ТП20.0300.5317.23</t>
  </si>
  <si>
    <t>Система учета розничного рынка электроэнерги в Закаменском РЭС инв. №В107001482-00 (20.0300.5550.23 Каримов Борис Анатольевич) договор ТП20.0300.5550.23</t>
  </si>
  <si>
    <t>Система учета розничного рынка электроэнерги в Закаменском РЭС инв. №В107001482-00 (20.0300.5569.23 Т2 Мобайл, ООО) договор ТП20.0300.5569.23</t>
  </si>
  <si>
    <t>Система учета розничного рынка электроэнерги в Закаменском РЭС инв. №В107001482-00 (20.0300.5810.23 Бритова Татьяна Валерьевна) договор ТП20.0300.5810.23</t>
  </si>
  <si>
    <t>Система учета розничного рынка электроэнерги в Закаменском РЭС инв. №В107001482-00 (20.0300.3140.23 ГКУ) договор ТП20.0300.3140.23</t>
  </si>
  <si>
    <t>Система учета розничного рынка электроэнерги в Закаменском РЭС инв. №В107001482-00 (20.0300.4924.23 Дамбаева Дулма Санжиевна) договор ТП20.0300.4924.23</t>
  </si>
  <si>
    <t>Система учета розничного рынка электроэнерги в Закаменском РЭС инв. №В107001482-00 (20.0300.5229.23 Гонгоров Бадмажаб Борисович) договор ТП20.0300.5229.23</t>
  </si>
  <si>
    <t>Система учета розничного рынка электроэнерги в Закаменском РЭС инв. №В107001482-00 (20.0300.6180.23 Цыдемпилов Зоригто Баярович) договор ТП20.0300.6180.23</t>
  </si>
  <si>
    <t>Система учета розничного рынка электроэнерги в Закаменском РЭС инв. №В107001482-00 (20.0300.6986.23 Соктоев Семен Цыбикжапович) договор ТП20.0300.6986.23</t>
  </si>
  <si>
    <t>Система учета розничного рынка электроэнерги в Закаменском РЭС инв. №В107001482-00 (20.0300.7271.23 Цыбикова Маргарита Очировна ) договор ТП20.0300.7271.23</t>
  </si>
  <si>
    <t>Система учета розничного рынка электроэнерги в Закаменском РЭС инв. №В107001482-00 (20.0300.7332.23 Гармаева Клара Гомбоевна) договор ТП20.0300.7332.23</t>
  </si>
  <si>
    <t>Система учета розничного рынка электроэнерги в Закаменском РЭС инв. №В107001482-00 (20.0300.6857.23 Витковская Татьяна Ефимовна) договор ТП20.0300.6857.23</t>
  </si>
  <si>
    <t>Система учета розничного рынка электроэнерги в Закаменском РЭС инв. №В107001482-00 (20.0300.6815.23 Дымпилов Виктор Долгоржапович) договор ТП20.0300.6815.23</t>
  </si>
  <si>
    <t>Система учета розничного рынка электроэнерги в Закаменском РЭС инв. №В107001482-00 (20.0300.7069.23 Грехова Татьяна Владимировна) договор ТП20.0300.7069.23</t>
  </si>
  <si>
    <t>Система учета розничного рынка электроэнерги в Закаменском РЭС инв. №В107001482-00 (20.0300.7389.23 Шагдуров Эрдэм Баирович) договор ТП20.0300.7389.23</t>
  </si>
  <si>
    <t>Система учета розничного рынка электроэнерги в Закаменском РЭС инв. №В107001482-00 (20.0300.7579.23 Норбоев Алдар Жаргалович) договор ТП20.0300.7579.23</t>
  </si>
  <si>
    <t xml:space="preserve"> Система учета розничного рынка электроэнергии в Бичурском РЭС В107001523-00 договор ТП20.0300.3132.23</t>
  </si>
  <si>
    <t xml:space="preserve"> Система учета розничного рынка электроэнергии в Бичурском РЭС В107001523-00 договор ТП20.0300.3267.23</t>
  </si>
  <si>
    <t xml:space="preserve"> Система учета розничного рынка электроэнергии в Бичурском РЭС В107001523-00 договор ТП20.0300.3776.23</t>
  </si>
  <si>
    <t xml:space="preserve"> Система учета розничного рынка электроэнергии в Бичурском РЭС В107001523-00 договор ТП20.0300.2798.23</t>
  </si>
  <si>
    <t xml:space="preserve"> Система учета розничного рынка электроэнергии в Бичурском РЭС В107001523-00 договор ТП20.0300.799.23</t>
  </si>
  <si>
    <t xml:space="preserve"> Система учета розничного рынка электроэнергии в Бичурском РЭС В107001523-00 договор ТП20.0300.7492.22</t>
  </si>
  <si>
    <t xml:space="preserve"> Система учета розничного рынка электроэнергии в Бичурском РЭС В107001523-00 договор ТП20.0300.6746.23</t>
  </si>
  <si>
    <t xml:space="preserve"> Система учета розничного рынка электроэнергии в Бичурском РЭС В107001523-00 договор ТП20.0300.7204.22</t>
  </si>
  <si>
    <t xml:space="preserve"> Система учета розничного рынка электроэнергии в Бичурском РЭС В107001523-00 договор ТП20.0300.6238.23</t>
  </si>
  <si>
    <t xml:space="preserve"> Система учета розничного рынка электроэнергии в Бичурском РЭС В107001523-00 договор ТП20.0300.6896.23</t>
  </si>
  <si>
    <t>Система учета розничного рынка электроэнерги в Джидинском РЭС инв. №В107001483-00 (20.0300.5727.21 НАГАЕВА МАРИНА АЛЕКСАНДРОВНА) договор ТП20.0300.5727.21</t>
  </si>
  <si>
    <t>Система учета розничного рынка электроэнерги Дабаева Галина Цыбикдоржиевна договор ТП20.0300.7602.23</t>
  </si>
  <si>
    <t>Система учета розничного рынка электроэнергиРаянова Виктория Викторовна договор ТП20.0300.8281.23</t>
  </si>
  <si>
    <t>Система учета розничного рынка электроэнергиТУРСКОВА МАРИЯ ИВАНОВНА договор ТП20.0300.2524.21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</si>
  <si>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ТП20.0300.5557.22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</si>
  <si>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</si>
  <si>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ТП20.0300.7161.21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</si>
  <si>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ТП20.0300.5937.22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</si>
  <si>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</si>
  <si>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ТП20.0300.5054.21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</si>
  <si>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ТП20.0300.5491.22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</si>
  <si>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ТП20.0300.5112.22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</si>
  <si>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ТП20.0300.3151.22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</si>
  <si>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</si>
  <si>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</si>
  <si>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</si>
  <si>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ТП20.0300.6915.22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</si>
  <si>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ТП20.0300.6477.22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</si>
  <si>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</si>
  <si>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ТП20.0300.6512.22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</si>
  <si>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</si>
  <si>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</si>
  <si>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ТП20.0300.4198.21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</si>
  <si>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</si>
  <si>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</si>
  <si>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</si>
  <si>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</si>
  <si>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</si>
  <si>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</si>
  <si>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</si>
  <si>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ТП20.0300.6036.21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</si>
  <si>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ТП20.0300.6187.21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</si>
  <si>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ТП20.0300.2749.22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</si>
  <si>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</si>
  <si>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ТП20.0300.7450.22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</si>
  <si>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</si>
  <si>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ТП20.0300.2337.22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</si>
  <si>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ТП20.0300.5466.22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</si>
  <si>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ТП20.0300.6306.22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</si>
  <si>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</si>
  <si>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</si>
  <si>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</si>
  <si>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</si>
  <si>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ТП20.0300.2966.21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</si>
  <si>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ТП20.0300.2581.21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</si>
  <si>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ТП20.0300.6288.21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</si>
  <si>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ТП20.0300.4047.22</t>
  </si>
  <si>
    <t xml:space="preserve"> Система учета розничного рынка электроэнерги в Джидинском РЭС инв. №В107001483-00 (20.0300.6430.21 Сандипов В.Ц.) договор ТП20.0300.6430.21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</si>
  <si>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</si>
  <si>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</si>
  <si>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</si>
  <si>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ТП20.0300.4165.21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</si>
  <si>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ТП20.0300.2880.21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</si>
  <si>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</si>
  <si>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</si>
  <si>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ТП20.0300.3644.22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</si>
  <si>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ТП20.0300.5934.22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</si>
  <si>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</si>
  <si>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ТП20.0300.6022.22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</si>
  <si>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</si>
  <si>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</si>
  <si>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</si>
  <si>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ТП20.0300.4478.22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</si>
  <si>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ТП20.0300.4139.22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</si>
  <si>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ТП20.0300.3277.22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</si>
  <si>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ТП20.0300.3897.22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</si>
  <si>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</si>
  <si>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ТП20.0300.4905.20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</si>
  <si>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ТП20.0300.2118.22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</si>
  <si>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ТП20.0300.3327.22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</si>
  <si>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</si>
  <si>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</si>
  <si>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</si>
  <si>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</si>
  <si>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</si>
  <si>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</si>
  <si>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ТП20.0300.3214.22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</si>
  <si>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ТП20.0300.2916.22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</si>
  <si>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ТП20.0300.3127.22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</si>
  <si>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ТП20.0300.3415.22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</si>
  <si>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ТП20.0300.3099.22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</si>
  <si>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ТП20.0300.3556.22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</si>
  <si>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ТП20.0300.2984.21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</si>
  <si>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</si>
  <si>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ТП20.0300.2779.22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</si>
  <si>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ТП20.0300.5053.21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</si>
  <si>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ТП20.0300.4333.21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</si>
  <si>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ТП20.0300.1699.22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</si>
  <si>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</si>
  <si>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ТП20.0300.1164.22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</si>
  <si>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ТП20.0300.7148.22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</si>
  <si>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</si>
  <si>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</si>
  <si>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ТП20.0300.7463.22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</si>
  <si>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ТП20.0300.7621.22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</si>
  <si>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ТП20.0300.2964.21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</si>
  <si>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</si>
  <si>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ТП20.0300.3827.22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</si>
  <si>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</si>
  <si>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ТП20.0300.7294.21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</si>
  <si>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</si>
  <si>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</si>
  <si>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ТП20.0300.5925.22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</si>
  <si>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</si>
  <si>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</si>
  <si>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ТП20.0300.4411.22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</si>
  <si>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ТП20.0300.5726.22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</si>
  <si>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ТП20.0300.8194.22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</si>
  <si>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</si>
  <si>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ТП20.0300.1914.22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</si>
  <si>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ТП20.0300.1550.22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</si>
  <si>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</si>
  <si>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</si>
  <si>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ТП20.0300.1876.21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</si>
  <si>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ТП20.0300.1947.21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</si>
  <si>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</si>
  <si>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</si>
  <si>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ТП20.0300.6930.22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</si>
  <si>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ТП20.0300.7522.22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</si>
  <si>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</si>
  <si>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ТП20.0300.3358.22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</si>
  <si>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ТП20.0300.7530.22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</si>
  <si>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ТП20.0300.7485.22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</si>
  <si>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ТП20.0300.1566.22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</si>
  <si>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ТП20.0300.7802.22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</si>
  <si>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</si>
  <si>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ТП20.0300.7803.22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</si>
  <si>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ТП20.0300.7652.22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</si>
  <si>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ТП20.0300.7512.22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</si>
  <si>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ТП20.0300.8195.22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</si>
  <si>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ТП20.0300.7443.22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</si>
  <si>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</si>
  <si>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ТП20.0300.2127.22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</si>
  <si>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</si>
  <si>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</si>
  <si>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ТП20.0300.3057.22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</si>
  <si>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ТП20.0300.3714.22</t>
  </si>
  <si>
    <t>Система учета РРЭЭ в Северобайкальском РЭС инв. №В107001229-00
(20.0300.335.23 Якимова А.Б.) договор ТП20.0300.335.23</t>
  </si>
  <si>
    <t>Система учета РРЭЭ в Северобайкальском РЭС инв. №В107001229-00
(20.0300.8240.22 Дубровина ИС) договор ТП20.0300.8240.22</t>
  </si>
  <si>
    <t>Система учета РРЭЭ в Северобайкальском РЭС инв. №В107001229-00
(20.0300.578.23 Хайруллин И.И.) договор ТП20.0300.578.23</t>
  </si>
  <si>
    <t>Система учета РРЭЭ в Северобайкальском РЭС инв. №В107001229-00
(20.0300.803.23 АО "Регионстрой") договор ТП20.0300.803.23</t>
  </si>
  <si>
    <t>Система учета РРЭЭ в Северобайкальском РЭС инв. №В107001229-00
(20.0300.1260.23 Журавков В.В.) договор ТП20.0300.1260.23</t>
  </si>
  <si>
    <t>Система учета РРЭЭ в Северобайкальском РЭС инв. №В107001229-00
(20.0300.3572.22 ЖЕРЛОВ ДИ) договор ТП20.0300.3572.22</t>
  </si>
  <si>
    <t>Система учета РРЭЭ в Северобайкальском РЭС инв. №В107001229-00
(20.0300.4060.22 Кошман СА) договор ТП20.0300.4060.22</t>
  </si>
  <si>
    <t>Система учета розничного рынка электроэнергии в Кабанском РЭС инв. №В107001228-00 (20.0300.2125.22 Поломошин Н.В.) договор ТП20.0300.2125.22</t>
  </si>
  <si>
    <t>Система учета розничного рынка электроэнергии в Кабанском РЭС инв. №В107001228-00 (20.0300.6526.22 Пинтаева М.Г.) договор ТП20.0300.6526.22</t>
  </si>
  <si>
    <t>Система учета розничного рынка электроэнергии в Кабанском РЭС инв. №В107001228-00 (20.0300.6856.22 Бурлакова О.Н.) договор ТП20.0300.6856.22</t>
  </si>
  <si>
    <t>Система учета розничного рынка электроэнергии в Кабанском РЭС инв. №В107001228-00 (20.0300.7462.22 Самарин Н.И.) договор ТП20.0300.7462.22</t>
  </si>
  <si>
    <t>Система учета розничного рынка электроэнерги в Кабанском РЭС инв. №В107001228-00 (20.0300.3689.22 ООО Балси) договор ТП20.0300.3689.22</t>
  </si>
  <si>
    <t>Система учета розничного рынка электроэнергии в Кабанском РЭС инв. №В107001228-00 (20.0300.4263.22 Абрамский Л.В.) договор ТП20.0300.4263.22</t>
  </si>
  <si>
    <t>Система учета розничного рынка электроэнерги в Северобайкальском РЭС инв. №В107001229-00 (20.0300.7076.21 Ашуров Далер Рустамович) договор ТП20.0300.7076.21</t>
  </si>
  <si>
    <t>Система учета розничного рынка электроэнерги в Северобайкальском РЭС инв. №В107001229-00 (20.0300.186.22 Гриневич Д.Г.) договор ТП20.0300.186.22</t>
  </si>
  <si>
    <t>Система учета розничного рынка электроэнерги в Северобайкальском РЭС инв. №В107001229-00 (20.0300.4076.22 Цвиль Анастасия Петровна) договор ТП20.0300.4076.22</t>
  </si>
  <si>
    <t>Система учета розничного рынка электроэнерги в Северобайкальском РЭС инв. №В107001229-00 (20.0300.6354.21 Шайхутдинов Р.) договор ТП20.0300.6354.21</t>
  </si>
  <si>
    <t>Система учета розничного рынка электроэнерги в Курумканском РЭС инв. №В107002145-00 (20.0300.3.23 Лоншакова Т.Н.) договор ТП20.0300.3.23</t>
  </si>
  <si>
    <t>Система учета розничного рынка электроэнерги в Прибайкальском РЭС инв. №В107001480-00 (20.0300.3948.22 Ангаев Сергей Жамсаевич) договор ТП20.0300.3948.22</t>
  </si>
  <si>
    <t>Система учета розничного рынка электроэнерги в Баргузинском РЭС инв. №В107001508-00 (20.0300.2314.22 ПРОНЬКИНОВ А.К.) договор ТП20.0300.2314.22</t>
  </si>
  <si>
    <t>Система учета розничного рынка электроэнерги в Баргузинском РЭС инв. №В107001508-00 (20.0300.3934.22 ГБУЗ "Баргузинская ЦРБ") договор ТП20.0300.3934.22</t>
  </si>
  <si>
    <t>Система учета розничного рынка электроэнерги в Баргузинском РЭС инв. №В107001508-00 (20.0300.7814.22 ПО "УТБ БКС") договор ТП20.0300.7814.22</t>
  </si>
  <si>
    <t>Система учета розничного рынка электроэнерги в Баргузинском РЭС инв. №В107001508-00 (20.0300.7931.22 Суханова С.В.) договор ТП20.0300.7931.22</t>
  </si>
  <si>
    <t>Система учета розничного рынка электроэнергии в Еравнинском РЭС инв. №В107001473-00 (20.0300.6640.22 ГКУ Бурятрегионавтодор) договор ТП20.0300.6640.22</t>
  </si>
  <si>
    <t>Система учета розничного рынка электроэнергии в Еравнинском РЭС инв. №В107001473-00 (20.0300.6764.21 ГКУ БУРЯТРЕГИОНАВТОДОР (весовой контроль)) договор ТП20.0300.6764.21</t>
  </si>
  <si>
    <t>Система учета розничного рынка электроэнергии в Еравнинском РЭС инв. №В107001473-00 (20.0300.279.23 ГКУ Бурятрегионавтодор) договор ТП20.0300.279.23</t>
  </si>
  <si>
    <t>Система учета розничного рынка электроэнергии в Еравнинском РЭС инв. №В107001473-00 (20.0300.7564.22 Государственное казенное учреждение "Управление региональных автомобильных дорог Республики Бурятия") договор ТП20.0300.7564.22</t>
  </si>
  <si>
    <t>Система учета розничного рынка электроэнергии в Еравнинском РЭС инв. №В107001473-00 (20.0300.4818.22 Жанчипова Светлана Сергеевна) договор ТП20.0300.4818.22</t>
  </si>
  <si>
    <t>Система учета розничного рынка электроэнергии в Еравнинском РЭС инв. №В107001473-00 (20.0300.7446.22 МКУ "Местная Администрация МО "Баунтовский Эвенкийский район") договор ТП20.0300.7446.22</t>
  </si>
  <si>
    <t>Система учета розничного рынка электроэнергии в Еравнинском РЭС инв. №В107001473-00 (20.0300.7509.22 МКУ "Местная Администрация МО "Баунтовский Эвенкийский район") договор ТП20.0300.7509.22</t>
  </si>
  <si>
    <t>Система учета розничного рынка электроэнергии в Еравнинском РЭС инв. №В107001473-00 (20.0300.7510.22 Муниципальное Казенное Учреждение "Хозяйственно-технический отдел Администрации муниципального образования "Ульдургинское") договор ТП20.0300.7510.22</t>
  </si>
  <si>
    <t>Система учета розничного рынка электроэнергии в Еравнинском РЭС инв. №В107001473-00 (20.0300.7451.22 Муниципальное КазенноеУчреждение  "МестнаяАдминистрацияМуниципального Образования"Баунтовский Эвенкийский район") договор ТП20.0300.7451.22</t>
  </si>
  <si>
    <t>Система учета розничного рынка электроэнергии в Еравнинском РЭС инв. №В107001473-00 (20.0300.7507.22 Муниципальное КазенноеУчреждение  "МестнаяАдминистрацияМуниципального Образования"Баунтовский Эвенкийский район") договор ТП20.0300.7507.22</t>
  </si>
  <si>
    <t>Система учета розничного рынка электроэнергии в Еравнинском РЭС инв. №В107001473-00 (20.0300.7513.22 Муниципальное КазенноеУчреждение  "МестнаяАдминистрацияМуниципального Образования"Баунтовский Эвенкийский район") договор ТП20.0300.7513.22</t>
  </si>
  <si>
    <t>Система учета розничного рынка электроэнергии в Еравнинском РЭС инв. №В107001473-00 (20.0300.8220.22 Т2 Мобайл, ООО) договор ТП20.0300.8220.22</t>
  </si>
  <si>
    <t>Система учета розничного рынка электроэнергии в Еравнинском РЭС инв. №В107001473-00 (20.0300.7732.22 Тимофеева Ольга Юрьевна) договор ТП20.0300.7732.22</t>
  </si>
  <si>
    <t>Система учета розничного рынка электроэнергии в Еравнинском РЭС инв. №В107001473-00 (20.0300.4789.22 Цыденов Цыдып Чимитович) договор ТП20.0300.4789.22</t>
  </si>
  <si>
    <t>Система учета розничного рынка электроэнергии в Еравнинском РЭС инв. №В107001473-00 (20.0300.281.21 Батуева Цындыма Доржиевна) договор ТП20.0300.281.21</t>
  </si>
  <si>
    <t xml:space="preserve"> Система учета розничного рынка электроэнергии в Кижингинском РЭС инв. № В107001471-00  договор ТП20.0300.1635.22</t>
  </si>
  <si>
    <t xml:space="preserve"> Система учета розничного рынка электроэнергии в Кижингинском РЭС инв. № В107001471-00  договор ТП20.0300.6018.22</t>
  </si>
  <si>
    <t xml:space="preserve"> Система учета розничного рынка электроэнергии в Кижингинском РЭС инв. № В107001471-00 
Бадмацыренов Б.С. 20.0300.8323.22 СПП IT.03.1668.558 договор ТП20.0300.8323.22</t>
  </si>
  <si>
    <t>Система учета розничного рынка электроэнергии в Тарбагатайском РЭС инв.В107001458-00 (20.0300.7192.22 МКУ Администрация сельского поселения "Тарбагатайское" договор ТП20.0300.7192.22</t>
  </si>
  <si>
    <t xml:space="preserve"> Система учета розничного рынка электроэнергии в Иволгинском РЭС инв. №В107001227-00 (Баторов А.Д. 20.0300.2355.23)  договор ТП20.0300.2355.23</t>
  </si>
  <si>
    <t>Реконстукция Система учета розничного рынка электроэнергии в Иволгинском РЭС (инв.№В107001227-00) (20.0300.5412.21 Ангаева Л.П.) договор ТП20.0300.5412.21</t>
  </si>
  <si>
    <t xml:space="preserve"> Система учета розничного рынка электроэнергии в Иволгинском РЭС (инв.№В107001227-00) (20.0300.4042.22 Чижова Е.Ю.) договор ТП20.0300.4042.22</t>
  </si>
  <si>
    <t xml:space="preserve"> Система учета розничного рынка электроэнергии в Иволгинском РЭС (инв.№В107001227-00) (20.0300.117.21 Боршонова С.Т.) договор ТП20.0300.117.21</t>
  </si>
  <si>
    <t xml:space="preserve"> Система учета розничного рынка электроэнерги в Городском РЭС (инв. №В107001456-
00) (20.0300.2629.21) (Шагланова В.В.) договор ТП20.0300.2629.21</t>
  </si>
  <si>
    <t xml:space="preserve"> Система учета розничного рынка электроэнерги в Городском РЭС инв. (№В107001456-
00) (20.0300.1186.21) (Фефелов А.А.) договор ТП20.0300.1186.21</t>
  </si>
  <si>
    <t xml:space="preserve"> Система учета розничного рынка электроэнерги в Городском РЭС (инв. №В107001456-
00) (20.0300.3293.21) (Трифонова Е.К.) договор ТП20.0300.3293.21</t>
  </si>
  <si>
    <t xml:space="preserve"> Система учета розничного рынка электроэнерги в Городском РЭС (инв. №В107001456-
00) (20.0300.3551.23) (Павлов И.А.) договор ТП20.0300.3551.23</t>
  </si>
  <si>
    <t xml:space="preserve"> Система учета розничного рынка электроэнергии в Городском РЭС инв. №В107001456-00 (Шойдоков Гарма Владимирович дог. 20.0300.1542.22) договор ТП20.0300.1542.22</t>
  </si>
  <si>
    <t xml:space="preserve"> Система учета розничного рынка электроэнергии вХоринском РЭС инв. №В107001472-00   (20.0300.1116.23; ООО"Мясторг IT.03.1668.783 договор ТП20.0300.1116.23</t>
  </si>
  <si>
    <t xml:space="preserve"> Система учета розничного рынка электроэнерги в Хоринском РЭС инв.В107001472-00 Галсанова Елена Борисовна 20.0300.7083.22 договор ТП20.0300.7083.22</t>
  </si>
  <si>
    <t xml:space="preserve"> Система учета розничного рынка электроэнергии в Бичурском РЭС инв. №В107001523-00 (20.0300.286.22 МРО православный Приход Храма в честь введения во Храм Богородицы с. Елань Бичурского района) договор ТП20.0300.286.22</t>
  </si>
  <si>
    <t xml:space="preserve"> Система учета розничного рынка электроэнергии в Бичурском РЭС инв. №В107001523-00  (20.0300.260.22 Челюбеев Г.А.) договор ТП20.0300.260.22</t>
  </si>
  <si>
    <t xml:space="preserve"> Система учета розничного рынка электроэнергии в Бичурском РЭС инв. №В107001523-00 (20.0300.708.22 Тимофеева А.Д.) договор ТП20.0300.708.22</t>
  </si>
  <si>
    <t xml:space="preserve"> Система учета розничного рынка электроэнергии в Кяхтинском РЭС инв.№В107001509-00 (20.0300.2610.22 Кожевникова Э.А.) договор ТП20.0300.2610.22</t>
  </si>
  <si>
    <t xml:space="preserve"> Система учета электроэнергии потребителей в  Советском РЭС; инв.
№В107002259-00;  (МИГ У-У, МАУ )  дог 20.0300.7579.21 договор ТП20.0300.7579.21</t>
  </si>
  <si>
    <t xml:space="preserve"> Система учета электроэнергии потребителей в  Советском РЭС; инв.
№В107002259-00;  (Коновалов А.А.)  дог 20.0300.1766.22 договор ТП20.0300.1766.22</t>
  </si>
  <si>
    <t xml:space="preserve"> Система учета электроэнергии потребителей в  Советском РЭС; инв.
№В107002259-00;  (Галсанимаева А.И. )  дог 20.0300.3760.22 договор ТП20.0300.3760.22</t>
  </si>
  <si>
    <t xml:space="preserve"> Система учета электроэнергии потребителей в  Советском РЭС; инв.
№В107002259-00;  (Шадрина М.А.)  дог 20.0300.2833.22 договор ТП20.0300.2833.22</t>
  </si>
  <si>
    <t xml:space="preserve"> Система учета электроэнергии потребителей в  Советском РЭС; инв.
№В107002259-00;  (Серебренникова Н.В.)  дог 20.0300.1096.22 договор ТП20.0300.1096.22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</si>
  <si>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ТП20.0300.2951.22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</si>
  <si>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ТП20.0300.7535.22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</si>
  <si>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ТП20.0300.7655.21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</si>
  <si>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ТП20.0300.1621.22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</si>
  <si>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</si>
  <si>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ТП20.0300.6260.22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</si>
  <si>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ТП20.0300.1154.22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</si>
  <si>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</si>
  <si>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</si>
  <si>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</si>
  <si>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ТП20.0300.4041.22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</si>
  <si>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</si>
  <si>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ТП20.0300.5039.21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</si>
  <si>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ТП20.0300.6595.21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</si>
  <si>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</si>
  <si>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ТП20.0300.2101.22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</si>
  <si>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ТП20.0300.2461.22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</si>
  <si>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</si>
  <si>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</si>
  <si>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ТП20.0300.3090.22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</si>
  <si>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</si>
  <si>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ТП20.0300.4674.22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</si>
  <si>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ТП20.0300.7935.22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</si>
  <si>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ТП20.0300.3514.21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</si>
  <si>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</si>
  <si>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</si>
  <si>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</si>
  <si>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</si>
  <si>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</si>
  <si>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</si>
  <si>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</si>
  <si>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</si>
  <si>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</si>
  <si>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</si>
  <si>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</si>
  <si>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</si>
  <si>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</si>
  <si>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ТП20.0300.5265.21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</si>
  <si>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</si>
  <si>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</si>
  <si>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</si>
  <si>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ТП20.0300.2345.23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</si>
  <si>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ТП20.0300.3292.23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</si>
  <si>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ТП20.0300.3816.23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</si>
  <si>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</si>
  <si>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</si>
  <si>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ТП20.0300.2322.23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</si>
  <si>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ТП20.0300.2726.21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</si>
  <si>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ТП20.0300.5741.22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</si>
  <si>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ТП20.0300.3525.22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</si>
  <si>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</si>
  <si>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ТП20.0300.2978.22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</si>
  <si>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</si>
  <si>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</si>
  <si>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</si>
  <si>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</si>
  <si>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</si>
  <si>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</si>
  <si>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</si>
  <si>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</si>
  <si>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</si>
  <si>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ТП20.0300.1730.21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</si>
  <si>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ТП20.0300.968.23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</si>
  <si>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</si>
  <si>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</si>
  <si>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</si>
  <si>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ТП20.0300.8292.22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</si>
  <si>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</si>
  <si>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ТП20.0300.1611.23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</si>
  <si>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ТП20.0300.7520.22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</si>
  <si>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</si>
  <si>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</si>
  <si>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ТП20.0300.1964.21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</si>
  <si>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</si>
  <si>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</si>
  <si>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</si>
  <si>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ТП20.0300.3828.22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</si>
  <si>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</si>
  <si>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</si>
  <si>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ТП20.0300.3080.23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</si>
  <si>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</si>
  <si>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ТП20.0300.5781.22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</si>
  <si>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</si>
  <si>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ТП20.0300.1867.23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</si>
  <si>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ТП20.0300.6259.21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</si>
  <si>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</si>
  <si>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</si>
  <si>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ТП20.0300.2826.22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</si>
  <si>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ТП20.0300.1904.22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</si>
  <si>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ТП20.0300.1468.22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</si>
  <si>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</si>
  <si>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ТП20.0300.6286.22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</si>
  <si>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</si>
  <si>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ТП20.0300.7119.21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</si>
  <si>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</si>
  <si>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ТП20.0300.2515.22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</si>
  <si>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ТП20.0300.1086.22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</si>
  <si>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</si>
  <si>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</si>
  <si>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ТП20.0300.1721.22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</si>
  <si>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</si>
  <si>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</si>
  <si>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</si>
  <si>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</si>
  <si>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ТП20.0300.4907.22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</si>
  <si>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ТП20.0300.3960.22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</si>
  <si>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</si>
  <si>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</si>
  <si>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ТП20.0300.6830.21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</si>
  <si>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</si>
  <si>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ТП20.0300.6683.21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</si>
  <si>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</si>
  <si>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</si>
  <si>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ТП20.0300.7121.22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</si>
  <si>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</si>
  <si>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</si>
  <si>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</si>
  <si>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</si>
  <si>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ТП20.0300.1772.22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</si>
  <si>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</si>
  <si>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ТП20.0300.3822.22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</si>
  <si>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ТП20.0300.2975.23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</si>
  <si>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</si>
  <si>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</si>
  <si>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ТП20.0300.1026.23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</si>
  <si>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</si>
  <si>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ТП20.0300.5473.22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</si>
  <si>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</si>
  <si>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ТП20.0300.6531.21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</si>
  <si>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ТП20.0300.4923.21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</si>
  <si>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ТП20.0300.4943.21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</si>
  <si>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ТП20.0300.4234.21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</si>
  <si>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</si>
  <si>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</si>
  <si>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ТП20.0300.6028.22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</si>
  <si>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</si>
  <si>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ТП20.0300.1576.22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</si>
  <si>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</si>
  <si>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ТП20.0300.4916.21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</si>
  <si>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ТП20.0300.2747.21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</si>
  <si>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</si>
  <si>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</si>
  <si>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</si>
  <si>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ТП20.0300.1896.21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</si>
  <si>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</si>
  <si>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ТП20.0300.4212.22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</si>
  <si>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</si>
  <si>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</si>
  <si>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</si>
  <si>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ТП20.0300.2761.23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</si>
  <si>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ТП20.0300.3107.23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</si>
  <si>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</si>
  <si>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</si>
  <si>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ТП20.0300.2228.21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</si>
  <si>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ТП20.0300.7390.22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</si>
  <si>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ТП20.0300.3117.23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</si>
  <si>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</si>
  <si>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</si>
  <si>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</si>
  <si>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ТП20.0300.2716.23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</si>
  <si>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</si>
  <si>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ТП20.0300.182.21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</si>
  <si>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</si>
  <si>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</si>
  <si>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ТП20.0300.3216.23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</si>
  <si>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</si>
  <si>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ТП20.0300.6701.22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</si>
  <si>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</si>
  <si>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</si>
  <si>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</si>
  <si>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</si>
  <si>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ТП20.0300.2755.23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</si>
  <si>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</si>
  <si>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ТП20.0300.4013.23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</si>
  <si>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ТП20.0300.4095.23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</si>
  <si>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ТП20.0300.3322.22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</si>
  <si>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</si>
  <si>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ТП20.0300.3653.22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</si>
  <si>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</si>
  <si>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</si>
  <si>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ТП20.0300.4050.23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</si>
  <si>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ТП20.0300.4205.23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</si>
  <si>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ТП20.0300.2218.23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</si>
  <si>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</si>
  <si>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</si>
  <si>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</si>
  <si>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ТП20.0300.8278.22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</si>
  <si>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</si>
  <si>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ТП20.0300.6026.21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</si>
  <si>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</si>
  <si>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</si>
  <si>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ТП20.0300.7158.22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</si>
  <si>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ТП20.0300.2444.22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</si>
  <si>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ТП20.0300.2313.22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</si>
  <si>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</si>
  <si>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</si>
  <si>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ТП20.0300.1636.23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</si>
  <si>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ТП20.0300.2074.23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</si>
  <si>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</si>
  <si>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ТП20.0300.2419.23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</si>
  <si>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</si>
  <si>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</si>
  <si>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</si>
  <si>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</si>
  <si>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</si>
  <si>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ТП20.0300.3051.23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</si>
  <si>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ТП20.0300.3506.23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</si>
  <si>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</si>
  <si>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</si>
  <si>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ТП20.0300.3507.23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</si>
  <si>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ТП20.0300.4656.23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</si>
  <si>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</si>
  <si>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ТП20.0300.3670.22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</si>
  <si>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ТП20.0300.3694.23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</si>
  <si>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</si>
  <si>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ТП20.0300.7625.22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</si>
  <si>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</si>
  <si>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</si>
  <si>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ТП20.0300.4474.23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</si>
  <si>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</si>
  <si>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ТП20.0300.2143.23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</si>
  <si>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</si>
  <si>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</si>
  <si>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ТП20.0300.3605.23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</si>
  <si>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</si>
  <si>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</si>
  <si>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ТП20.0300.7594.21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</si>
  <si>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ТП20.0300.2574.21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</si>
  <si>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</si>
  <si>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</si>
  <si>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</si>
  <si>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</si>
  <si>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ТП20.0300.1476.23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</si>
  <si>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ТП20.0300.7515.22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</si>
  <si>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ТП20.0300.7695.21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</si>
  <si>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ТП20.0300.5985.21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</si>
  <si>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</si>
  <si>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</si>
  <si>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ТП20.0300.4040.23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</si>
  <si>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ТП20.0300.3375.23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</si>
  <si>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</si>
  <si>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ТП20.0300.3726.23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</si>
  <si>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</si>
  <si>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ТП20.0300.2565.23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</si>
  <si>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ТП20.0300.4575.23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</si>
  <si>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ТП20.0300.3452.23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</si>
  <si>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</si>
  <si>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</si>
  <si>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ТП20.0300.2151.23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</si>
  <si>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ТП20.0300.897.23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</si>
  <si>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ТП20.0300.1773.22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</si>
  <si>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</si>
  <si>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</si>
  <si>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</si>
  <si>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</si>
  <si>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</si>
  <si>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ТП20.0300.1371.23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</si>
  <si>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ТП20.0300.7290.21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</si>
  <si>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</si>
  <si>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ТП20.0300.3174.23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</si>
  <si>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ТП20.0300.5065.21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</si>
  <si>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</si>
  <si>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ТП20.0300.2958.23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</si>
  <si>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</si>
  <si>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</si>
  <si>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ТП20.0300.7303.21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</si>
  <si>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</si>
  <si>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ТП20.0300.6366.22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</si>
  <si>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ТП20.0300.4376.23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</si>
  <si>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</si>
  <si>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ТП20.0300.1080.23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</si>
  <si>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ТП20.0300.4482.23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</si>
  <si>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ТП20.0300.925.23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</si>
  <si>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ТП20.0300.2478.23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</si>
  <si>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</si>
  <si>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ТП20.0300.2795.23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</si>
  <si>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ТП20.0300.4458.23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</si>
  <si>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ТП20.0300.2962.23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</si>
  <si>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</si>
  <si>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ТП20.0300.3465.23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</si>
  <si>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ТП20.0300.4844.22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</si>
  <si>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ТП20.0300.2881.23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</si>
  <si>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ТП20.0300.8323.22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</si>
  <si>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ТП20.0300.1366.23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</si>
  <si>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ТП20.0300.2855.20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</si>
  <si>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</si>
  <si>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</si>
  <si>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ТП20.0300.4915.22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</si>
  <si>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</si>
  <si>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ТП20.0300.3128.23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</si>
  <si>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ТП20.0300.1840.23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</si>
  <si>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ТП20.0300.3127.23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</si>
  <si>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</si>
  <si>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ТП20.0300.3592.23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</si>
  <si>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</si>
  <si>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</si>
  <si>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ТП20.0300.1760.22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</si>
  <si>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</si>
  <si>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ТП20.0300.1506.23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</si>
  <si>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ТП20.0300.2739.22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</si>
  <si>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ТП20.0300.6226.21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</si>
  <si>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ТП20.0300.3120.21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</si>
  <si>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</si>
  <si>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ТП20.0300.1866.23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</si>
  <si>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</si>
  <si>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ТП20.0300.4950.22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</si>
  <si>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ТП20.0300.1735.23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</si>
  <si>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</si>
  <si>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ТП20.0300.2989.23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</si>
  <si>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</si>
  <si>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</si>
  <si>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ТП20.0300.2562.23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</si>
  <si>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</si>
  <si>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ТП20.0300.2928.23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</si>
  <si>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ТП20.0300.2623.22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</si>
  <si>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ТП20.0300.1814.23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</si>
  <si>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</si>
  <si>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</si>
  <si>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ТП20.0300.3279.23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</si>
  <si>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ТП20.0300.2105.23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</si>
  <si>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ТП20.0300.1952.23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</si>
  <si>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</si>
  <si>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ТП20.0300.7458.22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</si>
  <si>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</si>
  <si>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</si>
  <si>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ТП20.0300.5839.22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</si>
  <si>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</si>
  <si>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</si>
  <si>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</si>
  <si>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</si>
  <si>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</si>
  <si>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ТП20.0300.1168.22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</si>
  <si>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ТП20.0300.2874.23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</si>
  <si>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ТП20.0300.2564.23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</si>
  <si>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</si>
  <si>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</si>
  <si>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</si>
  <si>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ТП20.0300.6750.22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</si>
  <si>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</si>
  <si>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</si>
  <si>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ТП20.0300.1046.23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</si>
  <si>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</si>
  <si>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</si>
  <si>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</si>
  <si>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ТП20.0300.2877.23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</si>
  <si>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</si>
  <si>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ТП20.0300.1122.23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</si>
  <si>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</si>
  <si>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</si>
  <si>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</si>
  <si>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ТП20.0300.2413.23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</si>
  <si>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ТП20.0300.2639.23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</si>
  <si>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</si>
  <si>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ТП20.0300.3264.23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</si>
  <si>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</si>
  <si>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</si>
  <si>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ТП20.0300.4525.23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</si>
  <si>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ТП20.0300.4318.23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</si>
  <si>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</si>
  <si>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</si>
  <si>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ТП20.0300.4061.23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</si>
  <si>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ТП20.0300.3551.23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</si>
  <si>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ТП20.0300.3795.23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</si>
  <si>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</si>
  <si>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ТП20.0300.1818.23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</si>
  <si>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</si>
  <si>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</si>
  <si>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</si>
  <si>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</si>
  <si>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</si>
  <si>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</si>
  <si>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</si>
  <si>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</si>
  <si>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</si>
  <si>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ТП20.0300.1606.23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</si>
  <si>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ТП20.0300.2079.23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</si>
  <si>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ТП20.0300.1652.23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</si>
  <si>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ТП20.0300.3982.23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</si>
  <si>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</si>
  <si>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</si>
  <si>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</si>
  <si>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</si>
  <si>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</si>
  <si>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ТП20.0300.1377.23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</si>
  <si>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ТП20.0300.2568.23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</si>
  <si>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ТП20.0300.3582.23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</si>
  <si>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ТП20.0300.4342.23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</si>
  <si>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</si>
  <si>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</si>
  <si>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</si>
  <si>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ТП20.0300.3797.23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</si>
  <si>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</si>
  <si>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ТП20.0300.5958.21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</si>
  <si>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</si>
  <si>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ТП20.0300.4276.23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</si>
  <si>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ТП20.0300.1737.21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</si>
  <si>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</si>
  <si>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</si>
  <si>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</si>
  <si>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ТП20.0300.4164.21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</si>
  <si>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</si>
  <si>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ТП20.0300.8269.22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</si>
  <si>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</si>
  <si>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</si>
  <si>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ТП20.0300.5390.21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</si>
  <si>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ТП20.0300.2902.22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</si>
  <si>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ТП20.0300.1511.22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</si>
  <si>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ТП20.0300.7388.22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</si>
  <si>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</si>
  <si>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ТП20.0300.4450.21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</si>
  <si>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</si>
  <si>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</si>
  <si>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</si>
  <si>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ТП20.0300.1075.23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</si>
  <si>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</si>
  <si>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</si>
  <si>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ТП20.0300.4998.23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</si>
  <si>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ТП20.0300.5013.23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</si>
  <si>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ТП20.0300.5987.21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</si>
  <si>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ТП20.0300.7321.21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</si>
  <si>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ТП20.0300.5141.21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</si>
  <si>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</si>
  <si>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ТП20.0300.934.22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</si>
  <si>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</si>
  <si>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ТП20.0300.6779.21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</si>
  <si>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ТП20.0300.6770.21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</si>
  <si>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</si>
  <si>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</si>
  <si>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ТП20.0300.6704.21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</si>
  <si>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</si>
  <si>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</si>
  <si>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</si>
  <si>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ТП20.0300.1279.23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</si>
  <si>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</si>
  <si>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ТП20.0300.1370.23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</si>
  <si>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</si>
  <si>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</si>
  <si>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ТП20.0300.2793.23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</si>
  <si>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ТП20.0300.6563.22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</si>
  <si>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</si>
  <si>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</si>
  <si>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</si>
  <si>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</si>
  <si>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ТП20.0300.3961.23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</si>
  <si>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ТП20.0300.2427.23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</si>
  <si>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ТП20.0300.5850.22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</si>
  <si>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</si>
  <si>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</si>
  <si>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</si>
  <si>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ТП20.0300.2246.23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</si>
  <si>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</si>
  <si>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</si>
  <si>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ТП20.0300.3295.23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</si>
  <si>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ТП20.0300.4113.23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</si>
  <si>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</si>
  <si>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ТП20.0300.2522.23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</si>
  <si>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</si>
  <si>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ТП20.0300.2359.23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</si>
  <si>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ТП20.0300.2971.23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</si>
  <si>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</si>
  <si>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ТП20.0300.2429.23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</si>
  <si>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</si>
  <si>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ТП20.0300.2659.23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</si>
  <si>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ТП20.0300.2077.23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</si>
  <si>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ТП20.0300.2536.23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</si>
  <si>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</si>
  <si>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</si>
  <si>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</si>
  <si>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</si>
  <si>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ТП20.0300.2836.23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</si>
  <si>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ТП20.0300.3332.23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</si>
  <si>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</si>
  <si>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ТП20.0300.2832.22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</si>
  <si>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ТП20.0300.1062.23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</si>
  <si>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</si>
  <si>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</si>
  <si>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ТП20.0300.3919.23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</si>
  <si>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ТП20.0300.5216.23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</si>
  <si>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ТП20.0300.4161.23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</si>
  <si>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</si>
  <si>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</si>
  <si>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</si>
  <si>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</si>
  <si>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ТП20.0300.6713.22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</si>
  <si>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ТП20.0300.4187.22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</si>
  <si>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</si>
  <si>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ТП20.0300.1989.23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</si>
  <si>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</si>
  <si>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</si>
  <si>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</si>
  <si>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ТП20.0300.4447.21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</si>
  <si>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</si>
  <si>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ТП20.0300.2814.23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</si>
  <si>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</si>
  <si>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</si>
  <si>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ТП20.0300.868.22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</si>
  <si>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ТП20.0300.6739.22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</si>
  <si>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ТП20.0300.2294.23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</si>
  <si>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ТП20.0300.2228.23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</si>
  <si>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ТП20.0300.2171.23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</si>
  <si>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</si>
  <si>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ТП20.0300.1961.22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</si>
  <si>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</si>
  <si>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ТП20.0300.5128.22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</si>
  <si>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</si>
  <si>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</si>
  <si>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ТП20.0300.7501.21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</si>
  <si>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</si>
  <si>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</si>
  <si>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</si>
  <si>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ТП20.0300.6632.22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</si>
  <si>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</si>
  <si>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ТП20.0300.964.23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</si>
  <si>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ТП20.0300.1719.23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</si>
  <si>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</si>
  <si>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ТП20.0300.4286.22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</si>
  <si>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ТП20.0300.1893.23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</si>
  <si>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ТП20.0300.1750.23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</si>
  <si>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</si>
  <si>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ТП20.0300.1381.23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</si>
  <si>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</si>
  <si>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</si>
  <si>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</si>
  <si>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</si>
  <si>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ТП20.0300.3046.23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</si>
  <si>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ТП20.0300.6772.22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</si>
  <si>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ТП20.0300.3029.21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</si>
  <si>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ТП20.0300.2907.21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</si>
  <si>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</si>
  <si>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ТП20.0300.5425.22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</si>
  <si>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ТП20.0300.7224.22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</si>
  <si>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ТП20.0300.5848.22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</si>
  <si>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ТП20.0300.3629.23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</si>
  <si>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</si>
  <si>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ТП20.0300.7159.22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</si>
  <si>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ТП20.0300.1857.23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</si>
  <si>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ТП20.0300.4634.23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</si>
  <si>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</si>
  <si>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ТП20.0300.6578.22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</si>
  <si>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</si>
  <si>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</si>
  <si>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ТП20.0300.1276.23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</si>
  <si>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ТП20.0300.2797.23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</si>
  <si>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ТП20.0300.1459.23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</si>
  <si>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</si>
  <si>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ТП20.0300.1784.23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</si>
  <si>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</si>
  <si>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</si>
  <si>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ТП20.0300.1639.23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</si>
  <si>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ТП20.0300.1418.23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</si>
  <si>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</si>
  <si>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ТП20.0300.7087.22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</si>
  <si>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</si>
  <si>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</si>
  <si>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</si>
  <si>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ТП20.0300.4889.23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</si>
  <si>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</si>
  <si>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</si>
  <si>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</si>
  <si>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ТП20.0300.6242.22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</si>
  <si>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ТП20.0300.5066.22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</si>
  <si>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ТП20.0300.7668.22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</si>
  <si>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ТП20.0300.7924.22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</si>
  <si>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</si>
  <si>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</si>
  <si>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</si>
  <si>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</si>
  <si>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</si>
  <si>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ТП20.0300.8364.22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</si>
  <si>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ТП20.0300.8196.22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</si>
  <si>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ТП20.0300.7973.22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</si>
  <si>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</si>
  <si>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</si>
  <si>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ТП20.0300.5883.22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</si>
  <si>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ТП20.0300.1494.23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</si>
  <si>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ТП20.0300.1092.23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</si>
  <si>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</si>
  <si>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ТП20.0300.1089.23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</si>
  <si>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</si>
  <si>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ТП20.0300.4588.22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</si>
  <si>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ТП20.0300.1622.23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</si>
  <si>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</si>
  <si>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</si>
  <si>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ТП20.0300.3942.22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</si>
  <si>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ТП20.0300.1367.23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</si>
  <si>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</si>
  <si>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ТП20.0300.7037.22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</si>
  <si>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</si>
  <si>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ТП20.0300.7311.22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</si>
  <si>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ТП20.0300.1437.23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</si>
  <si>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</si>
  <si>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ТП20.0300.6890.22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</si>
  <si>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</si>
  <si>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ТП20.0300.4440.23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</si>
  <si>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</si>
  <si>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ТП20.0300.6964.22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</si>
  <si>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ТП20.0300.6351.22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</si>
  <si>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ТП20.0300.6472.22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</si>
  <si>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</si>
  <si>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</si>
  <si>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</si>
  <si>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ТП20.0300.6430.22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</si>
  <si>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</si>
  <si>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</si>
  <si>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ТП20.0300.4054.23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</si>
  <si>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</si>
  <si>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ТП20.0300.1277.22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</si>
  <si>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ТП20.0300.998.23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</si>
  <si>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ТП20.0300.2467.22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</si>
  <si>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</si>
  <si>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ТП20.0300.1251.22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</si>
  <si>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ТП20.0300.2078.23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</si>
  <si>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ТП20.0300.2786.22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</si>
  <si>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ТП20.0300.4242.23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</si>
  <si>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ТП20.0300.4470.23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</si>
  <si>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ТП20.0300.6770.22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</si>
  <si>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</si>
  <si>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</si>
  <si>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ТП20.0300.1998.22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</si>
  <si>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ТП20.0300.4307.23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</si>
  <si>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</si>
  <si>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ТП20.0300.2053.23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</si>
  <si>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</si>
  <si>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ТП20.0300.1266.23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</si>
  <si>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</si>
  <si>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</si>
  <si>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</si>
  <si>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</si>
  <si>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</si>
  <si>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</si>
  <si>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ТП20.0300.4160.21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</si>
  <si>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ТП20.0300.6496.21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</si>
  <si>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</si>
  <si>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ТП20.0300.165.23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</si>
  <si>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ТП20.0300.1173.22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</si>
  <si>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ТП20.0300.2549.22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</si>
  <si>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ТП20.0300.6252.21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</si>
  <si>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ТП20.0300.5766.21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</si>
  <si>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ТП20.0300.5006.22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</si>
  <si>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ТП20.0300.7667.22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</si>
  <si>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ТП20.0300.5579.21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</si>
  <si>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ТП20.0300.7082.22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</si>
  <si>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</si>
  <si>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ТП20.0300.1514.23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</si>
  <si>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</si>
  <si>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</si>
  <si>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</si>
  <si>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ТП20.0300.4000.21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</si>
  <si>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</si>
  <si>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ТП20.0300.2116.23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</si>
  <si>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ТП20.0300.7147.21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</si>
  <si>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</si>
  <si>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ТП20.0300.1191.22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</si>
  <si>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</si>
  <si>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</si>
  <si>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ТП20.0300.1294.23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</si>
  <si>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</si>
  <si>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</si>
  <si>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ТП20.0300.3322.23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</si>
  <si>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ТП20.0300.6869.22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</si>
  <si>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ТП20.0300.6929.22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</si>
  <si>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</si>
  <si>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</si>
  <si>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ТП20.0300.6543.22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</si>
  <si>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</si>
  <si>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</si>
  <si>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ТП20.0300.1348.22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</si>
  <si>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</si>
  <si>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ТП20.0300.6344.21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</si>
  <si>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ТП20.0300.8270.22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</si>
  <si>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</si>
  <si>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ТП20.0300.8001.22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</si>
  <si>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ТП20.0300.3818.21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</si>
  <si>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</si>
  <si>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</si>
  <si>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</si>
  <si>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ТП20.0300.6528.22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</si>
  <si>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ТП20.0300.8258.22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</si>
  <si>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ТП20.0300.7084.22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</si>
  <si>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</si>
  <si>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ТП20.0300.1300.22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</si>
  <si>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</si>
  <si>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ТП20.0300.7854.22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</si>
  <si>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</si>
  <si>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</si>
  <si>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</si>
  <si>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</si>
  <si>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ТП20.0300.6051.22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</si>
  <si>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ТП20.0300.4080.23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</si>
  <si>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ТП20.0300.4317.23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</si>
  <si>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</si>
  <si>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</si>
  <si>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</si>
  <si>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ТП20.0300.6493.22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</si>
  <si>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ТП20.0300.5147.23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</si>
  <si>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ТП20.0300.5280.23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</si>
  <si>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ТП20.0300.3806.23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</si>
  <si>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ТП20.0300.8208.22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</si>
  <si>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</si>
  <si>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ТП20.0300.7079.22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</si>
  <si>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ТП20.0300.6778.22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</si>
  <si>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ТП20.0300.7152.22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</si>
  <si>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ТП20.0300.3264.21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</si>
  <si>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ТП20.0300.5448.23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</si>
  <si>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ТП20.0300.3909.22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</si>
  <si>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ТП20.0300.5437.22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</si>
  <si>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ТП20.0300.7192.21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</si>
  <si>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ТП20.0300.7749.21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</si>
  <si>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ТП20.0300.6154.21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</si>
  <si>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ТП20.0300.2827.23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</si>
  <si>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ТП20.0300.5653.22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</si>
  <si>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ТП20.0300.5227.23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</si>
  <si>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</si>
  <si>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</si>
  <si>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</si>
  <si>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ТП20.0300.865.23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</si>
  <si>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ТП20.0300.2000.23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</si>
  <si>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ТП20.0300.1461.23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</si>
  <si>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ТП20.0300.8455.22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</si>
  <si>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ТП20.0300.4863.23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</si>
  <si>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ТП20.0300.1925.22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</si>
  <si>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</si>
  <si>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ТП20.0300.5469.22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</si>
  <si>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ТП20.0300.6651.21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</si>
  <si>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ТП20.0300.4183.23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</si>
  <si>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ТП20.0300.5230.23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</si>
  <si>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ТП20.0300.4760.23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</si>
  <si>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ТП20.0300.5602.22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</si>
  <si>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ТП20.0300.2315.23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</si>
  <si>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</si>
  <si>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ТП20.0300.7043.21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</si>
  <si>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ТП20.0300.6260.21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</si>
  <si>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</si>
  <si>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ТП20.0300.1158.22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</si>
  <si>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ТП20.0300.5945.22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</si>
  <si>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ТП20.0300.1211.23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</si>
  <si>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ТП20.0300.1793.23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</si>
  <si>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ТП20.0300.2767.23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</si>
  <si>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</si>
  <si>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</si>
  <si>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ТП20.0300.3052.22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</si>
  <si>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ТП20.0300.4080.22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</si>
  <si>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ТП20.0300.4846.22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</si>
  <si>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</si>
  <si>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ТП20.0300.6199.22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</si>
  <si>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</si>
  <si>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ТП20.0300.8401.22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</si>
  <si>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ТП20.0300.6211.22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</si>
  <si>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ТП20.0300.8391.22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</si>
  <si>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</si>
  <si>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</si>
  <si>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ТП20.0300.5457.22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</si>
  <si>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</si>
  <si>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ТП20.0300.5579.22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</si>
  <si>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</si>
  <si>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ТП20.0300.5654.22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</si>
  <si>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ТП20.0300.2259.23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</si>
  <si>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</si>
  <si>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ТП20.0300.5995.22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</si>
  <si>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ТП20.0300.2643.21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</si>
  <si>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ТП20.0300.6697.22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</si>
  <si>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ТП20.0300.459.23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</si>
  <si>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</si>
  <si>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ТП20.0300.8030.22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</si>
  <si>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ТП20.0300.8228.22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</si>
  <si>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ТП20.0300.8420.22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</si>
  <si>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ТП20.0300.4170.23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</si>
  <si>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ТП20.0300.1415.23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</si>
  <si>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ТП20.0300.1235.23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</si>
  <si>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ТП20.0300.4041.23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</si>
  <si>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</si>
  <si>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ТП20.0300.3196.22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</si>
  <si>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ТП20.0300.8005.22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</si>
  <si>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ТП20.0300.4256.22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</si>
  <si>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ТП20.0300.6136.22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</si>
  <si>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ТП20.0300.5952.22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</si>
  <si>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ТП20.0300.5738.22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</si>
  <si>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</si>
  <si>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ТП20.0300.4481.22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</si>
  <si>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ТП20.0300.6656.22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</si>
  <si>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ТП20.0300.1566.23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</si>
  <si>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</si>
  <si>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ТП20.0300.3372.23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</si>
  <si>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ТП20.0300.1858.23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</si>
  <si>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</si>
  <si>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ТП20.0300.5687.21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</si>
  <si>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ТП20.0300.6458.21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</si>
  <si>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</si>
  <si>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ТП20.0300.5668.22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</si>
  <si>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ТП20.0300.4287.22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</si>
  <si>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ТП20.0300.5462.22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</si>
  <si>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ТП20.0300.7643.22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</si>
  <si>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ТП20.0300.318.23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</si>
  <si>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</si>
  <si>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</si>
  <si>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ТП20.0300.1044.23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</si>
  <si>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ТП20.0300.6726.22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</si>
  <si>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ТП20.0300.5303.22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</si>
  <si>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ТП20.0300.2460.22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</si>
  <si>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</si>
  <si>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ТП20.0300.3793.22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</si>
  <si>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</si>
  <si>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ТП20.0300.7974.22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</si>
  <si>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ТП20.0300.6021.22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</si>
  <si>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ТП20.0300.535.23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</si>
  <si>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ТП20.0300.6333.22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</si>
  <si>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ТП20.0300.7041.22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</si>
  <si>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ТП20.0300.1975.22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</si>
  <si>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ТП20.0300.4421.23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</si>
  <si>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ТП20.0300.6991.22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</si>
  <si>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ТП20.0300.1373.23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</si>
  <si>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</si>
  <si>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</si>
  <si>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</si>
  <si>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ТП20.0300.4291.21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</si>
  <si>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ТП20.0300.6590.22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</si>
  <si>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ТП20.0300.8393.22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</si>
  <si>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ТП20.0300.6866.22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</si>
  <si>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ТП20.0300.7019.22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</si>
  <si>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ТП20.0300.7065.22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</si>
  <si>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ТП20.0300.7504.22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</si>
  <si>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ТП20.0300.7440.22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</si>
  <si>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ТП20.0300.7594.22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</si>
  <si>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ТП20.0300.8252.22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</si>
  <si>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</si>
  <si>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ТП20.0300.8407.22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</si>
  <si>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</si>
  <si>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</si>
  <si>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ТП20.0300.2252.23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</si>
  <si>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ТП20.0300.1801.23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</si>
  <si>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ТП20.0300.1249.23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</si>
  <si>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</si>
  <si>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ТП20.0300.1519.23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</si>
  <si>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ТП20.0300.1169.23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</si>
  <si>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ТП20.0300.1478.23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</si>
  <si>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ТП20.0300.1356.23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</si>
  <si>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ТП20.0300.1492.23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</si>
  <si>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ТП20.0300.2103.23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</si>
  <si>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ТП20.0300.2026.23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</si>
  <si>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ТП20.0300.2068.23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</si>
  <si>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ТП20.0300.2367.23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</si>
  <si>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ТП20.0300.2286.23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</si>
  <si>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ТП20.0300.2710.23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</si>
  <si>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ТП20.0300.2504.23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</si>
  <si>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ТП20.0300.2801.23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</si>
  <si>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ТП20.0300.2807.23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</si>
  <si>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ТП20.0300.2925.23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</si>
  <si>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ТП20.0300.1989.22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</si>
  <si>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ТП20.0300.3015.23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</si>
  <si>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ТП20.0300.871.23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</si>
  <si>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ТП20.0300.2938.20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</si>
  <si>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</si>
  <si>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ТП20.0300.982.21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</si>
  <si>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ТП20.0300.3315.23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</si>
  <si>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ТП20.0300.3504.23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</si>
  <si>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ТП20.0300.3920.23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</si>
  <si>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ТП20.0300.3467.23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</si>
  <si>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ТП20.0300.3535.23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</si>
  <si>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ТП20.0300.3912.23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</si>
  <si>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ТП20.0300.4082.23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</si>
  <si>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ТП20.0300.2035.22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</si>
  <si>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ТП20.0300.7141.22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</si>
  <si>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ТП20.0300.7236.22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</si>
  <si>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ТП20.0300.4893.22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</si>
  <si>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ТП20.0300.7331.22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</si>
  <si>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ТП20.0300.7210.22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</si>
  <si>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ТП20.0300.7846.22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</si>
  <si>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ТП20.0300.308.23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</si>
  <si>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ТП20.0300.87.23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</si>
  <si>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ТП20.0300.934.23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</si>
  <si>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ТП20.0300.1717.23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</si>
  <si>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ТП20.0300.1423.23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</si>
  <si>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ТП20.0300.1331.23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</si>
  <si>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ТП20.0300.1358.23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</si>
  <si>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ТП20.0300.2424.23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</si>
  <si>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ТП20.0300.3260.22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</si>
  <si>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ТП20.0300.693.23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</si>
  <si>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</si>
  <si>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ТП20.0300.599.23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</si>
  <si>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ТП20.0300.2338.23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</si>
  <si>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ТП20.0300.3526.23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</si>
  <si>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ТП20.0300.3539.23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</si>
  <si>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ТП20.0300.3503.23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</si>
  <si>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ТП20.0300.4030.23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</si>
  <si>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ТП20.0300.426.23</t>
  </si>
  <si>
    <t>Система учета электроэнергии потребителей Советский РЭС инв. №В107002259-00 Валайтус Алексей Владимирович 20.0300.4202.23 IT.03.1733.099 договор ТП20.0300.4202.23</t>
  </si>
  <si>
    <t>Система учета электроэнергии потребителей Советский РЭС инв. №В107002259-02 Ефимова Татьяна Александровна 20.0300.1868.23 IT.03.1733.100 договор ТП20.0300.1868.23</t>
  </si>
  <si>
    <t>Система учета электроэнергии потребителей Советский РЭС инв. №В107002259-03 Чагдурова Ирина Дабажаповна 20.0300.3851.23 IT.03.1733.101 договор ТП20.0300.3851.23</t>
  </si>
  <si>
    <t>Система учета электроэнергии потребителей Советский РЭС инв. №В107002259-04 Монтоева Раиса Семеновна 20.0300.4713.23 IT.03.1733.102 договор ТП20.0300.4713.23</t>
  </si>
  <si>
    <t>Система учета электроэнергии потребителей Советский РЭС инв. №В107002259-05 Долженко Валерий Николаевич 20.0300.3417.23 IT.03.1733.103 договор ТП20.0300.3417.23</t>
  </si>
  <si>
    <t>Система учета электроэнергии потребителей Советский РЭС инв. №В107002259-06 Токтохоев Базар Цырендоржиевич   20.0300.1187.23 IT.03.1733.104 договор ТП20.0300.1187.23</t>
  </si>
  <si>
    <t>Система учета электроэнергии потребителей Советский РЭС инв. №В107002259-07 Манхаева Лиана Петровна 20.0300.1741.23 IT.03.1733.105 договор ТП20.0300.1741.23</t>
  </si>
  <si>
    <t>Система учета электроэнергии потребителей Советский РЭС инв. №В107002259-09 Дугаржапов Гэсэр Батомункуевич 20.0300.1946.23 IT.03.1733.107 договор ТП20.0300.1946.23</t>
  </si>
  <si>
    <t>Система учета электроэнергии потребителей Советский РЭС инв. №В107002259-12 Завражный Владимир Владимирович 20.0300.332.23 IT.03.1733.110 договор ТП20.0300.332.23</t>
  </si>
  <si>
    <t>Система учета электроэнергии потребителей Советский РЭС инв. №В107002259-14 Цынгунова Татьяна Евгеньевна 20.0300.3873.23 IT.03.1733.112 договор ТП20.0300.3873.23</t>
  </si>
  <si>
    <t>Система учета электроэнергии потребителей Советский РЭС инв. №В107002259-15 Базаров Юрий Евгеньевич 20.0300.3978.23 IT.03.1733.113 договор ТП20.0300.3978.23</t>
  </si>
  <si>
    <t>Система учета электроэнергии потребителей Советский РЭС инв. №В107002259-16 Раднаев Баир Нимаевич 20.0300.3199.23 IT.03.1733.114 договор ТП20.0300.3199.23</t>
  </si>
  <si>
    <t>Система учета электроэнергии потребителей Советский РЭС инв. №В107002259-17 Паламов Баясхалан Бороевич 20.0300.2214.23 IT.03.1733.115 договор ТП20.0300.2214.23</t>
  </si>
  <si>
    <t>Система учета электроэнергии потребителей Советский РЭС инв. №В107002259-18 Петрова Анна Сергеевна 20.0300.3591.23 IT.03.1733.116 договор ТП20.0300.3591.23</t>
  </si>
  <si>
    <t>Система учета электроэнергии потребителей Советский РЭС инв. №В107002259-20 Бадагарова Эржена Намхаевна 20.0300.7418.21 IT.03.1733.118 договор ТП20.0300.7418.21</t>
  </si>
  <si>
    <t>Система учета электроэнергии потребителей Советский РЭС инв. №В107002259-21 Бальжуров Виталий Борисович 20.0300.1647.23 IT.03.1733.119 договор ТП20.0300.1647.23</t>
  </si>
  <si>
    <t>Система учета электроэнергии потребителей Советский РЭС инв. №В107002259-22 Бадмаев Баясхалан Бадмаевич 20.0300.3807.23 IT.03.1733.120 договор ТП20.0300.3807.23</t>
  </si>
  <si>
    <t>Система учета электроэнергии потребителей Советский РЭС инв. №В107002259-23 Халбаев Виталий Халапханович 20.0300.2759.23 IT.03.1733.121 договор ТП20.0300.2759.23</t>
  </si>
  <si>
    <t>Система учета электроэнергии потребителей Советский РЭС инв. №В107002259-24 Антропова Ирина Николаевна 20.0300.3516.23 IT.03.1733.122 договор ТП20.0300.3516.23</t>
  </si>
  <si>
    <t>Система учета электроэнергии потребителей Советский РЭС инв. №В107002259-25 Горина Наталья Николаевна 20.0300.2959.23 IT.03.1733.123 договор ТП20.0300.2959.23</t>
  </si>
  <si>
    <t>Система учета электроэнергии потребителей Советский РЭС инв. №В107002259-26 Нимаев Баир Эрдынеевич 20.0300.1318.23 IT.03.1733.124 договор ТП20.0300.1318.23</t>
  </si>
  <si>
    <t>Система учета электроэнергии потребителей Советский РЭС инв. №В107002259-27 Цыренов Дондок Санжиевич 20.0300.71.23 IT.03.1733.125 договор ТП20.0300.71.23</t>
  </si>
  <si>
    <t>Система учета электроэнергии потребителей Советский РЭС инв. №В107002259-28 Гамков Андрей Михайлович 20.0300.5588.23 IT.03.1733.126 договор ТП20.0300.5588.23</t>
  </si>
  <si>
    <t>Система учета электроэнергии потребителей Советский РЭС инв. №В107002259-29 Щукина Элеонора Викторовна 20.0300.5981.23 IT.03.1733.127 договор ТП20.0300.5981.23</t>
  </si>
  <si>
    <t>Система учета электроэнергии потребителей Советский РЭС инв. №В107002259-31 Тагаров Валерий Владимирович 20.0300.2512.22 IT.03.1641.219 договор ТП20.0300.2512.22</t>
  </si>
  <si>
    <t>Система учета электроэнергии потребителей Советский РЭС инв. №В107002259-34 Бадмаев Зорикто Батуевич 20.0300.1513.22 IT.03.1641.221 договор ТП20.0300.1513.22</t>
  </si>
  <si>
    <t>Система учета электроэнергии потребителей Советский РЭС инв. №В107002259-35 Балаганова Наталья Валерьевна 20.0300.2865.22 IT.03.1641.225 договор ТП20.0300.2865.22</t>
  </si>
  <si>
    <t>Система учета электроэнергии потребителей Советский РЭС инв. №В107002259-36 Муняев Иннокентий Михайлович 20.0300.1498.22 IT.03.1641.231 договор ТП20.0300.1498.22</t>
  </si>
  <si>
    <t xml:space="preserve"> Система учета электроэнергии потребителей Октябрьский РЭС инв. №В107002260-
01 Красовская Елена Эрдэмовна  20.0300.2032.23 договор ТП20.0300.2032.23</t>
  </si>
  <si>
    <t xml:space="preserve"> Система учета электроэнергии потребителей Октябрьский РЭС инв. №В107002260-
02 Корх Антон Викторович  20.0300.1465.22 договор ТП20.0300.1465.22</t>
  </si>
  <si>
    <t xml:space="preserve"> Система учета электроэнергии потребителей Октябрьский РЭС инв. №В107002260-
03 Поламошнов Василий Александрович 20.0300.2513.23 договор ТП20.0300.2513.23</t>
  </si>
  <si>
    <t xml:space="preserve"> Система учета электроэнергии потребителей Октябрьский РЭС инв. №В107002260-
04 Афанасьева Алёна Ермиловна 20.0300.2963.23 договор ТП20.0300.2963.23</t>
  </si>
  <si>
    <t xml:space="preserve"> Система учета электроэнергии потребителей Октябрьский РЭС инв. №В107002260-
05 Муханова Татьяна Андреевна 20.0300.4728.22 договор ТП20.0300.4728.22</t>
  </si>
  <si>
    <t xml:space="preserve"> Система учета электроэнергии потребителей Октябрьский РЭС инв. №В107002260-
06 Иванов Максим Матвеевич 20.0300.4778.23 договор ТП20.0300.4778.23</t>
  </si>
  <si>
    <t xml:space="preserve"> Система учета электроэнергии потребителей Октябрьский РЭС инв. №В107002260-
08 Тудупдоржиев Аюр Чимитцыренович  20.0300.5745.21 договор ТП20.0300.5745.21</t>
  </si>
  <si>
    <t xml:space="preserve"> Система учета электроэнергии потребителей Октябрьский РЭС инв. №В107002260-
09 Гармаева Валентина Цыбикжаповна 20.0300.4204.23 договор ТП20.0300.4204.22</t>
  </si>
  <si>
    <t xml:space="preserve"> Система учета электроэнергии потребителей Октябрьский РЭС инв. №В107002260-
10 Цыренжапова Туяна Бабасановна 20.0300.5454.23 договор ТП20.0300.5454.23</t>
  </si>
  <si>
    <t xml:space="preserve"> Система учета электроэнергии потребителей Октябрьский РЭС инв. №В107002260-
11 Цыдендамбаев Тумэн Арсаланович 20.0300.6150.23 договор ТП20.0300.6150.23</t>
  </si>
  <si>
    <t xml:space="preserve"> Система учета электроэнергии потребителей Октябрьский РЭС инв. №В107002260-
12 Игумнов Николай михайлович  20.0300.3035.22 договор ТП20.0300.3035.22</t>
  </si>
  <si>
    <t xml:space="preserve"> Система учета электроэнергии потребителей Октябрьский РЭС инв. №В107002260-
13 Гладышева Анна Ивановна 20.0300.5568.23 договор ТП20.0300.5568.23</t>
  </si>
  <si>
    <t xml:space="preserve"> Система учета электроэнергии потребителей Октябрьский РЭС инв. №В107002260-
14 Цоктоева Людмила Петровна 20.0300.6495.22 договор ТП20.0300.6495.22</t>
  </si>
  <si>
    <t xml:space="preserve"> Система учета электроэнергии потребителей Октябрьский РЭС инв. №В107002260-
15 Гармаев Сергей Иринчиндоржиевич 20.0300.7991.22 договор ТП20.0300.7991.22</t>
  </si>
  <si>
    <t xml:space="preserve"> Система учета электроэнергии потребителей Октябрьский РЭС инв. №В107002260-
16 Цымпилов Даба Гомбожапович 20.0300.4232.23 договор ТП20.0300.4232.23</t>
  </si>
  <si>
    <t xml:space="preserve"> Система учета электроэнергии потребителей Октябрьский РЭС инв. №В107002260-
17 Вандаева Чимита Жанаевна 20.0300.4417.23 договор ТП20.0300.4417.23</t>
  </si>
  <si>
    <t xml:space="preserve"> Система учета электроэнергии потребителей Октябрьский РЭС инв. №В107002260-
18 Горбунов Александр Сергеевич 20.0300.414.23 договор ТП20.0300.414.23</t>
  </si>
  <si>
    <t xml:space="preserve"> Система учета электроэнергии потребителей Октябрьский РЭС инв. №В107002260-
19 Ежов Виктор Ревович  20.0300.6782.22 договор ТП20.0300.6782.22</t>
  </si>
  <si>
    <t xml:space="preserve"> Система учета электроэнергии потребителей Октябрьский РЭС инв. №В107002260-
20 Казанов Андрей Алексеевич 20.0300.5570.23 договор ТП20.0300.5570.23</t>
  </si>
  <si>
    <t xml:space="preserve"> Система учета электроэнергии потребителей Октябрьский РЭС инв. №В107002260-
21 Алексеев Олег Аркадьевич 20.0300.6411.22 договор ТП20.0300.6411.22</t>
  </si>
  <si>
    <t xml:space="preserve"> Система учета электроэнергии потребителей Октябрьский РЭС инв. №В107002260-
22 Судомойкин Иван Петрович 20.0300.4959.23 договор ТП20.0300.4959.23</t>
  </si>
  <si>
    <t xml:space="preserve"> Система учета электроэнергии потребителей Октябрьский РЭС инв. №В107002260-
23 Дармаев Александр Валерьевич 20.0300.5293.23 договор ТП20.0300.5293.23</t>
  </si>
  <si>
    <t xml:space="preserve"> Система учета электроэнергии потребителей Октябрьский РЭС инв. №В107002260-
25 Гениндармаева Туяна Баировна 20.0300.4720.23 договор ТП20.0300.4720.23</t>
  </si>
  <si>
    <t xml:space="preserve"> Система учета электроэнергии потребителей Октябрьский РЭС инв. №В107002260-
26 Вачеланова Валентина Богдановна 20.0300.6355.22 договор ТП20.0300.6355.22</t>
  </si>
  <si>
    <t xml:space="preserve"> Система учета электроэнергии потребителей Октябрьский РЭС инв. №В107002260-
27 Дабаева Марина Вячеславовна 20.0300.1777.23 договор ТП20.0300.1777.23</t>
  </si>
  <si>
    <t xml:space="preserve"> Система учета электроэнергии потребителей Октябрьский РЭС инв. №В107002260-
35 Сажинова Оксана Андреевна  20.0300.2850.22 договор ТП20.0300.2850.22</t>
  </si>
  <si>
    <t xml:space="preserve"> Система учета электроэнергии потребителей Октябрьский РЭС инв. №В107002260-
36 Сажинов Бато Сергеевич  20.0300.2914.22 договор ТП20.0300.2914.22</t>
  </si>
  <si>
    <t xml:space="preserve"> Система учета электроэнергии потребителей Октябрьский РЭС инв. №В107002260-
37 Тачевская Нина Анатольевна 20.0300.3854.22 договор ТП20.0300.3854.22</t>
  </si>
  <si>
    <t xml:space="preserve"> Система учета электроэнергии потребителей Октябрьский РЭС инв. №В107002260-
38 Сахнова Елена Михайловна 20.0300.3883.22 договор ТП20.0300.3883.22</t>
  </si>
  <si>
    <t xml:space="preserve"> Система учета электроэнергии потребителей Октябрьский РЭС инв. №В107002260-
39 Тачевский Олег Юрьевич 20.0300.3889.22 договор ТП20.0300.3889.22</t>
  </si>
  <si>
    <t xml:space="preserve"> Система учета электроэнергии потребителей Октябрьский РЭС инв. №В107002260-
40 Сажинова Ольга Сергеевна 20.0300.3891.22 договор ТП20.0300.3891.22</t>
  </si>
  <si>
    <t xml:space="preserve"> Система учета электроэнергии потребителей Октябрьский РЭС инв. №В107002260-
42 Зарубина Ольга Валентиновна  20.0300.2992.22 договор ТП20.0300.2992.22</t>
  </si>
  <si>
    <t xml:space="preserve"> Система учета электроэнергии потребителей Октябрьский РЭС инв. №В107002260-
43 Сажинова Оксана Андреевна 20.0300.4120.22 договор ТП20.0300.4120.22</t>
  </si>
  <si>
    <t xml:space="preserve"> Система учета электроэнергии потребителей Октябрьский РЭС инв. №В107002260-
44 Ошорова Жаргалма Андреевна  20.0300.7143.21 договор ТП20.0300.7143.21</t>
  </si>
  <si>
    <t xml:space="preserve"> Система учета электроэнергии потребителей Октябрьский РЭС инв. №В107002260-
45 Борисов Александр Валерьевич  20.0300.7426.21 договор ТП20.0300.7426.21</t>
  </si>
  <si>
    <t xml:space="preserve"> Система учета электроэнергии потребителей Октябрьский РЭС инв. №В107002260-
46 Игумнова Надежда Ивановна  20.0300.7431.21 договор ТП20.0300.7431.21</t>
  </si>
  <si>
    <t xml:space="preserve"> Система учета электроэнергии потребителей Октябрьский РЭС инв. №В107002260-
47 Попов Павел Юрьевич  20.0300.7410.21 договор ТП20.0300.7410.21</t>
  </si>
  <si>
    <t xml:space="preserve"> Система учета электроэнергии потребителей Октябрьский РЭС инв. №В107002260-
48 Карнакова Ольга Сергеевна  20.0300.7436.21 договор ТП20.0300.7436.21</t>
  </si>
  <si>
    <t xml:space="preserve"> Система учета электроэнергии потребителей Октябрьский РЭС инв. №В107002260-
49 Карнаков Александр Дмитриевич 20.0300.7416.21 договор ТП20.0300.7416.21</t>
  </si>
  <si>
    <t xml:space="preserve"> Система учета электроэнергии потребителей Октябрьский РЭС инв. №В107002260-
50 Димов Сергей Викторович  20.0300.7444.21 договор ТП20.0300.7444.21</t>
  </si>
  <si>
    <t xml:space="preserve"> Система учета электроэнергии потребителей Октябрьский РЭС инв. №В107002260-
51 Толстихин Сергей Гаврилович  20.0300.7351.21 договор ТП20.0300.7351.21</t>
  </si>
  <si>
    <t xml:space="preserve"> Система учета электроэнергии потребителей Октябрьский РЭС инв. №В107002260-
52 Батурин Иван Константинович  20.0300.7403.21 договор ТП20.0300.7403.21</t>
  </si>
  <si>
    <t xml:space="preserve"> Система учета электроэнергии потребителей Октябрьский РЭС инв. №В107002260-
53 Арсентьев Андрей Александрович  20.0300.7691.21 договор ТП20.0300.7691.21</t>
  </si>
  <si>
    <t xml:space="preserve"> Система учета электроэнергии потребителей Октябрьский РЭС инв. №В107002260-
54 Макаров Александр Борисович  20.0300.7715.21 договор ТП20.0300.7715.21</t>
  </si>
  <si>
    <t xml:space="preserve"> Система учета электроэнергии потребителей Октябрьский РЭС инв. №В107002260-
55 Санжиев Баир Леонидович  20.0300.7747.21 договор ТП20.0300.7747.21</t>
  </si>
  <si>
    <t xml:space="preserve"> Система учета электроэнергии потребителей Октябрьский РЭС инв. №В107002260-
56 Батуева Светлана Германовна  20.0300.7434.21 договор ТП20.0300.7434.21</t>
  </si>
  <si>
    <t xml:space="preserve"> Система учета электроэнергии потребителей Октябрьский РЭС инв. №В107002260-
57 Ешиев Баир Цырендоржиевич  20.0300.2539.22 договор ТП20.0300.2539.22</t>
  </si>
  <si>
    <t xml:space="preserve"> Система учета электроэнергии потребителей Октябрьский РЭС инв. №В107002260-
58 Антипова Еленеа Викторовна 20.0300.2893.22 договор ТП20.0300.2893.22</t>
  </si>
  <si>
    <t xml:space="preserve"> Система учета электроэнергии потребителей Октябрьский РЭС инв. №В107002260-
59 Долгорова Дарима Буяртуевна 20.0300.3115.22 договор ТП20.0300.3115.22</t>
  </si>
  <si>
    <t xml:space="preserve"> Система учета электроэнергии потребителей Октябрьский РЭС инв. №В107002260-
60 Пестрякова Алла Сергеевна  20.0300.3516.22 договор ТП20.0300.3516.22</t>
  </si>
  <si>
    <t xml:space="preserve"> Система учета электроэнергии потребителей Октябрьский РЭС инв. №В107002260-
61 Правдина Татьяна Александровна 20.0300.3616.22 договор ТП20.0300.3616.22</t>
  </si>
  <si>
    <t xml:space="preserve"> Система учета электроэнергии потребителей Октябрьский РЭС инв. №В107002260-
62 Косорыга Елена Викторовна  20.0300.3541.22 договор ТП20.0300.3541.22</t>
  </si>
  <si>
    <t xml:space="preserve"> Система учета электроэнергии потребителей Октябрьский РЭС инв. №В107002260-
63 Миронова Дари-Сурун Батуевна 20.0300.3643.22 договор ТП20.0300.3643.22</t>
  </si>
  <si>
    <t xml:space="preserve"> Система учета электроэнергии потребителей Октябрьский РЭС инв. №В107002260-
64 Бальжинимаев Баир Дашиевич 20.0300.3799.22 договор ТП20.0300.3799.22</t>
  </si>
  <si>
    <t xml:space="preserve"> Система учета электроэнергии потребителей Октябрьский РЭС инв. №В107002260-
65 Ангархаева Сэсэгма Банзаевна 20.0300.3782.22 договор ТП20.0300.3782.22</t>
  </si>
  <si>
    <t xml:space="preserve"> Система учета электроэнергии потребителей Октябрьский РЭС инв. №В107002260-
66 Жигжитов Юрий Доржиевич 20.0300.3783.22 договор ТП20.0300.3783.22</t>
  </si>
  <si>
    <t xml:space="preserve"> Система учета электроэнергии потребителей Октябрьский РЭС инв. №В107002260-
67 Жигжитова Дарима Банзаевна 20.0300.3770.22 договор ТП20.0300.3770.22</t>
  </si>
  <si>
    <t xml:space="preserve"> Система учета электроэнергии потребителей Октябрьский РЭС инв. №В107002260-
68 Козлов Александр Петрович 20.0300.3842.22 договор ТП20.0300.3842.22</t>
  </si>
  <si>
    <t xml:space="preserve"> Система учета электроэнергии потребителей Октябрьский РЭС инв. №В107002260-
69 Мункуева Елена Демьяновна 20.0300.3731.22 договор ТП20.0300.3731.22</t>
  </si>
  <si>
    <t xml:space="preserve"> Система учета электроэнергии потребителей Октябрьский РЭС инв. №В107002260-
70 Мункуева Ольга Константиновна 20.0300.3735.22 договор ТП20.0300.3735.22</t>
  </si>
  <si>
    <t xml:space="preserve"> Система учета электроэнергии потребителей Октябрьский РЭС инв. №В107002260-
71 Ангархаев Вячеслав Васильевич 20.0300.3759.22 договор ТП20.0300.3759.22</t>
  </si>
  <si>
    <t xml:space="preserve"> Система учета электроэнергии потребителей Октябрьский РЭС инв. №В107002260-
72 Цырендоржиева Эржена Батомункоевна 20.0300.3753.22 договор ТП20.0300.3753.22</t>
  </si>
  <si>
    <t xml:space="preserve"> Система учета электроэнергии потребителей Октябрьский РЭС инв. №В107002260-
73 Цырендоржиева Светлана Дашиевна 20.0300.3825.22 договор ТП20.0300.3825.22</t>
  </si>
  <si>
    <t xml:space="preserve"> Система учета электроэнергии потребителей Октябрьский РЭС инв. №В107002260-
74 Добчинов Буянто Русланович 20.0300.3824.22 договор ТП20.0300.3824.22</t>
  </si>
  <si>
    <t xml:space="preserve"> Система учета электроэнергии потребителей Октябрьский РЭС инв. №В107002260-
75 Балданова Цыцыгма Цоктоевна 20.0300.3941.22 договор ТП20.0300.3941.22</t>
  </si>
  <si>
    <t xml:space="preserve"> Система учета электроэнергии потребителей Октябрьский РЭС инв. №В107002260-
76 Зеркальцева Мария Геннадьевна 20.0300.4008.22 договор ТП20.0300.4008.22</t>
  </si>
  <si>
    <t xml:space="preserve"> Система учета электроэнергии потребителей Октябрьский РЭС инв. №В107002260-
77 Бадмаева Наталья Мункоевна 20.0300.3976.22 договор ТП20.0300.3976.22</t>
  </si>
  <si>
    <t xml:space="preserve"> Система учета электроэнергии потребителей Октябрьский РЭС инв. №В107002260-
78 Денега Роман Денисович 20.0300.4058.22 договор ТП20.0300.4058.22</t>
  </si>
  <si>
    <t xml:space="preserve"> Система учета электроэнергии потребителей Октябрьский РЭС инв. №В107002260-
79 Матоварова Сэндэма Доржиевна 20.0300.4035.22 договор ТП20.0300.4035.22</t>
  </si>
  <si>
    <t xml:space="preserve"> Система учета электроэнергии потребителей Октябрьский РЭС инв. №В107002260-
80 Тудупдоржиев Жаргал Чимитцыренович 20.0300.4069.22 договор ТП20.0300.4069.22</t>
  </si>
  <si>
    <t xml:space="preserve"> Система учета электроэнергии потребителей Октябрьский РЭС инв. №В107002260-
81 Дугаржапова Дулмажаб Дашинимаевна 20.0300.4048.22 договор ТП20.0300.4048.22</t>
  </si>
  <si>
    <t xml:space="preserve"> Система учета электроэнергии потребителей Октябрьский РЭС инв. №В107002260-
82 Данзанов Доржи Владимирович 20.0300.4039.22 договор ТП20.0300.4039.22</t>
  </si>
  <si>
    <t xml:space="preserve"> Система учета электроэнергии потребителей Октябрьский РЭС инв. №В107002260-
83 Будаева Светлана Владимировна 20.0300.227.23 договор ТП20.0300.227.23</t>
  </si>
  <si>
    <t xml:space="preserve"> Система учета электроэнергии потребителей Октябрьский РЭС инв. №В107002260-
84 Карпук Алексей Евгеньевич 20.0300.3044.23 договор ТП20.0300.3044.23</t>
  </si>
  <si>
    <t xml:space="preserve"> Система учета электроэнергии потребителей Октябрьский РЭС инв. №В107002260-
85 Бочкина Туяна Николаевна 20.0300.3431.23 договор ТП20.0300.3431.23</t>
  </si>
  <si>
    <t xml:space="preserve"> Система учета электроэнергии потребителей Октябрьский РЭС инв. №В107002260-
86 Чернинова Ирина Юмдылыковна 20.0300.3892.23 договор ТП20.0300.3892.23</t>
  </si>
  <si>
    <t xml:space="preserve"> Система учета электроэнергии потребителей Октябрьский РЭС инв. №В107002260-
87 Раднаев Мунко Баянович 20.0300.3221.23 договор ТП20.0300.3221.23</t>
  </si>
  <si>
    <t xml:space="preserve"> Система учета электроэнергии потребителей Октябрьский РЭС инв. №В107002260-
88 Цыремпилова Татьяна Тюляевна 20.0300.110.23 договор ТП20.0300.110.23</t>
  </si>
  <si>
    <t xml:space="preserve"> Система учета электроэнергии потребителей Октябрьский РЭС инв. №В107002260-
89 Табиханов Анатолий Андреевич 20.0300.4591.23 договор ТП20.0300.4591.23</t>
  </si>
  <si>
    <t xml:space="preserve"> Система учета электроэнергии потребителей Октябрьский РЭС инв. №В107002260-
90 Бескрованов Валерий Александрович 20.0300.4123.23 договор ТП20.0300.4123.23</t>
  </si>
  <si>
    <t xml:space="preserve"> Система учета электроэнергии потребителей Октябрьский РЭС инв. №В107002260-
91 Гордеева Татьяна Петровна 20.0300.3901.23 договор ТП20.0300.3901.23</t>
  </si>
  <si>
    <t xml:space="preserve"> Система учета электроэнергии потребителей Октябрьский РЭС инв. №В107002260-
92 Беликова Ирина Викторовна 20.0300.3520.23 договор ТП20.0300.3520.23</t>
  </si>
  <si>
    <t xml:space="preserve"> Система учета электроэнергии потребителей Октябрьский РЭС инв. №В107002260-
93 Лопарев Дмитрий Александрович 20.0300.4348.23 договор ТП20.0300.4348.23</t>
  </si>
  <si>
    <t xml:space="preserve"> Система учета электроэнергии потребителей Октябрьский РЭС инв. №В107002260-
95 Бальжанова Фаина Васильевна 20.0300.4367.23 договор ТП20.0300.4367.23</t>
  </si>
  <si>
    <t xml:space="preserve"> Система учета электроэнергии потребителей Октябрьский РЭС инв. №В107002260-
97 Правдин Игорь Алексеевич 20.0300.4875.23 договор ТП20.0300.4875.23</t>
  </si>
  <si>
    <t>Система учета электроэнергии потребителей Октябрьский РЭС инв. №В107002260-
00 (20.0300.1805.22 Доржиев С.М.) договор ТП20.0300.2266.22</t>
  </si>
  <si>
    <t>Система учета электроэнергии потребителей Октябрьский РЭС инв. №В107002260-
00 (20.0300.2266.22 Вертей О.Ю.) договор ТП20.0300.3264.22</t>
  </si>
  <si>
    <t>Система учета электроэнергии потребителей Октябрьский РЭС инв. №В107002260-
00 (20.0300.3264.22 Назарова Э.В.) договор ТП20.0300.2356.22</t>
  </si>
  <si>
    <t>Система учета электроэнергии потребителей Октябрьский РЭС инв. №В107002260-
00 (20.0300.2356.22 Батуев Э-Б.Г.) договор ТП20.0300.3063.22</t>
  </si>
  <si>
    <t>Система учета электроэнергии потребителей Октябрьский РЭС инв. №В107002260-
00 (20.0300.3063.22 Цыренжапов С.Р.) договор ТП20.0300.3063.22</t>
  </si>
  <si>
    <t xml:space="preserve"> Система учета розничного рынка электроэнергии в Городском РЭС инв. №В107001456-00 (Конова Лариса Олеговна дог. 20.0300.4892.22)  договор ТП20.0300.4892.22</t>
  </si>
  <si>
    <t xml:space="preserve"> Система учета розничного рынка электроэнергии в Городском РЭС инв. №В107001456-00 (Гусев Анатолий Павлович дог. 20.0300.3941.23)      договор ТП20.0300.3941.23</t>
  </si>
  <si>
    <t xml:space="preserve"> Система учета розничного рынка электроэнергии в Городском РЭС инв. №В107001456-00 (Краснопеева Светлана Александровна дог. 20.0300.6592.22)     договор ТП20.0300.6592.22</t>
  </si>
  <si>
    <t xml:space="preserve"> Система учета розничного рынка электроэнергии в Городском РЭС инв. №В107001456-00 (Козлов Денис Сергеевич дог. 20.0300.5380.23)     договор ТП20.0300.5380.23</t>
  </si>
  <si>
    <t xml:space="preserve"> Система учета розничного рынка электроэнергии в Городском РЭС инв. №В107001456-00 (Аюшеева Лидия Доржиевна дог. 20.0300.4633.23)   договор ТП20.0300.4633.23</t>
  </si>
  <si>
    <t xml:space="preserve"> Система учета розничного рынка электроэнергии в Городском РЭС инв. №В107001456-00 (Афрюткин Алексей Петрович дог. 20.0300.4964.23)  договор ТП20.0300.4964.23</t>
  </si>
  <si>
    <t xml:space="preserve"> Система учета розничного рынка электроэнергии в Городском РЭС инв. №В107001456-00 (Черницына Марина Ивановна дог. 20.0300.3949.23)  договор ТП20.0300.4847.23</t>
  </si>
  <si>
    <t xml:space="preserve"> Система учета розничного рынка электроэнергии в Городском РЭС инв. №В107001456-00 (Ведерникова Надежда Юрьевна дог. 20.0300.5498.23)  договор ТП20.0300.5498.23</t>
  </si>
  <si>
    <t xml:space="preserve"> Система учета розничного рынка электроэнергии в Городском РЭС инв. №В107001456-00 (Будаева Намаза Лыгдэновна дог. 20.0300.2166.23) договор ТП20.0300.2166.23</t>
  </si>
  <si>
    <t xml:space="preserve"> Система учета розничного рынка электроэнергии в Городском РЭС инв. №В107001456-00 (Седельников Иван Владимирович дог. 20.0300.5423.23)  договор ТП20.0300.5423.23</t>
  </si>
  <si>
    <t xml:space="preserve"> Система учета розничного рынка электроэнергии в Городском РЭС инв. №В107001456-00 (Михалёва Марина Александровна дог. 20.0300.5023.23)  договор ТП20.0300.5023.23</t>
  </si>
  <si>
    <t xml:space="preserve"> Система учета розничного рынка электроэнергии в Городском РЭС инв. №В107001456-00 (Хонихоева Инна Никитична дог. 20.0300.5261.23)  договор ТП20.0300.5261.23</t>
  </si>
  <si>
    <t xml:space="preserve"> Система учета розничного рынка электроэнергии в Городском РЭС инв. №В107001456-00 (Михалёва Марина Александровна дог. 20.0300.5345.23) договор ТП20.0300.5345.23</t>
  </si>
  <si>
    <t xml:space="preserve"> Система учета розничного рынка электроэнергии в Городском РЭС инв. №В107001456-00 (Дамшаева Ольга Цыденжаповна дог. 20.0300.42.23)   договор ТП20.0300.42.23</t>
  </si>
  <si>
    <t xml:space="preserve"> Система учета розничного рынка электроэнергии в Городском РЭС инв. №В107001456-00 (Николаев Алексей Николаевич дог. 20.0300.1936.22)  договор ТП20.0300.1936.22</t>
  </si>
  <si>
    <t xml:space="preserve"> Система учета розничного рынка электроэнергии в Городском РЭС инв. №В107001456-00 (Дагбаева Вера Данзановна дог. 20.0300.5062.23)  договор ТП20.0300.5062.23</t>
  </si>
  <si>
    <t xml:space="preserve"> Система учета розничного рынка электроэнергии в Городском РЭС инв. №В107001456-00 (Носиров Дильшод Эркинович дог. 20.0300.4962.23)  договор ТП20.0300.4962.23</t>
  </si>
  <si>
    <t xml:space="preserve"> Система учета розничного рынка электроэнергии в Городском РЭС инв. №В107001456-00 (Филиппов Матвей Александрович дог. 20.0300.5122.23)  договор ТП20.0300.5122.23</t>
  </si>
  <si>
    <t xml:space="preserve"> Система учета розничного рынка электроэнергии в Городском РЭС инв. №В107001456-00 (Кичекова Саяна Цыдыпдоржиевна дог. 20.0300.4848.23 договор ТП20.0300.4848.23</t>
  </si>
  <si>
    <t xml:space="preserve"> Система учета розничного рынка электроэнергии в Городском РЭС инв. №В107001456-00 (Ханхасаев Дмитрий Константинович дог. 20.0300.5803.22) договор ТП20.0300.5803.22</t>
  </si>
  <si>
    <t xml:space="preserve"> Система учета розничного рынка электроэнергии в Городском РЭС инв. №В107001456-00 (Важнин Александр Александрович дог. 20.0300.5232.23)  договор ТП20.0300.5232.23</t>
  </si>
  <si>
    <t xml:space="preserve"> Система учета розничного рынка электроэнергии в Городском РЭС инв. №В107001456-00 (Ринчинова Дулгар Будаевна дог. 20.0300.5242.23)  договор ТП20.0300.5242.23</t>
  </si>
  <si>
    <t xml:space="preserve"> Система учета розничного рынка электроэнергии в Городском РЭС инв. №В107001456-00 (БАЗАРОВ СУРАНЗАН ДАШИДОРЖИЕВИЧ дог. 20.0300.6360.21) договор ТП20.0300.6360.21</t>
  </si>
  <si>
    <t xml:space="preserve"> Система учета розничного рынка электроэнергии в Городском РЭС инв. №В107001456-00 (Цыбенова Наталья Анатольевна дог. 20.0300.4738.23) договор ТП20.0300.4738.23</t>
  </si>
  <si>
    <t xml:space="preserve"> Система учета розничного рынка электроэнергии в Городском РЭС инв. №В107001456-00 (Гармаева Баярма Дамбаевна дог. 20.0300.4502.23)   договор ТП20.0300.4502.23</t>
  </si>
  <si>
    <t xml:space="preserve"> Система учета розничного рынка электроэнергии в Городском РЭС инв. №В107001456-00 (Гомбоева Мария Жамсуевна дог. 20.0300.4501.23)  договор ТП20.0300.4501.23</t>
  </si>
  <si>
    <t xml:space="preserve"> Система учета розничного рынка электроэнергии в Городском РЭС инв. №В107001456-00 (Жалсараев Николай Дашинимаевич дог. 20.0300.3811.23)  договор ТП20.0300.3811.23</t>
  </si>
  <si>
    <t xml:space="preserve"> Система учета розничного рынка электроэнергии в Городском РЭС инв. №В107001456-00 (Гомбоева Цырен-Ханда Нимаевнадог. 20.0300.5014.23)  договор ТП20.0300.5014.23</t>
  </si>
  <si>
    <t xml:space="preserve"> Система учета розничного рынка электроэнергии в Городском РЭС инв. №В107001456-00 (ГАНЖУРОВ ТУМЭН БАБАСАНЖАПОВИЧ дог. 20.0300.964.22)   договор ТП20.0300.964.22</t>
  </si>
  <si>
    <t xml:space="preserve"> Система учета розничного рынка электроэнергии в Городском РЭС инв. №В107001456-00 (Маланов Ганжур Намсараевич дог. 20.0300.5391.23)  договор ТП20.0300.5391.23</t>
  </si>
  <si>
    <t xml:space="preserve"> Система учета розничного рынка электроэнергии в Городском РЭС инв. №В107001456-00 (Чернояров Павел Павлович дог. 20.0300.368.23)   договор ТП20.0300.368.23</t>
  </si>
  <si>
    <t xml:space="preserve"> Система учета розничного рынка электроэнергии в Городском РЭС инв. №В107001456-00 (Галсанов Борис Жапович дог. 20.0300.4970.23)  договор ТП20.0300.4970.23</t>
  </si>
  <si>
    <t xml:space="preserve"> Система учета розничного рынка электроэнергии в Городском РЭС инв. №В107001456-00 (Бадрова Дилара Сохрабовна дог. 20.0300.5024.23) договор ТП20.0300.5024.23</t>
  </si>
  <si>
    <t xml:space="preserve"> Система учета розничного рынка электроэнергии в Городском РЭС инв. №В107001456-00 (Ларионов Олег Александрович дог. 20.0300.4757.23)  договор ТП20.0300.4757.23</t>
  </si>
  <si>
    <t xml:space="preserve"> Система учета розничного рынка электроэнергии в Городском РЭС инв. №В107001456-00 (Почекаева Елена Викторовна дог. 20.0300.4537.23)  договор ТП20.0300.4537.23</t>
  </si>
  <si>
    <t xml:space="preserve"> Система учета розничного рынка электроэнергии в Городском РЭС инв. №В107001456-00 (Санданов Борис Дашинимаевич дог. 20.0300.5718.23) договор ТП20.0300.5718.23</t>
  </si>
  <si>
    <t xml:space="preserve"> Система учета розничного рынка электроэнергии в Городском РЭС инв. №В107001456-00 (Пелепягин Владислав Григорьевич дог. 20.0300.4620.23)  договор ТП20.0300.4620.23</t>
  </si>
  <si>
    <t xml:space="preserve"> Система учета розничного рынка электроэнергии в Городском РЭС инв. №В107001456-00 (Дашиев Баир Мыжитович дог. 20.0300.3821.23)  договор ТП20.0300.3821.23</t>
  </si>
  <si>
    <t xml:space="preserve"> Система учета розничного рынка электроэнергии в Городском РЭС инв. №В107001456-00 (Раднаев Евгений Валерьевич дог. 20.0300.5416.23) IT.03.1733.002 договор ТП20.0300.5416.23</t>
  </si>
  <si>
    <t>Система учета розничного рынка электроэнергии в Тарбагатайском РЭС инв. №В107001458-00 (20.0300.1716.23 Государственное казенное учреждение Управления региональных автомобильных дорог РБ) договор ТП20.0300.1716.23</t>
  </si>
  <si>
    <t>Система учета розничного рынка электроэнергии в Тарбагатайском РЭС инв. №В107001458-00 (20.0300.50.23 Иванова Т.А.)  договор ТП20.0300.50.23</t>
  </si>
  <si>
    <t>Система учета розничного рынка электроэнергии в Тарбагатайском РЭС инв. №В107001458-00 (20.0300.5032.23 Ефремов Т.Д.) договор ТП20.0300.5032.23</t>
  </si>
  <si>
    <t>Система учета розничного рынка электроэнергии в Тарбагатайском РЭС инв. №В107001458-00 (20.0300.4313.23 Ефремов Т.Д.)  договор ТП20.0300.4313.23</t>
  </si>
  <si>
    <t>Система учета розничного рынка электроэнергии в Тарбагатайском РЭС инв. №В107001458-00 (20.0300.2547.23 Васильченко А.В.)  договор ТП20.0300.2547.23</t>
  </si>
  <si>
    <t xml:space="preserve"> Система учета розничного рынка электроэнергии в Иволгинском РЭС инв. №В107001227-00 (Гундуев М.С. 20.0300.3616.23) договор ТП20.0300.3616.23</t>
  </si>
  <si>
    <t xml:space="preserve"> Система учета розничного рынка электроэнергии в Иволгинском РЭС инв. №В107001227-00 (Будаева Т.Ч. 20.0300.4692.23) договор ТП20.0300.4692.23</t>
  </si>
  <si>
    <t xml:space="preserve"> Система учета розничного рынка электроэнергии в Иволгинском РЭС инв. №В107001227-00 (Булгатова Т.Б. 20.0300.4453.23) договор ТП20.0300.4453.23</t>
  </si>
  <si>
    <t xml:space="preserve"> Система учета розничного рынка электроэнергии в Иволгинском РЭС инв. №В107001227-00 (Гармаев В.Я. 20.0300.4603.23) договор ТП20.0300.4603.23</t>
  </si>
  <si>
    <t xml:space="preserve"> Система учета розничного рынка электроэнергии в Иволгинском РЭС инв. №В107001227-00 (Цыденжапова С.Р. 20.0300.3942.23) договор ТП20.0300.3942.23</t>
  </si>
  <si>
    <t xml:space="preserve"> Система учета розничного рынка электроэнергии в Иволгинском РЭС инв. №В107001227-00 (ПАО Ростелеком 20.0300.2970.23) договор ТП20.0300.2970.23</t>
  </si>
  <si>
    <t xml:space="preserve"> Система учета розничного рынка электроэнергии в Иволгинском РЭС инв. №В107001227-00 (Попов А.А. 20.0300.5010.23) договор ТП20.0300.5010.23</t>
  </si>
  <si>
    <t xml:space="preserve"> Система учета розничного рынка электроэнергии в Иволгинском РЭС инв. №В107001227-00 (Бубеев Ж.Г. 20.0300.4838.23) договор ТП20.0300.4838.23</t>
  </si>
  <si>
    <t xml:space="preserve"> Система учета розничного рынка электроэнергии в Иволгинском РЭС инв. №В107001227-00 (ИП Гармажапова Д.Б. 20.0300.862.23) договор ТП20.0300.862.23</t>
  </si>
  <si>
    <t xml:space="preserve"> Система учета розничного рынка электроэнергии в Иволгинском РЭС инв. №В107001227-00 (Балалаева Т.А. 20.0300.2976.23) договор ТП20.0300.2976.23</t>
  </si>
  <si>
    <t xml:space="preserve"> Система учета розничного рынка электроэнергии в Иволгинском РЭС инв. №В107001227-00 (Базаров Д.Ж. 20.0300.3228.23)  договор ТП20.0300.3228.23</t>
  </si>
  <si>
    <t xml:space="preserve"> Система учета розничного рынка электроэнергии в Иволгинском РЭС инв. №В107001227-00 (Хутаков Р.Б. 20.0300.4610.23)  договор ТП20.0300.4610.23</t>
  </si>
  <si>
    <t xml:space="preserve"> Система учета розничного рынка электроэнергии в Иволгинском РЭС инв. №В107001227-00 (Тудупдоржиева А.А. 20.0300.4746.23) договор ТП20.0300.4746.23</t>
  </si>
  <si>
    <t xml:space="preserve"> Система учета розничного рынка электроэнергии в Иволгинском РЭС инв. №В107001227-00 (Хасанова О.Б. 20.0300.4555.23) договор ТП20.0300.4555.23</t>
  </si>
  <si>
    <t xml:space="preserve"> Система учета розничного рынка электроэнергии в Иволгинском РЭС инв. №В107001227-00 (Андриевич Г.В. 20.0300.5404.22) договор ТП20.0300.5404.22</t>
  </si>
  <si>
    <t xml:space="preserve"> Система учета розничного рынка электроэнергии в Иволгинском РЭС инв. №В107001227-00 (Бубеева Н.Б. 20.0300.3408.23) договор ТП20.0300.3408.23</t>
  </si>
  <si>
    <t xml:space="preserve"> Система учета розничного рынка электроэнергии в Иволгинском РЭС инв. №В107001227-00 (Байлова С.С. 20.0300.4671.23)  договор ТП20.0300.4671.23</t>
  </si>
  <si>
    <t xml:space="preserve"> Система учета розничного рынка электроэнергии в Иволгинском РЭС инв. №В107001227-00 (Мухина А.Н. 20.0300.5310.23) договор ТП20.0300.5310.23</t>
  </si>
  <si>
    <t xml:space="preserve"> Система учета розничного рынка электроэнергии в Иволгинском РЭС инв. №В107001227-00 (Гармаева Д.Е. 20.0300.3709.23)  договор ТП20.0300.3709.23</t>
  </si>
  <si>
    <t xml:space="preserve"> Система учета розничного рынка электроэнергии в Иволгинском РЭС инв. №В107001227-00 (Абдрахманова А.Р. 20.0300.4763.23) договор ТП20.0300.4763.23</t>
  </si>
  <si>
    <t xml:space="preserve"> Система учета розничного рынка электроэнергии в Иволгинском РЭС инв. №В107001227-00 (Эмдэйн М.Б. 20.0300.5148.23) договор ТП20.0300.5148.23</t>
  </si>
  <si>
    <t xml:space="preserve"> Система учета розничного рынка электроэнергии в Иволгинском РЭС инв. №В107001227-00 (Хальбаев С.А. 20.0300.3680.22) договор ТП20.0300.3680.22</t>
  </si>
  <si>
    <t xml:space="preserve"> Система учета розничного рынка электроэнергии в Иволгинском РЭС инв. №В107001227-00 (Жамбаев А.Б. 20.0300.4434.23) договор ТП20.0300.4434.23</t>
  </si>
  <si>
    <t xml:space="preserve"> Система учета розничного рынка электроэнергии в Иволгинском РЭС инв. №В107001227-00 (Самбаев А.С. 20.0300.6940.22)  договор ТП20.0300.6940.22</t>
  </si>
  <si>
    <t xml:space="preserve"> Система учета розничного рынка электроэнергии в Иволгинском РЭС инв. №В107001227-00 (Цырендоржиева Б.Г. 20.0300.5388.23) договор ТП20.0300.5388.23</t>
  </si>
  <si>
    <t xml:space="preserve"> Система учета розничного рынка электроэнергии в Иволгинском РЭС инв. №В107001227-00 (Жамбалов Б.Б. 20.0300.5100.23)  договор ТП20.0300.5100.23</t>
  </si>
  <si>
    <t xml:space="preserve"> Система учета розничного рынка электроэнергии в Иволгинском РЭС инв. №В107001227-00 (Дружинин И.В. 20.0300.5183.23) договор ТП20.0300.5183.23</t>
  </si>
  <si>
    <t xml:space="preserve"> Система учета розничного рынка электроэнергии в Иволгинском РЭС инв. №В107001227-00 (Крутова И.В. 20.0300.4156.22)  договор ТП20.0300.4156.22</t>
  </si>
  <si>
    <t xml:space="preserve"> Система учета розничного рынка электроэнергии в Иволгинском РЭС инв. №В107001227-00  (Ким Я.Э. 20.0300.3309.23) договор ТП20.0300.3309.23</t>
  </si>
  <si>
    <t xml:space="preserve"> Система учета розничного рынка электроэнергии в Иволгинском РЭС инв. №В107001227-00 (Очирова Е.С. 20.0300.5149.22) договор ТП20.0300.5149.22</t>
  </si>
  <si>
    <t xml:space="preserve"> Система учета розничного рынка электроэнергии в Иволгинском РЭС инв. №В107001227-00 (Дареева Е.Н. 20.0300.4883.23) договор ТП20.0300.4883.23</t>
  </si>
  <si>
    <t xml:space="preserve"> Система учета розничного рынка электроэнергии в Иволгинском РЭС инв. №В107001227-00 (Рудкин В.Ю. 20.0300.3575.23)  договор ТП20.0300.3575.23</t>
  </si>
  <si>
    <t xml:space="preserve"> Система учета розничного рынка электроэнергии в Иволгинском РЭС инв. №В107001227-00 (Мануева Д.Р. 20.0300.4993.23) договор ТП20.0300.4993.23</t>
  </si>
  <si>
    <t xml:space="preserve"> Система учета розничного рынка электроэнергии в Иволгинском РЭС инв. №В107001227-00 (Норбоева М.Б. 20.0300.5329.23) договор ТП20.0300.5329.23</t>
  </si>
  <si>
    <t xml:space="preserve"> Система учета розничного рынка электроэнергии в Иволгинском РЭС инв. №В107001227-00 (Гамбаева А.Х. 20.0300.5305.23) договор ТП20.0300.5305.23</t>
  </si>
  <si>
    <t xml:space="preserve"> Система учета розничного рынка электроэнергии в Иволгинском РЭС инв. №В107001227-00 (Гармаев Т.Б. 20.0300.5091.23)  договор ТП20.0300.5091.23</t>
  </si>
  <si>
    <t xml:space="preserve"> Система учета розничного рынка электроэнергии в Иволгинском РЭС инв. №В107001227-00 (Базарова Н.А. 20.0300.4958.23)  договор ТП20.0300.4958.23</t>
  </si>
  <si>
    <t xml:space="preserve"> Система учета розничного рынка электроэнергии в Иволгинском РЭС инв. №В107001227-00 (Очирова О.Б. 20.0300.5357.23) договор ТП20.0300.5357.23</t>
  </si>
  <si>
    <t xml:space="preserve"> Система учета розничного рынка электроэнергии в Иволгинском РЭС инв. №В107001227-00 (Санжицыренов Э.З. 20.0300.5260.23) договор ТП20.0300.5260.23</t>
  </si>
  <si>
    <t xml:space="preserve"> Система учета розничного рынка электроэнергии в Иволгинском РЭС инв. №В107001227-00 (Мосолоев А.С. 20.0300.4956.23)  договор ТП20.0300.4956.23</t>
  </si>
  <si>
    <t xml:space="preserve"> Система учета розничного рынка электроэнергии в Иволгинском РЭС инв. №В107001227-00 (Гомбоева С. 20.0300.4885.23) договор ТП20.0300.4885.23</t>
  </si>
  <si>
    <t xml:space="preserve"> Система учета розничного рынка электроэнергии в Иволгинском РЭС инв. №В107001227-00 (Гончикова Ц.Ш. 20.0300.4826.23) договор ТП20.0300.4826.23</t>
  </si>
  <si>
    <t xml:space="preserve"> Система учета розничного рынка электроэнергии в Иволгинском РЭС инв. №В107001227-00 (Ардаева И.К. 20.0300.4673.23) договор ТП20.0300.4673.23</t>
  </si>
  <si>
    <t>Система учета розничного рынка электроэнерги в Баргузинском РЭС инв. №В107001508-00 (20.0300.7615.22 Русинова Татьяна Олеговна) договор ТП20.0300.7768.22</t>
  </si>
  <si>
    <t>Система учета розничного рынка электроэнерги в Баргузинском РЭС инв. №В107001508-00 (20.0300.7768.22 Акционерное общество "Первая Башенная Компания") договор ТП20.0300.8329.22</t>
  </si>
  <si>
    <t>Система учета розничного рынка электроэнерги в Баргузинском РЭС инв. №В107001508-00 (20.0300.8329.22 Акционерное общество "Первая Башенная Компания") договор ТП20.0300.1011.23</t>
  </si>
  <si>
    <t>Система учета розничного рынка электроэнерги в Баргузинском РЭС инв. №В107001508-00 (20.0300.1011.23 Акционерное общество "Первая Башенная Компания") договор ТП20.0300.1372.23</t>
  </si>
  <si>
    <t>Система учета розничного рынка электроэнерги в Баргузинском РЭС инв. №В107001508-00 (20.0300.1372.23 Богатых Александр Андреевич) договор ТП20.0300.1372.23</t>
  </si>
  <si>
    <t>Система учета розничного рынка электроэнерги в Баргузинском РЭС инв. №В107001508-00 (20.0300.2985.23 Гусевский К.П.) договор ТП20.0300.2985.23</t>
  </si>
  <si>
    <t>Система учета розничного рынка электроэнерги в Кабанском РЭС инв. №В107001228-00 (20.0300.1018.23 Общество с ограниченной ответственностью "Специализированный застройщик МСК Байкал") договор ТП20.0300.1018.23</t>
  </si>
  <si>
    <t>Система учета розничного рынка электроэнерги в Кабанском РЭС инв. №В107001228-00 (20.0300.1066.23 Общество с ограниченной ответственностью
"Специализированный застройщик МСК Байкал") договор ТП20.0300.1066.23</t>
  </si>
  <si>
    <t>Система учета розничного рынка электроэнерги в Кабанском РЭС инв. №В107001228-00 (20.0300.1043.23 Ангуров Булат Баирович) договор ТП20.0300.1043.23</t>
  </si>
  <si>
    <t>Система учета розничного рынка электроэнерги в Кабанском РЭС инв. №В107001228-00 (20.0300.1536.23 Общество с ограниченной ответственностью "Ремстрой") договор ТП20.0300.1536.23</t>
  </si>
  <si>
    <t>Система учета розничного рынка электроэнерги в Кабанском РЭС инв. №В107001228-00 (20.0300.2374.23 Т2 Мобайл, ООО) договор ТП20.0300.2374.23</t>
  </si>
  <si>
    <t>Система учета розничного рынка электроэнергии в Кабанском РЭС инв.
№В107001228-00 (20.0300.3699.23 ООО Бурятпроектреставрация) договор ТП20.0300.3699.23</t>
  </si>
  <si>
    <t>Система учета розничного рынка электроэнерги в Прибайкальском РЭС инв. №В107001480-00 (20.0300.1807.22 Доржиев В.Т.) договор ТП20.0300.1807.22</t>
  </si>
  <si>
    <t>Система учета РРЭЭ в Северобайкальском РЭС инв. №В107001229-00 (20.0300.2976.22 КОНДАКОВ ЕН) договор ТП20.0300.2976.22</t>
  </si>
  <si>
    <t>Система учета розничного рынка электроэнерги в Северобайкальском РЭС инв. №В107001229-00 (20.0300.3286.20 ШИКАСОВ СЕРГЕЙ АЛЕКСАНДРОВИЧ) договор ТП20.0300.3286.20</t>
  </si>
  <si>
    <t>Система учета  розничного рынка электроэнергии в Cеверобайкальском РЭС договор ТП20.0300.3085.22</t>
  </si>
  <si>
    <t>Система учета  розничного рынка электроэнергии в Cеверобайкальском РЭС договор ТП20.0300.4690.22</t>
  </si>
  <si>
    <t>Система учета  розничного рынка электроэнергии в Cеверобайкальском РЭС договор ТП20.0300.3537.22</t>
  </si>
  <si>
    <t>Система учета розничного рынка электроэнергии в Тункинском РЭС договор ТП20.0300.619.22</t>
  </si>
  <si>
    <t>Система учета розничного рынка электроэнергии в Тункинском РЭС договор ТП20.0300.712.22</t>
  </si>
  <si>
    <t>Система учета розничного рынка электроэнергии в Тункинском РЭС договор ТП20.0300.1063.22</t>
  </si>
  <si>
    <t>Система учета розничного рынка электроэнергии в Тункинском РЭС договор ТП20.0300.1648.22</t>
  </si>
  <si>
    <t>Система учета розничного рынка электроэнергии в Тункинском РЭС договор ТП20.0300.2997.22</t>
  </si>
  <si>
    <t>Система учета розничного рынка электроэнергии в Тункинском РЭС договор ТП20.0300.3317.22</t>
  </si>
  <si>
    <t>Система учета розничного рынка электроэнергии в Тункинском РЭС договор ТП20.0300.5174.20</t>
  </si>
  <si>
    <t>Система учета розничного рынка электроэнергии в Тункинском РЭС договор ТП20.0300.4854.22</t>
  </si>
  <si>
    <t>Система учета розничного рынка электроэнергии в Тункинском РЭС договор ТП20.0300.1629.22</t>
  </si>
  <si>
    <t>Система учета розничного рынка электроэнергии в Тункинском РЭС договор ТП20.0300.2128.22</t>
  </si>
  <si>
    <t>Система учета розничного рынка электроэнергии в Тункинском РЭС договор ТП20.0300.435.23</t>
  </si>
  <si>
    <t>Система учета розничного рынка электроэнергии в Тункинском РЭС договор ТП20.0300.4442.22</t>
  </si>
  <si>
    <t>Система учета розничного рынка электроэнергии в Тункинском РЭС договор ТП20.0300.7360.22</t>
  </si>
  <si>
    <t>Система учета розничного рынка электроэнергии в Тункинском РЭС договор ТП20.0300.181.23</t>
  </si>
  <si>
    <t>Система учета розничного рынка электроэнергии в Тункинском РЭС договор ТП20.0300.1822.23</t>
  </si>
  <si>
    <t>Система учета розничного рынка электроэнергии в Тункинском РЭС договор ТП20.0300.1924.23</t>
  </si>
  <si>
    <t>Система учета розничного рынка электроэнергии в Тункинском РЭС договор ТП20.0300.404.23</t>
  </si>
  <si>
    <t>Система учета розничного рынка электроэнергии в Тункинском РЭС договор ТП20.0300.1336.23</t>
  </si>
  <si>
    <t>Система учета розничного рынка электроэнергии в Тункинском РЭС договор ТП20.0300.742.23</t>
  </si>
  <si>
    <t>Система учета розничного рынка электроэнергии в Тункинском РЭС договор ТП20.0300.2247.23</t>
  </si>
  <si>
    <t>Система учета розничного рынка электроэнергии в Тункинском РЭС договор ТП20.0300.228.23</t>
  </si>
  <si>
    <t>Система учета розничного рынка электроэнергии в Тункинском РЭС договор ТП20.0300.3260.21</t>
  </si>
  <si>
    <t>Система учета  розничного рынка электроэнергиив Таксимовском РЭС договор ТП20.0300.3728.23</t>
  </si>
  <si>
    <t xml:space="preserve"> Система учета розничного рынка электроэнергии в Иволгинском РЭС инв. №В107001227-00  (Алтанова Ю.Е. 20.0300.494.23)  договор ТП20.0300.494.23</t>
  </si>
  <si>
    <t xml:space="preserve"> Система учета розничного рынка электроэнергии в Иволгинском РЭС инв. №В107001227-00  (Антропов М.Н. 20.0300.463.22)  договор ТП20.0300.463.22</t>
  </si>
  <si>
    <t>Система учета розничного рынка электроэнергии в Городском РЭС (инв.№В107001456-00) (20.0300.5540.21 ПАО МТС) договор ТП20.0300.5540.21</t>
  </si>
  <si>
    <t xml:space="preserve"> Система учета розничного рынка электроэнергии в Тарбагатайском РЭС  инв. №В107001458-00  (20.0300.356.22 Брянский А.Н.) договор ТП20.0300.356.22</t>
  </si>
  <si>
    <t>Система учета розничного рынка электроэнерги в Джидинском РЭС инв. №В107001483-00 (20.0300.8318.22
Цыбикова Гэрылма Мироновна) договор ТП20.0300.8318.22</t>
  </si>
  <si>
    <t>Система учета розничного рынка электроэнерги в Джидинском РЭС инв. №В107001483-00 (20.0300.7609.22  Гармаев Юрий Алексеевич) договор ТП20.0300.7609.22</t>
  </si>
  <si>
    <t>Система учета розничного рынка электроэнергии в Джидинском РЭС договор ТП20.0300.7623.21</t>
  </si>
  <si>
    <t xml:space="preserve"> Система учета розничного рынка электроэнерги в Мухоршибирском РЭС инв.№В107001457-00 (20.0300.7473.21 Иванов С.М.) договор ТП20.0300.7473.21</t>
  </si>
  <si>
    <t xml:space="preserve"> Система учета розничного рынка электроэнергиив Кяхтинском РЭС инв. №В107001509-00 (20.0300.171.23 Плясовская Н.А.) договор ТП20.0300.171.23</t>
  </si>
  <si>
    <t>Система учета розничного рынка электроэнерги в Кяхтинском РЭС инв. №В107001509-00 (20.0300.2365.22  Потапова Клавдия Сергеевна) договор ТП20.0300.2365.22</t>
  </si>
  <si>
    <t>Система учета розничного рынка электроэнерги в Кяхтинском РЭС инв. №В107001509-00 (20.0300.1268.23  Полонов Валерий Алексеевич) договор ТП20.0300.1268.23</t>
  </si>
  <si>
    <t>Система учета розничного рынка электроэнерги в Кяхтинском РЭС инв. №В107001509-00 (20.0300.8158.22  Власов Иван Николаевич) договор ТП20.0300.8158.22</t>
  </si>
  <si>
    <t>Система учета розничного рынка электроэнерги в Кяхтинском РЭС инв. №В107001509-00 (20.0300.271.22 Бухольцева Анна Валерьевна) договор ТП20.0300.271.22</t>
  </si>
  <si>
    <t>Система учета розничного рынка электроэнерги в Бичурском РЭС инв. №В107001523-00 (20.0300.1968.22 Афанасьева Наталья Борисовна) договор ТП20.0300.1968.22</t>
  </si>
  <si>
    <t>Система учета розничного рынка электроэнерги в Бичурском РЭС инв. №В107001523-00 (20.0300.4602.21 Сигидюк Григорий Дмитриевич) договор ТП20.0300.4602.21</t>
  </si>
  <si>
    <t>Система учета электроэнергии потребителей Октябрьский  РЭС договор ТП20.0300.7136.21</t>
  </si>
  <si>
    <t>Система учета электроэнергии потребителей Октябрьский  РЭС договор ТП20.0300.1296.22</t>
  </si>
  <si>
    <t>Система учета электроэнергии потребителей Октябрьский  РЭС договор ТП20.0300.7399.22</t>
  </si>
  <si>
    <t>Система учета электроэнергии потребителей Октябрьский  РЭС договор ТП20.0300.3630.22</t>
  </si>
  <si>
    <t>Система учета электроэнергии потребителей Октябрьский  РЭС договор ТП20.0300.873.22</t>
  </si>
  <si>
    <t>Система учета электроэнергии потребителей Октябрьский  РЭС договор ТП20.0300.7306.22</t>
  </si>
  <si>
    <t>Система учета электроэнергии потребителей Октябрьский  РЭС договор ТП20.0300.6134.22</t>
  </si>
  <si>
    <t>Система учета электроэнергии потребителей Октябрьский  РЭС договор ТП20.0300.3648.22</t>
  </si>
  <si>
    <t>Система учета электроэнергии потребителей Советский РЭС договор ТП20.0300.419.23</t>
  </si>
  <si>
    <t>Система учета электроэнергии потребителей Советский РЭС договор ТП20.0300.2478.22</t>
  </si>
  <si>
    <t>Система учета электроэнергии потребителей Советский РЭС договор ТП20.0300.5562.22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</si>
  <si>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ТП20.0300.4091.23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</si>
  <si>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ТП20.0300.3320.22</t>
  </si>
  <si>
    <t>Система учета розничного рынка электроэнергиив Баргузинском РЭС (инв. № В107001508-00) договор ТП20.0300.5008.23</t>
  </si>
  <si>
    <t>Система учета розничного рынка электроэнергиив Баргузинском РЭС (инв. № В107001508-00) договор ТП20.0300.5460.23</t>
  </si>
  <si>
    <t>Система учета розничного рынка электроэнергиив Баргузинском РЭС (инв. № В107001508-00) договор ТП20.0300.6369.23</t>
  </si>
  <si>
    <t>Система учета розничного рынка электроэнергиив Баргузинском РЭС (инв. № В107001508-00) договор ТП20.0300.6520.23</t>
  </si>
  <si>
    <t>Система учета розничного рынка электроэнергиив Баргузинском РЭС (инв. № В107001508-00) договор ТП20.0300.5809.23</t>
  </si>
  <si>
    <t>Система учета розничного рынка электроэнергиив Баргузинском РЭС (инв. № В107001508-00) договор ТП20.0300.6287.23</t>
  </si>
  <si>
    <t>Система учета розничного рынка электроэнергиив Баргузинском РЭС (инв. № В107001508-00) договор ТП20.0300.5319.23</t>
  </si>
  <si>
    <t>Система учета розничного рынка электроэнергиив Баргузинском РЭС (инв. № В107001508-00) договор ТП20.0300.7479.23</t>
  </si>
  <si>
    <t>Система учета розничного рынка электроэнергиив Баргузинском РЭС (инв. № В107001508-00) договор ТП20.0300.4570.23</t>
  </si>
  <si>
    <t>Система учета розничного рынка электроэнергиив Баргузинском РЭС (инв. № В107001508-00) договор ТП20.0300.1120.23</t>
  </si>
  <si>
    <t>Система учета розничного рынка электроэнергиив Баргузинском РЭС (инв. № В107001508-00) договор ТП20.0300.5856.23</t>
  </si>
  <si>
    <t>Система учета розничного рынка электроэнергиив Баргузинском РЭС (инв. № В107001508-00) договор ТП20.0300.3521.23</t>
  </si>
  <si>
    <t>Система учета розничного рынка электроэнергиив Баргузинском РЭС (инв. № В107001508-00) договор ТП20.0300.4381.23</t>
  </si>
  <si>
    <t xml:space="preserve"> договор ТП20.0300.7937.22</t>
  </si>
  <si>
    <t>Система учета розничного рынка электроэнерги в Курумканском РЭС инв. №В107002145-00 (20.0300.6832.23 Мангутов Владислав Сергеевич) договор ТП20.0300.6832.23</t>
  </si>
  <si>
    <t>Система учета розничного рынка электроэнерги в Курумканском РЭС инв. №В107002145-00 (20.0300.6960.23 Раднаев Агван Доржиевич) договор ТП20.0300.6960.23</t>
  </si>
  <si>
    <t>Система учета розничного рынка электроэнерги в Курумканском РЭС инв. №В107002145-00 ( 20.0300.7587.23 Данзанов Баир Цыбикович) договор ТП20.0300.7587.23</t>
  </si>
  <si>
    <t>Система учета розничного рынка электроэнерги в Курумканском РЭС инв. №В107002145-00 (20.0300.6410.23 Тыхеева Алена Александровна) договор ТП20.0300.6410.23</t>
  </si>
  <si>
    <t>Система учета розничного рынка электроэнергиив Прибайкальском РЭС (инв. № В107001480-00) договор ТП20.0300.2545.23</t>
  </si>
  <si>
    <t>Система учета розничного рынка электроэнергиив Прибайкальском РЭС (инв. № В107001480-00) договор ТП20.0300.4754.21</t>
  </si>
  <si>
    <t>Система учета розничного рынка электроэнергиив Прибайкальском РЭС (инв. № В107001480-00) договор ТП20.0300.7574.22</t>
  </si>
  <si>
    <t>Система учета розничного рынка электроэнергиив Прибайкальском РЭС (инв. № В107001480-00) договор ТП20.0300.7303.23</t>
  </si>
  <si>
    <t>Система учета розничного рынка электроэнергиив Прибайкальском РЭС (инв. № В107001480-00) договор ТП20.0300.3631.23</t>
  </si>
  <si>
    <t>Система учета розничного рынка электроэнергиив Прибайкальском РЭС (инв. № В107001480-00) договор ТП20.0300.7585.23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</si>
  <si>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ТП20.0300.6769.22</t>
  </si>
  <si>
    <t xml:space="preserve"> Система учета электроэнергия потребителей э/э ; в рамках договора ТП по трехфазным приборам учета электроэнергии прямого включения. договор ТП20.0300.6641.22</t>
  </si>
  <si>
    <t xml:space="preserve"> Система учета розничного рынка электроэнергии вХоринском РЭС инв. №В107001472-00 20.0300.134.23 ИП Шагдарова Индира Валерьевна СПП:  договор ТП20.0300.134.23</t>
  </si>
  <si>
    <t xml:space="preserve"> договор ТП20.0300.6061.22</t>
  </si>
  <si>
    <t xml:space="preserve"> Система учета  электроэнергии потребителей Железнодорожный РЭС; инв.№В107002261-00;дог.20.0300.5816.21Дарханов Александр Иннокентьевич договор ТП20.0300.5816.21</t>
  </si>
  <si>
    <t xml:space="preserve"> Система учета  электроэнергии потребителей Железнодорожный РЭС; инв.№В107002261-00;дог.20.0300.6597.21Севостьянов Евгений Алексеевич  договор ТП20.0300.6597.21</t>
  </si>
  <si>
    <t xml:space="preserve"> Система учета  электроэнергии потребителей Железнодорожный РЭС; инв.№В107002261-00;дог.20.0300.881.22Найданова Лариса Ивановна  договор ТП20.0300.881.22</t>
  </si>
  <si>
    <t xml:space="preserve"> Система учета  электроэнергии потребителей Железнодорожный РЭС; инв.№В107002261-00;дог.20.0300.1610.22Муханов Владислав Алексеевич  договор ТП20.0300.1610.22</t>
  </si>
  <si>
    <t xml:space="preserve"> Система учета  электроэнергии потребителей Железнодорожный РЭС; инв.№В107002261-00;дог.20.0300.1726.22Черных Алексей Александрович  договор ТП20.0300.1726.22</t>
  </si>
  <si>
    <t xml:space="preserve"> Система учета  электроэнергии потребителей Железнодорожный РЭС; инв.№В107002261-00;дог.20.0300.1933.22Раднажапова Светлана Анатольевна договор ТП20.0300.1933.22</t>
  </si>
  <si>
    <t xml:space="preserve"> Система учета  электроэнергии потребителей Железнодорожный РЭС; инв.№В107002261-00;дог.20.0300.1897.22Новиков Сергей Петрович договор ТП20.0300.1897.22</t>
  </si>
  <si>
    <t xml:space="preserve"> Система учета  электроэнергии потребителей Железнодорожный РЭС; инв.№В107002261-00;дог.20.0300.2339.22Цыренов Батор Бадмаевич договор ТП20.0300.2339.22</t>
  </si>
  <si>
    <t xml:space="preserve"> Система учета  электроэнергии потребителей Железнодорожный РЭС; инв.№В107002261-00;дог.20.0300.2589.22Балданов Цырен-Жап Батуевич договор ТП20.0300.2589.22</t>
  </si>
  <si>
    <t xml:space="preserve"> Система учета  электроэнергии потребителей Железнодорожный РЭС; инв.№В107002261-00;дог.20.0300.2788.22Шкотова Наталья Александровна  договор ТП20.0300.2788.22</t>
  </si>
  <si>
    <t xml:space="preserve"> Система учета  электроэнергии потребителей Железнодорожный РЭС; инв.№В107002261-00;дог.20.0300.2876.22Склярова Юлия Александровна договор ТП20.0300.2876.22</t>
  </si>
  <si>
    <t xml:space="preserve"> Система учета  электроэнергии потребителей Железнодорожный РЭС; инв.№В107002261-00;дог.20.0300.3992.22Белых Юрий Георгиевич договор ТП20.0300.3992.22</t>
  </si>
  <si>
    <t xml:space="preserve"> Система учета  электроэнергии потребителей Железнодорожный РЭС; инв.№В107002261-00;дог.20.0300.4625.22Илыгеев Владимир Семенович договор ТП20.0300.4625.22</t>
  </si>
  <si>
    <t xml:space="preserve"> Система учета  электроэнергии потребителей Железнодорожный РЭС; инв.№В107002261-00;дог.20.0300.5958.22Захаров Максим Юрьевич договор ТП20.0300.5958.22</t>
  </si>
  <si>
    <t xml:space="preserve"> Система учета  электроэнергии потребителей Железнодорожный РЭС; инв.№В107002261-00;дог.20.0300.4882.22ООО "Строительное управление" Пашинский договор ТП20.0300.4882.22</t>
  </si>
  <si>
    <t xml:space="preserve"> Система учета  электроэнергии потребителей Железнодорожный РЭС; инв.№В107002261-00;дог.20.0300.5315.22Арсентьев Денис Сергеевич договор ТП20.0300.5315.22</t>
  </si>
  <si>
    <t xml:space="preserve"> Система учета  электроэнергии потребителей Железнодорожный РЭС; инв.№В107002261-00;дог.20.0300.7058.22Жеребцов Виктор Владимирович договор ТП20.0300.7058.22</t>
  </si>
  <si>
    <t xml:space="preserve"> Система учета  электроэнергии потребителей Железнодорожный РЭС; инв.№В107002261-00;дог.20.0300.7347.22Цыдыпов Геннадий Владимирович договор ТП20.0300.7347.22</t>
  </si>
  <si>
    <t xml:space="preserve"> Система учета  электроэнергии потребителей Железнодорожный РЭС; инв.№В107002261-00;дог.20.0300.7024.22Савченко Федор Михайлович договор ТП20.0300.7024.22</t>
  </si>
  <si>
    <t xml:space="preserve"> Система учета  электроэнергии потребителей Железнодорожный РЭС; инв.№В107002261-00;дог.20.0300.7645.22Мандаров Анатолий Алексеевич договор ТП20.0300.7645.22</t>
  </si>
  <si>
    <t xml:space="preserve"> Система учета  электроэнергии потребителей Железнодорожный РЭС; инв.№В107002261-00;дог.20.0300.1214.23Терехов Виктор Николаевич договор ТП20.0300.1214.23</t>
  </si>
  <si>
    <t xml:space="preserve"> Система учета  электроэнергии потребителей Железнодорожный РЭС; инв.№В107002261-00;дог.20.0300.42.22Гаджиев Хасай Севиндик Оглы договор ТП20.0300.42.22</t>
  </si>
  <si>
    <t xml:space="preserve"> Система учета  электроэнергии потребителей Железнодорожный РЭС; инв.№В107002261-00;дог.20.0300.3379.22Фалилеев Владимир Иванович договор ТП20.0300.3379.22</t>
  </si>
  <si>
    <t xml:space="preserve"> Система учета  электроэнергии потребителей Железнодорожный РЭС; инв.№В107002261-00;дог.20.0300.3012.22Виноградов Алексей Александрович договор ТП20.0300.3012.22</t>
  </si>
  <si>
    <t xml:space="preserve"> Система учета  электроэнергии потребителей Железнодорожный РЭС; инв.№В107002261-00;дог.20.0300.3651.22Кобылкин Александр Викторович договор ТП20.0300.3651.22</t>
  </si>
  <si>
    <t xml:space="preserve"> Система учета  электроэнергии потребителей Железнодорожный РЭС; инв.№В107002261-00;дог.20.0300.3007.22Зверева Ольга Алексеевна  договор ТП20.0300.3007.22</t>
  </si>
  <si>
    <t xml:space="preserve"> Система учета  электроэнергии потребителей Железнодорожный РЭС; инв.№В107002261-00;дог.20.0300.2497.22Грудинина Галина Геннадьевна договор ТП20.0300.2497.22</t>
  </si>
  <si>
    <t xml:space="preserve"> Система учета  электроэнергии потребителей Железнодорожный РЭС; инв.№В107002261-00;дог.20.0300.1255.22Винс Ирина Александровна  договор ТП20.0300.1255.22</t>
  </si>
  <si>
    <t xml:space="preserve"> Система учета  электроэнергии потребителей Железнодорожный РЭС; инв.№В107002261-00;дог.20.0300.2408.22Доржиева Ирина Анатольевна  договор ТП20.0300.2408.22</t>
  </si>
  <si>
    <t xml:space="preserve"> Система учета  электроэнергии потребителей Железнодорожный РЭС; инв.№В107002261-00;дог.20.0300.7089.22Ушакова Екатерина Николаевна договор ТП20.0300.7089.22</t>
  </si>
  <si>
    <t xml:space="preserve"> Система учета  электроэнергии потребителей Железнодорожный РЭС; инв.№В107002261-00;дог.20.0300.6641.21Вакарина Юлия Владимировна  договор ТП20.0300.6641.21</t>
  </si>
  <si>
    <t xml:space="preserve"> Система учета  электроэнергии потребителей Железнодорожный РЭС; инв.№В107002261-00;дог.20.0300.2631.23Черепанов Дмитрий Андреевич) договор ТП20.0300.2631.23</t>
  </si>
  <si>
    <t xml:space="preserve"> Система учета  электроэнергии потребителей Железнодорожный РЭС; инв.№В107002261-00;дог.20.0300.2631.22Осеев Кирилл Анатольевич  договор ТП20.0300.2631.22</t>
  </si>
  <si>
    <t xml:space="preserve"> Система учета  электроэнергии потребителей Железнодорожный РЭС; инв.№В107002261-00;дог.20.0300.3484.22Максимова Галина Михайловна договор ТП20.0300.3484.22</t>
  </si>
  <si>
    <t xml:space="preserve"> Система учета  электроэнергии потребителей Железнодорожный РЭС; инв.№В107002261-00;дог.20.0300.1979.22Нечаева Галина Георгиевна договор ТП20.0300.1979.22</t>
  </si>
  <si>
    <t xml:space="preserve"> Система учета  электроэнергии потребителей Железнодорожный РЭС; инв.№В107002261-00;дог.20.0300.1881.22Мункуева Адиса Александровна договор ТП20.0300.1881.22</t>
  </si>
  <si>
    <t xml:space="preserve"> Система учета  электроэнергии потребителей Железнодорожный РЭС; инв.№В107002261-00;дог.20.0300.2344.22Цыбикова Светлана Александровна  договор ТП20.0300.2344.22</t>
  </si>
  <si>
    <t xml:space="preserve"> Система учета  электроэнергии потребителей Железнодорожный РЭС; инв.№В107002261-00;дог.20.0300.3266.23Соловьева Галина Анатольевна договор ТП20.0300.3266.23</t>
  </si>
  <si>
    <t xml:space="preserve"> Система учета  электроэнергии потребителей Железнодорожный РЭС; инв.№В107002261-00;дог.20.0300.4616.23Кузнецов Евгений Николаевич договор ТП20.0300.4616.23</t>
  </si>
  <si>
    <t xml:space="preserve"> Система учета  электроэнергии потребителей Железнодорожный РЭС; инв.№В107002261-00;дог.20.0300.7266.23Сыденов Владимир Варламович договор ТП20.0300.7266.23</t>
  </si>
  <si>
    <t xml:space="preserve"> Система учета  электроэнергии потребителей Железнодорожный РЭС; инв.№В107002261-00;дог.20.0300.7046.23Коржевский Сергей Геннадьевич договор ТП20.0300.7046.23</t>
  </si>
  <si>
    <t xml:space="preserve"> Система учета  электроэнергии потребителей Железнодорожный РЭС; инв.№В107002261-00;дог.20.0300.4471.22Мархаева Сэсэг Баторовна договор ТП20.0300.4471.22</t>
  </si>
  <si>
    <t xml:space="preserve"> Система учета  электроэнергии потребителей Железнодорожный РЭС; инв.№В107002261-00;дог.20.0300.5951.22Данюкин Александр Алексеевич договор ТП20.0300.5951.22</t>
  </si>
  <si>
    <t xml:space="preserve"> Система учета  электроэнергии потребителей Железнодорожный РЭС; инв.№В107002261-00;дог.20.0300.1053.23Чикичев Андрей Сергеевич договор ТП20.0300.1053.23</t>
  </si>
  <si>
    <t xml:space="preserve"> Система учета  электроэнергии потребителей Железнодорожный РЭС; инв.№В107002261-00;дог.20.0300.1718.23Батуева Валентина Александровна договор ТП20.0300.1718.23</t>
  </si>
  <si>
    <t xml:space="preserve"> Система учета  электроэнергии потребителей Железнодорожный РЭС; инв.№В107002261-00;дог.20.0300.1704.23Тугульдуров Василий Дамдинович договор ТП20.0300.1704.23</t>
  </si>
  <si>
    <t xml:space="preserve"> Система учета  электроэнергии потребителей Железнодорожный РЭС; инв.№В107002261-00;дог.20.0300.1797.22Иванова Ольга Васильевна договор ТП20.0300.1797.22</t>
  </si>
  <si>
    <t xml:space="preserve"> Система учета  электроэнергии потребителей Железнодорожный РЭС; инв.№В107002261-00;дог.20.0300.6245.22Касьянов Алексей Александрович договор ТП20.0300.6245.22</t>
  </si>
  <si>
    <t xml:space="preserve"> Система учета  электроэнергии потребителей Железнодорожный РЭС; инв.№В107002261-00;дог.20.0300.1955.23Цыдыпов Соёл Нимагомбоевич договор ТП20.0300.1955.23</t>
  </si>
  <si>
    <t xml:space="preserve"> Система учета  электроэнергии потребителей Железнодорожный РЭС; инв.№В107002261-00;дог.20.0300.5792.21Шаронов Евгений Владимирович договор ТП20.0300.5792.21</t>
  </si>
  <si>
    <t xml:space="preserve"> Система учета  электроэнергии потребителей Железнодорожный РЭС; инв.№В107002261-00;дог.20.0300.2918.23Пестерева Лариса Анатольевна договор ТП20.0300.2918.23</t>
  </si>
  <si>
    <t xml:space="preserve"> Система учета  электроэнергии потребителей Железнодорожный РЭС; инв.№В107002261-00;дог.20.0300.3156.23Бальжирова Дулма Базыровна договор ТП20.0300.3156.23</t>
  </si>
  <si>
    <t xml:space="preserve"> Система учета  электроэнергии потребителей Железнодорожный РЭС; инв.№В107002261-00;дог.20.0300.1729.23Синякова Татьяна Владимировна договор ТП20.0300.1729.23</t>
  </si>
  <si>
    <t xml:space="preserve"> Система учета  электроэнергии потребителей Железнодорожный РЭС; инв.№В107002261-00;дог.20.0300.6205.23Фетисов Дмитрий Леонидович договор ТП20.0300.6205.23</t>
  </si>
  <si>
    <t xml:space="preserve"> Система учета  электроэнергии потребителей Железнодорожный РЭС; инв.№В107002261-00;дог.20.0300.5145.23Будников Евгений Николаевич договор ТП20.0300.5145.23</t>
  </si>
  <si>
    <t xml:space="preserve"> Система учета  электроэнергии потребителей Железнодорожный РЭС; инв.№В107002261-00;дог.20.0300.4642.23Зборовская Юлия Юрьевна договор ТП20.0300.4642.23</t>
  </si>
  <si>
    <t xml:space="preserve"> Система учета  электроэнергии потребителей Железнодорожный РЭС; инв.№В107002261-00;дог.20.0300.6552.23Черниговский Никита Александрович договор ТП20.0300.6552.23</t>
  </si>
  <si>
    <t xml:space="preserve"> Система учета  электроэнергии потребителей Железнодорожный РЭС; инв.№В107002261-00;дог.20.0300.2057.22Батомункуев Пурбодоржи Гармаевич договор ТП20.0300.2057.22</t>
  </si>
  <si>
    <t xml:space="preserve"> Система учета  электроэнергии потребителей Железнодорожный РЭС; инв.№В107002261-00;дог.20.0300.7235.22Варфоломеев Андрей Амосович договор ТП20.0300.7235.22</t>
  </si>
  <si>
    <t xml:space="preserve"> Система учета  электроэнергии потребителей Железнодорожный РЭС; инв.№В107002261-00;дог.20.0300.5667.23Батожаргалова Альбина Александровна договор ТП20.0300.5667.23</t>
  </si>
  <si>
    <t xml:space="preserve"> Система учета  электроэнергии потребителей Железнодорожный РЭС; инв.№В107002261-00;дог.20.0300.7071.23Подлесный Никита Анатольевич договор ТП20.0300.7071.23</t>
  </si>
  <si>
    <t xml:space="preserve"> Система учета  электроэнергии потребителей Железнодорожный РЭС; инв.№В107002261-00;дог.20.0300.6644.23Кравцова Татьяна Васильевна договор ТП20.0300.6644.23</t>
  </si>
  <si>
    <t xml:space="preserve"> Система учета  электроэнергии потребителей Железнодорожный РЭС; инв.№В107002261-00;дог.20.0300.7404.23Ярышкин Иван Владимирович договор ТП20.0300.7404.23</t>
  </si>
  <si>
    <t xml:space="preserve"> Система учета  электроэнергии потребителей Железнодорожный РЭС; инв.№В107002261-00;дог.20.0300.2726.23Иванова Екатерина Васильевна договор ТП20.0300.2726.23</t>
  </si>
  <si>
    <t xml:space="preserve"> Система учета  электроэнергии потребителей Железнодорожный РЭС; инв.№В107002261-00;дог.20.0300.3300.23Жарникова Елизавета Андреяновна договор ТП20.0300.3300.23</t>
  </si>
  <si>
    <t xml:space="preserve"> Система учета  электроэнергии потребителей Железнодорожный РЭС; инв.№В107002261-00;дог.20.0300.6487.23Атемасова Виктория Викторовна договор ТП20.0300.6487.23</t>
  </si>
  <si>
    <t xml:space="preserve"> Система учета  электроэнергии потребителей Железнодорожный РЭС; инв.№В107002261-00;дог.20.0300.5281.21Шибико Вячеслав Анатольевич договор ТП20.0300.5281.21</t>
  </si>
  <si>
    <t xml:space="preserve"> Система учета  электроэнергии потребителей Железнодорожный РЭС; инв.№В107002261-00;дог.20.0300.2165.23Хечоян Абрам Мисакович договор ТП20.0300.2165.23</t>
  </si>
  <si>
    <t xml:space="preserve"> Система учета  электроэнергии потребителей Железнодорожный РЭС; инв.№В107002261-00;дог.20.0300.1965.23Павлова Татьяна Ивановна договор ТП20.0300.1965.23</t>
  </si>
  <si>
    <t xml:space="preserve"> Система учета  электроэнергии потребителей Железнодорожный РЭС; инв.№В107002261-00;дог.20.0300.2009.23Намжилова Цырен-Ханда Цыбеновна договор ТП20.0300.2009.23</t>
  </si>
  <si>
    <t xml:space="preserve"> Система учета электроэнергии потребителей Железнодорожный РЭС инв.№В107002261-00 (20.0300.8455.22 МУ  Улан-Удэстройзаказчик)   договор ТП20.0300.8455.22</t>
  </si>
  <si>
    <t>Система учета электроэнергии потребителей Железнодорожный РЭС инв.
№В107002261-00 (20.0300.6814.23 Базарова Ирина Владимировна) договор ТП20.0300.6814.23</t>
  </si>
  <si>
    <t xml:space="preserve"> Система учета электроэнергии потребителей Железнодорожный РЭС инв.
№В107002261-00 (20.0300.1743.23 Дамбаев Сергей Цырендоржиевич) договор ТП20.0300.1743.23</t>
  </si>
  <si>
    <t xml:space="preserve"> Система учета электроэнергии потребителей Железнодорожный РЭС инв.
№В107002261-00 (20.0300.6269.23 Караулова Татьяна Кондратьевна) договор ТП20.0300.6269.23</t>
  </si>
  <si>
    <t>Система учета электроэнергии потребителей Железнодорожный РЭС инв.
№В107002261-00 (20.0300.6341.23 Бадмаев Этигэл Станиславович) договор ТП20.0300.6341.23</t>
  </si>
  <si>
    <t>Система учета электроэнергии потребителей Железнодорожный РЭС инв.
№В107002261-00 (20.0300.6450.23 Цыбикова Аюна Сергеевна) договор ТП20.0300.6450.23</t>
  </si>
  <si>
    <t>Система учета электроэнергии потребителей Железнодорожный РЭС инв.
№В107002261-00 (20.0300.6547.23 Дашинимаева Дарима Цыден-Бальжировна) договор ТП20.0300.6547.23</t>
  </si>
  <si>
    <t>Система учета электроэнергии потребителей Железнодорожный РЭС инв.
№В107002261-00 (20.0300.7355.23 Букарев Алексей Владимирович) договор ТП20.0300.7355.23</t>
  </si>
  <si>
    <t>Система учета электроэнергии потребителей Железнодорожный РЭС инв.
№В107002261-00 (20.0300.7719.23 Березкова Римма Абрамовна) договор ТП20.0300.7719.23</t>
  </si>
  <si>
    <t>Система учета электроэнергии потребителей Железнодорожный РЭС инв.
№В107002261-00 (20.0300.6609.23 Афанасьев Валерий Александрович) договор ТП20.0300.6609.23</t>
  </si>
  <si>
    <t>Система учета электроэнергии потребителей Железнодорожный РЭС инв.
№В107002261-00 (20.0300.6616.23 Алексеев Булат Викторович) договор ТП20.0300.6616.23</t>
  </si>
  <si>
    <t>Система учета электроэнергии потребителей Железнодорожный РЭС инв.
№В107002261-00 (20.0300.5761.23 Банзаракцаев Лубсан-Доржи Санженимаевич) договор ТП20.0300.5761.23</t>
  </si>
  <si>
    <t>Система учета электроэнергии потребителей Октябрьский РЭС инв. №В107002260-
00 (20.0300.2677.23 Общество с ограниченной ответственностью «Национальные
Технологии»)
 договор ТП20.0300.2677.23</t>
  </si>
  <si>
    <t>Система учета электроэнергии потребителей Октябрьский РЭС инв. №В107002260-
00 (20.0300.811.21 Курехян Х. Г.)
 договор ТП20.0300.811.21</t>
  </si>
  <si>
    <t>Система учета электроэнергии потребителей Октябрьский РЭС инв. №В107002260-
00 (20.0300.7622.22 Тулугоева Оюна Дамдиновна)
 договор ТП20.0300.7622.22</t>
  </si>
  <si>
    <t xml:space="preserve"> Система учета электроэнергии потребителей Октябрьский РЭС инв. №В107002260-00; в рамках договора на технологическое присоединение по трехфазным приборам учета электроэнергии 20.0300.933.22; Кислов С.В.; Республика Бурятия, Октябрьский, Улан-Удэ, Спиртзаводской тракт, ул. Садовая, 03:24:031601:131 договор ТП20.0300.933.22</t>
  </si>
  <si>
    <t>Система учета электроэнергии потребителей Октябрьский РЭС инв. №В107002260-
00 (20.0300.2428.22  Гармаева Дарима Цырендоржиевна )
 договор ТП20.0300.2428.22</t>
  </si>
  <si>
    <t>Система учета электроэнергии потребителей Октябрьский РЭС инв. №В107002260-
00  договор ТП20.0300.2515.21</t>
  </si>
  <si>
    <t>Система учета электроэнергии потребителей Октябрьский РЭС инв. №В107002260-
00  договор ТП20.0300.5319.21</t>
  </si>
  <si>
    <t>Система учета электроэнергии потребителей Октябрьский РЭС инв. №В107002260-
00  договор ТП20.0300.7362.21</t>
  </si>
  <si>
    <t>Система учета электроэнергии потребителей Октябрьский РЭС инв. №В107002260-
00  договор ТП20.0300.63.22</t>
  </si>
  <si>
    <t>Система учета электроэнергии потребителей Октябрьский РЭС инв. №В107002260-
00  договор ТП20.0300.422.22</t>
  </si>
  <si>
    <t>Система учета электроэнергии потребителей Октябрьский РЭС инв. №В107002260-
00  договор ТП20.0300.857.22</t>
  </si>
  <si>
    <t>Система учета электроэнергии потребителей Октябрьский РЭС инв. №В107002260-
00  договор ТП20.0300.1184.22</t>
  </si>
  <si>
    <t>Система учета электроэнергии потребителей Октябрьский РЭС инв. №В107002260-
00  договор ТП20.0300.1265.22</t>
  </si>
  <si>
    <t>Система учета электроэнергии потребителей Октябрьский РЭС инв. №В107002260-
00  договор ТП20.0300.1539.22</t>
  </si>
  <si>
    <t>Система учета электроэнергии потребителей Октябрьский РЭС инв. №В107002260-
00  договор ТП20.0300.1423.22</t>
  </si>
  <si>
    <t>Система учета электроэнергии потребителей Октябрьский РЭС инв. №В107002260-
00  договор ТП20.0300.1454.22</t>
  </si>
  <si>
    <t>Система учета электроэнергии потребителей Октябрьский РЭС инв. №В107002260-
00  договор ТП20.0300.1571.22</t>
  </si>
  <si>
    <t>Система учета электроэнергии потребителей Октябрьский РЭС инв. №В107002260-
00  договор ТП20.0300.1646.22</t>
  </si>
  <si>
    <t>Система учета электроэнергии потребителей Октябрьский РЭС инв. №В107002260-
00  договор ТП20.0300.1681.22</t>
  </si>
  <si>
    <t>Система учета электроэнергии потребителей Октябрьский РЭС инв. №В107002260-
00  договор ТП20.0300.1983.22</t>
  </si>
  <si>
    <t>Система учета электроэнергии потребителей Октябрьский РЭС инв. №В107002260-
00  договор ТП20.0300.1980.22</t>
  </si>
  <si>
    <t>Система учета электроэнергии потребителей Октябрьский РЭС инв. №В107002260-
00  договор ТП20.0300.2199.22</t>
  </si>
  <si>
    <t>Система учета электроэнергии потребителей Октябрьский РЭС инв. №В107002260-
00  договор ТП20.0300.2214.22</t>
  </si>
  <si>
    <t>Система учета электроэнергии потребителей Октябрьский РЭС инв. №В107002260-
00  договор ТП20.0300.2256.22</t>
  </si>
  <si>
    <t>Система учета электроэнергии потребителей Октябрьский РЭС инв. №В107002260-
00  договор ТП20.0300.2489.22</t>
  </si>
  <si>
    <t>Система учета электроэнергии потребителей Октябрьский РЭС инв. №В107002260-
00  договор ТП20.0300.2699.22</t>
  </si>
  <si>
    <t>Система учета электроэнергии потребителей Октябрьский РЭС инв. №В107002260-
00  договор ТП20.0300.2947.22</t>
  </si>
  <si>
    <t>Система учета электроэнергии потребителей Октябрьский РЭС инв. №В107002260-
00  договор ТП20.0300.3058.22</t>
  </si>
  <si>
    <t>Система учета электроэнергии потребителей Октябрьский РЭС инв. №В107002260-
00  договор ТП20.0300.3330.22</t>
  </si>
  <si>
    <t>Система учета электроэнергии потребителей Октябрьский РЭС инв. №В107002260-
00  договор ТП20.0300.3148.22</t>
  </si>
  <si>
    <t>Система учета электроэнергии потребителей Октябрьский РЭС инв. №В107002260-
00  договор ТП20.0300.3382.22</t>
  </si>
  <si>
    <t>Система учета электроэнергии потребителей Октябрьский РЭС инв. №В107002260-
00  договор ТП20.0300.3364.22</t>
  </si>
  <si>
    <t>Система учета электроэнергии потребителей Октябрьский РЭС инв. №В107002260-
00  договор ТП20.0300.3877.22</t>
  </si>
  <si>
    <t>Система учета электроэнергии потребителей Октябрьский РЭС инв. №В107002260-
00  договор ТП20.0300.3562.22</t>
  </si>
  <si>
    <t>Система учета электроэнергии потребителей Октябрьский РЭС инв. №В107002260-
00  договор ТП20.0300.3699.22</t>
  </si>
  <si>
    <t>Система учета электроэнергии потребителей Октябрьский РЭС инв. №В107002260-
00  договор ТП20.0300.5885.22</t>
  </si>
  <si>
    <t>Система учета электроэнергии потребителей Октябрьский РЭС инв. №В107002260-
00  договор ТП20.0300.4822.22</t>
  </si>
  <si>
    <t>Система учета электроэнергии потребителей Октябрьский РЭС инв. №В107002260-
00  договор ТП20.0300.4917.22</t>
  </si>
  <si>
    <t>Система учета электроэнергии потребителей Октябрьский РЭС инв. №В107002260-
00  договор ТП20.0300.5363.22</t>
  </si>
  <si>
    <t>Система учета электроэнергии потребителей Октябрьский РЭС инв. №В107002260-
00  договор ТП20.0300.5558.22</t>
  </si>
  <si>
    <t>Система учета электроэнергии потребителей Октябрьский РЭС инв. №В107002260-
00  договор ТП20.0300.6001.22</t>
  </si>
  <si>
    <t>Система учета электроэнергии потребителей Октябрьский РЭС инв. №В107002260-
00  договор ТП20.0300.5731.22</t>
  </si>
  <si>
    <t>Система учета электроэнергии потребителей Октябрьский РЭС инв. №В107002260-
00  договор ТП20.0300.5891.22</t>
  </si>
  <si>
    <t>Система учета электроэнергии потребителей Октябрьский РЭС инв. №В107002260-
00  договор ТП20.0300.6036.22</t>
  </si>
  <si>
    <t>Система учета электроэнергии потребителей Октябрьский РЭС инв. №В107002260-
00  договор ТП20.0300.5900.22</t>
  </si>
  <si>
    <t>Система учета электроэнергии потребителей Октябрьский РЭС инв. №В107002260-
00  договор ТП20.0300.6170.22</t>
  </si>
  <si>
    <t>Система учета электроэнергии потребителей Октябрьский РЭС инв. №В107002260-
00  договор ТП20.0300.6369.22</t>
  </si>
  <si>
    <t>Система учета электроэнергии потребителей Октябрьский РЭС инв. №В107002260-
00  договор ТП20.0300.6699.22</t>
  </si>
  <si>
    <t>Система учета электроэнергии потребителей Октябрьский РЭС инв. №В107002260-
00  договор ТП20.0300.6514.22</t>
  </si>
  <si>
    <t>Система учета электроэнергии потребителей Октябрьский РЭС инв. №В107002260-
00  договор ТП20.0300.6838.22</t>
  </si>
  <si>
    <t>Система учета электроэнергии потребителей Октябрьский РЭС инв. №В107002260-
00  договор ТП20.0300.7107.22</t>
  </si>
  <si>
    <t>Система учета электроэнергии потребителей Октябрьский РЭС инв. №В107002260-
00  договор ТП20.0300.6555.22</t>
  </si>
  <si>
    <t>Система учета электроэнергии потребителей Октябрьский РЭС инв. №В107002260-
00  договор ТП20.0300.7150.22</t>
  </si>
  <si>
    <t>Система учета электроэнергии потребителей Октябрьский РЭС инв. №В107002260-
00  договор ТП20.0300.583.23</t>
  </si>
  <si>
    <t>Система учета электроэнергии потребителей Октябрьский РЭС инв. №В107002260-
00  договор ТП20.0300.939.23</t>
  </si>
  <si>
    <t>Система учета электроэнергии потребителей Октябрьский РЭС инв. №В107002260-
00  договор ТП20.0300.894.23</t>
  </si>
  <si>
    <t>Система учета электроэнергии потребителей Октябрьский РЭС инв. №В107002260-
00  договор ТП20.0300.1391.23</t>
  </si>
  <si>
    <t>Система учета электроэнергии потребителей Октябрьский РЭС инв. №В107002260-
00  договор ТП20.0300.6266.22</t>
  </si>
  <si>
    <t>Система учета электроэнергии потребителей Октябрьский РЭС инв. №В107002260-
00  договор ТП20.0300.2238.23</t>
  </si>
  <si>
    <t>Система учета электроэнергии потребителей Октябрьский РЭС инв. №В107002260-
00  договор ТП20.0300.4201.23</t>
  </si>
  <si>
    <t>Система учета электроэнергии потребителей Октябрьский РЭС инв. №В107002260-
00  договор ТП20.0300.6766.22</t>
  </si>
  <si>
    <t>Система учета электроэнергии потребителей Октябрьский РЭС инв. №В107002260-
00  договор ТП20.0300.3475.23</t>
  </si>
  <si>
    <t>Система учета электроэнергии потребителей Октябрьский РЭС инв. №В107002260-
00  договор ТП20.0300.3509.23</t>
  </si>
  <si>
    <t>Система учета электроэнергии потребителей Октябрьский РЭС инв. №В107002260-
00  договор ТП20.0300.2071.23</t>
  </si>
  <si>
    <t>Система учета электроэнергии потребителей Октябрьский РЭС инв. №В107002260-
00  договор ТП20.0300.5790.23</t>
  </si>
  <si>
    <t>Система учета электроэнергии потребителей Октябрьский РЭС инв. №В107002260-
00  договор ТП20.0300.4580.23</t>
  </si>
  <si>
    <t>Система учета электроэнергии потребителей Октябрьский РЭС инв. №В107002260-
00  договор ТП20.0300.4837.23</t>
  </si>
  <si>
    <t>Система учета электроэнергии потребителей Октябрьский РЭС инв. №В107002260-
00  договор ТП20.0300.5918.21</t>
  </si>
  <si>
    <t>Система учета электроэнергии потребителей Октябрьский РЭС инв. №В107002260-
00  договор ТП20.0300.5703.23</t>
  </si>
  <si>
    <t>Система учета электроэнергии потребителей Октябрьский РЭС инв. №В107002260-
00  договор ТП20.0300.5189.23</t>
  </si>
  <si>
    <t>Система учета электроэнергии потребителей Октябрьский РЭС инв. №В107002260-
00  договор ТП20.0300.6001.23</t>
  </si>
  <si>
    <t>Система учета электроэнергии потребителей Октябрьский РЭС инв. №В107002260-
00  договор ТП20.0300.4523.23</t>
  </si>
  <si>
    <t>Система учета электроэнергии потребителей Октябрьский РЭС инв. №В107002260-
00  договор ТП20.0300.4592.23</t>
  </si>
  <si>
    <t>Система учета электроэнергии потребителей Октябрьский РЭС инв. №В107002260-
00  договор ТП20.0300.6590.23</t>
  </si>
  <si>
    <t>Система учета электроэнергии потребителей Октябрьский РЭС инв. №В107002260-
00  договор ТП20.0300.4712.23</t>
  </si>
  <si>
    <t>Система учета электроэнергии потребителей Октябрьский РЭС инв. №В107002260-
00  договор ТП20.0300.5267.23</t>
  </si>
  <si>
    <t>Система учета электроэнергии потребителей Октябрьский РЭС инв. №В107002260-
00  договор ТП20.0300.1651.23</t>
  </si>
  <si>
    <t>Система учета электроэнергии потребителей Октябрьский РЭС инв. №В107002260-
00  договор ТП20.0300.3095.23</t>
  </si>
  <si>
    <t>Система учета электроэнергии потребителей Октябрьский РЭС инв. №В107002260-
00  договор ТП20.0300.3419.23</t>
  </si>
  <si>
    <t>Система учета электроэнергии потребителей Октябрьский РЭС инв. №В107002260-
00  договор ТП20.0300.6082.23</t>
  </si>
  <si>
    <t>Система учета электроэнергии потребителей Октябрьский РЭС инв. №В107002260-
00  договор ТП20.0300.5252.23</t>
  </si>
  <si>
    <t>Система учета электроэнергии потребителей Октябрьский РЭС инв. №В107002260-
00  договор ТП20.0300.7206.23</t>
  </si>
  <si>
    <t>Система учета электроэнергии потребителей Октябрьский РЭС инв. №В107002260-
00  договор ТП20.0300.3094.23</t>
  </si>
  <si>
    <t>Система учета электроэнергии потребителей Октябрьский РЭС инв. №В107002260-
00  договор ТП20.0300.7491.23</t>
  </si>
  <si>
    <t>Система учета электроэнергии потребителей Октябрьский РЭС инв. №В107002260-
00  договор ТП20.0300.6819.23</t>
  </si>
  <si>
    <t>Система учета электроэнергии потребителей Октябрьский РЭС инв. №В107002260-
00  договор ТП20.0300.6181.23</t>
  </si>
  <si>
    <t>Система учета электроэнергии потребителей Октябрьский РЭС инв. №В107002260-
00  договор ТП20.0300.6663.23</t>
  </si>
  <si>
    <t>Система учета электроэнергии потребителей Октябрьский РЭС инв. №В107002260-
00  договор ТП20.0300.6250.23</t>
  </si>
  <si>
    <t>Система учета электроэнергии потребителей Октябрьский РЭС инв. №В107002260-
00  договор ТП20.0300.6223.23</t>
  </si>
  <si>
    <t>Система учета электроэнергии потребителей Октябрьский РЭС инв. №В107002260-
00  договор ТП20.0300.6948.22</t>
  </si>
  <si>
    <t>Система учета электроэнергии потребителей Октябрьский РЭС инв. №В107002260-
00  договор ТП20.0300.4387.21</t>
  </si>
  <si>
    <t>Система учета электроэнергии потребителей Октябрьский РЭС инв. №В107002260-
00  договор ТП20.0300.5578.23</t>
  </si>
  <si>
    <t>Система учета электроэнергии потребителей Октябрьский РЭС инв. №В107002260-
00  договор ТП20.0300.6177.23</t>
  </si>
  <si>
    <t>Система учета электроэнергии потребителей Октябрьский РЭС инв. №В107002260-
00  договор ТП20.0300.2386.23</t>
  </si>
  <si>
    <t>Система учета электроэнергии потребителей Октябрьский РЭС инв. №В107002260-
00  договор ТП20.0300.7265.21</t>
  </si>
  <si>
    <t>Система учета электроэнергии потребителей Октябрьский РЭС инв. №В107002260-
00  договор ТП20.0300.7294.23</t>
  </si>
  <si>
    <t>Система учета электроэнергии потребителей Октябрьский РЭС инв. №В107002260-
00  договор ТП20.0300.1654.22</t>
  </si>
  <si>
    <t>Система учета электроэнергии потребителей Октябрьский РЭС инв. №В107002260-
00  договор ТП20.0300.3894.22</t>
  </si>
  <si>
    <t>Система учета электроэнергии потребителей Октябрьский РЭС инв. №В107002260-
00  договор ТП20.0300.4210.22</t>
  </si>
  <si>
    <t>Система учета электроэнергии потребителей Октябрьский РЭС инв. №В107002260-
00  договор ТП20.0300.4503.22</t>
  </si>
  <si>
    <t>Система учета электроэнергии потребителей Октябрьский РЭС инв. №В107002260-
00  договор ТП20.0300.1533.22</t>
  </si>
  <si>
    <t>Система учета электроэнергии потребителей Октябрьский РЭС инв. №В107002260-
00  договор ТП20.0300.1525.22</t>
  </si>
  <si>
    <t>Система учета электроэнергии потребителей Октябрьский РЭС инв. №В107002260-
00  договор ТП20.0300.2331.22</t>
  </si>
  <si>
    <t>Система учета электроэнергии потребителей Октябрьский РЭС инв. №В107002260-
00  договор ТП20.0300.5186.22</t>
  </si>
  <si>
    <t>Система учета электроэнергии потребителей Октябрьский РЭС инв. №В107002260-
00  договор ТП20.0300.710.23</t>
  </si>
  <si>
    <t>Система учета электроэнергии потребителей Октябрьский РЭС инв. №В107002260-
00  договор ТП20.0300.7359.23</t>
  </si>
  <si>
    <t>Система учета электроэнергии потребителей Октябрьский РЭС инв. №В107002260-
00  договор ТП20.0300.1546.23</t>
  </si>
  <si>
    <t>Система учета электроэнергии потребителей Октябрьский РЭС инв. №В107002260-
00  договор ТП20.0300.113.23</t>
  </si>
  <si>
    <t>Система учета электроэнергии потребителей Октябрьский РЭС инв. №В107002260-
00  договор ТП20.0300.6914.22</t>
  </si>
  <si>
    <t>Система учета электроэнергии потребителей Октябрьский РЭС инв. №В107002260-
00  договор ТП20.0300.6225.22</t>
  </si>
  <si>
    <t>Система учета электроэнергии потребителей Октябрьский РЭС инв. №В107002260-
00  договор ТП20.0300.5791.22</t>
  </si>
  <si>
    <t>Система учета электроэнергии потребителей Октябрьский РЭС инв. №В107002260-
00  договор ТП20.0300.3809.22</t>
  </si>
  <si>
    <t>Система учета электроэнергии потребителей Октябрьский РЭС инв. №В107002260-
00  договор ТП20.0300.3589.22</t>
  </si>
  <si>
    <t>Система учета электроэнергии потребителей Октябрьский РЭС инв. №В107002260-
00  договор ТП20.0300.6853.22</t>
  </si>
  <si>
    <t>Система учета электроэнергии потребителей Октябрьский РЭС инв. №В107002260-
00  договор ТП20.0300.2811.23</t>
  </si>
  <si>
    <t>Система учета электроэнергии потребителей Октябрьский РЭС инв. №В107002260-
00  договор ТП20.0300.6573.22</t>
  </si>
  <si>
    <t>Система учета электроэнергии потребителей Октябрьский РЭС инв. №В107002260-
00  договор ТП20.0300.3946.20</t>
  </si>
  <si>
    <t>Система учета электроэнергии потребителей Октябрьский РЭС инв. №В107002260-
00  договор ТП20.0300.5751.21</t>
  </si>
  <si>
    <t>Система учета электроэнергии потребителей Октябрьский РЭС инв. №В107002260-
00  договор ТП20.0300.7581.21</t>
  </si>
  <si>
    <t>Система учета электроэнергии потребителей Октябрьский РЭС инв. №В107002260-
00  договор ТП20.0300.641.22</t>
  </si>
  <si>
    <t>Система учета электроэнергии потребителей Октябрьский РЭС инв. №В107002260-
00  договор ТП20.0300.777.22</t>
  </si>
  <si>
    <t>Система учета электроэнергии потребителей Октябрьский РЭС инв. №В107002260-
00  договор ТП20.0300.1362.23</t>
  </si>
  <si>
    <t>Система учета электроэнергии потребителей Октябрьский РЭС инв. №В107002260-
00  договор ТП20.0300.4684.23</t>
  </si>
  <si>
    <t>Система учета электроэнергии потребителей Октябрьский РЭС инв. №В107002260-
00  договор ТП20.0300.5626.23</t>
  </si>
  <si>
    <t>Система учета электроэнергии потребителей Октябрьский РЭС инв. №В107002260-
00  договор ТП20.0300.6248.23</t>
  </si>
  <si>
    <t>Система учета электроэнергии потребителей Октябрьский РЭС инв. №В107002260-
00  договор ТП20.0300.4102.23</t>
  </si>
  <si>
    <t>Система учета электроэнергии потребителей Октябрьский РЭС инв. №В107002260-
00  договор ТП20.0300.6295.23</t>
  </si>
  <si>
    <t>Система учета электроэнергии потребителей Октябрьский РЭС инв. №В107002260-
00  договор ТП20.0300.6686.23</t>
  </si>
  <si>
    <t>Система учета электроэнергии потребителей Октябрьский РЭС инв. №В107002260-
00  договор ТП20.0300.6599.23</t>
  </si>
  <si>
    <t>Система учета электроэнергии потребителей Октябрьский РЭС инв. №В107002260-
00  договор ТП20.0300.5322.22</t>
  </si>
  <si>
    <t>Система учета электроэнергии потребителей Октябрьский РЭС инв. №В107002260-
00  договор ТП20.0300.4121.23</t>
  </si>
  <si>
    <t>Система учета электроэнергии потребителей Октябрьский РЭС инв. №В107002260-
00  договор ТП20.0300.6522.23</t>
  </si>
  <si>
    <t>Система учета электроэнергии потребителей Октябрьский РЭС инв. №В107002260-
00  договор ТП20.0300.5600.23</t>
  </si>
  <si>
    <t xml:space="preserve"> Система учета электроэнергии потребителей Октябрьский РЭС инв. №В107002260-00 Бадматарова Номин Владимировна 20.0300.4965.22 договор ТП20.0300.4965.22</t>
  </si>
  <si>
    <t xml:space="preserve"> Система учета розничного рынка электроэнергии в Бичурском РЭС В107001523-00 договор ТП20.0300.7938.22</t>
  </si>
  <si>
    <t xml:space="preserve"> Система учета розничного рынка электроэнергии в Бичурском РЭС В107001523-00 договор ТП20.0300.7848.22</t>
  </si>
  <si>
    <t xml:space="preserve"> Система учета розничного рынка электроэнергии в Бичурском РЭС В107001523-00 договор ТП20.0300.7441.22</t>
  </si>
  <si>
    <t xml:space="preserve"> Система учета розничного рынка электроэнергии в Бичурском РЭС В107001523-00 договор ТП20.0300.2288.23</t>
  </si>
  <si>
    <t xml:space="preserve"> Система учета розничного рынка электроэнергии в Бичурском РЭС В107001523-00 договор ТП20.0300.4442.23</t>
  </si>
  <si>
    <t xml:space="preserve"> Система учета розничного рынка электроэнергии в Бичурском РЭС В107001523-00 договор ТП20.0300.4014.23</t>
  </si>
  <si>
    <t xml:space="preserve"> Система учета розничного рынка электроэнергии в Бичурском РЭС В107001523-00 договор ТП20.0300.887.23</t>
  </si>
  <si>
    <t xml:space="preserve"> Система учета розничного рынка электроэнергии в Бичурском РЭС В107001523-00 договор ТП20.0300.880.23</t>
  </si>
  <si>
    <t xml:space="preserve"> Система учета розничного рынка электроэнергии в Бичурском РЭС В107001523-00 договор ТП20.0300.5444.23</t>
  </si>
  <si>
    <t xml:space="preserve"> Система учета розничного рынка электроэнергии в Бичурском РЭС В107001523-00 договор ТП20.0300.4777.23</t>
  </si>
  <si>
    <t xml:space="preserve"> Система учета розничного рынка электроэнергии в Бичурском РЭС В107001523-00 договор ТП20.0300.2334.23</t>
  </si>
  <si>
    <t xml:space="preserve"> Система учета розничного рынка электроэнергии в Бичурском РЭС В107001523-00 договор ТП20.0300.6634.23</t>
  </si>
  <si>
    <t xml:space="preserve"> Система учета розничного рынка электроэнергии в Бичурском РЭС В107001523-00 договор ТП20.0300.6736.23</t>
  </si>
  <si>
    <t xml:space="preserve"> Система учета розничного рынка электроэнергии в Бичурском РЭС В107001523-00 договор ТП20.0300.6334.23</t>
  </si>
  <si>
    <t xml:space="preserve"> Система учета розничного рынка электроэнергии в Бичурском РЭС В107001523-00 договор ТП20.0300.5094.23</t>
  </si>
  <si>
    <t xml:space="preserve"> Система учета розничного рынка электроэнергии в Бичурском РЭС В107001523-00 договор ТП20.0300.6234.23</t>
  </si>
  <si>
    <t xml:space="preserve"> Система учета розничного рынка электроэнергии в Бичурском РЭС В107001523-00 договор ТП20.0300.371.22</t>
  </si>
  <si>
    <t xml:space="preserve"> Система учета розничного рынка электроэнергии в Бичурском РЭС В107001523-00 договор ТП20.0300.6728.23</t>
  </si>
  <si>
    <t xml:space="preserve"> Система учета розничного рынка электроэнергии в Бичурском РЭС В107001523-00 договор ТП20.0300.3798.22</t>
  </si>
  <si>
    <t xml:space="preserve"> Система учета розничного рынка электроэнергии в Бичурском РЭС В107001523-00 договор ТП20.0300.6910.23</t>
  </si>
  <si>
    <t xml:space="preserve"> Система учета розничного рынка электроэнергии в Бичурском РЭС В107001523-00 договор ТП20.0300.7454.23</t>
  </si>
  <si>
    <t xml:space="preserve"> Система учета розничного рынка электроэнергии в Бичурском РЭС В107001523-00 договор ТП20.0300.7640.23</t>
  </si>
  <si>
    <t xml:space="preserve"> Система учета розничного рынка электроэнергии в Бичурском РЭС В107001523-00 договор ТП20.0300.3385.22</t>
  </si>
  <si>
    <t>Система учета розничного рынка электроэнерги в Джидинском РЭС инв. №В107001483-00 (20.0300.7053.22 Раднаева С.Б.) договор ТП20.0300.7053.22</t>
  </si>
  <si>
    <t>Система учета розничного рынка электроэнерги в Джидинском РЭС инв. №В107001483-00 (20.0300.1472.23 Акционерное общество " Почта России") договор ТП20.0300.1472.23</t>
  </si>
  <si>
    <t>Система учета розничного рынка электроэнерги в Джидинском РЭС инв. №В107001483-00 (20.0300.6379.23 Цыренов Баир Цырендоржиевич) договор ТП20.0300.6379.23</t>
  </si>
  <si>
    <t>Система учета розничного рынка электроэнерги в Джидинском РЭС инв. №В107001483-00 (20.0300.7922.23 Югова Татьяна Сарухавна) договор ТП20.0300.7922.23</t>
  </si>
  <si>
    <t>Система учета розничного рынка электроэнерги в Джидинском РЭС инв. №В107001483-00 (20.0300.7151.23 Доржиев Ринчин Радиславович) договор ТП20.0300.7151.23</t>
  </si>
  <si>
    <t>Система учета розничного рынка электроэнерги в Джидинском РЭС инв. №В107001483-00 (20.0300.7979.23 Горбов Владимир Юрьевич) договор ТП20.0300.7979.23</t>
  </si>
  <si>
    <t>Система учета розничного рынка электроэнерги в Джидинском РЭС инв. №В107001483-00 (20.0300.7688.23 ИП Найданова Лариса Санжижаповна) договор ТП20.0300.7688.23</t>
  </si>
  <si>
    <t>Прибор учета электроэнергии на ПС 110/10 кВ "Нестерово" ВЛ-10 кВ Н-1 "Зырянск Прибайкальский РЭС инв.№В50001058; в рамках договора на технологическое присоединение 20.0300.3025.21; САМАРИНОВА ЛИЛИЯ АНДРЕЕВНА;  РЕСПУБЛИКА БУРЯТИЯ, ПРИБАЙКАЛЬСКИЙ, (ИПУЭ на ВЛ-10 кВ Н-1 "Зырянск" от оп.№ 88) договор ТП20.0300.3025.21</t>
  </si>
  <si>
    <t>Прибор учета электроэнергии на ПС 110/35/10 кВ "Зун-Мурино"; ВЛ-10 кВ ЗМ-4 "Далахай"; Тункинский РЭС;  инв.№инв.В50003011 в рамках договора на
технологическое присоединение 20.0300.4785.21; ЗАЙГАНОВ АНДРЕЙ ГОМБОЕВИЧ;
РЕСПУБЛИКА БУРЯТИЯ, ТУНКИНСКИЙ, У ДАЛАХАЙ, МЕСТНОСТЬ "МААДЫН ТУЭРЁОН", КАДАСТРОВЫЙ НОМЕР ЗЕМЕЛЬНОГО УЧАСТКА 03:20:750101:91
 договор ТП20.0300.4785.21</t>
  </si>
  <si>
    <t>Прибор учета электроэнергии на ПС 35/10 кВ Хурай-Хобок, ВЛ-10 кВ ХХ-8 Галбай,
Прибайкальский РЭС, инв.№В50004021 20.0300.4550.23; Баташев Николай
Николаевич; РЕСПУБЛИКА БУРЯТИЯ, РАЙОН ПРИБАЙКАЛЬСКИЙ, СП ИТАНЦИНСКОЕ СЕЛО КОМА, УЛИЦА КОММУНИСТИЧЕСКАЯ УЧ.144, КАДАСТРОВЫЙ НОМЕР ЗЕМЕЛЬНОГО УЧАСТКА 03:16:190105:191
 договор ТП20.0300.4550.23</t>
  </si>
  <si>
    <t>Прибор учёта электроэнергии на  ПС  35/10 кВ Хурай-Хобок ВЛ 10 кВ XX-8 Галбай
Тункинский РЭС (20.0300.5861.22 Битуева Надежда Григорьевна)
 договор ТП20.0300.5861.22</t>
  </si>
  <si>
    <t>Прибор учёта электроэнергии ВЛ 10 кВ Т-4 Целинный ПС  35/10 кВ Телемба
Еравнинский РЭС (20.0300.5453.22 ООО Витим) договор ТП20.0300.5453.22</t>
  </si>
  <si>
    <t>Прибор учета электроэнергии   ВЛ 10 кВ ф. Х-6 Хоринск  ПС 110/35/10 кВ  Ф Х-6
ХОРИНСК  Хоринский РЭС (20.0300.7351.23 Общество с ограниченной
ответственностью «ЭНХ инжиниринг») договор ТП20.0300.7351.23</t>
  </si>
  <si>
    <t>Прибор учета электроэнергии на ПС 110/35/10 "Иволга", ВЛ-10 кВ И-4 Колобки,
Иволгинский РЭС, инв.№В105011475-00 в рамках договора на технологическое
присоединение 20.0300.1321.22; НОРОЕВ ПАВЕЛ АЛЕКСАНДРОВИЧ; РЕСПУБЛИКА
БУРЯТИЯ, ИВОЛГИНСКИЙ Р-Н,  КАДАСТРОВЫЙ НОМЕР ЗЕМЕЛЬНОГО УЧАСТКА
03:08:360102:309, МУНИЦИПАЛЬНЫЙ Р-Н ИВОЛГИНСКИЙ
 договор ТП20.0300.1321.22</t>
  </si>
  <si>
    <t>Строительство ПКУ
КАДАСТРОВЫЙ НОМЕР ЗЕМЕЛЬНОГО УЧАСТКА 03:24:032203:130, Г. УЛАН-УДЭ, 147
МКРН.
 договор ТП20.0300.1841.23</t>
  </si>
  <si>
    <t>Прибор учёта электроэнергии ВЛ 10 кВ ф.12  от ПС Бурводстрой
Советский РЭС (20.0300.7402.22 Общество с ограниченной ответственностью
"Сибстройсервис" (Рынок Стимул)
 договор ТП20.0300.7402.22</t>
  </si>
  <si>
    <t>прибор учета электроэнергии ВЛ 10 кВ ф.6 от ПС Бурводстрой Советский РЭС (20.0300.5309.23 Шукуров Одилхош Зуришоевич) договор ТП20.0300.5309.23</t>
  </si>
  <si>
    <t>Прибор учёта электроэнергии ВЛ 10 кВ ТП 10/0,4 кВ  Ф-4 РП  ЦВМ ПС Верхняя
Березовка Железнодорожный РЭС (20.0300.8058.23 Ильдеров Дмитрий Иванович)
 договор ТП20.0300.8058.23</t>
  </si>
  <si>
    <t>Прибор учета электроэнергии ПС 110/10 кВ Джида ВЛ 10 кВ ф.6 Джида в Джидинском
РЭС  (20.0300.3376.23 Общество с ограниченной ответственностью "СпецТехСтрой") договор ТП20.0300.3376.23</t>
  </si>
  <si>
    <t>Прибор учета электроэнергии ПС 35/10 кВ Малый-Куналей  ВЛ 10 кВ  ф.3 ПС Малый-
Куналей  в Бичурском РЭС  (20.0300.4433.23 ООО "Солнечная энергия+")
 договор ТП20.0300.4433.23</t>
  </si>
  <si>
    <t>Строительство ПКУ  10  кВ,Республика Бурятия,Октябрьский район, мкрн. Силикатный, ул. Забайкальская, д. 11А, к/н 03:24:034502:2 ( тех присоединение ООО Бурятский клинический госпиталь., дог. 20.0300.4293.21)</t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</si>
  <si>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"Россети Сибирь" - "Бурятэнерго" за </t>
    </r>
    <r>
      <rPr>
        <b/>
        <sz val="14"/>
        <color theme="1"/>
        <rFont val="Times New Roman"/>
        <family val="1"/>
        <charset val="204"/>
      </rPr>
      <t xml:space="preserve">2023 </t>
    </r>
    <r>
      <rPr>
        <sz val="14"/>
        <color theme="1"/>
        <rFont val="Times New Roman"/>
        <family val="1"/>
        <charset val="204"/>
      </rPr>
      <t>год</t>
    </r>
  </si>
  <si>
    <t>Расчет фактических расходов на выполнение мероприятий по технологическому присоединению, предусмотренных подпунктами  «а» и «в» пункта  16 Методических указаний по филиалу ПАО "Россети Сибирь" - "Бурятэнерго", за 2021-2023гг. (выполняется  отдельно по мероприятиям,  предусмотренным подпунктами  «а» и «в» пункта  16 Методических указаний)</t>
  </si>
  <si>
    <t xml:space="preserve"> 1-10</t>
  </si>
  <si>
    <t>кабельные линии в траншеях многожильные с бумажной изоляцией сечением провода от 50 до 100 квадратных мм включительно одним кабелем в траншее</t>
  </si>
  <si>
    <t>кабельные линии в траншеях многожильные с бумажной изоляцией сечением провода от 200 до 250 квадратных мм включительно одним кабелем в траншее</t>
  </si>
  <si>
    <t>кабельные линии в траншеях многожильные с бумажной изоляцией сечением провода от 200 до 250 квадратных мм включительно с двумя кабелями в траншее</t>
  </si>
  <si>
    <t>кабельные линии, прокладываемые методом горизонтального наклонного бурения, одножильные с бумажной изоляцией сечением провода до 50 квадратных мм включительно с одной трубой в скважине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</si>
  <si>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100 до 200 квадратных мм включительно с одной трубой в скважине</t>
  </si>
  <si>
    <t>кабельные линии в траншеях многожильные с резиновой или пластмассовой изоляцией сечением провода от 100 до 200 квадратных мм включительно с двумя кабелями в траншее</t>
  </si>
  <si>
    <t>Линейные разъединители номинальным током до 100 А включительно</t>
  </si>
  <si>
    <t>Реклоузеры номинальным током от 500 А до 1 000 А включительно</t>
  </si>
  <si>
    <t>Реклоузеры номинальным током свыше 1 000 А включительно</t>
  </si>
  <si>
    <t>однотрансформаторные подстанции (за исключением РТП) мощностью от 630 кВа до 1000 кВА включительно блочного типа</t>
  </si>
  <si>
    <t>двухтрансформаторные и более подстанции (за исключением РТП) мощностью от 400 до 630 кВА включительно блочного типа</t>
  </si>
  <si>
    <t>двухтрансформаторные и более подстанции (за исключением РТП) мощностью от 400 до 630 кВА включительно шкафного или киоскового типа</t>
  </si>
  <si>
    <t>однотрансформаторные подстанции мощностью до 6,3 МВА включительно открытого типа</t>
  </si>
  <si>
    <r>
      <rPr>
        <sz val="11"/>
        <color theme="1"/>
        <rFont val="Arial"/>
        <family val="2"/>
        <charset val="204"/>
      </rPr>
      <t>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территориальной сетевой организации, а также на обеспечение средствами коммерческого учета электрической энергии (мощности) филиала ПАО "Россети Сибирь"- "Бурятэнерго"</t>
    </r>
    <r>
      <rPr>
        <b/>
        <sz val="11"/>
        <color theme="1"/>
        <rFont val="Arial"/>
        <family val="2"/>
        <charset val="204"/>
      </rPr>
      <t xml:space="preserve">  за 2024г.</t>
    </r>
  </si>
  <si>
    <t>СИП 0,4 кВ до 50 мм</t>
  </si>
  <si>
    <t xml:space="preserve">ВЛ 0,4 кВ отп. от оп. № 22 ф.2 ТП-1223; 20.0300.1891.22; КОНОПЛЕВ АНДРЕЙ
ВИКТОРОВИЧ; РЕСПУБЛИКА БУРЯТИЯ, УЛАН-УДЭ, МКР. 121-Й, КАДАСТРОВЫЙ НОМЕР ЗЕМЕЛЬНОГО УЧАСТКА 03:24:033849:32
</t>
  </si>
  <si>
    <t>20.0300.1891.22</t>
  </si>
  <si>
    <t>ВЛ 0,4 кВ отп. от оп.№15 ф.7 ТП-1598; 20.0300.425.24; Доржиев Алдар Жаргалович; РЕСПУБЛИКА БУРЯТИЯ,Р-Н ИВОЛГИНСКИЙ, У ХОЙТОБЭЕ, КАДАСТРОВЫЙ НОМЕР ЗЕМЕЛЬНОГО УЧАСТКА 03:08:300101:3107</t>
  </si>
  <si>
    <t>20.0300.425.24</t>
  </si>
  <si>
    <t>ВЛ 0,4 кВ отп. от оп.№17 ф.1 ТП-1581; 20.0300.990.23; Дугаров Владимир Викторович; РЕСПУБЛИКА БУРЯТИЯ, КАДАСТРОВЫЙ НОМЕР ЗЕМЕЛЬНОГО УЧАСТКА 03:08:380101:1394</t>
  </si>
  <si>
    <t>20.0300.990.23</t>
  </si>
  <si>
    <t>ВЛ 0,4 кВ  от оп.№1/15 ф.4 ТП-382; 20.0300.7230.22; Николаева Мария Леонидовна; РЕСПУБЛИКА БУРЯТИЯ, КАДАСТРОВЫЙ НОМЕР ЗЕМЕЛЬНОГО УЧАСТКА 03:24:011031:84, УСТАНОВЛЕНО ОТНОСИТЕЛЬНО ОРИЕНТИРА РАСПОЛОЖЕННОГО  В ГРАНИЦАХ УЧАСТКА ПОЧТОВЫЙ АДРЕС ОРИЕНТИРА: РЕСПУБЛИКА БУРЯТИЯ, ГОРОД УЛАН-УДЭ, УЛИЦА СТЕПНАЯ ПРОТОКА</t>
  </si>
  <si>
    <t>20.0300.7230.22</t>
  </si>
  <si>
    <t>ВЛ 0,4 кВ отп. от оп.№9/4 ф.3 ТП-1533; 20.0300.5492.22; Цыренов Чингис Хэшэгтуевич; РЕСПУБЛИКА БУРЯТИЯ, УЛАН-УДЭ, ПЕР ШКОЛЬНЫЙ,  Д. 2, КАДАСТРОВЫЙ НОМЕР ЗЕМЕЛЬНОГО УЧАСТКА 03:24:000000:7667</t>
  </si>
  <si>
    <t>20.0300.5492.22</t>
  </si>
  <si>
    <t xml:space="preserve">ВЛ 0,4 кВ ф.1; 20.0300.6023.21; БУРГУТОВ БАТО БИМБА ЦЫРЕНОВИЧ;  РЕСПУБЛИКА БУРЯТИЯ, СЕЛЕНГИНСКИЙ Р-Н, КАДАСТРОВЫЙ НОМЕР ЗЕМЕЛЬНОГО УЧАСТКА 03:18:450107:391, МО СП "ИРОЙСКОЕ", МЕСТНОСТЬ ХАРГАНТА
</t>
  </si>
  <si>
    <t>20.0300.6023.21</t>
  </si>
  <si>
    <t>ВЛ 0,4 кВ ф.7 ТП-1132; 20.0300.774.23; Зодбоева Елена Владимировна; РЕСПУБЛИКА БУРЯТИЯ, КАДАСТРОВЫЙ НОМЕР ЗЕМЕЛЬНОГО УЧАСТКА 03:24:034428:50,  Г УЛАН- УДЭ, КВ-Л 111-Й</t>
  </si>
  <si>
    <t>20.0300.774.23</t>
  </si>
  <si>
    <t xml:space="preserve">ВЛ-0,4 кВ; от оп. №5 ф-2 ТП-161; 20.0300.154.20; ПАО МТС; 670024, РЕСПУБЛИКА БУРЯТИЯ, ЖЕЛЕЗНОДОРОЖНЫЙ Р-Н, УЛАН-УДЭ Г, ЮНОГО КОММУНАРА УЛ,  Д. 23,
КАДАСТРОВЫЙ НОМЕР ЗЕМЕЛЬНОГО УЧАСТКА 03:24:021936:32
</t>
  </si>
  <si>
    <t>20.0300.154.20</t>
  </si>
  <si>
    <t xml:space="preserve">ВЛ 0,4 кВ отп. от оп.№18 ф.1 ТП-1013/1; 20.0300.7262.23; Самбаев Андрей Сергеевич; РЕСПУБЛИКА БУРЯТИЯ, КАДАСТРОВЫЙ НОМЕР ЗЕМЕЛЬНОГО УЧАСТКА 03:24:000000:54745, УСТАНОВЛЕНО ОТНОСИТЕЛЬНО ОРИЕНТИРА РАСПОЛОЖЕННОГО  В ГРАНИЦАХ УЧАСТКА ПОЧТОВЫЙ АДРЕС ОРИЕНТИРА: РЕСПУБЛИКА БУРЯТИЯ, Г УЛАН-УДЭ, П ЗАБАЙКАЛЬСКИЙ-3, 1-Е ПОЛЕ
</t>
  </si>
  <si>
    <t>20.0300.7262.23</t>
  </si>
  <si>
    <t xml:space="preserve">ВЛ 0,4 кВ отп. от оп. №3/1 ф.1 ТП-516; 20.0300.2181.22; БАГЛАЕВ МИХАИЛ ВЛАДИМИРОВИЧ; РЕСПУБЛИКА БУРЯТИЯ, УЛАН-УДЭ, КРАСНОЙ ЗВЕЗДЫ,  Д. 27,
КАДАСТРОВЫЙ НОМЕР ЗЕМЕЛЬНОГО УЧАСТКА 03:24:033701:391; 
</t>
  </si>
  <si>
    <t>20.0300.2181.22</t>
  </si>
  <si>
    <t xml:space="preserve">ВЛ 0,4 кВ отп. от оп. №3 ф.8 ТП-180 "Железнодорожный"; 20.0300.2000.22; НАПОЛОВА ВАЛЕНТИНА АЛЕКСАНДРОВНА;  РЕСПУБЛИКА БУРЯТИЯ,  УЛАН-УДЭ, ХАХАЛОВА, ГСК № 43,  Д. БОКС 74, КАДАСТРОВЫЙ НОМЕР ЗЕМЕЛЬНОГО УЧАСТКА 03:24:023201:2230
</t>
  </si>
  <si>
    <t>20.0300.2000.22</t>
  </si>
  <si>
    <t>ВЛ 0,4 кВ отп. от оп.№13 ф.3 ТП-2013; 20.0300.2924.22; ХЛУДНЕВА ГАЛИНА АЛЕКСАНДРОВНА; РЕСПУБЛИКА БУРЯТИЯ, ЖЕЛЕЗНОДОРОЖНЫЙ, ВЕТЕРАН - I, УЧ 34, КАДАСТРОВЫЙ НОМЕР ЗЕМЕЛЬНОГО УЧАСТКА 03:24:022715:35</t>
  </si>
  <si>
    <t>20.0300.2924.22</t>
  </si>
  <si>
    <t xml:space="preserve">ВЛ 0,4 кВ отп. от оп.№2/1 ф.1 ТП-575; Республика Бурятия, городской округ город Улан-Удэ, г. Улан-Удэ, пер Подкаменский кадастровый номер земельного участка 03:24:033905:474 (тех.присоединение дог. 20.0300.1977.24, Машинская Ольга Павловна).
</t>
  </si>
  <si>
    <t>20.0300.1977.24</t>
  </si>
  <si>
    <t>ВЛ 0,4 кВ отп. от оп.№2/9 ф.1 ТП-23-С3 "Трактовая"; 20.0300.1425.22; ПРУДНИКОВ
КОНСТАНТИН ВЛАДИМИРОВИЧ; РЕСПУБЛИКА БУРЯТИЯ, КАБАНСКИЙ РАЙОН, СЕЛЕНГИНСК, ТРАКТОВАЯ,  Д. 26А, КАДАСТРОВЫЙ НОМЕР ЗЕМЕЛЬНОГО УЧАСТКА
03:09:480211:40</t>
  </si>
  <si>
    <t>20.0300.1425.22</t>
  </si>
  <si>
    <t>ВЛ 0,4 кВ отп. от оп.№4/2 ф.1 ТП-8 М-1 "Трактовая"; 20.0300.1501.24; МУ "Комитет
по УИ и МХ МО Мухоршибирский район Республики Бурятия; РЕСПУБЛИКА БУРЯТИЯ,
МУНИЦИПАЛЬНЫЙ РАЙОН МУХОРШИБИРСКИЙ, СЕЛЬСКОЕ ПОСЕЛЕНИЕ
МУХОРШИБИРСКОЕ, С. МУХОРШИБИРЬ КАДАСТРОВЫЙ НОМЕР ЗЕМЕЛЬНОГО УЧАСТКА 03:14:110126:123</t>
  </si>
  <si>
    <t>20.0300.1501.24</t>
  </si>
  <si>
    <t>ВЛ 0,4 кВ отп. от оп.12 ф.16 ТП-788; 20.0300.3414.23; Лопарёв Борис Александрович;  РЕСПУБЛИКА БУРЯТИЯ, УЛАН-УДЭ, ПРИРЕЧНАЯ,  Д. 29Б, КАДАСТРОВЫЙ НОМЕР ЗЕМЕЛЬНОГО УЧАСТКА 03:24:032603:838</t>
  </si>
  <si>
    <t>20.0300.3414.23</t>
  </si>
  <si>
    <t>ВЛ 0,4 кВ ф.3 ТП-1390; 20.0300.5912.22; Самбаев Чингис Намжилович; РЕСПУБЛИКА БУРЯТИЯ, УЛАН-УДЭ, МКР. 120-Й,  Д. 323, КАДАСТРОВЫЙ НОМЕР ЗЕМЕЛЬНОГО УЧАСТКА 03:24:033811:53</t>
  </si>
  <si>
    <t>20.0300.5912.22</t>
  </si>
  <si>
    <t>ВЛ 0,4 кВ отп. от оп.№6/2 ф.2 ТП-117; 20.0300.1232.24; Басилян Артур Срапионович; РЕСПУБЛИКА БУРЯТИЯ, УЛАН-УДЭ, 3-Я ТРАНСПОРТНАЯ,  Д. 8А, 24-27, КАДАСТРОВЫЙ НОМЕР ЗЕМЕЛЬНОГО УЧАСТКА 03:24:023201:1623</t>
  </si>
  <si>
    <t>20.0300.1232.24</t>
  </si>
  <si>
    <t>ВЛ 0,4 кВ отп. от оп.№1 ф.2 ТП-214; 20.0300.4747.22; Т2 Мобайл, ООО; РЕСПУБЛИКА БУРЯТИЯ, ЖЕЛЕЗНОДОРОЖНЫЙ, УЛАН-УДЭ, ФЕОКТИСТОВА</t>
  </si>
  <si>
    <t>20.0300.4747.22</t>
  </si>
  <si>
    <t>ВЛ 0,4 кВ отп. от оп. № 1/1 ф.1ТП-РЖД 5630км; 20.0300.7200.22; Малых Сергей Ильич; РЕСПУБЛИКА БУРЯТИЯ, УЛАН-УДЭ, 5631КМ,  Д. 9, КАДАСТРОВЫЙ НОМЕР ЗЕМЕЛЬНОГО УЧАСТКА 03:24:000000:2850</t>
  </si>
  <si>
    <t>20.0300.7200.22</t>
  </si>
  <si>
    <t>ВЛ 0,4 кВ отп. от оп.№5/1 Ф.1 ТП-РЖД 5630км; 20.0300.7542.22; Самокрутов Андрей Григорьевич; РЕСПУБЛИКА БУРЯТИЯ, УЛАН-УДЭ, СТ. МОСТОВОЙ 5631КМ,  Д. 3, КАДАСТРОВЫЙ НОМЕР ЗЕМЕЛЬНОГО УЧАСТКА 03:24:000000:5640</t>
  </si>
  <si>
    <t>20.0300.7542.22</t>
  </si>
  <si>
    <t>ВЛ 0,4 кВ ф.3 ТП-1555; инв.№В105013758-00; 20.0300.1294.24; Борисов Александр
Валерьевич; РЕСПУБЛИКА БУРЯТИЯ, КАДАСТРОВЫЙ НОМЕР ЗЕМЕЛЬНОГО УЧАСТКА
03:08:350101:2507, ИВОЛГИНСКИЙ РАЙОН С. ПОСЕЛЬЕ, УЛ. БЛАГОПОЛУЧНАЯ, 37</t>
  </si>
  <si>
    <t>20.0300.1294.24</t>
  </si>
  <si>
    <t>ВЛ 0,4 кВ отп. от оп.№10 ф.1 ТП-1638; 20.0300.8171.23; Буринова Елена Владимировна; РЕСПУБЛИКА БУРЯТИЯ, КАДАСТРОВЫЙ НОМЕР ЗЕМЕЛЬНОГО УЧАСТКА 03:24:011438:167,  ГОРОДСКОЙ ОКРУГ ГОРОД УЛАН-УДЭ, Г УЛАН-УДЭ, УЛ СМОЛЕНСКАЯ, УЧ 17</t>
  </si>
  <si>
    <t>20.0300.8171.23</t>
  </si>
  <si>
    <t>ВЛ 0,4 кВ ф.6 ТП-983 до ул.Державная, 52; инв.№В105014356-00; 20.0300.6848.23;
Нагуслаева Юлия Юрьевна; РЕСПУБЛИКА БУРЯТИЯ, КАДАСТРОВЫЙ НОМЕР ЗЕМЕЛЬНОГО УЧАСТКА 03:08:210107:376,  РАЙОН ИВОЛГИНСКИЙ, СП
ГУРУЛЬБИНСКОЕ СЕЛО ПОСЕЛЬЕ, УЛИЦА ЗАОВРАЖНАЯ УЧ.12</t>
  </si>
  <si>
    <t xml:space="preserve"> 20.0300.6848.23</t>
  </si>
  <si>
    <t>ВЛ 0,4 кВ отп. от оп.№11 ф.1 ТП-2528; 20.0300.7169.23; Мурга Валентина
Андреевна; РЕСПУБЛИКА БУРЯТИЯ, КАДАСТРОВЫЙ НОМЕР ЗЕМЕЛЬНОГО УЧАСТКА
03:24:020302:27</t>
  </si>
  <si>
    <t>20.0300.7169.23</t>
  </si>
  <si>
    <t>ВЛ 0,4 кВ отп. от оп.№2/4 ф.1 ТП-7; 20.0300.1427.24; Новокрещенных Анна Сергеевна; РЕСПУБЛИКА БУРЯТИЯ, КАДАСТРОВЫЙ НОМЕР ЗЕМЕЛЬНОГО УЧАСТКА 03:24:000000:50091, П. ВЕРХНЯЯ БЕРЕЗОВКА, Г. УЛАН-УДЭ</t>
  </si>
  <si>
    <t>20.0300.1427.24</t>
  </si>
  <si>
    <t>ВЛ 0,4 кВ отп. от оп.№25 ф.2 ТП-2015; 20.0300.7641.23; Трубицин Юрий Петрович; РЕСПУБЛИКА БУРЯТИЯ, КАДАСТРОВЫЙ НОМЕР ЗЕМЕЛЬНОГО УЧАСТКА 03:24:022718:229, ГОРОД УЛАН-УДЭ, УЛИЦА ТАГАНСКАЯ Д.4А</t>
  </si>
  <si>
    <t>20.0300.7641.23</t>
  </si>
  <si>
    <t xml:space="preserve"> ВЛ 0,4 кВ отп. от оп.№7/3 ф.3 ТП-1044; 20.0300.4608.23; Абасов Закир Худаширин оглы; РЕСПУБЛИКА БУРЯТИЯ,ГОРОДСКОЙ ОКРУГ УЛАН-УДЭ, Г. УЛАН-УДЭ, УЛ. ПЕСЧАНАЯ, УЧ. 11,  КАДАСТРОВЫЙ НОМЕР ЗЕМЕЛЬНОГО УЧАСТКА 03:24:031204:472</t>
  </si>
  <si>
    <t>20.0300.4608.23</t>
  </si>
  <si>
    <t>ВЛ 0,4 кВ отп. от оп.№9 ф.3 ТП-1151; 20.0300.2261.24; Аюшеев Эрдэм Владимирович; РЕСПУБЛИКА БУРЯТИЯ, КАДАСТРОВЫЙ НОМЕР ЗЕМЕЛЬНОГО УЧАСТКА 03:24:033808:108, ГОРОДСКОЙ ОКРУГ ГОРОД УЛАН-УДЭ, Г УЛАН-УДЭ, УЛ НЕЖНОСТИ, УЧ 36</t>
  </si>
  <si>
    <t>20.0300.2261.24</t>
  </si>
  <si>
    <t>ВЛ 0,4 кВ ф.3 ТП-1326; 20.0300.3312.24; Бурлакова Оюна Баторовна; РЕСПУБЛИКА БУРЯТИЯ, ПОЧТОВЫЙ АДРЕС ОРИЕНТИРА:
РЕСПУБЛИКА БУРЯТИЯ, Г. УЛАН-УДЭ, МКР ЭНЕРГЕТИК, ДНТ ЗЕЛЕНЫЙ ПЛЮС</t>
  </si>
  <si>
    <t>20.0300.3312.24</t>
  </si>
  <si>
    <t>ВЛ 0,4 кВ отп. от оп 8   ф.1 ТП-1018; 20.0300.8413.23; Гаськова Любовь Викторовна; РЕСПУБЛИКА БУРЯТИЯ, КАДАСТРОВЫЙ НОМЕР ЗЕМЕЛЬНОГО УЧАСТКА 03:24:034623:526,  ГОРОД УЛАН-УДЭ, КВАРТАЛ 4-Й ТЕПЛИЧНЫЙ УЧ. 36В</t>
  </si>
  <si>
    <t>20.0300.8413.23</t>
  </si>
  <si>
    <t>ВЛ 0,4 кВ отп. от оп.№5 ф.1 ТП-1012; 20.0300.3391.23; Желбанов Андрей Николаевич; РЕСПУБЛИКА БУРЯТИЯ, КАДАСТРОВЫЙ НОМЕР ЗЕМЕЛЬНОГО УЧАСТКА 03:24:034605:477</t>
  </si>
  <si>
    <t>20.0300.3391.23</t>
  </si>
  <si>
    <t xml:space="preserve"> ВЛ 0,4 кВ отп. от оп.№8/9 ф.3 ТП-1029; 20.0300.2307.24; Орлов Иван Станиславович; РЕСПУБЛИКА БУРЯТИЯ, КАДАСТРОВЫЙ НОМЕР ЗЕМЕЛЬНОГО УЧАСТКА 03:24:034602:1192, РОССИЙСКАЯ ФЕДЕРАЦИЯ, РЕСПУБЛИКА БУРЯТИЯ, ГОРОДСКОЙ ОКРУГ ГОРОД УЛАН-УДЭ, Г.УЛАН-УДЭ, УЛ. МАЛИНОВАЯ</t>
  </si>
  <si>
    <t>20.0300.2307.24</t>
  </si>
  <si>
    <t>ВЛ 0,4 кВ отп. от оп.№9 ф.4 ТП-815; 20.0300.1357.24; Распопов Александр
Александрович; РЕСПУБЛИКА БУРЯТИЯ, КАДАСТРОВЫЙ НОМЕР ЗЕМЕЛЬНОГО УЧАСТКА
03:24:033001:406, РОССИЙСКАЯ ФЕДЕРАЦИЯ, РЕСПУБЛИКА БУРЯТИЯ, ГОРОДСКОЙ
ОКРУГ ГОРОД УЛАН-УДЭ, Г УЛАН-УДЭ, УЛ ТЕПЛОВАЯ</t>
  </si>
  <si>
    <t>20.0300.1357.24</t>
  </si>
  <si>
    <t>ВЛ 0,4 кВ отп. от оп.№8 ф.4 ТП-1275; 20.0300.4448.23; Савельев Денис Викторович;
РЕСПУБЛИКА БУРЯТИЯ, КАДАСТРОВЫЙ НОМЕР ЗЕМЕЛЬНОГО УЧАСТКА 03:24:034609:996, ГОРОДСКОЙ ОКРУГ ГОРОД УЛАН-УДЭ, Г. УЛАН-УДЭ, УЛ. ТЕПЛАЯ</t>
  </si>
  <si>
    <t>20.0300.4448.23</t>
  </si>
  <si>
    <t>ВЛ 0,4 кВ отп. от оп.№2/1 ф.11 ТП-511; 20.0300.2099.23; Федотова Наталья Владимировна; РЕСПУБЛИКА БУРЯТИЯ, КАДАСТРОВЫЙ НОМЕР ЗЕМЕЛЬНОГО УЧАСТКА 03:24:000000:46643, Г. УЛАН-УДЭ, ПГК 181/2, БОКС 8</t>
  </si>
  <si>
    <t>20.0300.2099.23</t>
  </si>
  <si>
    <t>ВЛ 0,4 кВ отп. от оп.№16 ф.2 ТП-1638; 20.0300.6771.23; Ранжурова Юлия
Базаржаповна; РЕСПУБЛИКА БУРЯТИЯ, КАДАСТРОВЫЙ НОМЕР ЗЕМЕЛЬНОГО УЧАСТКА
03:24:000000:68679</t>
  </si>
  <si>
    <t>20.0300.6771.23</t>
  </si>
  <si>
    <t>ВЛ 0,4 кВ ф. 1 ТП-1638; 20.0300.4208.23; Цыдендамбаев Амгалан Баирович,
 Республика Бурятия, Город Улан-Удэ, КАДАСТРОВЫЙ НОМЕР
ЗЕМЕЛЬНОГО УЧАСТКА 03:24:011438:35</t>
  </si>
  <si>
    <t>20.0300.4208.23</t>
  </si>
  <si>
    <t>ВЛ-0,4 кВ отп. от оп. №4 ф.1  ТП-5 Нв-5 Трикотажник-2; 20.0300.3617.24; Миронов Вадим Александрович, РЕСПУБЛИКА БУРЯТИЯ, МУНИЦИПАЛЬНЫЙ РАЙОН ЗАИГРАЕВСКИЙ, СЕЛЬСКОЕ ПОСЕЛЕНИЕ ТАЛЕЦКОЕ, ТЕР СНТ ТРИКОТАЖНИК-2, УЛ.11-Я, УЧ. 228 КАДАСТРОВЫЙ НОМЕР ЗЕМЕЛЬНОГО
УЧАСТКА 03:06:560113:787</t>
  </si>
  <si>
    <t>20.0300.3617.24</t>
  </si>
  <si>
    <t xml:space="preserve">  ВЛ-0,0,4 кВ от  ТП-10/0,4 кВ 499 Тополиная; 20.0300.8464.23; Данжалова Оюна Баировна; РЕСПУБЛИКА БУРЯТИЯ,
КАДАСТРОВЫЙ НОМЕР ЗЕМЕЛЬНОГО УЧАСТКА 03:08:000000:9161, МУНИЦИПАЛЬНЫЙ РАЙОН ИВОЛГИНСКИЙ, СЕЛЬСКОЕ ПОСЕЛЕНИЕ СОТНИКОВСКОЕ, С. СОТНИКОВО, УЛ. ТОПОЛИНАЯ УЧ.6Б</t>
  </si>
  <si>
    <t>20.0300.8464.23</t>
  </si>
  <si>
    <t>ВЛ 0,4 кВ ф.4  ТП-804  Г-7 Томск; 20.0300.7534.23; Данжалов Жаргал Дашиевич; РЕСПУБЛИКА БУРЯТИЯ, ИВОЛГИНСКИЙ РАЙОН, СЕЛЬСКОЕ ПОСЕЛЕНИЕ ГУРУЛЬБИНСКОЕ, С ГУРУЛЬБА УЛ.ТОМСКАЯ ЗЕМЕЛЬНЫЙ УЧАСТОК 17, КАДАСТРОВЫЙ НОМЕР ЗЕМЕЛЬНОГО УЧАСТКА 03:08:320107:8234</t>
  </si>
  <si>
    <t>20.0300.7534.23</t>
  </si>
  <si>
    <t>ВЛ 0,4 кВ ф.3 ТП-804 Г-7 Томск;   20.0300.7534.23; Данжалов Жаргал Дашиевич; РЕСПУБЛИКА БУРЯТИЯ, ИВОЛГИНСКИЙ РАЙОН, СЕЛЬСКОЕ ПОСЕЛЕНИЕ ГУРУЛЬБИНСКОЕ, С ГУРУЛЬБА УЛ. ТОМСКАЯ ЗЕМЕЛЬНЫЙ УЧАСТОК 17,
КАДАСТРОВЫЙ НОМЕР ЗЕМЕЛЬНОГО УЧАСТКА 03:08:320107:8234</t>
  </si>
  <si>
    <t>ВЛ 0,4 кВ ф.1 ТП-681 А-20 Стюм-2; 20.0300.4254.22; Дамбинимаева Сэсэг Гармаевна;  РЕСПУБЛИКА БУРЯТИЯ, ИВОЛГИНСКИЙ, ПОСЕЛЬЕ,
ПЕР ПРОКУРОРСКИЙ,  Д. 5, КАДАСТРОВЫЙ НОМЕР ЗЕМЕЛЬНОГО УЧАСТКА
03:08:380101:7776</t>
  </si>
  <si>
    <t>20.0300.4254.22</t>
  </si>
  <si>
    <t>ВЛ 0,4 кВ ф.1 ТП-681 А-20 Стюм-2; 20.0300.5258.23; Черниговская Олеся Владимировна; РЕСПУБЛИКА БУРЯТИЯ, КАДАСТРОВЫЙ НОМЕР ЗЕМЕЛЬНОГО УЧАСТКА 03:08:380101:8280, РАЙОН ИВОЛГИНСКИЙ,СП ГУРУЛЬБИНСКОЕ  СЕЛО ПОСЕЛЬЕ, УЛИЦА ПРОКУРОРСКАЯ УЧ.4</t>
  </si>
  <si>
    <t>20.0300.5258.23</t>
  </si>
  <si>
    <t xml:space="preserve">ВЛ 0,4 кВ 0,4 кВ от ТП-510 И-7 "Дондокова"; 20.0300.5477.23; Мункуева Надежда Гомбожаповна; РЕСПУБЛИКА
БУРЯТИЯ, КАДАСТРОВЫЙ НОМЕР ЗЕМЕЛЬНОГО УЧАСТКА 03:08:150105:47,
РЕСПУБЛИКА БУРЯТИЯ, РАЙОН ИВОЛГИНСКИЙ, СП НИЖНЕИВОЛГИНСКОЕ СЕЛО НИЖНЯЯ ИВОЛГА, УЛИЦА ДАЛЬНЯЯ Д.12
</t>
  </si>
  <si>
    <t xml:space="preserve"> 20.0300.5477.23</t>
  </si>
  <si>
    <t xml:space="preserve">ВЛ-0,4 кВ ф.1 ТП-590 Г-1 Добрая; 20.0300.5539.22; Доржиева
Арюна Баировна; РЕСПУБЛИКА БУРЯТИЯ, КАДАСТРОВЫЙ НОМЕР ЗЕМЕЛЬНОГО
УЧАСТКА 03:08:300101:1419
</t>
  </si>
  <si>
    <t>20.0300.5539.22</t>
  </si>
  <si>
    <t xml:space="preserve">ВЛ 0,4 кВ ф.1 ТП-15 Ю-17 Стелла;  20.0300.2792.22; Тубанов Андрей Александрович; РЕСПУБЛИКА БУРЯТИЯ,
ТАРБАГАТАЙСКИЙ, НИЖНИЙ САЯНТУЙ, ВЫСОТНАЯ,  Д. 4, КАДАСТРОВЫЙ НОМЕР
ЗЕМЕЛЬНОГО УЧАСТКА 03:19:250103:11376
</t>
  </si>
  <si>
    <t>20.0300.2792.22</t>
  </si>
  <si>
    <t xml:space="preserve">ВЛ 0,4 кВ ф.1 ТП-15 Ю-17 Стелла; 20.0300.2792.22; Тубанов Андрей Александрович; РЕСПУБЛИКА БУРЯТИЯ,
ТАРБАГАТАЙСКИЙ, НИЖНИЙ САЯНТУЙ, ВЫСОТНАЯ,  Д. 4, КАДАСТРОВЫЙ НОМЕР
ЗЕМЕЛЬНОГО УЧАСТКА 03:19:250103:11376
</t>
  </si>
  <si>
    <t xml:space="preserve">ВЛ-0,4 кВ отп. от оп.№6 ф.1 ТП-550 Н-1 Найдал;  20.0300.6917.23; Гармаева Галина Ринчиновна; РЕСПУБЛИКА БУРЯТИЯ,  РАЙОН ИВОЛГИНСКИЙ, СЕЛО ПОСЕЛЬЕ, ТЕРРИТОРИЯ ДНТ НАЙДАЛ УЧАСТОК №13
КАДАСТРОВЫЙ НОМЕР ЗЕМЕЛЬНОГО УЧАСТКА 03:08:380101:3479
</t>
  </si>
  <si>
    <t xml:space="preserve"> 20.0300.6917.23</t>
  </si>
  <si>
    <t xml:space="preserve">ВЛ 0,4 кВ отп. от оп.№10 ф.3 ТП-1247; 20.0300.3396.24; Дабаев Чингис Даши-
Жамсуевич; РЕСПУБЛИКА БУРЯТИЯ, КАДАСТРОВЫЙ НОМЕР ЗЕМЕЛЬНОГО УЧАСТКА
03:24:030314:106, МЕСТОПОЛОЖЕНИЕ УСТАНОВЛЕНО ОТНОСИТЕЛЬНО ОРИЕНТИРА,
РАСПОЛОЖЕННОГО В ГРАНИЦАХ УЧАСТКА. ПОЧТОВЫЙ АДРЕС ОРИЕНТИРА: БУРЯТИЯ
РЕСП, Г УЛАН-УДЭ, ДНТ ЛОЗА, УЧ.91
</t>
  </si>
  <si>
    <t>20.0300.3396.24</t>
  </si>
  <si>
    <t xml:space="preserve">ВЛ 0,4 кВ отп. от оп.№14/3 ф.3 ТП-1171; 20.0300.5531.23; СоломатоваИрина
Викторовна; РЕСПУБЛИКА БУРЯТИЯ, КАДАСТРОВЫЙ НОМЕР ЗЕМЕЛЬНОГОУЧАСТКА
03:24:030511:1443, УСТАНОВЛЕНО ОТНОСИТЕЛЬНО ОРИЕНТИРАРАСПОЛОЖЕННОГО
В ГРАНИЦАХ УЧАСТКА ПОЧТОВЫЙ АДРЕС ОРИЕНТИРА:РЕСПУБЛИКА БУРЯТИЯ, ГОРОД
УЛАН-УДЭ, ДНТ ЗЕЛЕНЫЙ БОР УЧ. №138
</t>
  </si>
  <si>
    <t>20.0300.5531.23</t>
  </si>
  <si>
    <t xml:space="preserve">ВЛ 0,4 кВ отп. от оп.№2/8 ф.3 ТП-1272; 20.0300.6208.23; Хонихоева Любовь
Найдановна; РЕСПУБЛИКА БУРЯТИЯ, КАДАСТРОВЫЙ НОМЕР ЗЕМЕЛЬНОГО УЧАСТКА
03:24:000000:55240, Г. УЛАН-УДЭ, 125 КВАРТАЛ
</t>
  </si>
  <si>
    <t>20.0300.6208.23</t>
  </si>
  <si>
    <t xml:space="preserve">ВЛ 0,4 кВ отп. от оп.№3/9 ф.3 ТП-32; 20.0300.4335.22; Андреева Валентина
Назаровна; РЕСПУБЛИКА БУРЯТИЯ,  УЛАН-УДЭ, ГВАРДЕЙСКАЯ, КАДАСТРОВЫЙ НОМЕР
ЗЕМЕЛЬНОГО УЧАСТКА 03:24:022207:115, ВБЛИЗИ ЖИЛОГО ДОМА №27, УЧ.№3
</t>
  </si>
  <si>
    <t>20.0300.4335.22</t>
  </si>
  <si>
    <t xml:space="preserve">ВЛ 0,4 кВ отп. от оп.№3/1/5 ф.1 ТП-2085; 20.0300.1752.23; Братченко Светлана
Викторовна;  РЕСПУБЛИКА БУРЯТИЯ, УЛАН-УДЭ, СМОРОДИНОВАЯ,  Д. 270,
КАДАСТРОВЫЙ НОМЕР ЗЕМЕЛЬНОГО УЧАСТКА 03:24:022905:301
</t>
  </si>
  <si>
    <t>20.0300.1752.23</t>
  </si>
  <si>
    <t xml:space="preserve">ВЛ 0,4 кВ отп. от оп.№1 ф.3 ТП-18; 20.0300.7046.23; Коржевский Сергей
Геннадьевич; РЕСПУБЛИКА БУРЯТИЯ, КАДАСТРОВЫЙ НОМЕР ЗЕМЕЛЬНОГО УЧАСТКА
03:24:021933:5, УСТАНОВЛЕНО ОТНОСИТЕЛЬНО ОРИЕНТИРА РАСПОЛОЖЕННОГО  В
ГРАНИЦАХ УЧАСТКА ПОЧТОВЫЙ АДРЕС ОРИЕНТИРА: РЕСПУБЛИКА БУРЯТИЯ, ГОРОД
УЛАН-УДЭ, УЛИЦА СВЯЗИСТОВ ДОМ 12
</t>
  </si>
  <si>
    <t>20.0300.7046.23</t>
  </si>
  <si>
    <t xml:space="preserve">ВЛ 0,4 кВ отп. от оп.№3 ф.3 ТП-2020; 20.0300.7035.22; Нутфуллин Евгений
Завдатович; РЕСПУБЛИКА БУРЯТИЯ, УЛАН-УДЭ, ПЕР ГРИБОЕДОВА,  Д. 3А, БОКС 2701
(3) КАДАСТРОВЫЙ НОМЕР ЗЕМЕЛЬНОГО УЧАСТКА 03:24:021621:308
</t>
  </si>
  <si>
    <t>20.0300.7035.22</t>
  </si>
  <si>
    <t xml:space="preserve">ВЛ 0,4 кВ отп. от оп.№13/3 ф.1 ТП-2577; 20.0300.4624.23; Раднаева Аяна
Александровна; РЕСПУБЛИКА БУРЯТИЯ, КАДАСТРОВЫЙ НОМЕР ЗЕМЕЛЬНОГО УЧАСТКА
03:24:000000:64261, МЕСТОПОЛОЖЕНИЕ УСТАНОВЛЕНО ОТНОСИТЕЛЬНО
ОРИЕНТИРА, РАСПОЛОЖЕННОГО В ГРАНИЦАХ УЧАСТКА. ПОЧТОВЫЙ АДРЕС
ОРИЕНТИРА: РЕСПУБЛИКА БУРЯТИЯ, Г УЛАН-УДЭ, П АРШАН, УЧ 25.
</t>
  </si>
  <si>
    <t>20.0300.4624.23</t>
  </si>
  <si>
    <t xml:space="preserve">ВЛ 0,4 кВ отп. от оп.№1/3/5 ф.1 ТП-1505; 20.0300.6321.23; Гармаева Анджела
Жамбаловна; РЕСПУБЛИКА БУРЯТИЯ, РАЙОН ИВОЛГИНСКИЙ, КАДАСТРОВЫЙ НОМЕР
ЗЕМЕЛЬНОГО УЧАСТКА 03:08:380101:3323
</t>
  </si>
  <si>
    <t>20.0300.6321.23</t>
  </si>
  <si>
    <t xml:space="preserve">ВЛ 0,4 кВ ф.4 ТП-953; 20.0300.1081.23; Публичное акционерное общество "Мобильные ТелеСистемы"; РЕСПУБЛИКА БУРЯТИЯ, Г. УЛАН-УДЭ, УЛ. ГУРУЛЬБИНСКАЯ
</t>
  </si>
  <si>
    <t>20.0300.1081.23</t>
  </si>
  <si>
    <t>ВЛ 0,4 кВ ф.3 ТП-342; 20.0300.5331.23; Капорский Алексей Николаевич; РЕСПУБЛИКА БУРЯТИЯ, КАДАСТРОВЫЙ НОМЕР ЗЕМЕЛЬНОГО УЧАСТКА 03:24:011207:3783, ГОРОД УЛАН-УДЭ, УЛИЦА ФРУНЗЕ 11А, 1 ЭТАЖ ,1 ПОМ</t>
  </si>
  <si>
    <t>20.0300.5331.23</t>
  </si>
  <si>
    <t xml:space="preserve">ВЛ 0,4 кВ ф.2 ТП-8 Э-1 "Уда"; 20.0300.4038.21; ДАМШАЕВ БАИР ВИТАЛЬЕВИЧ;
РЕСПУБЛИКА БУРЯТИЯ, ЗАИГРАЕВСКИЙ Р-Н,  КАДАСТРОВЫЙ НОМЕР ЗЕМЕЛЬНОГО
УЧАСТКА 03:06:560101:2887
</t>
  </si>
  <si>
    <t>20.0300.4038.21</t>
  </si>
  <si>
    <t xml:space="preserve">ВЛ 0,4 кВ отп. от оп.№17/3 ф.2 ТП-1566; 20.0300.2634.23; Тунгрикова Светлана Олеговна; РЕСПУБЛИКА БУРЯТИЯ, КАДАСТРОВЫЙ НОМЕР ЗЕМЕЛЬНОГО УЧАСТКА
03:08:210101:153, МУНИЦИПАЛЬНЫЙ РАЙОН ИВОЛГИНСКИЙ, СЕЛЬСКОЕ ПОСЕЛЕНИЕ ГУРУЛЬБИНСКОЕ, С ПОСЕЛЬЕ, УЛ. СТРОИТЕЛЬНАЯ, УЧ. 66А
</t>
  </si>
  <si>
    <t>20.0300.2634.23</t>
  </si>
  <si>
    <t>ВЛ 0,4 кВ отп. от оп. №11 ф.1 ТП-3-К-19; 20.0300.3515.22; ЗЛЫГОСТЕВА ВАЛЕНТИНА ВАЛЕНТИНОВНА; РЕСПУБЛИКА БУРЯТИЯ, КЯХТИНСКИЙ, КЯХТА, ЮБИЛЕЙНАЯ,   Д. 152,  КАДАСТРОВЫЙ НОМЕР ЗЕМЕЛЬНОГО УЧАСТКА 03:12:150306:8</t>
  </si>
  <si>
    <t>20.0300.3515.22</t>
  </si>
  <si>
    <t>ВЛ 0,4 кВ ф.1 ТП-8-К-7; 20.0300.1256.22; ЛУМБОЦЫРЕНОВ ЦОКТО РАДНАЕВИЧ; РЕСПУБЛИКА БУРЯТИЯ, КЯХТИНСКИЙ,  КАДАСТРОВЫЙ НОМЕР ЗЕМЕЛЬНОГО УЧАСТКА 03:12:510101:106, МЕСТНОСТЬ "БУРГУТУЙ"</t>
  </si>
  <si>
    <t>20.0300.1256.22</t>
  </si>
  <si>
    <t>ВЛ 0,4 кВ ф.1 ТП-16-К-11;  20.0300.996.23; Государственное бюджетное учреждение здравоохранения "Кяхтинская центральная  районная больница"; РЕСПУБЛИКА БУРЯТИЯ,  КЯХТИНСКИЙ МУНИЦИПАЛЬНЫЙ РАЙОН, ГОРОДСКОЕ ПОСЕЛЕНИЕ ГОРОД КЯХТА, Г. КЯХТА, УЛ. ТАМОЖЕННАЯ УЧ 12А, КАДАСТРОВЫЙ НОМЕР ЗЕМЕЛЬНОГО УЧАСТКА 03:12:150458:127</t>
  </si>
  <si>
    <t>20.0300.996.23</t>
  </si>
  <si>
    <t xml:space="preserve">ВЛ 0,4 кВ ф.1 ТП-29-П9; 20.0300.4754.21; САПУНОВ ДЕНИС ВЛАДИМИРОВИЧ; РЕСПУБЛИКА БУРЯТИЯ, ПРИБАЙКАЛЬСКИЙ Р-Н, С ТУРУНТАЕВО, КАДАСТРОВЫЙ НОМЕР ЗЕМЕЛЬНОГО УЧАСТКА 03:16:340164:180, УЧ-К КСМ УЧ.№8Б
</t>
  </si>
  <si>
    <t>20.0300.4754.21</t>
  </si>
  <si>
    <t>ВЛ 0,4 кВ ф.1 ТП-22-П4; 20.0300.2249.22; КУСКОВА ИРИНА ЮРЬЕВНА; РЕСПУБЛИКА БУРЯТИЯ, ПРИБАЙКАЛЬСКИЙ РАЙОН, КАДАСТРОВЫЙ НОМЕР ЗЕМЕЛЬНОГО УЧАСТКА 03:16:500129:619</t>
  </si>
  <si>
    <t>20.0300.2249.22</t>
  </si>
  <si>
    <t xml:space="preserve">ВЛ 0,4 кВ ф.1 ТП-27-Н1; 20.0300.4354.21; ТАЮРСКАЯ ЕЛЕНА АЛЕКСАНДРОВНА; РЕСПУБЛИКА БУРЯТИЯ, ПРИБАЙКАЛЬСКИЙ, НЕСТЕРОВО, ДОРОЖНАЯ,  Д. 11, КАДАСТРОВЫЙ НОМЕР ЗЕМЕЛЬНОГО УЧАСТКА 03:16:240104:102
</t>
  </si>
  <si>
    <t>20.0300.4354.21</t>
  </si>
  <si>
    <t xml:space="preserve">ВЛ-0,4 кВ ф.1 от ТП-40 С-10; 20.0300.1604.21; КОЖИН АЛЕКСЕЙ ЮРЬЕВИЧ;
РЕСПУБЛИКА БУРЯТИЯ, КАБАНСКИЙ, СЕЛЬСКОЕ ПОСЕЛЕНИЕ "СУХИНСКОЕ", ЕЛАНСКАЯ, Д. ЗЕМЕЛЬНЫЙ, КАДАСТРОВЫЙ НОМЕР ЗЕМЕЛЬНОГО УЧАСТКА 03:09:190101:537
</t>
  </si>
  <si>
    <t>20.0300.1604.21</t>
  </si>
  <si>
    <t xml:space="preserve">ВЛ 0,4 кВ ф.16 ТП-71; 20.0300.6418.21; ШЕЛКОВНИКОВ НИКОЛАЙ АЛЕКСАНДРОВИЧ; РЕСПУБЛИКА БУРЯТИЯ,  УЛАН-УДЭ, ГСК № 332,  Д. БОКС №1, КАДАСТРОВЫЙ НОМЕР ЗЕМЕЛЬНОГО УЧАСТКА 03:24:023201:2350
</t>
  </si>
  <si>
    <t>20.0300.6418.21</t>
  </si>
  <si>
    <t xml:space="preserve">ВЛ-0,4 кВ ф.4 от ТП-1336; 20.0300.1998.21; ГЕНДУНОВ БАИР ВАНДАНОВИЧ; РЕСПУБЛИКА БУРЯТИЯ, НЕТ, УЛАН-УДЭ, НЕТ, КАДАСТРОВЫЙ НОМЕР ЗЕМЕЛЬНОГО УЧАСТКА 03:24:034427:25, МЕСТОПОЛОЖЕНИЕ УСТАНОВЛЕНО ОТНОСИТЕЛЬНО ОРИЕНТИРА, РАСПОЛОЖЕННОГО В ГРАНИЦАХ УЧАСТКА. ПОЧТОВЫЙ АДРЕС ОРИЕНТИРА: РЕСПУБЛИКА БУРЯТИЯ, Г. УЛАН-УДЭ, КВАРТАЛ
</t>
  </si>
  <si>
    <t>20.0300.1998.21</t>
  </si>
  <si>
    <t xml:space="preserve">ВЛ 0,4 кВ ф.1; 20.0300.2185.23; МУНИЦИПАЛЬНОЕ УЧРЕЖДЕНИЕ "УПРАВЛЕНИЕ ПО РАЗВИТИЮ ИНФРАСТРУКТУРЫ" АДМИНИСТРАЦИИ МУНИЦИПАЛЬНОГО ОБРАЗОВАНИЯ "ИВОЛГИНСКИЙ РАЙОН"; РЕСПУБЛИКА БУРЯТИЯ, ИВОЛГИНСКИЙ РАЙОН, П. ТАПХАР КАДАСТРОВЫЙ НОМЕР ЗЕМЕЛЬНОГО УЧАСТКА 03:08:240101:272
</t>
  </si>
  <si>
    <t>20.0300.2185.23</t>
  </si>
  <si>
    <t xml:space="preserve">ВЛ 0,4 кВ отп. от оп.№11/6 ф.2 ТП-6-Т10 "Мачтовая"; 20.0300.5228.23; Мовсисян Мария Сергеевна; РЕСПУБЛИКА БУРЯТИЯ,  МУНИЦИПАЛЬНЫЙ РАЙОН КАБАНСКИЙ,
ГОРОДСКОЕ ПОСЕЛЕНИЕ КАМЕНСКОЕ, ПГТ .КАМЕНСК, УЛ.ПАРКОВАЯ УЧ.14, КАДАСТРОВЫЙ НОМЕР ЗЕМЕЛЬНОГО УЧАСТКА 03:09:250131:46
</t>
  </si>
  <si>
    <t>20.0300.5228.23</t>
  </si>
  <si>
    <t>ВЛ 0,4 кВ отп. от оп.№1/3 ф.13 ТП-1-П18 "ТУСМ-3"; 20.0300.2735.23; Корнакова Нина Кимовна; РЕСПУБЛИКА БУРЯТИЯ, Р-Н ПРИБАЙКАЛЬСКИЙ, С. ТУРУНТАЕВО, КВ-Л 16-Й, УЧ. 2В,КАДАСТРОВЫЙ НОМЕР ЗЕМЕЛЬНОГО УЧАСТКА 03:16:340168:105</t>
  </si>
  <si>
    <t>20.0300.2735.23</t>
  </si>
  <si>
    <t>ВЛ 0,4 кВ ф.1 ТП-8 Т-3; 20.0300.1666.22; СОЛОВЬЕВ ИГОРЬ ВИКТОРОВИЧ; РЕСПУБЛИКА БУРЯТИЯ, УЛАН-УДЭ, ТЕПЛОТЕХНИЧЕСКАЯ,  Д. 23, КАДАСТРОВЫЙ НОМЕР ЗЕМЕЛЬНОГО УЧАСТКА 03:24:033831:49</t>
  </si>
  <si>
    <t>20.0300.1666.22</t>
  </si>
  <si>
    <t>Строительство ВЛ 0,4 кВ ф.1 ТП-7-О-4; 20.0300.3969.20; ГЛАВА КФХ ЭРМАТОВ ТУЛКИНБЕК ТУХТАМУРОДОВИЧ; РЕСПУБЛИКА БУРЯТИЯ, БИЧКРСКИЙ Р-Н, СО-СП "БИЛЮТАЙСКОЕ"</t>
  </si>
  <si>
    <t>20.0300.3969.20</t>
  </si>
  <si>
    <t>Строительство ВЛ 0,4 кВ ф.1 ТП-1431; 20.0300.5579.22; Дугаров Сайнсак Баирович; РЕСПУБЛИКА БУРЯТИЯ, КАДАСТРОВЫЙ НОМЕР ЗЕМЕЛЬНОГО УЧАСТКА 03:24:033842:51</t>
  </si>
  <si>
    <t>20.0300.5579.22</t>
  </si>
  <si>
    <t xml:space="preserve">ВЛ 0,4 кВ от РУ-0,4 кВ ТП-5 Т-15 Котельная; 20.0300.1185.24; Будаев Цырен-Пунсэк Тумэнович; РЕСПУБЛИКА БУРЯТИЯ, КАДАСТРОВЫЙ НОМЕР ЗЕМЕЛЬНОГО УЧАСТКА 03:19:200104:211, МУНИЦИПАЛЬНЫЙ РАЙОН ТАРБАГАТАЙСКИЙ, СЕЛЬСКОЕ ПОСЕЛЕНИЕ ШАЛУТСКОЕ, С. СОЛОНЦЫ, УЛ. ДОРОЖНАЯ
</t>
  </si>
  <si>
    <t>20.0300.1185.24</t>
  </si>
  <si>
    <t xml:space="preserve">ВЛ 0,4 кВ ф.3 ТП-23 НС-5 "Ленина"; 20.0300.1710.23; Попова Марина ИННОКЕНТЬЕВНА; РЕСПУБЛИКА БУРЯТИЯ, ТАРБАГАТАЙСКИЙ, ВЕРХНИЙ САЯНТУЙ, НАДЕЖДЫ,  Д. 2, КАДАСТРОВЫЙ НОМЕР ЗЕМЕЛЬНОГО УЧАСТКА 03:19:060103:153
</t>
  </si>
  <si>
    <t>20.0300.1710.23</t>
  </si>
  <si>
    <t xml:space="preserve">ВЛ 0,4 кВ ф.1; 20.0300.2380.23; МУНИЦИПАЛЬНОЕ УЧРЕЖДЕНИЕ "УПРАВЛЕНИЕ ПО РАЗВИТИЮ ИНФРАСТРУКТУРЫ" АДМИНИСТРАЦИИ МУНИЦИПАЛЬНОГО ОБРАЗОВАНИЯ
"ИВОЛГИНСКИЙ РАЙОН"; РЕСПУБЛИКА БУРЯТИЯ, КАДАСТРОВЫЙ НОМЕР ЗЕМЕЛЬНОГО УЧАСТКА 03:08:370101:5942, РЕСПУБЛИКА БУРЯТИЯ, ИВОЛГИНСКИЙ Р-Н, С.П. НИЖНЕИВОЛГИНСКОЕ, С. НИЖНЯЯ ИВОЛГА, З/У. 5942
</t>
  </si>
  <si>
    <t>20.0300.2380.23</t>
  </si>
  <si>
    <t xml:space="preserve">ВЛ 0,4 кВ ф.1 ТП-16 Э-1 "Песчаная"; 20.0300.2633.23; Доржиева Марина Шойнхороновна; РЕСПУБЛИКА
БУРЯТИЯ, КАДАСТРОВЫЙ НОМЕР ЗЕМЕЛЬНОГО УЧАСТКА 03:06:560101:3825, РЕСПУБЛИКА БУРЯТИЯ, РАЙОН ЗАИГРАЕВСКИЙ, СП ДАБАТУЙСКОЕ СЕЛО ЭРХИРИК, УЛИЦА ПЕСЧАНАЯ УЧ.1
</t>
  </si>
  <si>
    <t>20.0300.2633.23</t>
  </si>
  <si>
    <t>ВЛ 0,4 кВ от РУ-0,4 кВ ТП №646 И-7 "Октябрь"; 20.0300.6355.21; БУДАЕВА ИРИНА ЖАРГАЛОВНА; РЕСПУБЛИКА БУРЯТИЯ, ИВОЛГИНСКИЙ, НИЖНЯЯ ИВОЛГА, ТЕР ДНТ СЭЛЭНГЭ, КАДАСТРОВЫЙ НОМЕР ЗЕМЕЛЬНОГО УЧАСТКА 03:08:370101:3697</t>
  </si>
  <si>
    <t>20.0300.6355.21</t>
  </si>
  <si>
    <t>ВЛ 0,4 кВ ф.1 ТП-260 К-1 Грязнуха; 20.0300.797.21; БАЗАРОВ САЯН ВЛАДИСЛАВОВИЧ; Республика Бурятия, Кижингинский р-н,  к/н земельного участка 03:10:280102:495</t>
  </si>
  <si>
    <t>20.0300.797.21</t>
  </si>
  <si>
    <t xml:space="preserve">ВЛ 0,4 кВ отп. от оп.№13 ф.2 ТП-2121; 20.0300.1495.22; КОЗЛОВ МИХАИЛ ВЛАДИМИРОВИЧ; РЕСПУБЛИКА БУРЯТИЯ,  УЛАН-УДЭ, П. ВОСТОЧНЫЙ, ПГК № 159,  Д.
БОКС №16, КАДАСТРОВЫЙ НОМЕР ЗЕМЕЛЬНОГО УЧАСТКА 03:24:022708:862
</t>
  </si>
  <si>
    <t>20.0300.1495.22</t>
  </si>
  <si>
    <t xml:space="preserve">ВЛ 0,4 кВ отп. от оп.№8 ф.4 ТП-2590; 20.0300.6408.21; СТЕПАШКО ВАСИЛИЙ СЕРГЕЕВИЧ; РЕСПУБЛИКА БУРЯТИЯ, Г УЛАН-УДЭ, УЛ КЕДРОВАЯ,  Д. 30В,
КАДАСТРОВЫЙ НОМЕР ЗЕМЕЛЬНОГО УЧАСТКА 03:24:022103:114
</t>
  </si>
  <si>
    <t>20.0300.6408.21</t>
  </si>
  <si>
    <t xml:space="preserve">ВЛ 0,4 кВ от РУ 0,4 кВ ТП-666-И3 Ипподром; 20.0300.7372.23; Местная религиозная организация буддистов Иволгинский Дацан "Хамбын Хурээ",  РЕСПУБЛИКА БУРЯТИЯ,
ИВОЛГИНСКИЙ РАЙОН, СЕЛО ВЕРХНЯЯ ИВОЛГА, КАДАСТРОВЫЙ НОМЕР ЗЕМЕЛЬНОГО УЧАСТКА 03:08:000000:118
</t>
  </si>
  <si>
    <t>20.0300.7372.23</t>
  </si>
  <si>
    <t>ВЛ 0,4 кВ ф.3 ТП-591-А20 Найдал-2; 20.0300.4423.20; БАЗАРОВА ЭРЖЕНА АЮШЕЕВНА; РЕСПУБЛИКА БУРЯТИЯ, ИВОЛГИНСКИЙ, С.ПОСЕЛЬЕ, БОГОРОДСКАЯ,  Д. 59, КАДАСТРОВЫЙ НОМЕР ЗЕМЕЛЬНОГО УЧАСТКА 03:08:380101:6199</t>
  </si>
  <si>
    <t>20.0300.4423.20</t>
  </si>
  <si>
    <t>ВЛ 0,4 кВ ф.1 20.0300.1263.23; ГКУ РБ "Противопожарная служба РБ"; РЕСПУБЛИКА БУРЯТИЯ, КАДАСТРОВЫЙ НОМЕР ЗЕМЕЛЬНОГО УЧАСТКА 03:02:010155:129, БАУНТОВСКИЙ ЭВЕНКИЙСКИЙ РАЙОН, С. БАГДАРИН, УЛ. ЛЕНИНА</t>
  </si>
  <si>
    <t>20.0300.1263.23</t>
  </si>
  <si>
    <t xml:space="preserve">ВЛ 0,4 кВ ф.1 ТП-15-П12; 20.0300.7574.22; Лукьянов Сергей Николаевич; РЕСПУБЛИКА БУРЯТИЯ, ПРИБАЙКАЛЬСКИЙ, ТУРУНТАЕВО, РОССИЙСКАЯ,  Д. 23, КАДАСТРОВЫЙ НОМЕР ЗЕМЕЛЬНОГО УЧАСТКА 03:16:130105:65
</t>
  </si>
  <si>
    <t>20.0300.7574.22</t>
  </si>
  <si>
    <t xml:space="preserve">ВЛ 0,4 кВ ф.1 ТП-18-К-2; 20.0300.6395.23; Государственное бюджетное учреждение "Многофункциональный центр Республики Бурятия по предоставлению
государственных и муниципальных услуг" БУ "МФЦ РБ; РЕСПУБЛИКА БУРЯТИЯ,
КЯХТИНСКИЙ МУНИЦИПАЛЬНЫЙ РАЙОН, ГОРОДСКОЕ ПОСЕЛЕНИЕ ГОРОД КЯХТА, КАДАСТРОВЫЙ НОМЕР ЗЕМЕЛЬНОГО УЧАСТКА 03:12:150236:286
</t>
  </si>
  <si>
    <t>20.0300.6395.23</t>
  </si>
  <si>
    <t>ВЛ-10кВ от ПС "Прибайкальская" ПВ-2; инв. №В50001081; 20.0300.7574.22; Лукьянов Сергей Николаевич; РЕСПУБЛИКА БУРЯТИЯ, ПРИБАЙКАЛЬСКИЙ, ТУРУНТАЕВО, РОССИЙСКАЯ,  Д. 23, КАДАСТРОВЫЙ НОМЕР ЗЕМЕЛЬНОГО УЧАСТКА 03:16:130105:65</t>
  </si>
  <si>
    <t>ВЛ 0,4 кВ ф.1 ТП-12 Н-7 Хаим 2; инв.№В105012004-00; 20.0300.5932.21; Лукьянов Виктор Иванович; РЕСПУБЛИКА БУРЯТИЯ, ПРИБАЙКАЛЬСКИЙ, М. ХАИМ,   Д. 15, КАДАСТРОВЫЙ НОМЕР ЗЕМЕЛЬНОГО УЧАСТКА 03:16:500109:0026</t>
  </si>
  <si>
    <t>20.0300.5932.21</t>
  </si>
  <si>
    <t>ВЛ-6 кВ ПС Кяхта Ф. 2; инв.№В54003805; 20.0300.6395.23; Государственное бюджетное учреждение "Многофункциональный центр Республики Бурятия по предоставлению государственных и муниципальных услуг" БУ "МФЦ РБ; РЕСПУБЛИКА БУРЯТИЯ,  КЯХТИНСКИЙ МУНИЦИПАЛЬНЫЙ РАЙОН, ГОРОДСКОЕ ПОСЕЛЕНИЕ ГОРОД КЯХТА, КАДАСТРОВЫЙ НОМЕР ЗЕМЕЛЬНОГО УЧАСТКА 03:12:150236:286</t>
  </si>
  <si>
    <t xml:space="preserve"> ВЛ 0,4 кВ ф.1 ТП-34 С-9 ; 20.0300.4517.23; Шутенков Игорь Юрьевич; РЕСПУБЛИКА БУРЯТИЯ, КАДАСТРОВЫЙ НОМЕР ЗЕМЕЛЬНОГО УЧАСТКА 03:18:420104:761, МУНИЦИПАЛЬНЫЙ РАЙОН СЕЛЕНГИНСКИЙ, СЕЛЬСКОЕ ПОСЕЛЕНИЕ ГУСИНОЕ ОЗЕРО, С. ГУСИНОЕ ОЗЕРО, ТЕР МЕСТНОСТЬ ПАДЬ ХУНДУЙ, УЧ  1</t>
  </si>
  <si>
    <t>20.0300.4517.23</t>
  </si>
  <si>
    <t>ВЛ 0,4 кВ ф.1; 20.0300.5336.22; Управление федеральной службы войск национальной гвардии Российской Федерации по
Республике Бурятия; РЕСПУБЛИКА БУРЯТИЯ,   КАДАСТРОВЫЙ НОМЕР ЗЕМЕЛЬНОГО
УЧАСТКА 03:19:250112:614</t>
  </si>
  <si>
    <t>20.0300.5336.22</t>
  </si>
  <si>
    <t>ВЛ 0,4 кВ от РУ-0,4 кВ ТП-861 (от оп.1 по дог.№20.0300.2978.21); 20.0300.5466.21;
ЛУПСАНОВА ЕВГЕНИЯ ВЛАДИМИРОВНА; РЕСПУБЛИКА БУРЯТИЯ, УЛАН-УДЭ, КЛЮЧЕВСКАЯ,  Д. 76В, КАДАСТРОВЫЙ НОМЕР ЗЕМЕЛЬНОГО УЧАСТКА 03:24:031802:1649                                           ВЛ 0,4 кВ от ТП-861; 20.0300.7602.21; КОЛМАКОВ АЛЕКСАНДР ПЕТРОВИЧ;
РЕСПУБЛИКА БУРЯТИЯ,  УЛАН-УДЭ, ГСК 86,  Д. БОКС 36</t>
  </si>
  <si>
    <t>20.0300.7602.21</t>
  </si>
  <si>
    <t>ВЛ 0,4 кВ ф.1ТП-39-Б-4; 20.0300.7053.21;МБУ ХТО МО "БИЧУРСКИЙ РАЙОН"; РЕСПУБЛИКА БУРЯТИЯ, БИЧУРСКИЙ, БИЧУРА, КАДАСТРОВЫЙ НОМЕР ЗЕМЕЛЬНОГО
УЧАСТКА 03:03:520103:361, МЕСТОПОЛОЖЕНИЕ УСТАНОВЛЕНО ОТНОСИТЕЛЬНО
ОРИЕНТИРА, РАСПОЛОЖЕННОГО В ГРАНИЦАХ УЧАСТКА. ПОЧТОВЫЙ  АДРЕС
ОРИЕНТИРА: ЗЕМЛИ ТОО КОЛОС</t>
  </si>
  <si>
    <t>20.0300.7053.21</t>
  </si>
  <si>
    <t>ВЛ 0,4 кВ ф.1;  20.0300.1185.23; Урозаев Мурат Амирович; РЕСПУБЛИКА БУРЯТИЯ, КАДАСТРОВЫЙ НОМЕР ЗЕМЕЛЬНОГО УЧАСТКА 03:19:250107:780, МУНИЦИПАЛЬНЫЙ РАЙОН ТАРБАГАТАЙСКИЙ, СЕЛЬСКОЕ ПОСЕЛЕНИЕ ЗАВОДСКОЕ.</t>
  </si>
  <si>
    <t>20.0300.1185.23</t>
  </si>
  <si>
    <t>ВЛ 0,4 кВ ф.1 ТП-363-И4 Хорга-2; 20.0300.7307.22; Жигжитов Алексей Сергеевич;  РЕСПУБЛИКА БУРЯТИЯ, ЕРАВНИНСКИЙ, СП  ГУНДИНСКОЕ, МЕСТНОСТЬ "ХЭНТЭР", КАДАСТРОВЫЙ
НОМЕР ЗЕМЕЛЬНОГО УЧАСТКА 03:05:250121:283</t>
  </si>
  <si>
    <t>20.0300.7307.22</t>
  </si>
  <si>
    <t>ВЛ 0,4 кВ ф.3 ТП-811 С6 Жемчуг; 20.0300.5898.22; Балданов Сергей Шарлаевич; РЕСПУБЛИКА БУРЯТИЯ, ИВОЛГИНСКИЙ РАЙОН, СОТНИКОВО, ОЛИМПИЙСКАЯ,
КАДАСТРОВЫЙ НОМЕР ЗЕМЕЛЬНОГО УЧАСТКА 03:08:220105:540</t>
  </si>
  <si>
    <t>20.0300.5898.22</t>
  </si>
  <si>
    <t xml:space="preserve"> ВЛ 0,4 кВ ф.1 ТП-32 Т-15; 20.0300.6182.22; Степанова Ирина Ананьевна; РЕСПУБЛИКА БУРЯТИЯ,МУНИЦИПАЛЬНЫЙ РАЙОН ТАРБАГАТАЙСКИЙ, СЕЛЬСКОЕ
ПОСЕЛЕНИЕ ТАРБАГАТАЙСКОЕ.  КАДАСТРОВЫЙ НОМЕР ЗЕМЕЛЬНОГО УЧАСТКА 03:19:270102:515</t>
  </si>
  <si>
    <t>20.0300.6182.22</t>
  </si>
  <si>
    <t xml:space="preserve"> ВЛ 0,4 кВ ф.1; 20.0300.8339.22; Лубсанова Туяна Нимаевна; РЕСПУБЛИКА БУРЯТИЯ, КАДАСТРОВЫЙ НОМЕР ЗЕМЕЛЬНОГО УЧАСТКА 03:24:034605:12, УЛАН-УДЭ УЛ СЛАВНАЯ 7</t>
  </si>
  <si>
    <t>20.0300.8339.22</t>
  </si>
  <si>
    <t>ВЛ 0,4 кВ от РУ 0,4 кВ ТП-7 НС-6 "Васюки"; 20.0300.6517.24; Рабжаев Баир Батоевич; РЕСПУБЛИКА БУРЯТИЯ, Р-Н ТАРБАГАТАЙСКИЙ, С. НИЖНИЙ САЯНТУЙ</t>
  </si>
  <si>
    <t>20.0300.6517.24</t>
  </si>
  <si>
    <t>ВЛ 0,4 кВ ф.1 ТП-25-О1 "Новолодская"; 20.0300.344.22; Новолодская Татьяна Сергеевна; Кабанский район, п. Дулан</t>
  </si>
  <si>
    <t>20.0300.344.22</t>
  </si>
  <si>
    <t xml:space="preserve"> ВЛ-0,4 кВ ф.1 ТПТх 5-7; 20.0300.428.20;  (для тех.присоед Батуева С.С.;  расположеного по адресу: РБ, Селенгинский р-он, у.Дэдэ-Сутой, к/н 03:18:430122:228) СПП IT.03.0380.854</t>
  </si>
  <si>
    <t>20.0300.428.20</t>
  </si>
  <si>
    <t>ВЛ 10 кВ от РУ-10 кВ яч.4 ПС "Мыла"; 20.0300.1650.23; ГКУ РБ "УКС Правительства РБ"; РБ, Закаменский район, с. Баянгол, ул. Луговая, 7, к/н 03:07:010182:25</t>
  </si>
  <si>
    <t>20.0300.1650.23</t>
  </si>
  <si>
    <t>ВЛ-0,4 кВ ф.2 ТП-707 Пищевик; 20.0300.2308.22; Лыгденов Галсан Жарагалович;  РЕСПУБЛИКА БУРЯТИЯ,  УЛАН-УДЭ, ТЕР. СНТ ПИЩЕВИК, ПР-Д 12-Й,  Д. 299А</t>
  </si>
  <si>
    <t>20.0300.2308.22</t>
  </si>
  <si>
    <t>ВЛ 0,4 кВ ф.5 ТП-874; 20.0300.2445.21; СТЕПАНОВ НИКОЛАЙ СЕРГЕЕВИЧ; РЕСПУБЛИКА БУРЯТИЯ, ОКТЯБРЬСКИЙ, УЛАН-УДЭ, ПИРОГОВА,  Д. 3А, КАДАСТРОВЫЙ НОМЕР ЗЕМЕЛЬНОГО УЧАСТКА 03:24:032911:152</t>
  </si>
  <si>
    <t>20.0300.2445.21</t>
  </si>
  <si>
    <t>ВЛ 0,4 кВ от оп.№7 ф.13 ТП-506; 20.0300.6421.23; Государственное казенное учреждение "Управление региональных автомобильных дорог Республики Бурятия"; РЕСПУБЛИКА БУРЯТИЯ, Г. УЛАН-УДЭ, УЛ. Трубачеева</t>
  </si>
  <si>
    <t>20.0300.6421.23</t>
  </si>
  <si>
    <t>ВЛ-0,4 кВ; ф.1 от ТП-35-П2; 20.0300.5418.19; БРИКОВ АЛЕКСЕЙ ГЕОРГИЕВИЧ; 671920, РЕСПУБЛИКА БУРЯТИЯ, ДЖИДИНСКИЙ Р-Н, ПЕТРОПАВЛОВКА С,
КАДАСТРОВЫЙ НОМЕР ЗЕМЕЛЬНОГО УЧАСТКА 03:04:510105:137, МЕСТНОСТЬ
""ТАНГАРАК"""</t>
  </si>
  <si>
    <t xml:space="preserve"> 20.0300.5418.19</t>
  </si>
  <si>
    <t>ВЛ-0,4 кВ ф.1 от ТП-32-БУ3; 20.0300.2885.20; ГАРМАЕВ БАЯСХАЛАН НИКОЛАЕВИЧ; РЕСПУБЛИКА БУРЯТИЯ, ДЖИДИНСКИЙ, С.ОЁР, КАДАСТРОВЫЙ НОМЕР ЗЕМЕЛЬНОГО УЧАСТКА 03:04:500104:339,  М.КАПЧАРАНКА"</t>
  </si>
  <si>
    <t>20.0300.2885.20</t>
  </si>
  <si>
    <t>ВЛ-0,4 кВ; ф.1 от ТП-32 Бу-5; 20.0300.4259.19; Горбова Наталья Алексеевна;
Джидинский район, п. Петропавловка, к/н 03:04:510105:170, местность Намак"</t>
  </si>
  <si>
    <t xml:space="preserve"> 20.0300.4259.19</t>
  </si>
  <si>
    <t>ВЛ 0,4 кВ ф.1 ТП-33 Бу-5; 20.0300.2484.20; ЧАГДУРОВ БАЯСХАЛАН
РИНЧИНДОРЖИЕВИЧ; Республика Бурятия, Джидинский район, к/н земельного
участка 03:04:510105:122"</t>
  </si>
  <si>
    <t>20.0300.2484.20</t>
  </si>
  <si>
    <t>ВЛ 0,4 кВ ф.1 ТП-48-П-3; 20.0300.631.20; РИНЧИНОВ ГАРМА БОРИСОВИЧ;
Республика Бурятия, Джидинский р-н, Местность Хундэтли Удэр, к/н земельного
участка 03:04:470110:310"</t>
  </si>
  <si>
    <t xml:space="preserve"> 20.0300.631.20</t>
  </si>
  <si>
    <t>ВЛ 0,4 кВ ф.1 ТП-34-Бу2; 20.0300.6009.21; Токтохоев Сергей Цырен-Базарович; РЕСПУБЛИКА БУРЯТИЯ, ДЖИДИНСКИЙ, СП НИЖНЕБУРГАЛАТАЙСКОЕ, КАДАСТРОВЫЙ НОМЕР ЗЕМЕЛЬНОГО УЧАСТКА 03:04:400103:589"</t>
  </si>
  <si>
    <t xml:space="preserve"> 20.0300.6009.21</t>
  </si>
  <si>
    <t>ВЛ 10 кВ отп. от оп.№12 ф.Х-11 Хоронхой;  20.0300.970.22; ДХК, ООО;  РЕСПУБЛИКА БУРЯТИЯ, КЯХТИНСКИЙ, П.ХОРОНХОЙ, ТРАКТОВАЯ,  Д. 22, КАДАСТРОВЫЙ НОМЕР ЗЕМЕЛЬНОГО УЧАСТКА 03:12:380108:47</t>
  </si>
  <si>
    <t>20.0300.970.22</t>
  </si>
  <si>
    <t>ВЛ 0,4 кВ отп. от оп.№4 ф.3 ТП-7-М2 "Колбасный цех"; 20.0300.4526.22; Кудрявцева Оксана Викторовна;  РЕСПУБЛИКА БУРЯТИЯ, МУХОРШИБИРСКИЙ, С. МУХОРШИБИРЬ, УЛ.ДОРЖИЕВА,  Д. 176 СТР1, КАДАСТРОВЫЙ НОМЕР ЗЕМЕЛЬНОГО УЧАСТКА 03:14:110125:185</t>
  </si>
  <si>
    <t>20.0300.4526.22</t>
  </si>
  <si>
    <t>ВЛ-0,4 кВ от оп.№3/3 ф.2 ТП-4 Н-5 Березка;  20.0300.2484.22; РОМАНОВ АРТЕМ АНАТОЛЬЕВИЧ;  РЕСПУБЛИКА БУРЯТИЯ, ТАРБАГАТАЙСКИЙ, ТЕР. ДНТ БЕРЕЗКА-10, УЛ КОМАНДИРСКАЯ,  Д. 6, КАДАСТРОВЫЙ НОМЕР ЗЕМЕЛЬНОГО УЧАСТКА 03:19:250106:5538</t>
  </si>
  <si>
    <t>20.0300.2484.22</t>
  </si>
  <si>
    <t xml:space="preserve"> ВЛ 0,4 кВ отп. от оп.№6/3 ф.3 ТП-3 Э-1 Новая; 20.0300.2850.24; Павлов Иван Николаевич; РЕСПУБЛИКА БУРЯТИЯ, КАДАСТРОВЫЙ НОМЕР ЗЕМЕЛЬНОГО УЧАСТКА 03:06:560101:2869, МУНИЦИПАЛЬНЫЙ РАЙОН
ЗАИГРАЕВСКИЙ, СЕЛЬСКОЕ ПОСЕЛЕНИЕ ДАБАТУЙСКОЕ,  С ЭРХИРИК, УЛ ИМЕНИ
РИМЧЕНА НОМТОЕВА, УЧ 16</t>
  </si>
  <si>
    <t>20.0300.2850.24</t>
  </si>
  <si>
    <t>ВЛ-  10 кВ от РП-10 кВ"Ульдурга" ф№РП-2-Хундуй; 20.0300.459.22; ДОРЖИЕВ БАЗАР-ХАНДА ЛЕОНИДОВИЧ;
РЕСПУБЛИКА БУРЯТИЯ, ЕРАВНИНСКИЙ, КАДАСТРОВЫЙ НОМЕР ЗЕМЕЛЬНОГО УЧАСТКА 03:05:280104:354, С/П УЛЬДУРГИНСКОЕ, МЕСТНОСТЬ ОРХОЙТА</t>
  </si>
  <si>
    <t>20.0300.459.22</t>
  </si>
  <si>
    <t xml:space="preserve"> ВЛ 10 кВ отп. от оп.№18/9/1 ф.Х-6 "Хоринск"; 20.0300.8293.23; ГКУ РБ "УКС ПРБ";
РЕСПУБЛИКА БУРЯТИЯ, КАДАСТРОВЫЙ НОМЕР ЗЕМЕЛЬНОГО УЧАСТКА
03:21:270257:484, ХОРИНСКИЙ РАЙОН, С. ХОРИНСК, УЛ. ОКТЯБРЬСКАЯ, УЧ. 11.</t>
  </si>
  <si>
    <t xml:space="preserve"> 20.0300.8293.23</t>
  </si>
  <si>
    <t xml:space="preserve"> ВЛ 0,4 кВ ф.2 ТП-12 Г-9 Ветеран-2; 20.0300.2552.24; Баженов Владимир Викторович; РЕСПУБЛИКА БУРЯТИЯ, КАДАСТРОВЫЙ НОМЕР ЗЕМЕЛЬНОГО УЧАСТКА 03:06:530103:2083, Р-Н ЗАИГРАЕВСКИЙ, С. ЭРХИРИК, СНТ №10 ВЕТЕРАН</t>
  </si>
  <si>
    <t>20.0300.2552.24</t>
  </si>
  <si>
    <t>ВЛ 0,4 кВ ф.2, 20.0300.1746.23; Березина Наталья Константиновна; РЕСПУБЛИКА БУРЯТИЯ, ИВОЛГИНСКИЙ РАЙОН, СЕЛЬСКОЕ ПОСЕЛЕНИЕ ГУРУЛЬБИНСКОЕ, С. ГУРУЛЬБА, КАДАСТРОВЫЙ НОМЕР ЗЕМЕЛЬНОГО УЧАСТКА 03:08:320107:8051</t>
  </si>
  <si>
    <t>20.0300.1746.23</t>
  </si>
  <si>
    <t>ВЛ 0,4 кВ ф.1; 20.0300.1746.23; Березина Наталья Константиновна; РЕСПУБЛИКА БУРЯТИЯ, ИВОЛГИНСКИЙ РАЙОН, СЕЛЬСКОЕ ПОСЕЛЕНИЕ ГУРУЛЬБИНСКОЕ, С. ГУРУЛЬБА, КАДАСТРОВЫЙ НОМЕР ЗЕМЕЛЬНОГО УЧАСТКА 03:08:320107:8051</t>
  </si>
  <si>
    <t xml:space="preserve">ВЛ 0,4 кВ ф.1 ТП-622 И-4 Желтая; 20.0300.5421.23;
Балданова Надежда Васильевна; РЕСПУБЛИКА БУРЯТИЯ, КАДАСТРОВЫЙ НОМЕР ЗЕМЕЛЬНОГО УЧАСТКА 03:08:360101:606, ИВОЛГИНСКИЙ РАЙОН, С. ИВОЛГИНСК
</t>
  </si>
  <si>
    <t>20.0300.5421.23</t>
  </si>
  <si>
    <t xml:space="preserve">ВЛ 0,4 кВ отп. от оп.№2 ф.1 ТП-622 И-4 Желтая; 20.0300.5421.23; Балданова Надежда Васильевна; РЕСПУБЛИКА БУРЯТИЯ,
КАДАСТРОВЫЙ НОМЕР ЗЕМЕЛЬНОГО УЧАСТКА 03:08:360101:606, ИВОЛГИНСКИЙ
РАЙОН, С. ИВОЛГИНСК
</t>
  </si>
  <si>
    <t>ВЛ-0,4 кВ отп. от оп.№1 ф.1 ТП-590 Г-1 Добрая; 20.0300.5539.22; Доржиева Арюна Баировна; РЕСПУБЛИКА БУРЯТИЯ, КАДАСТРОВЫЙ НОМЕР ЗЕМЕЛЬНОГО УЧАСТКА 03:08:300101:1419</t>
  </si>
  <si>
    <t>ВЛ 0,4 кВ  отп.от оп.№4  ф.1 ТП-590 Г-1 Добрая; 20.0300.5539.22; Доржиева Арюна Баировна; РЕСПУБЛИКА БУРЯТИЯ, КАДАСТРОВЫЙ НОМЕР ЗЕМЕЛЬНОГО УЧАСТКА 03:08:300101:1419</t>
  </si>
  <si>
    <t>ВЛ 0,4 кВ ф.3 ТП-15 Ю-17 "Стелла-" новая; 20.0300.2792.22; Тубанов Андрей Александрович; РЕСПУБЛИКА БУРЯТИЯ, ТАРБАГАТАЙСКИЙ, НИЖНИЙ САЯНТУЙ, ВЫСОТНАЯ,  Д. 4, КАДАСТРОВЫЙ НОМЕР ЗЕМЕЛЬНОГО УЧАСТКА 03:19:250103:11376</t>
  </si>
  <si>
    <t xml:space="preserve">ВЛ 0,4 кВ ф.1 ТП-658 Н-1   Максим;  20.0300.3014.23;
Хобракова Галина Дагбаевна; РЕСПУБЛИКА БУРЯТИЯ, КАДАСТРОВЫЙ НОМЕР
ЗЕМЕЛЬНОГО УЧАСТКА 03:08:380101:7475,  РАЙОН ИВОЛГИНСКИЙ, СП
ГУРУЛЬБИНСКОЕ СЕЛО ПОСЕЛЬЕ, УЛИЦА ДОБРОЛЮБОВА Д.7
</t>
  </si>
  <si>
    <t xml:space="preserve"> 20.0300.3014.23</t>
  </si>
  <si>
    <t xml:space="preserve">ВЛ 0,4 кВ с.Сужа; 
20.0300.4574.22; Цыдыпова Ирина Михайловна; РЕСПУБЛИКА БУРЯТИЯ,
ИВОЛГИНСКИЙ, НУР-СЕЛЕНИЕ, УРОЖАЙНАЯ УЛ,  Д. 10, КАДАСТРОВЫЙ НОМЕР ЗЕМЕЛЬНОГО УЧАСТКА 03:08:160129:43
</t>
  </si>
  <si>
    <t>20.0300.4574.22</t>
  </si>
  <si>
    <t xml:space="preserve">ВЛ  10 кВ от ПС-35/10кВ "Николаевская" Н-5; 20.0300.4006.22; Эрдынеева Надежда Пурбоевна; РЕСПУБЛИКА
БУРЯТИЯ, ТАРБАГАТАЙСКИЙ, ДНП ДНТ РУЧЕЕК, УЛ РЯБИНОВАЯ,  Д. 29,
КАДАСТРОВЫЙ НОМЕР ЗЕМЕЛЬНОГО УЧАСТКА 03:19:250106:611
</t>
  </si>
  <si>
    <t>20.0300.4006.22</t>
  </si>
  <si>
    <t xml:space="preserve">ВЛ 0,4 кВ ф.2 ТП-10/0,4 кВ; 20.0300.4006.22; Эрдынеева Надежда Пурбоевна;
РЕСПУБЛИКА БУРЯТИЯ, ТАРБАГАТАЙСКИЙ, ДНП ДНТ РУЧЕЕК, УЛ РЯБИНОВАЯ,  Д. 29,
КАДАСТРОВЫЙ НОМЕР ЗЕМЕЛЬНОГО УЧАСТКА 03:19:250106:611
</t>
  </si>
  <si>
    <t>ВЛ 0,4 кВ ф.1 ТП-364-РП-2 Доржиев; 20.0300.459.22; ДОРЖИЕВ БАЗАР-ХАНДА ЛЕОНИДОВИЧ; РЕСПУБЛИКА БУРЯТИЯ, ЕРАВНИНСКИЙ, КАДАСТРОВЫЙ НОМЕР ЗЕМЕЛЬНОГО УЧАСТКА 03:05:280104:354, С/П УЛЬДУРГИНСКОЕ, МЕСТНОСТЬ ОРХОЙТА</t>
  </si>
  <si>
    <t xml:space="preserve">ВЛ 0,4 кВ отп. от оп.№13 ф.2 ТП-17 Ш-5 "Магазин"; 20.0300.92.93; Нетесов Александр Сергеевич; РЕСПУБЛИКА БУРЯТИЯ, СЕЛО НОВЫЙ ЗАГАН, КАДАСТРОВЫЙ НОМЕР ЗЕМЕЛЬНОГО УЧАСТКА 03:14:150125:12, Р-Н
МУХОРШИБИРСКИЙ, С НОВЫЙ ЗАГАН, КСП "ЗАГАНСКИЙ"
</t>
  </si>
  <si>
    <t>20.0300.92.23</t>
  </si>
  <si>
    <t xml:space="preserve">ВЛ 10 кВ отп. от оп.№148 ЦМ-2 "Бортой"; 20.0300.1578.22; Максимова Надежда
Дмитриевна; РЕСПУБЛИКА БУРЯТИЯ, ЗАКАМЕНСКИЙ РАЙОН, КАДАСТРОВЫЙ НОМЕР
ЗЕМЕЛЬНОГО УЧАСТКА 03:07:330103:222
</t>
  </si>
  <si>
    <t>20.0300.1578.22</t>
  </si>
  <si>
    <t xml:space="preserve"> ВЛ 0,4 кВ ф.1 ТП-10-ЦМ2 "Ширинга"; 20.0300.1578.22; Максимова Надежда
Дмитриевна; РЕСПУБЛИКА БУРЯТИЯ, ЗАКАМЕНСКИЙ РАЙОН, КАДАСТРОВЫЙ НОМЕР
ЗЕМЕЛЬНОГО УЧАСТКА 03:07:330103:222
</t>
  </si>
  <si>
    <t>ВЛ 10 кВ отп. от оп. № 25.ф. УБ-11 "Макаринино"; 20.0300.1582.19; Дульский
Станислав Дмитриевич; Баргузинский район, п. Усть-Баргузин, ул. Рабочая, к/н 03:01:260115:9, 20.0300.345.24; ФГКУ "БПСО МЧС
России"; РЕСПУБЛИКА БУРЯТИЯ, КАДАСТРОВЫЙ НОМЕР ЗЕМЕЛЬНОГО УЧАСТКА 03:01:260215:3, БАРГУЗИНСКИЙ Р-Н, ПГТ. УСТЬ-БАРГУЗИН, МЕСТНОСТЬ УСТЬЕ РЕКИ ШАНТАЛЫК.</t>
  </si>
  <si>
    <t xml:space="preserve"> 20.0300.1582.19 </t>
  </si>
  <si>
    <t xml:space="preserve">ВЛ 0,4 кВ от оп.№4/15 ф.4 ТП-1336;  20.0300.6593.23; Цыбиков Соёл
Саянович; РЕСПУБЛИКА БУРЯТИЯ, Г УЛАН-УДЭ, КВ-Л 127, КАДАСТРОВЫЙ НОМЕР
ЗЕМЕЛЬНОГО УЧАСТКА 03:24:034427:159
</t>
  </si>
  <si>
    <t>20.0300.6593.23</t>
  </si>
  <si>
    <t xml:space="preserve">ВЛ 0,4 кВ от оп.1/20 ф.3 ТП-1590; 20.0300.7016.23; Ешеев
Эрдэм Биликтуевич; РЕСПУБЛИКА БУРЯТИЯ, КАДАСТРОВЫЙ НОМЕР ЗЕМЕЛЬНОГО
УЧАСТКА 03:24:020808:188, ГОРОДСКОЙ ОКРУГ ГОРОД УЛАН-УДЭ, Г УЛАН-УДЭ, ПР-Д
2-Й ХОНГОДОРСКИЙ, УЧ 30
</t>
  </si>
  <si>
    <t>20.0300.7016.23</t>
  </si>
  <si>
    <t xml:space="preserve">ВЛ 0,4 кВ от оп.№9/1 ф.1 ТП-2576; 20.0300.2639.24; Варфоломеев
Максим Анатольевич; РЕСПУБЛИКА БУРЯТИЯ, КАДАСТРОВЫЙ НОМЕР ЗЕМЕЛЬНОГО
УЧАСТКА 03:24:020908:462,  ГОРОДСКОЙ ОКРУГ ГОРОД УЛАН-УДЭ, Г УЛАН-УДЭ, ТЕР
ДНТ ГРАДОСТРОИТЕЛЬ
</t>
  </si>
  <si>
    <t>20.0300.2639.24</t>
  </si>
  <si>
    <t xml:space="preserve">ВЛ 0,4 кВ от оп.№5/6 ф.3 ТП-1016; 20.0300.365.24; Зандакова Чимита
Григорьевна; РЕСПУБЛИКА БУРЯТИЯ, КАДАСТРОВЫЙ НОМЕР ЗЕМЕЛЬНОГО УЧАСТКА
03:24:034615:117, Г. УЛАН-УДЭ, П. ЗАБАЙКАЛЬСКИЙ, КВАРТАЛ 34, УЧАСТОК 3
</t>
  </si>
  <si>
    <t>20.0300.365.24</t>
  </si>
  <si>
    <t xml:space="preserve">ВЛ 0,4 кВ ф.1 ТП-1423; 20.0300.118.22; Петухова Наталья Николаевн; РБ,
Октябрьский район, п. Комушка, ул. Звенигородская, д. 39в, к/н 03:24:033801:172
</t>
  </si>
  <si>
    <t>20.0300.118.22</t>
  </si>
  <si>
    <t>Двуцепной ВЛ 0,4 кВ от РУ-0,4 кВ ТП-9-П1 "УСМ"; 20.0300.3434.23;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МУХОРШИБИРСКИЙ РАЙОН, С. ПОДЛОПАТКИ, КАДАСТРОВЫЙ НОМЕР ЗЕМЕЛЬНОГО УЧАСТКА 03:14:160128:150</t>
  </si>
  <si>
    <t>20.0300.3434.23</t>
  </si>
  <si>
    <t>Строительство ВЛ 0,4 кВ отп. от оп.№7 ф.1 ТП-2182; 20.0300.1704.22; ПОСАЖЕННИКОВ РОМАН ПЕТРОВИЧ; РЕСПУБЛИКА БУРЯТИЯ, ЖЕЛЕЗНОДОРОЖНЫЙ, УЛАН-УДЭ, ЯКОВЛЕВА, КАДАСТРОВЫЙ НОМЕР ЗЕМЕЛЬНОГО УЧАСТКА 03:00:000000:00, ВБЛИЗИ ОСТАНОВКИ «ПОЛИКЛИНИКА №4» (НАПРАВЛЕНИЕ – ИЗ ЦЕНТРА ГОРОДА).</t>
  </si>
  <si>
    <t>20.0300.1704.22</t>
  </si>
  <si>
    <t>ВЛ 0,4 кВ отп. от оп. №14 ф.1 от ТП-26-С3 Декабристов; 20.0300.3290.23; Ермакова Лариса Ивановна;  РЕСПУБЛИКА БУРЯТИЯ, МУНИЦИПАЛЬНЫЙ РАЙОН КАБАНСКИЙ, ГОРОДСКОЕ ПОСЕЛЕНИЕ СЕЛЕНГИНСКОЕ, ПГТ СЕЛЕНГИНСК, УЛ. ЗЕЛЕНАЯ, УЧ. 9 В КАДАСТРОВЫЙ НОМЕР ЗЕМЕЛЬНОГО УЧАСТКА 03:09:480230:92</t>
  </si>
  <si>
    <t>20.0300.3290.23</t>
  </si>
  <si>
    <t xml:space="preserve">ВЛ 0,4 кВ ф.1 ТП-23 НС-10;  20.0300.3649.22; ИП Павлуцкий Сергей Георгиевич; РЕСПУБЛИКА БУРЯТИЯ, ТАРБАГАТАЙСКИЙ, НИЖНИЙ САЯТУЙ, КАЛАШНИКОВА,  Д. 2А, КАДАСТРОВЫЙ НОМЕР ЗЕМЕЛЬНОГО УЧАСТКА 03:19:140109:6
</t>
  </si>
  <si>
    <t>20.0300.3649.22</t>
  </si>
  <si>
    <t xml:space="preserve"> ВЛ 6 кВ отп. от оп.№21 ф.С-83 до ЗРП;  20.0300.945.24; ИП "Казаков Ю.П.";
РЕСПУБЛИКА БУРЯТИЯ, КАБАНСКИЙ Р-Н, ПГТ СЕЛЕНГИНСК, МКР. СОЛНЕЧНЫЙ,
КАДАСТРОВЫЙ НОМЕР ЗЕМЕЛЬНОГО УЧАСТКА 03:09:480402:21</t>
  </si>
  <si>
    <t>20.0300.945.24</t>
  </si>
  <si>
    <t>ВЛ 0,4 кВ отп. от оп.12 ф.3 ТП-56-С3 "Кладбище"; 20.0300.4462.23; Васильева
Светлана Владимировна; РЕСПУБЛИКА БУРЯТИЯ, МУНИЦИПАЛЬНЫЙ РАЙОН КАБАНСКИЙ, ГОРОДСКОЕ ПОСЕЛЕНИЕ СЕЛЕНГИНСКОЕ, ПГТ СЕЛЕНГИНСК УЛ.ПРИРОДНАЯ, КАДАСТРОВЫЙ НОМЕР ЗЕМЕЛЬНОГО УЧАСТКА 03:09:480217:200</t>
  </si>
  <si>
    <t>20.0300.4462.23</t>
  </si>
  <si>
    <t>ВЛ 0,4 кВ от РУ-0,4 кВ ТП-50 К-3; 20.0300.105.22; ПАО "РОСТЕЛЕКОМ"; РЕСПУБЛИКА БУРЯТИЯ, КЯХТИНСКИЙ, КЯХТА, КАДАСТРОВЫЙ НОМЕР ЗЕМЕЛЬНОГО УЧАСТКА 03:12:150339:139</t>
  </si>
  <si>
    <t>20.0300.105.22</t>
  </si>
  <si>
    <t xml:space="preserve"> ВЛ 0,4 кВ ф. 27 ТП-434; 20.0300.3950.22 ; Индивидуальный предприниматель
"Зарбактаева Арюна Викторовна"; Респ. Бурятия, г. Улан-Удэ, ул. Ленина, дом 35, КАДАСТРОВЫЙ НОМЕР ЗЕМЕЛЬНОГО УЧАСТКА 03:24:011206:129</t>
  </si>
  <si>
    <t>20.0300.3950.22</t>
  </si>
  <si>
    <t>ВЛ 6 кВ отп. от оп.№16 ф.12 ПС Западная; 20.0300.991.23; Муниципальное
учреждение "Улан-Удэстройзаказчик"; РЕСПУБЛИКА БУРЯТИЯ, Г, УЛАН-УДЭ, УЛ, ЗАОВРАЖНАЯ; КАДАСТРОВЫЙ НОМЕР ЗЕМЕЛЬНОГО УЧАСТКА 03:24:010655:00</t>
  </si>
  <si>
    <t>20.0300.991.23</t>
  </si>
  <si>
    <t xml:space="preserve">ВЛ-0,4 кВ ф. №1 от ТП-318-РП2 ""Данзанов""; Данзанова В.Э.; 20.0300.1109.18;
Республика Бурятия, Еравнинский район, колхоз Ульдурга, кадастровый номер земельного участка 03:05:290154:144"
</t>
  </si>
  <si>
    <t>20.0300.1109.18</t>
  </si>
  <si>
    <t xml:space="preserve">ВЛ 0,4 кВ ф.1 ТП-33 Э-4 «КФХ Рассадин В.С.»; 20.0300.2276.22; РАССАДИН ВАСИЛИЙ СЕРГЕЕВИЧ; РЕСПУБЛИКА БУРЯТИЯ, ЗАИГРАЕВСКИЙ,  КАДАСТРОВЫЙ НОМЕР
ЗЕМЕЛЬНОГО УЧАСТКА 03:06:530105:1419
</t>
  </si>
  <si>
    <t xml:space="preserve"> 20.0300.2276.22</t>
  </si>
  <si>
    <t>ВЛ 10 кВ отп. от оп.№81 ф.7 ПС АРЗ; 20.0300.5197.20; ООО "АЭРОПОРТ БАЙКАЛ"; РЕСПУБЛИКА БУРЯТИЯ, УЛАН-УДЭ, МКР. АЭРОПОРТ, КАДАСТРОВЫЙ НОМЕР ЗЕМЕЛЬНОГО УЧАСТКА 03:24:011701:20</t>
  </si>
  <si>
    <t>20.0300.5197.20</t>
  </si>
  <si>
    <t xml:space="preserve">ВЛ 0,4 кВ от ТП-130;  20.0300.3694.22; Улан-Удэстройзаказчик МУ; РЕСПУБЛИКА
БУРЯТИЯ, БУРЯТИЯ РЕСП, Г УЛАН-УДЭ, УЛ ГВАРДЕЙСКАЯ, КАДАСТРОВЫЙ НОМЕР
ЗЕМЕЛЬНОГО УЧАСТКА 03:24:022215:745
</t>
  </si>
  <si>
    <t xml:space="preserve"> 20.0300.3694.22</t>
  </si>
  <si>
    <t xml:space="preserve">ВЛ 6 кВ отп. от оп.№1 ф.11 РП-8; 20.0300.3694.22; Улан-Удэстройзаказчик МУ;
РЕСПУБЛИКА БУРЯТИЯ, БУРЯТИЯ РЕСП, Г УЛАН-УДЭ, УЛ ГВАРДЕЙСКАЯ, КАДАСТРОВЫЙ
НОМЕР ЗЕМЕЛЬНОГО УЧАСТКА 03:24:022215:745
</t>
  </si>
  <si>
    <t>КЛ 10 кВ ф.0 РП-33 до ТП-1433; 20.0300.7577.21; ОБЩЕСТВО С ОГРАНИЧЕННОЙ
ОТВЕТСТВЕННОСТЬЮ "СПЕЦИАЛИЗИРОВАННЫЙ ЗАСТРОЙЩИК МСК БАЙКАЛ"; РЕСПУБЛИКА БУРЯТИЯ, Г УЛАН-УДЭ , КАДАСТРОВЫЙ НОМЕР ЗЕМЕЛЬНОГО УЧАСТКА 03:24:034401:40, КАДАСТРОВЫЙ КВАРТАЛ 03:24:034401</t>
  </si>
  <si>
    <t>20.0300.7577.21</t>
  </si>
  <si>
    <t xml:space="preserve">КЛ 0,4 кВ от РУ-0,4 кВ ТП-1025 2 с.ш.; 20.0300.3697.23; Публичное акционерное
общество "Территориальная генерирующая компания №14";  РЕСПУБЛИКА БУРЯТИЯ,
УЛАН-УДЭ, КВАРТАЛ 113,  Д. 1А
</t>
  </si>
  <si>
    <t>20.0300.3697.23</t>
  </si>
  <si>
    <t xml:space="preserve">КЛ 0,4 кВ от РУ-0,4 кВ ТП-1025 1с.ш.; 20.0300.3697.23; Публичное акционерное
общество "Территориальная генерирующая компания №14";  РЕСПУБЛИКА БУРЯТИЯ,
УЛАН-УДЭ, КВАРТАЛ 113,  Д. 1А
</t>
  </si>
  <si>
    <t xml:space="preserve">КЛ 0,4 кВ ф.17 ТП-1261; 20.0300.1783.24; Аверяскин Сергей Степанович;
РЕСПУБЛИКА БУРЯТИЯ, КАДАСТРОВЫЙ НОМЕР ЗЕМЕЛЬНОГО УЧАСТКА
03:24:032705:1094,  ГОРОДСКОЙ ОКРУГ ГОРОД УЛАН-УДЭ, Г УЛАН-УДЭ, УЛ
КЛЮЧЕВСКАЯ
</t>
  </si>
  <si>
    <t>20.0300.1783.24</t>
  </si>
  <si>
    <t xml:space="preserve">КЛ 0,4 кВ ф.7 ТП-1261; 20.0300.1783.24; Аверяскин Сергей Степанович; РЕСПУБЛИКА БУРЯТИЯ, КАДАСТРОВЫЙ НОМЕР ЗЕМЕЛЬНОГО УЧАСТКА 03:24:032705:1094,  ГОРОДСКОЙ ОКРУГ ГОРОД УЛАН-УДЭ, Г УЛАН-УДЭ, УЛ
КЛЮЧЕВСКАЯ
</t>
  </si>
  <si>
    <t>КЛ 0,4 кВ от РУ 0,4 кВ ТП-1433 II с.ш.; 20.0300.7577.21; ОБЩЕСТВО С
ОГРАНИЧЕННОЙ ОТВЕТСТВЕННОСТЬЮ "СПЕЦИАЛИЗИРОВАННЫЙ ЗАСТРОЙЩИК МСК
БАЙКАЛ"; РЕСПУБЛИКА БУРЯТИЯ, Г УЛАН-УДЭ , КАДАСТРОВЫЙ НОМЕР ЗЕМЕЛЬНОГО
УЧАСТКА 03:24:034401:40, КАДАСТРОВЫЙ КВАРТАЛ 03:24:034401</t>
  </si>
  <si>
    <t>КЛ 0,4 кВ от РУ 0,4 кВ ТП-1433 I с.ш.; 20.0300.7577.21; ОБЩЕСТВО С ОГРАНИЧЕННОЙ
ОТВЕТСТВЕННОСТЬЮ "СПЕЦИАЛИЗИРОВАННЫЙ ЗАСТРОЙЩИК МСК БАЙКАЛ";
РЕСПУБЛИКА БУРЯТИЯ, Г УЛАН-УДЭ , КАДАСТРОВЫЙ НОМЕР ЗЕМЕЛЬНОГО УЧАСТКА
03:24:034401:40, КАДАСТРОВЫЙ КВАРТАЛ 03:24:034401</t>
  </si>
  <si>
    <t xml:space="preserve">КЛ 0,4 кВ ф.1 ТП-362-С4 «СОСШ 1»; 20.0300.5091.20; МУНИЦИПАЛЬНОЕ БЮДЖЕТНОЕ ОБЩЕОБРАЗОВАТЕЛЬНОЕ УЧРЕЖДЕНИЕ "СОСНОВО-ОЗЕРСКАЯ СРЕДНЯЯ ОБЩЕОБРАЗОВАТЕЛЬНАЯ ШКОЛА №1";  РЕСПУБЛИКА БУРЯТИЯ, ЕРАВНИНСКИЙ, С. СОСНОВО-ОЗЕРСКОЕ, МАТРОСОВА,  Д. 46, КАДАСТРОВЫЙ НОМЕР ЗЕМЕЛЬНОГО УЧАСТКА 03:05:100158:12
</t>
  </si>
  <si>
    <t>20.0300.5091.20</t>
  </si>
  <si>
    <t xml:space="preserve">КЛ 0,4 кВ от РУ-0,4 кВ ТП-2653; 
Республика Бурятия, Городской Округ Город Улан-Удэ, г Улан-Удэ, пр-кт 50-летия Октября,    д 35В, кадастровый номер земельного участка 03:24:022164:589 (тех.присоединение дог 20.0300.2771.23; Общество с ограниченной
ответственностью «Национальные Технологии»);
</t>
  </si>
  <si>
    <t>20.0300.2771.23</t>
  </si>
  <si>
    <t xml:space="preserve">КЛ-0,4 кВ от ТП-1445 (I с.ш.); 20.0300.872.24; Общество с ограниченной
ответственностью Специализированный Застройщик "Инвестиционно-девелоперская компания"; РЕСПУБЛИКА БУРЯТИЯ, КАДАСТРОВЫЙ НОМЕР ЗЕМЕЛЬНОГО УЧАСТКА 03:24:032905:1704,  ГОРОДСКОЙ ОКРУГ ГОРОД УЛАН-УДЭ, Г. УЛАН-УДЭ, УЛ. СТОЛБОВАЯ
</t>
  </si>
  <si>
    <t>20.0300.872.24</t>
  </si>
  <si>
    <t xml:space="preserve">КЛ-0,4 кВ от ТП-1445 (II с.ш.); 20.0300.872.24; Общество с ограниченной
ответственностью Специализированный Застройщик "Инвестиционно-девелоперская
компания"; РЕСПУБЛИКА БУРЯТИЯ, КАДАСТРОВЫЙ НОМЕР ЗЕМЕЛЬНОГО УЧАСТКА
03:24:032905:1704,  ГОРОДСКОЙ ОКРУГ ГОРОД УЛАН-УДЭ, Г. УЛАН-УДЭ, УЛ.
СТОЛБОВАЯ
</t>
  </si>
  <si>
    <t xml:space="preserve">КЛ 10 кВ ф.5 РП-36 I с.ш.; 20.0300.5899.23; ООО ООО "Специализированный
застройщик "СмитИнвест+"; РЕСПУБЛИКА БУРЯТИЯ, ОКТЯБРЬСКИЙ, УЛАН-УДЭ,
КАДАСТРОВЫЙ НОМЕР ЗЕМЕЛЬНОГО УЧАСТКА 03:24:032003:366, РОССИЙСКАЯ
ФЕДЕРАЦИЯ, РЕСПУБЛИКА БУРЯТИЯ, ГОРОДСКОЙ ОКРУГ ГОРОД УЛАН-УДЭ, Г. УЛАН-
УДЭ, МКР 140Б
</t>
  </si>
  <si>
    <t>20.0300.5899.23</t>
  </si>
  <si>
    <t xml:space="preserve">КЛ 10 кВ ф.13 РП-36 II с.ш.; 20.0300.5899.23; ООО ООО "Специализированный
застройщик "СмитИнвест+"; РЕСПУБЛИКА БУРЯТИЯ, ОКТЯБРЬСКИЙ, УЛАН-УДЭ,
КАДАСТРОВЫЙ НОМЕР ЗЕМЕЛЬНОГО УЧАСТКА 03:24:032003:366, РОССИЙСКАЯ
ФЕДЕРАЦИЯ, РЕСПУБЛИКА БУРЯТИЯ, ГОРОДСКОЙ ОКРУГ ГОРОД УЛАН-УДЭ, Г. УЛАН-
УДЭ, МКР 140Б
</t>
  </si>
  <si>
    <t xml:space="preserve">КЛ 6 кВ 20.0300.2242.23; ГКУ РБ "УКС ПРБ"; РЕСПУБЛИКА БУРЯТИЯ, Г УЛАН-УДЭ, УЛ ЛЕНИНА,  Д. 46, КАДАСТРОВЫЙ НОМЕР
ЗЕМЕЛЬНОГО УЧАСТКА 03:24:011206:3444
</t>
  </si>
  <si>
    <t>20.0300.2242.23</t>
  </si>
  <si>
    <t>КЛ 6 кВ 20.0300.2242.23; ГКУ РБ "УКС ПРБ"; РЕСПУБЛИКА БУРЯТИЯ, Г УЛАН-УДЭ, УЛ ЛЕНИНА,  Д. 46, КАДАСТРОВЫЙ НОМЕР ЗЕМЕЛЬНОГО УЧАСТКА 03:24:011206:3444</t>
  </si>
  <si>
    <t xml:space="preserve">КЛ 0,4 кВ ф.1; 20.0300.2242.23; ГКУ РБ "УКС ПРБ"; РЕСПУБЛИКА
БУРЯТИЯ, Г УЛАН-УДЭ, УЛ ЛЕНИНА,  Д. 46, КАДАСТРОВЫЙ НОМЕР ЗЕМЕЛЬНОГО
УЧАСТКА 03:24:011206:3444
</t>
  </si>
  <si>
    <t xml:space="preserve">КЛ 0,4 кВ ф.2; 20.0300.2242.23; ГКУ РБ "УКС ПРБ"; РЕСПУБЛИКА
БУРЯТИЯ, Г УЛАН-УДЭ, УЛ ЛЕНИНА,  Д. 46, КАДАСТРОВЫЙ НОМЕР ЗЕМЕЛЬНОГО
УЧАСТКА 03:24:011206:3444
</t>
  </si>
  <si>
    <t>КЛ 6 кВ ф.8 от ТП-1321 до ТП-1414  20.0300.532.22; ООО ПАРК СИТИ;  РЕСПУБЛИКАБУРЯТИЯ, НЕТ, УЛАН-УДЭ, БАБУШКИНА,  Д. 4, КАДАСТРОВЫЙ НОМЕР ЗЕМЕЛЬНОГО УЧАСТКА 03:24:033301:111</t>
  </si>
  <si>
    <t>20.0300.532.22</t>
  </si>
  <si>
    <t>КЛ 6 кВ 20.0300.532.22; ООО ПАРК СИТИ;  РЕСПУБЛИКА БУРЯТИЯ, НЕТ, УЛАН-УДЭ, БАБУШКИНА,  Д. 4, КАДАСТРОВЫЙ НОМЕР ЗЕМЕЛЬНОГО УЧАСТКА 03:24:033301:111</t>
  </si>
  <si>
    <t xml:space="preserve">КЛ 10 кВ ТП-1145 Iс.ш.
20.0300.872.24; Общество с ограниченной
ответственностью Специализированный Застройщик "Инвестиционно-девелоперская
компания"; РЕСПУБЛИКА БУРЯТИЯ, КАДАСТРОВЫЙ НОМЕР ЗЕМЕЛЬНОГО УЧАСТКА
03:24:032905:1704,  ГОРОДСКОЙ ОКРУГ ГОРОД УЛАН-УДЭ, Г. УЛАН-УДЭ, УЛ.
СТОЛБОВАЯ
</t>
  </si>
  <si>
    <t xml:space="preserve">КЛ 10 кВ КЛ 10 кВ ф.8 ТП-1438; 20.0300.668.23; Верховный суд
Республики Бурятия;  РЕСПУБЛИКА БУРЯТИЯ,  Г УЛАН-УДЭ, УЛ ЖЕРДЕВА,
КАДАСТРОВЫЙ НОМЕР ЗЕМЕЛЬНОГО УЧАСТКА 03:24:032707:1165
</t>
  </si>
  <si>
    <t>20.0300.668.23</t>
  </si>
  <si>
    <t xml:space="preserve">КЛ 10 кВ ТП-1145 IIс.ш.
20.0300.872.24; Общество с ограниченной
ответственностью Специализированный Застройщик "Инвестиционно-девелоперская
компания"; РЕСПУБЛИКА БУРЯТИЯ, КАДАСТРОВЫЙ НОМЕР ЗЕМЕЛЬНОГО УЧАСТКА
03:24:032905:1704,  ГОРОДСКОЙ ОКРУГ ГОРОД УЛАН-УДЭ, Г. УЛАН-УДЭ, УЛ.
СТОЛБОВАЯ
</t>
  </si>
  <si>
    <t>Ячейка КРУ 10 кВ (КРУ-СЭЩ-59ХЛ1) СР ПС-110/35/10 кВ «Онохой»;  ИПР 2024г.
Установка дополнительных ячеек 10 кВ на ПС 110/35/10 кВ «Онохой» 3 шт</t>
  </si>
  <si>
    <t>511,512,513</t>
  </si>
  <si>
    <t>Ячейка КРУ 10 кВ; СЭЩ-К-63, В-10 ф.26; ИПР 2024г. O_РНС(1)_БЭ</t>
  </si>
  <si>
    <t>СТП 10/0,4 кВ ТП-8-К-7; 20.0300.1256.22; ЛУМБОЦЫРЕНОВ ЦОКТО РАДНАЕВИЧ; РЕСПУБЛИКА БУРЯТИЯ, КЯХТИНСКИЙ,  КАДАСТРОВЫЙ НОМЕР ЗЕМЕЛЬНОГО УЧАСТКА 03:12:510101:106, МЕСТНОСТЬ "БУРГУТУЙ"</t>
  </si>
  <si>
    <t xml:space="preserve">СТП 10/0,4 кВ ТП-29-П9; 20.0300.4754.21; САПУНОВ ДЕНИС ВЛАДИМИРОВИЧ; РЕСПУБЛИКА БУРЯТИЯ, ПРИБАЙКАЛЬСКИЙ Р-Н, С ТУРУНТАЕВО, КАДАСТРОВЫЙ НОМЕР ЗЕМЕЛЬНОГО УЧАСТКА 03:16:340164:180, УЧ-К КСМ УЧ.№8Б
</t>
  </si>
  <si>
    <t xml:space="preserve">СТП 10/0,4 кВ; 20.0300.2185.23; МУНИЦИПАЛЬНОЕ УЧРЕЖДЕНИЕ "УПРАВЛЕНИЕ ПО РАЗВИТИЮ ИНФРАСТРУКТУРЫ" АДМИНИСТРАЦИИ МУНИЦИПАЛЬНОГО ОБРАЗОВАНИЯ "ИВОЛГИНСКИЙ РАЙОН"; РЕСПУБЛИКА БУРЯТИЯ, ИВОЛГИНСКИЙ РАЙОН, П. ТАПХАР КАДАСТРОВЫЙ НОМЕР ЗЕМЕЛЬНОГО УЧАСТКА 03:08:240101:272
</t>
  </si>
  <si>
    <t>Строительство СТП 10/0,4 кВ; ТП-7-О-4; 20.0300.3969.20; ГЛАВА КФХ ЭРМАТОВ ТУЛКИНБЕК ТУХТАМУРОДОВИЧ; РЕСПУБЛИКА БУРЯТИЯ, БИЧКРСКИЙ Р-Н, СО-СП "БИЛЮТАЙСКОЕ"</t>
  </si>
  <si>
    <t xml:space="preserve">СТП 10/0,4 кВ; 20.0300.2380.23; МУНИЦИПАЛЬНОЕ УЧРЕЖДЕНИЕ "УПРАВЛЕНИЕ ПО РАЗВИТИЮ ИНФРАСТРУКТУРЫ" АДМИНИСТРАЦИИ МУНИЦИПАЛЬНОГО ОБРАЗОВАНИЯ
"ИВОЛГИНСКИЙ РАЙОН"; РЕСПУБЛИКА БУРЯТИЯ, КАДАСТРОВЫЙ НОМЕР ЗЕМЕЛЬНОГО УЧАСТКА 03:08:370101:5942, РЕСПУБЛИКА БУРЯТИЯ, ИВОЛГИНСКИЙ Р-Н, С.П. НИЖНЕИВОЛГИНСКОЕ, С. НИЖНЯЯ ИВОЛГА, З/У. 5942
</t>
  </si>
  <si>
    <t xml:space="preserve">СТП 10/0,4 кВ; ТП-16 Э-1 "Песчаная"; 20.0300.2633.23; Доржиева Марина Шойнхороновна; РЕСПУБЛИКА
БУРЯТИЯ, КАДАСТРОВЫЙ НОМЕР ЗЕМЕЛЬНОГО УЧАСТКА 03:06:560101:3825, РЕСПУБЛИКА БУРЯТИЯ, РАЙОН ЗАИГРАЕВСКИЙ, СП ДАБАТУЙСКОЕ СЕЛО ЭРХИРИК, УЛИЦА ПЕСЧАНАЯ УЧ.1
</t>
  </si>
  <si>
    <t xml:space="preserve">СТП 10/0,4 кВ; ТП-15-П12;  20.0300.7574.22; Лукьянов Сергей Николаевич; РЕСПУБЛИКА БУРЯТИЯ, ПРИБАЙКАЛЬСКИЙ, ТУРУНТАЕВО, РОССИЙСКАЯ,  Д. 23, КАДАСТРОВЫЙ НОМЕР ЗЕМЕЛЬНОГО УЧАСТКА 03:16:130105:65
</t>
  </si>
  <si>
    <t xml:space="preserve">СТП 10/0,4 кВ; ТП-32 Э-4; 20.0300.5893.22; Мальцева Мария Александровна;
РЕСПУБЛИКА БУРЯТИЯ, ЗАИГРАЕВСКИЙ, С ЭРХИРИК, ДАЧНАЯ,  Д. 5, КАДАСТРОВЫЙ
НОМЕР ЗЕМЕЛЬНОГО УЧАСТКА 03:06:530110:730 </t>
  </si>
  <si>
    <t>20.0300.5893.22</t>
  </si>
  <si>
    <t>СТП 10/0,4 кВ; ТП-39-Б-4; 20.0300.7053.21;МБУ ХТО МО "БИЧУРСКИЙ РАЙОН"; РЕСПУБЛИКА БУРЯТИЯ, БИЧУРСКИЙ, БИЧУРА, КАДАСТРОВЫЙ НОМЕР ЗЕМЕЛЬНОГО
УЧАСТКА 03:03:520103:361, МЕСТОПОЛОЖЕНИЕ УСТАНОВЛЕНО ОТНОСИТЕЛЬНО ОРИЕНТИРА, РАСПОЛОЖЕННОГО В ГРАНИЦАХ УЧАСТКА. ПОЧТОВЫЙ  АДРЕС ОРИЕНТИРА: ЗЕМЛИ ТОО КОЛОС</t>
  </si>
  <si>
    <t>СТП 10/0,4 кВ; 20.0300.7307.22; Жигжитов Алексей Сергеевич;  РЕСПУБЛИКА
БУРЯТИЯ, ЕРАВНИНСКИЙ, СП  ГУНДИНСКОЕ, МЕСТНОСТЬ "ХЭНТЭР", КАДАСТРОВЫЙ
НОМЕР ЗЕМЕЛЬНОГО УЧАСТКА 03:05:250121:283</t>
  </si>
  <si>
    <t>СТП 10/0,4 кВ; ТП-32 Т-15; 20.0300.6182.22; Степанова Ирина Ананьевна; РЕСПУБЛИКА БУРЯТИЯ,МУНИЦИПАЛЬНЫЙ РАЙОН ТАРБАГАТАЙСКИЙ, СЕЛЬСКОЕ
ПОСЕЛЕНИЕ ТАРБАГАТАЙСКОЕ.  КАДАСТРОВЫЙ НОМЕР ЗЕМЕЛЬНОГО УЧАСТКА 03:19:270102:515</t>
  </si>
  <si>
    <t xml:space="preserve"> СТП(Н) 10/0,4 кВ;  20.0300.8339.22; Лубсанова Туяна Нимаевна; РЕСПУБЛИКА БУРЯТИЯ, УЛАН-УДЭ
УЛ СЛАВНАЯ 70 – 1шт., Стойка СВ 110-5 – 1 шт</t>
  </si>
  <si>
    <t>СТП 10/0,4 кВ; ТП-30-С9 "Булдаев";  20.0300.4714.22; Булдаев Сергей Николаевич;
Тех.место: TP010-0081751</t>
  </si>
  <si>
    <t>20.0300.4714.22</t>
  </si>
  <si>
    <t>СТП-10/0,4 кВ; ТПТх 5-7; 20.0300.428.20;  (для тех.присоед Батуева С.С.;  расположеного по адресу: РБ, Селенгинский р-он, у.Дэдэ-Сутой, к/н 03:18:430122:228) СПП IT.03.0380.853</t>
  </si>
  <si>
    <t xml:space="preserve"> 20.0300.428.20</t>
  </si>
  <si>
    <t>СТП-10/0,4 кВ; ТП-35-П2; 20.0300.5418.19; БРИКОВ АЛЕКСЕЙ ГЕОРГИЕВИЧ; 671920, РЕСПУБЛИКА БУРЯТИЯ, ДЖИДИНСКИЙ Р-Н, ПЕТРОПАВЛОВКА С, КАДАСТРОВЫЙ НОМЕР ЗЕМЕЛЬНОГО УЧАСТКА 03:04:510105:137, МЕСТНОСТЬ ""ТАНГАРАК"""</t>
  </si>
  <si>
    <t>20.0300.5418.19</t>
  </si>
  <si>
    <t>СТП-10/0,4 кВ; ТП-32-БУ3; 20.0300.2885.20; ГАРМАЕВ БАЯСХАЛАН НИКОЛАЕВИЧ; РЕСПУБЛИКА БУРЯТИЯ, ДЖИДИНСКИЙ, С.ОЁР, КАДАСТРОВЫЙ НОМЕР ЗЕМЕЛЬНОГО УЧАСТКА 03:04:500104:339,  М.КАПЧАРАНКА"</t>
  </si>
  <si>
    <t>СТП-10/0,4 кВ; ТП-32 Бу-5; 20.0300.4259.19; Горбова Наталья Алексеевна;
Джидинский район, п.Петропавловка, к/н 03:04:510105:170, местность Намак"</t>
  </si>
  <si>
    <t>20.0300.4259.19</t>
  </si>
  <si>
    <t>СТП-10/0,4 кВ; ТП-33 Бу-5; 20.0300.2484.20; ЧАГДУРОВ БАЯСХАЛАН
РИНЧИНДОРЖИЕВИЧ; Республика Бурятия, Джидинский район, к/н земельного
участка 03:04:510105:1223</t>
  </si>
  <si>
    <t xml:space="preserve"> 20.0300.2484.20</t>
  </si>
  <si>
    <t>СТП-10/0,4 кВ; ТП-48-П-3; 20.0300.631.20; РИНЧИНОВ ГАРМА БОРИСОВИЧ;
Республика Бурятия, Джидинский р-н, Местность Хундэтли Удэр, к/н земельного
участка 03:04:470110:310"</t>
  </si>
  <si>
    <t>20.0300.631.20</t>
  </si>
  <si>
    <t>СТП 10/0,4 кВ; ТП-34-Бу2; 20.0300.6009.21; Токтохоев Сергей Цырен-Базарович; РЕСПУБЛИКА БУРЯТИЯ, ДЖИДИНСКИЙ, СП НИЖНЕБУРГАЛАТАЙСКОЕ, КАДАСТРОВЫЙ НОМЕР ЗЕМЕЛЬНОГО УЧАСТКА 03:04:400103:589"</t>
  </si>
  <si>
    <t xml:space="preserve"> СТП 10/0,4 кВ; ТП-361-РП-2 "Орхойта-2";  20.0300.459.22; ДОРЖИЕВ БАЗАР-ХАНДА ЛЕОНИДОВИЧ; РЕСПУБЛИКА БУРЯТИЯ, ЕРАВНИНСКИЙ, КАДАСТРОВЫЙ НОМЕР ЗЕМЕЛЬНОГО УЧАСТКА 03:05:280104:354, С/П УЛЬДУРГИНСКОЕ, МЕСТНОСТЬ ОРХОЙТА</t>
  </si>
  <si>
    <t xml:space="preserve">СТП-10/0,4 кВ; ТП-318-РП2 ""Данзанов""; Данзанова В.Э.; 20.0300.1109.18;
Республика Бурятия, Еравнинский район, колхоз Ульдурга, кадастровый номер
земельного участка 03:05:290154:144"
</t>
  </si>
  <si>
    <t xml:space="preserve">СТП 10/0,4 кВ;  20.0300.611.22; ДМИТРИЕВА ИРИНА АНАТОЛЬЕВНА;  РЕСПУБЛИКА БУРЯТИЯ, ТАРБАГАТАЙСКИЙ, С/П САЯНТУЙСКОЕ,  КАДАСТРОВЫЙ НОМЕР
ЗЕМЕЛЬНОГО УЧАСТКА 03:19:240103:329
</t>
  </si>
  <si>
    <t>20.0300.611.22</t>
  </si>
  <si>
    <t xml:space="preserve">СТП 10/0,4 кВ; ТП-10-ЦМ2 "Ширинга", 20.0300.1578.22; Максимова Надежда
Дмитриевна; РЕСПУБЛИКА БУРЯТИЯ, ЗАКАМЕНСКИЙ РАЙОН, КАДАСТРОВЫЙ НОМЕР
ЗЕМЕЛЬНОГО УЧАСТКА 03:07:330103:222
</t>
  </si>
  <si>
    <t xml:space="preserve">СТП 6/0,4 кВ ТП-16-К-11; 20.0300.996.23; Государственное бюджетное учреждение здравоохранения "Кяхтинская центральная  районная больница"; РЕСПУБЛИКАБУРЯТИЯ, КЯХТИНСКИЙ МУНИЦИПАЛЬНЫЙ РАЙОН, ГОРОДСКОЕ ПОСЕЛЕНИЕ ГОРОД КЯХТА, Г. КЯХТА, УЛ. ТАМОЖЕННАЯ УЧ 12А, КАДАСТРОВЫЙ НОМЕР ЗЕМЕЛЬНОГО УЧАСТКА 03:12:150458:127
</t>
  </si>
  <si>
    <t xml:space="preserve">СТП 10/0,4 кВ; ТП-22-П4; 20.0300.2249.22; КУСКОВА ИРИНА ЮРЬЕВНА; РЕСПУБЛИКА БУРЯТИЯ, ПРИБАЙКАЛЬСКИЙ РАЙОН,
КАДАСТРОВЫЙ НОМЕР ЗЕМЕЛЬНОГО УЧАСТКА 03:16:500129:619
</t>
  </si>
  <si>
    <t>КТПС 10/0,4 кВ  ТП-40-С10 "Кожин"; 20.0300.1604.21; КОЖИН АЛЕКСЕЙ ЮРЬЕВИЧ;  РЕСПУБЛИКА БУРЯТИЯ, КАБАНСКИЙ, СЕЛЬСКОЕ ПОСЕЛЕНИЕ "СУХИНСКОЕ", ЕЛАНСКАЯ,  Д. ЗЕМЕЛЬНЫЙ, КАДАСТРОВЫЙ НОМЕР ЗЕМЕЛЬНОГО УЧАСТКА 03:09:190101:537</t>
  </si>
  <si>
    <t xml:space="preserve">СТП 10/0,4 кВ; 20.0300.1263.23; ГКУ РБ "Противопожарная служба РБ"; РЕСПУБЛИКА БУРЯТИЯ, КАДАСТРОВЫЙ НОМЕР ЗЕМЕЛЬНОГО УЧАСТКА 03:02:010155:129, БАУНТОВСКИЙ ЭВЕНКИЙСКИЙ РАЙОН, С. БАГДАРИН, УЛ. ЛЕНИНА
</t>
  </si>
  <si>
    <t>СТП 10/0,4 кВ; 20.0300.5336.22; Управление федеральной службы войск национальной гвардии Российской Федерации по
Республике Бурятия; РЕСПУБЛИКА БУРЯТИЯ,   КАДАСТРОВЫЙ НОМЕР ЗЕМЕЛЬНОГО
УЧАСТКА 03:19:250112:61</t>
  </si>
  <si>
    <t xml:space="preserve"> СТП 10/0,4 кВ; 20.0300.1185.23; Урозаев Мурат Амирович; РЕСПУБЛИКА БУРЯТИЯ, КАДАСТРОВЫЙ НОМЕР ЗЕМЕЛЬНОГО УЧАСТКА 03:19:250107:780, МУНИЦИПАЛЬНЫЙ РАЙОН ТАРБАГАТАЙСКИЙ, СЕЛЬСКОЕ ПОСЕЛЕНИЕ ЗАВОДСКОЕ.</t>
  </si>
  <si>
    <t>СТП 10/0,4 кВ ТП-25-О1 "Новолодская"; 20.0300.344.22; Новолодская Татьяна Сергеевна; Кабанский район, п.Дулан, к/н 03:09:150101:613</t>
  </si>
  <si>
    <t>СТП 10/0,4 кВ ТП-24-О1 "Хабалова";  20.0300.3319.22; ХАБАЛОВА ГАЛИНА ВЛАДИМИРОВНА; РЕСПУБЛИКА БУРЯТИЯ, КАБАНСКИЙ, СП ОЙМУРСКОЕ У ДУЛАН; Тех. место: TP010-0081600</t>
  </si>
  <si>
    <t>20.0300.3319.22</t>
  </si>
  <si>
    <t xml:space="preserve">СТП 10/0,4 кВ; 20.0300.7585.21; БЕЛОУСОВ ВЛАДИСЛАВ ГРИГОРЬЕВИЧ;
РЕСПУБЛИКА БУРЯТИЯ, ИВОЛГИНСКИЙ,  СПК ХАЛЮТА, КАДАСТРОВЫЙ НОМЕР
ЗЕМЕЛЬНОГО УЧАСТКА 03:08:410101:228
</t>
  </si>
  <si>
    <t xml:space="preserve"> 20.0300.7585.21</t>
  </si>
  <si>
    <t xml:space="preserve">СТП-10/0,4 кВ; ТП-33 Э-4 «КФХ Рассадин В.С.»; 20.0300.2276.22; РАССАДИН ВАСИЛИЙ СЕРГЕЕВИЧ; РЕСПУБЛИКА БУРЯТИЯ, ЗАИГРАЕВСКИЙ,  КАДАСТРОВЫЙ НОМЕР
ЗЕМЕЛЬНОГО УЧАСТКА 03:06:530105:1419
</t>
  </si>
  <si>
    <t xml:space="preserve">СТП 10/0,4 кВ; 20.0300.4617.22; Табиханова Доля Хангаевна;  РЕСПУБЛИКА БУРЯТИЯ, ИВОЛГИНСКИЙ, СОТНИКОВО, КАДАСТРОВЫЙ НОМЕР ЗЕМЕЛЬНОГО УЧАСТКА
03:08:320107:8567
</t>
  </si>
  <si>
    <t>20.0300.4617.22</t>
  </si>
  <si>
    <t>СТП-10/0,4 кВ; ТП-32 Э-4 "Нацог"; 20.0300.7348.21; КРЫЛОВ ВЛАДИМИР АЛЕКСАНДРОВИЧ; РЕСПУБЛИКА БУРЯТИЯ, ЗАИГРАЕВСКИЙ,  ДНТ НАЦОГ УЛ. СОЛНЕЧНАЯ,  Д. УЧ. 34, КАДАСТРОВЫЙ НОМЕР ЗЕМЕЛЬНОГО УЧАСТКА 03:06:530104:395</t>
  </si>
  <si>
    <t>20.0300.7348.21</t>
  </si>
  <si>
    <t xml:space="preserve">СТП 10/0,4 кВ; ТП-1423; 20.0300.118.22; Петухова Наталья Николаевн; РБ,
Октябрьский район, п. Комушка, ул. Звенигородская, д. 39в, к/н 03:24:033801:172
</t>
  </si>
  <si>
    <t>Строительство КТП(Н) 10/0,4 кВ; ТП-88-И-7 новая; 20.0300.3089.22 Дондуков Тумэн Санжиевич; Республика Бурятия, Иволгинский район, п. Нижняя Иволга, ДНТ Светлое, ул. Изумрудная, д. 74, к/н 03:08:300104:808</t>
  </si>
  <si>
    <t>20.0300.3089.22</t>
  </si>
  <si>
    <t>КТП(Н) 10/0,4 кВ; ТП-28 СН-4; 20.0300.1442.23; Государственное казенное
учреждение Республики Бурятия "Управление капитального строительства Правительства Республики Бурятия"; РЕСПУБЛИКА БУРЯТИЯ, ЗАКАМЕНСКИЙ РАЙОН, СЕЛЬСКОЕ ПОСЕЛЕНИЕ САНАГИНСКОЕ, У. САНАГА,УЛ. СОВЕТСКАЯ УЧ. 9А, КАДАСТРОВЫЙ НОМЕР ЗЕМЕЛЬНОГО УЧАСТКА 03:07:130112:167</t>
  </si>
  <si>
    <t>20.0300.1442.23</t>
  </si>
  <si>
    <t xml:space="preserve"> КТП(Н) 10/0,4 кВ; ТП-10 Ю-13 Ермак новая; 20.0300.5178.23; Ермолаев Денис
Андреевич; РЕСПУБЛИКА БУРЯТИЯ, КАДАСТРОВЫЙ НОМЕР ЗЕМЕЛЬНОГО УЧАСТКА 03:24:034612:315, ГОРОДСКОЙ ОКРУГ ГОРОД УЛАН-УДЭ, Г. УЛАН-УДЭ, УЛ. ЛАВРОВАЯ УЧ. 148</t>
  </si>
  <si>
    <t>20.0300.5178.23</t>
  </si>
  <si>
    <t xml:space="preserve"> КТП(Н) 10/0,4 кВ; ТП-29 Э-4 "Золотая" новая; 20.0300.5163.23; Найданов Владимир Борисович; РЕСПУБЛИКА БУРЯТИЯ, КАДАСТРОВЫЙ НОМЕР ЗЕМЕЛЬНОГО УЧАСТКА 03:06:530110:687, Р-Н ЗАИГРАЕВСКИЙ, С. ЭРХИРИК</t>
  </si>
  <si>
    <t>20.0300.5163.23</t>
  </si>
  <si>
    <t>КТП(Н) 10/0,4 кВ; ТП-34 С-9 ; 20.0300.4517.23; Шутенков Игорь Юрьевич;
РЕСПУБЛИКА БУРЯТИЯ, КАДАСТРОВЫЙ НОМЕР ЗЕМЕЛЬНОГО УЧАСТКА 03:18:420104:761, МУНИЦИПАЛЬНЫЙ РАЙОН СЕЛЕНГИНСКИЙ, СЕЛЬСКОЕ ПОСЕЛЕНИЕ ГУСИНОЕ ОЗЕРО, С. ГУСИНОЕ ОЗЕРО, ТЕР МЕСТНОСТЬ ПАДЬ ХУНДУЙ, УЧ  1</t>
  </si>
  <si>
    <t xml:space="preserve">КТП(Н)-10/0,4 кВ; ТП-8 Э-1  Уда новая ; 20.0300.4038.21; ДАМШАЕВ БАИР ВИТАЛЬЕВИЧ;
РЕСПУБЛИКА БУРЯТИЯ, ЗАИГРАЕВСКИЙ Р-Н,  КАДАСТРОВЫЙ НОМЕР ЗЕМЕЛЬНОГО
УЧАСТКА 03:06:560101:2887
</t>
  </si>
  <si>
    <t>КТП(Н) 10/0,4 кВ; ТП-28-П4; 20.0300.78.23; ""Администрация Джидинского района""; РЕСПУБЛИКА БУРЯТИЯ, ДЖИДИНСКИЙ, С ПЕТРОПАВЛОВКА, СТРОИТЕЛЕЙ,  Д. 13, КАДАСТРОВЫЙ НОМЕР ЗЕМЕЛЬНОГО УЧАСТКА 03:04:270126:157"</t>
  </si>
  <si>
    <t>20.0300.78.23</t>
  </si>
  <si>
    <t xml:space="preserve">КТП(Н) 10/0,4 кВ; ТП-510-И7 Дондокова; 20.0300.5477.23; Мункуева Надежда
Гомбожаповна; РЕСПУБЛИКА БУРЯТИЯ, КАДАСТРОВЫЙ НОМЕР ЗЕМЕЛЬНОГО УЧАСТКА 03:08:150105:47, 
НИЖНЕИВОЛГИНСКОЕ СЕЛО НИЖНЯЯ ИВОЛГА, УЛИЦА ДАЛЬНЯЯ Д.121
</t>
  </si>
  <si>
    <t>20.0300.5477.23</t>
  </si>
  <si>
    <t>КТП(Н) 10/0,4 кВ; ТП-590-Г1 Добрая; 20.0300.5539.22; Доржиева Арюна Баировна; РЕСПУБЛИКА БУРЯТИЯ, КАДАСТРОВЫЙ НОМЕР ЗЕМЕЛЬНОГО УЧАСТКА 03:08:300101:1419</t>
  </si>
  <si>
    <t>КТП(Н) 10/0,4 кВ; ТП-658-А20-Максим новая; 20.0300.3014.23; Хобракова Галина Дагбаевна; РЕСПУБЛИКА БУРЯТИЯ, КАДАСТРОВЫЙ НОМЕР ЗЕМЕЛЬНОГО УЧАСТКА 03:08:380101:7475,  РАЙОН ИВОЛГИНСКИЙ, СП ГУРУЛЬБИНСКОЕ СЕЛО ПОСЕЛЬЕ, УЛИЦА ДОБРОЛЮБОВА Д.7</t>
  </si>
  <si>
    <t>20.0300.3014.23</t>
  </si>
  <si>
    <t xml:space="preserve">Строительство КТП(Н) 10/0,4 кВ; ТП-1431; 20.0300.5579.22; Дугаров Сайнсак Баирович;
РЕСПУБЛИКА БУРЯТИЯ, КАДАСТРОВЫЙ НОМЕР ЗЕМЕЛЬНОГО УЧАСТКА
03:24:033842:51
</t>
  </si>
  <si>
    <t xml:space="preserve">КТП(Н) 10/0,4 кВ ТП-31-Ич4; 20.0300.4611.22; Администрация муниципального образования "Джидинский район"; РЕСПУБЛИКА БУРЯТИЯ, ДЖИДИНСКИЙ, ЦАГАТУЙ,
КАДАСТРОВЫЙ НОМЕР ЗЕМЕЛЬНОГО УЧАСТКА 03:04:370104:109
</t>
  </si>
  <si>
    <t>20.0300.4611.22</t>
  </si>
  <si>
    <t xml:space="preserve">КТП(Н) 10/0,4 кВ; 20.0300.937.23;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КАДАСТРОВЫЙ НОМЕР ЗЕМЕЛЬНОГО УЧАСТКА 03:19:000000:4464, РЕСПУБЛИКА БУРЯТИЯ, Р-ОН ТАРБАГАТАЙСКИЙ, СП "ЗАВОДСКОЕ"
</t>
  </si>
  <si>
    <t>20.0300.937.23</t>
  </si>
  <si>
    <t xml:space="preserve">Строительство КТП(Н) 10/0,4 кВ; 20.0300.5898.22; Балданов Сергей Шарлаевич; РЕСПУБЛИКА БУРЯТИЯ, ИВОЛГИНСКИЙ РАЙОН, СОТНИКОВО, ОЛИМПИЙСКАЯ,
КАДАСТРОВЫЙ НОМЕР ЗЕМЕЛЬНОГО УЧАСТКА 03:08:220105:540
</t>
  </si>
  <si>
    <t xml:space="preserve"> КТП(Н) 6/0,4 кВ; ТП-225 Тм-2 новая; 20.0300.623.23; Администрация Муниципального образования "Селенгиский район"; РЕСПУБЛИКА БУРЯТИЯ, СЕЛЕНГИНСКИЙ, ГУСИНООЗЕРСК, КОМСОМОЛЬСКАЯ,  Д. 2, Г, КАДАСТРОВЫЙ НОМЕР ЗЕМЕЛЬНОГО УЧАСТКА 03:22:010652:1987</t>
  </si>
  <si>
    <t>20.0300.623.23</t>
  </si>
  <si>
    <t>КТП(Н) 10/0,4 кВ; ТП-550 А-20 Найдал новая; 20.0300.6917.23; Гармаева Галина
Ринчиновна; РЕСПУБЛИКА БУРЯТИЯ,  РАЙОН ИВОЛГИНСКИЙ, СЕЛО ПОСЕЛЬЕ,
ТЕРРИТОРИЯ ДНТ НАЙДАЛ УЧАСТОК №13 КАДАСТРОВЫЙ НОМЕР ЗЕМЕЛЬНОГО
УЧАСТКА 03:08:380101:3479</t>
  </si>
  <si>
    <t>20.0300.6917.23</t>
  </si>
  <si>
    <t>КТП(Н) 10/0,4 кВ; ТП-535 Г-1 Сапсан-2А 20.0300.5008.21; БАШЛЕЕВА АРЮНА ВЛАДИМИРОВНА; РЕСПУБЛИКА БУРЯТИЯ,
ИВОЛГИНСКИЙ, С/С НИЖНЕИВОЛГИНСКОЕ, У. ХОЙТОБЭЕ, КАДАСТРОВЫЙ НОМЕР
ЗЕМЕЛЬНОГО УЧАСТКА 03:08:260103:251</t>
  </si>
  <si>
    <t>20.0300.5008.21</t>
  </si>
  <si>
    <t xml:space="preserve">КТП(Н) 10/0,4 кВ 20.0300.1746.23; Березина Наталья Константиновна; РЕСПУБЛИКА
БУРЯТИЯ, ИВОЛГИНСКИЙ РАЙОН, СЕЛЬСКОЕ ПОСЕЛЕНИЕ ГУРУЛЬБИНСКОЕ, С. ГУРУЛЬБА, КАДАСТРОВЫЙ НОМЕР ЗЕМЕЛЬНОГО УЧАСТКА 03:08:320107:8051
</t>
  </si>
  <si>
    <t>КТП(Н) 10/0,4 кВ; ТП-8 Т-3; 20.0300.1666.22; СОЛОВЬЕВ ИГОРЬ ВИКТОРОВИЧ; РЕСПУБЛИКА БУРЯТИЯ, УЛАН-УДЭ, ТЕПЛОТЕХНИЧЕСКАЯ,  Д. 23, КАДАСТРОВЫЙ НОМЕР ЗЕМЕЛЬНОГО УЧАСТКА 03:24:033831:49</t>
  </si>
  <si>
    <t>КТП(Н) 10/0,4 кВ; ТП-16 НС-10 "Кипарис" новая; 20.0300.3874.23; Николаева
Светлана Викторовна; РЕСПУБЛИКА БУРЯТИЯ, КАДАСТРОВЫЙ НОМЕР ЗЕМЕЛЬНОГО УЧАСТКА 03:19:140108:317, МЕСТОПОЛОЖЕНИЕ УСТАНОВЛЕНО ОТНОСИТЕЛЬНО ОРИЕНТИРА, РАСПОЛОЖЕННОГО В ГРАНИЦАХ УЧАСТКА. ПОЧТОВЫЙ АДРЕС ОРИЕНТИРА: РБ, ТАРБАГАТАЙСКИЙ Р., С. НИЖНИЙ САЯНТУЙ, ПЕР. МИРНЫЙ, УЧ.3</t>
  </si>
  <si>
    <t>20.0300.3874.23</t>
  </si>
  <si>
    <t>Строительство КТП(Н) 10/0,4 кВ; ТП-4 Т-3 Лесной бор (новая); 20.0300.952.21; ГОМЗЯКОВА АННА ВАСИЛЬЕВНА; РЕСПУБЛИКА БУРЯТИЯ,  УЛАН-УДЭ, ЮВЕЛИРНАЯ,  Д. УЧ.9, КАДАСТРОВЫЙ НОМЕР ЗЕМЕЛЬНОГО УЧАСТКА 03:24:033841:2</t>
  </si>
  <si>
    <t>20.0300.952.21</t>
  </si>
  <si>
    <t>Строительство КТП(Н) 10/0,4 кВ; ТП-160 И-7 кВ Солнечный новая; 20.0300.4781.23; ГАУЗ "Иволгинская ЦРБ"; РЕСПУБЛИКА БУРЯТИЯ,МУНИЦИПАЛЬНЫЙ РАЙОН ИВОЛГИНСКИЙ, СЕЛЬСКОЕ ПОСЕЛЕНИЕ НИЖНЕИВОЛГИНСКОЕ, С НУР-СЕЛЕНИЕ КАДАСТРОВЫЙ НОМЕР ЗЕМЕЛЬНОГО УЧАСТКА 03:08:160114:235</t>
  </si>
  <si>
    <t>20.0300.4781.23</t>
  </si>
  <si>
    <t xml:space="preserve">КТП(Н) 10/0,4 кВ; 20.0300.2070.23; ГКУ РБ "УКС ПРБ";
РЕСПУБЛИКА БУРЯТИЯ, КАДАСТРОВЫЙ НОМЕР ЗЕМЕЛЬНОГО УЧАСТКА 03:10:100156:218, РЕСПУБЛИКА БУРЯТИЯ, КИЖИНГИНСКИЙ РАЙОН, С. КИЖИНГА
</t>
  </si>
  <si>
    <t>20.0300.2070.23</t>
  </si>
  <si>
    <t xml:space="preserve">КТП(Н) 10/0,4 кВ;ТП-362-С4 «СОСШ 1»; 20.0300.5091.20; МУНИЦИПАЛЬНОЕ БЮДЖЕТНОЕ ОБЩЕОБРАЗОВАТЕЛЬНОЕ УЧРЕЖДЕНИЕ "СОСНОВО-ОЗЕРСКАЯ СРЕДНЯЯ ОБЩЕОБРАЗОВАТЕЛЬНАЯ ШКОЛА №1";  РЕСПУБЛИКА БУРЯТИЯ, ЕРАВНИНСКИЙ, С. СОСНОВО-ОЗЕРСКОЕ, МАТРОСОВА,  Д. 46, КАДАСТРОВЫЙ НОМЕР ЗЕМЕЛЬНОГО УЧАСТКА 03:05:100158:12
</t>
  </si>
  <si>
    <t xml:space="preserve">КТП(Н) 10/0,4 кВ; ТП-1336 новая; Республика Бурятия г. Улан-Удэ, квартал 127, кадастровый номер земельного участка 03:24:034426:95 (тех.присоединение дог 20.0300.122.22 Тубчинов Булат Батуевич) 
</t>
  </si>
  <si>
    <t>20.0300.122.22</t>
  </si>
  <si>
    <t>КТП(Н) 10/0,4 кВ; ТП-4 Н-5 "Березка новая"; 20.0300.2484.22; РОМАНОВ АРТЕМ АНАТОЛЬЕВИЧ;  РЕСПУБЛИКА БУРЯТИЯ, ТАРБАГАТАЙСКИЙ, ТЕР. ДНТ БЕРЕЗКА-10, УЛ КОМАНДИРСКАЯ,  Д. 6, КАДАСТРОВЫЙ НОМЕР ЗЕМЕЛЬНОГО УЧАСТКА 03:19:250106:5538</t>
  </si>
  <si>
    <t xml:space="preserve"> КТП(Н) 10/0,4 кВ, ТП-10 Н-5 "Березка"; 20.0300.4916.22; Пыкин Игорь Викторович; РЕСПУБЛИКА БУРЯТИЯ, ТАРБАГАТАЙСКИЙ, ДНТ "БЕРЕЗКА-10", УЛ.4,   Д. 9, КАДАСТРОВЫЙ НОМЕР ЗЕМЕЛЬНОГО УЧАСТКА 03:19:250106:2184</t>
  </si>
  <si>
    <t>20.0300.4916.22</t>
  </si>
  <si>
    <t xml:space="preserve"> КТП(Н) 10/0,4 кВ ТП-163-А20 Облепиховая новая; 20.0300.7280.22; Гонгоров
Альберт Анатольевич;  РЕСПУБЛИКА БУРЯТИЯ, ИВОЛГИНСКИЙ, С СУЖА, ЯНТАРНАЯ, Д. 9, А, КАДАСТРОВЫЙ НОМЕР ЗЕМЕЛЬНОГО УЧАСТКА 03:08:230101:653</t>
  </si>
  <si>
    <t>20.0300.7280.22</t>
  </si>
  <si>
    <t>КТП(Н) 10/0,4 кВ; 20.0300.8293.23; ГКУ РБ "УКС ПРБ"; РЕСПУБЛИКА
БУРЯТИЯ, КАДАСТРОВЫЙ НОМЕР ЗЕМЕЛЬНОГО УЧАСТКА 03:21:270257:484,
ХОРИНСКИЙ РАЙОН, С. ХОРИНСК, УЛ. ОКТЯБРЬСКАЯ, УЧ. 11.</t>
  </si>
  <si>
    <t>20.0300.8293.23</t>
  </si>
  <si>
    <t xml:space="preserve">КТП(Н) 10/0,4 кВ; ТП-141-Н4 15 км новая; 20.0300.4574.22; Цыдыпова Ирина
Михайловна; РЕСПУБЛИКА БУРЯТИЯ, ИВОЛГИНСКИЙ, НУР-СЕЛЕНИЕ, УРОЖАЙНАЯ УЛ, Д. 10, КАДАСТРОВЫЙ НОМЕР ЗЕМЕЛЬНОГО УЧАСТКА 03:08:160129:43
</t>
  </si>
  <si>
    <t xml:space="preserve">КТП(Н) 10/0,4 кВ; 20.0300.2121.23;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КАДАСТРОВЫЙ НОМЕР ЗЕМЕЛЬНОГО УЧАСТКА 03:08:380101:7618, РЕСПУБЛИКА БУРЯТИЯ, ИВОЛГИНСКИЙ РАЙОН, С. ПОСЕЛЬЕ
</t>
  </si>
  <si>
    <t>20.0300.2121.23</t>
  </si>
  <si>
    <t xml:space="preserve">КТП(Н) 10/0,4 кВ; ТП-15 Ю-17 "Стелла-3" новая; 20.0300.2792.22; Тубанов Андрей
Александрович; РЕСПУБЛИКА БУРЯТИЯ, ТАРБАГАТАЙСКИЙ, НИЖНИЙ САЯНТУЙ,
ВЫСОТНАЯ,  Д. 4, КАДАСТРОВЫЙ НОМЕР ЗЕМЕЛЬНОГО УЧАСТКА 03:19:250103:11376
</t>
  </si>
  <si>
    <t xml:space="preserve">КТП(Н) 6/0,4 кВ; ТП-1414; 20.0300.532.22; ООО ПАРК СИТИ;  РЕСПУБЛИКА
БУРЯТИЯ, НЕТ, УЛАН-УДЭ, БАБУШКИНА,  Д. 4, КАДАСТРОВЫЙ НОМЕР ЗЕМЕЛЬНОГО
УЧАСТКА 03:24:033301:111
</t>
  </si>
  <si>
    <t xml:space="preserve">КТП(Н) 10/0,4 кВ; ТП-1445; 20.0300.872.24; Общество с ограниченной
ответственностью Специализированный Застройщик "Инвестиционно-девелоперская
компания"; РЕСПУБЛИКА БУРЯТИЯ, КАДАСТРОВЫЙ НОМЕР ЗЕМЕЛЬНОГО УЧАСТКА
03:24:032905:1704,  ГОРОДСКОЙ ОКРУГ ГОРОД УЛАН-УДЭ, Г. УЛАН-УДЭ, УЛ.
СТОЛБОВАЯ
</t>
  </si>
  <si>
    <t xml:space="preserve">КТП(Н) 10/0,4 кВ; 20.0300.7582.22;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КАДАСТРОВЫЙ НОМЕР ЗЕМЕЛЬНОГО УЧАСТКА 03:08:360101:1933,  МУНИЦИПАЛЬНЫЙ РАЙОН ИВОЛГИНСКИЙ, СЕЛЬСКОЕ ПОСЕЛЕНИЕ ИВОЛГИНСКОЕ С. ИВОЛГИНСК
</t>
  </si>
  <si>
    <t>20.0300.7582.22</t>
  </si>
  <si>
    <t>КТП(Н) 10/0,4 кВ; 20.0300.145.23;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КАДАСТРОВЫЙ НОМЕР ЗЕМЕЛЬНОГО УЧАСТКА 03:08:370101:4634, ИВОЛГИНСКИЙ РАЙОН, С. НИЖНЯЯ ИВОЛГА</t>
  </si>
  <si>
    <t>20.0300.145.23</t>
  </si>
  <si>
    <t xml:space="preserve"> КТП(Н) 10/0,4 кВ; ТП-9 МЛ-1; 20.0300.1650.23; Государственное казенное учреждение Республики Бурятия "Управление капитального строительства Правительства Республики Бурятия"; РЕСПУБЛИКА БУРЯТИЯ, ЗАКАМЕНСКИЙ РАЙОН, С. БАЯНГОЛ, УЛ. ЛУГОВАЯ, 7</t>
  </si>
  <si>
    <t xml:space="preserve">КТП(Н) 10/0,4 кВ; ТП-66-Ц3 "Детский сад"; 20.0300.688.23; Государственное
казенное учреждение Республики Бурятия "Управление капитального строительства
Правительства Республики Бурятия"; РЕСПУБЛИКА БУРЯТИЯ, СЕВЕРОБАЙКАЛЬСКИЙ РАЙОН, Г. СЕВЕРОБАЙКАЛЬСК, УЛ МИРА, КАДАСТРОВЫЙ НОМЕР ЗЕМЕЛЬНОГО
УЧАСТКА 03:23:010545:275
</t>
  </si>
  <si>
    <t>20.0300.688.23</t>
  </si>
  <si>
    <t>КТП(Н) 10/0,4 кВ; ТП-1433;  20.0300.7577.21; ОБЩЕСТВО С ОГРАНИЧЕННОЙ
ОТВЕТСТВЕННОСТЬЮ "СПЕЦИАЛИЗИРОВАННЫЙ ЗАСТРОЙЩИК МСК БАЙКАЛ";
РЕСПУБЛИКА БУРЯТИЯ, Г УЛАН-УДЭ , КАДАСТРОВЫЙ НОМЕР ЗЕМЕЛЬНОГО УЧАСТКА
03:24:034401:40, КАДАСТРОВЫЙ КВАРТАЛ 03:24:034401</t>
  </si>
  <si>
    <t xml:space="preserve">КТП(Н) 6/0,4 кВ; 20.0300.2242.23; ГКУ РБ "УКС ПРБ"; РЕСПУБЛИКА
БУРЯТИЯ, Г УЛАН-УДЭ, УЛ ЛЕНИНА,  Д. 46, КАДАСТРОВЫЙ НОМЕР ЗЕМЕЛЬНОГО
УЧАСТКА 03:24:011206:3444
</t>
  </si>
  <si>
    <t xml:space="preserve">КТП(Н) 10/0,4 кВ; ТП-1438; 20.0300.668.23; Верховный суд Республики
Бурятия;  РЕСПУБЛИКА БУРЯТИЯ,  Г УЛАН-УДЭ, УЛ ЖЕРДЕВА, КАДАСТРОВЫЙ НОМЕР
ЗЕМЕЛЬНОГО УЧАСТКА 03:24:032707:1165
</t>
  </si>
  <si>
    <t>Система учета розничного рынка электроэнергии в Иволгинском РЭС инв. №В107001227-00 (20.0300.5293.21	БАТУЕВ АЛЕКСАНДР ЖАРГАЛОВИ</t>
  </si>
  <si>
    <t>20.0300.5293.21</t>
  </si>
  <si>
    <t>Система учета розничного рынка электроэнергии в Иволгинском РЭС инв. №В107001227-00 (20.0300.4449.24	Ильина Мария Дармаевна)</t>
  </si>
  <si>
    <t>20.0300.4449.24</t>
  </si>
  <si>
    <t>Система учета розничного рынка электроэнергии в Иволгинском РЭС инв. №В107001227-00 (20.0300.6031.23	Шойропова Туяна Зориктоевн</t>
  </si>
  <si>
    <t>20.0300.6031.23</t>
  </si>
  <si>
    <t>Система учета электроэнергии потребителей Советский РЭС инв. №В107002259-00 (20.0300.954.22 Ардаева С.С.)</t>
  </si>
  <si>
    <t>20.0300.954.22</t>
  </si>
  <si>
    <t>Система учета розничного рынка электроэнерги в Тункинском РЭС инв. №В107001510-00 (20.0300.171.22 ИМЕГЕНОВ Е.В.)</t>
  </si>
  <si>
    <t>20.0300.171.22</t>
  </si>
  <si>
    <t>Система учета электроэнергии потребителей Октябрьский РЭС инв. №В107002260- 00 (20.0300.1309.22 Ли Б.А.)</t>
  </si>
  <si>
    <t>20.0300.1309.22</t>
  </si>
  <si>
    <t>Система учета электроэнергии потребителей Советский РЭС инв. №В107002259-00 (20.0300.2343.22 Санжанов И.Ц.)</t>
  </si>
  <si>
    <t>20.0300.2343.22</t>
  </si>
  <si>
    <t>Система учета розничного рынка электроэнерги в Курумканском РЭС инв. №В107002145-00 (20.0300.3740.23 Цыремпилова Дарима Анхаевн</t>
  </si>
  <si>
    <t>20.0300.3740.23</t>
  </si>
  <si>
    <t>Система учета электроэнергии потребителей Советский РЭС инв. №В107002259-00 (20.0300.858.22 Цырендашиева Марина Алексеевна)</t>
  </si>
  <si>
    <t>20.0300.858.22</t>
  </si>
  <si>
    <t>Система учета розничного рынка электроэнерги в Городском РЭС инв. №В107001456- 00 (20.0300.2893.23 Раднаева Альбина Артуровна)</t>
  </si>
  <si>
    <t>20.0300.2893.23</t>
  </si>
  <si>
    <t>Система учета розничного рынка электроэнерги в Тарбагатайском РЭС инв. №В107001458-00 (20.0300.5425.23 Муниципальное казенное у</t>
  </si>
  <si>
    <t>20.0300.5425.23</t>
  </si>
  <si>
    <t>Система учета розничного рынка электроэнерги в Тарбагатайском РЭС инв. №В107001458-00 (20.0300.5501.23 Муниципальное казенное у</t>
  </si>
  <si>
    <t>20.0300.5501.23</t>
  </si>
  <si>
    <t>Система учета розничного рынка электроэнерги в Тарбагатайском РЭС инв. №В107001458-00 (20.0300.5548.23 Муниципальное казенное у</t>
  </si>
  <si>
    <t>20.0300.5548.23</t>
  </si>
  <si>
    <t>Система учета розничного рынка электроэнерги в Тарбагатайском РЭС инв. №В107001458-00 (20.0300.5428.23 Муниципальное казенное у</t>
  </si>
  <si>
    <t>20.0300.5428.23</t>
  </si>
  <si>
    <t>Система учета розничного рынка электроэнергии в Иволгинском РЭС инв. №В107001227-00 (20.0300.5258.23 Черниговская Олеся Владими</t>
  </si>
  <si>
    <t>Система учета розничного рынка электроэнерги в Кабанском РЭС инв. №В107001228-00 (20.0300.6909.23 Мамакин Анатолий Вячеславович</t>
  </si>
  <si>
    <t>20.0300.6909.23</t>
  </si>
  <si>
    <t>Система учета розничного рынка электроэнерги в Северобайкальском РЭС инв. №В107001229-00 (20.0300.7526.22	ИП Сотнич Галина Алек</t>
  </si>
  <si>
    <t>20.0300.7526.22</t>
  </si>
  <si>
    <t>Система учета розничного рынка электроэнерги в Джидинском РЭС инв. №В107001483- 00 (20.0300.3542.22 Ямпилов Хубисхал Дулмаевич</t>
  </si>
  <si>
    <t>20.0300.3542.22</t>
  </si>
  <si>
    <t>Система учета розничного рынка электроэнерги в Баргузинском РЭС инв. №В107001508-00 (20.0300.6032.23	Попов Александр Анатольеви</t>
  </si>
  <si>
    <t>20.0300.6032.23</t>
  </si>
  <si>
    <t>Система учета розничного рынка электроэнерги в Кабанском РЭС инв. №В107001228-00 (20.0300.614.22  АЙДАРАЛИНА ЮЛИЯ АЛМАСОВНА)</t>
  </si>
  <si>
    <t>20.0300.614.22</t>
  </si>
  <si>
    <t>Система учета розничного рынка электроэнерги в Прибайкальском РЭС инв. №В107001480-00 (20.0300.6833.22	Кудинова Евгения Владими</t>
  </si>
  <si>
    <t>20.0300.6833.22</t>
  </si>
  <si>
    <t>Система учета розничного рынка электроэнерги в Северобайкальском РЭС инв. №В107001229-00 (20.0300.7329.23	Абрамова Евгения Васи</t>
  </si>
  <si>
    <t>20.0300.7329.23</t>
  </si>
  <si>
    <t>Система учета розничного рынка электроэнерги в Северобайкальском РЭС инв. №В107001229-00 (20.0300.4131.23	Шкараденок Алексей Юр</t>
  </si>
  <si>
    <t>20.0300.4131.23</t>
  </si>
  <si>
    <t>Система учета розничного рынка электроэнерги в Кабанском РЭС инв. №В107001228-00 (20.0300.3524.21  Баханова Маргарита Александр</t>
  </si>
  <si>
    <t>20.0300.3524.21</t>
  </si>
  <si>
    <t>Система учета розничного рынка электроэнерги в Баргузинском РЭС инв. №В107001508-00 (20.0300.572.24	Гармаева Наталья Пурбоевна)</t>
  </si>
  <si>
    <t>20.0300.572.24</t>
  </si>
  <si>
    <t>Система учета розничного рынка электроэнерги в Кабанском РЭС инв. №В107001228-00 (20.0300.4935.23  Стайсупов Евгений Николаевич</t>
  </si>
  <si>
    <t>20.0300.4935.23</t>
  </si>
  <si>
    <t>Система учета розничного рынка электроэнергии в Иволгинском РЭС инв. №В107001227-00 (20.0300.2130.22 Цыремпилов Солбон Очирович</t>
  </si>
  <si>
    <t>20.0300.2130.22</t>
  </si>
  <si>
    <t>Система учета розничного рынка электроэнергии в Иволгинском РЭС инв. №В107001227-00 (20.0300.2997.23  Цыбенова Дарима Викторовн</t>
  </si>
  <si>
    <t>20.0300.2997.23</t>
  </si>
  <si>
    <t>Система учета розничного рынка электроэнергии в Иволгинском РЭС инв. №В107001227-00 (20.0300.3883.21	Бальчинова Елена Сергеевна</t>
  </si>
  <si>
    <t>20.0300.3883.21</t>
  </si>
  <si>
    <t>Система учета розничного рынка электроэнергии в Иволгинском РЭС инв. №В107001227-00 (20.0300.2548.23	Гомбоева Александра Валерь</t>
  </si>
  <si>
    <t>20.0300.2548.23</t>
  </si>
  <si>
    <t>Система учета электроэнергии потребителей Советский РЭС инв. №В107002259-00 (20.0300.577.24 Бадмаев Энхэ Анатольевич)</t>
  </si>
  <si>
    <t>20.0300.577.24</t>
  </si>
  <si>
    <t>Система учета электроэнергии потребителей Советский РЭС инв. №В107002259-00 (20.0300.6668.23  Таракановский Виктор Иннокентьеви</t>
  </si>
  <si>
    <t>20.0300.6668.23</t>
  </si>
  <si>
    <t>Система учета электроэнергии потребителей Октябрьский РЭС инв. №В107002260- 00 (20.0300.4006.23 Шангин Александр Сергеевич)</t>
  </si>
  <si>
    <t>20.0300.4006.23</t>
  </si>
  <si>
    <t>Система учета розничного рынка электроэнерги в Курумканском РЭС инв. №В107002145-00 (20.0300.3066.23	АХАНАЕВ ВАСИЛИЙ ПУРБОЕВИЧ)</t>
  </si>
  <si>
    <t>20.0300.3066.23</t>
  </si>
  <si>
    <t>Система учета розничного рынка электроэнерги в Городском РЭС инв. №В107001456-00 (20.0300.1974.23  Вагина Елена Николаевна)</t>
  </si>
  <si>
    <t>20.0300.1974.23</t>
  </si>
  <si>
    <t>Система учета розничного рынка электроэнерги в Городском РЭС инв. №В107001456-00 (20.0300.8059.23	Дорофеев Дмитрий Иванович)</t>
  </si>
  <si>
    <t>20.0300.8059.23</t>
  </si>
  <si>
    <t>Система учета розничного рынка электроэнерги в Городском РЭС инв. №В107001456-00 (20.0300.281.24  Миронов Антон Викторович)</t>
  </si>
  <si>
    <t>20.0300.281.24</t>
  </si>
  <si>
    <t>Система учета розничного рынка электроэнерги в Городском РЭС инв. №В107001456-00 (20.0300.8526.23  Шаломенцев Евгений Дмитриеви</t>
  </si>
  <si>
    <t>20.0300.8526.23</t>
  </si>
  <si>
    <t>Система учета розничного рынка электроэнерги в Городском РЭС инв. №В107001456-00 (20.0300.380.24  Шаломенцева Олеся Дмитриевна)</t>
  </si>
  <si>
    <t>20.0300.380.24</t>
  </si>
  <si>
    <t>Система учета розничного рынка электроэнерги в Хоринском РЭС инв. №В107001472- 00 (20.0300.466.24  Лапунин Сергей Валерьевич)</t>
  </si>
  <si>
    <t>20.0300.466.24</t>
  </si>
  <si>
    <t>Система учета розничного рынка электроэнерги в Кабанском РЭС инв. №В107001228-00 (20.0300.8118.22  Оксахоева Алена Александровн</t>
  </si>
  <si>
    <t>20.0300.8118.22</t>
  </si>
  <si>
    <t>Система учета розничного рынка электроэнерги в Кабанском РЭС инв. №В107001228-00 (20.0300.7708.23  Корытов Михаил Евгеньевич)</t>
  </si>
  <si>
    <t>20.0300.7708.23</t>
  </si>
  <si>
    <t>Система учета розничного рынка электроэнерги в Кабанском РЭС инв. №В107001228-00 (20.0300.5288.23  Степанов Александр Васильеви</t>
  </si>
  <si>
    <t>20.0300.5288.23</t>
  </si>
  <si>
    <t>Система учета розничного рынка электроэнерги в Кабанском РЭС инв. №В107001228-00 (20.0300.5586.23 Брянский Павел Петрович)</t>
  </si>
  <si>
    <t>20.0300.5586.23</t>
  </si>
  <si>
    <t>Система учета электроэнергии потребителей Октябрьский РЭС инв. №В107002260- 00  (20.0300.3373.21	Борисов Артем Александрович)</t>
  </si>
  <si>
    <t>20.0300.3373.21</t>
  </si>
  <si>
    <t>Система учета электроэнергии потребителей Железнодорожный РЭС инв. №В107002261-00 (20.0300.3197.22	Харламова Наталья Борисовна)</t>
  </si>
  <si>
    <t>20.0300.3197.22</t>
  </si>
  <si>
    <t>Система учета электроэнергии потребителей Октябрьский РЭС инв. №В107002260- 00  (20.0300.6471.21	Хачатрян Ольга Алексеевна)</t>
  </si>
  <si>
    <t>20.0300.6471.21</t>
  </si>
  <si>
    <t>Система учета электроэнергии потребителей Октябрьский РЭС инв. №В107002260- 00  (20.0300.6376.21	Белявская Анастасия Александро</t>
  </si>
  <si>
    <t>20.0300.6376.21</t>
  </si>
  <si>
    <t>Система учета электроэнергии потребителей Железнодорожный РЭС инв. №В107002261-00 (20.0300.2211.22	Пуев Евгений Анатольевич)</t>
  </si>
  <si>
    <t>20.0300.2211.22</t>
  </si>
  <si>
    <t>Система учета электроэнергии потребителей Советский РЭС инв. №В107002259-00  (20.0300.7393.22	Балданова Сарюна Булатовна)</t>
  </si>
  <si>
    <t>20.0300.7393.22</t>
  </si>
  <si>
    <t>Система учета электроэнергии потребителей Советский РЭС инв. №В107002259-00  (20.0300.5867.22	Гузов Михаил Анатольевич)</t>
  </si>
  <si>
    <t>20.0300.5867.22</t>
  </si>
  <si>
    <t>Система учета электроэнергии потребителей Октябрьский РЭС инв. №В107002260- 00 (20.0300.4756.21  Гомбоева Людмила Сергеевна)</t>
  </si>
  <si>
    <t>20.0300.4756.21</t>
  </si>
  <si>
    <t>Система учета электроэнергии потребителей Советский РЭС инв. №В107002259-00 (20.0300.5249.22	Панчуков Александр Васильевич)</t>
  </si>
  <si>
    <t>20.0300.5249.22</t>
  </si>
  <si>
    <t>Система учета электроэнергии потребителей Железнодорожный РЭС инв. №В107002261-00  (20.0300.5799.22	  Цыдыпов Андрей Балданович</t>
  </si>
  <si>
    <t>20.0300.5799.22</t>
  </si>
  <si>
    <t>Система учета розничного рынка электроэнерги в Городском РЭС инв. №В107001456- 00 (20.0300.7855.22  Рохлецова Валентина Кузьмин</t>
  </si>
  <si>
    <t>20.0300.7855.22</t>
  </si>
  <si>
    <t>Система учета розничного рынка электроэнерги в Прибайкальском РЭС инв. №В107001480-00 (20.0300.6490.23	Родионов Роман Васильеви</t>
  </si>
  <si>
    <t>20.0300.6490.23</t>
  </si>
  <si>
    <t>Система учета розничного рынка электроэнерги в Прибайкальском РЭС инв. №В107001480-00 (20.0300.8193.22	Пискунов Алексей Николае</t>
  </si>
  <si>
    <t>20.0300.8193.22</t>
  </si>
  <si>
    <t>Система учета электроэнергии потребителей Железнодорожный РЭС инв. №В107002261-00 (20.0300.6418.21 Шелковников Н.А.)</t>
  </si>
  <si>
    <t>Система учета электроэнергии потребителей Советский РЭС инв. №В107002259-00 (20.0300.1817.24	ИП Кармышов Борис Борисович)</t>
  </si>
  <si>
    <t>20.0300.1817.24</t>
  </si>
  <si>
    <t>Система учета розничного рынка электроэнергии в Иволгинском РЭС инв. №В107001227-00 (20.0300.3604.23  Лхамажапова Жаргалана Цыр</t>
  </si>
  <si>
    <t>20.0300.3604.23</t>
  </si>
  <si>
    <t>Система учета розничного рынка электроэнергии в Иволгинском РЭС инв. №В107001227-00 (20.0300.2632.23  Цыбиков Александр Шагдуро</t>
  </si>
  <si>
    <t>20.0300.2632.23</t>
  </si>
  <si>
    <t>Система учета электроэнергии потребителей Октябрьский РЭС инв. №В107002260- 00 (20.0300.4576.23  Прокопьев Пётр Борисович)</t>
  </si>
  <si>
    <t>20.0300.4576.23</t>
  </si>
  <si>
    <t>Система учета электроэнергии потребителей Октябрьский РЭС инв. №В107002260-00 (20.0300.5363.24  Балаганская Юлия Владимировна)</t>
  </si>
  <si>
    <t>20.0300.5363.24</t>
  </si>
  <si>
    <t>Система учета электроэнергии потребителей Октябрьский РЭС инв. №В107002260-00 (20.0300.2658.24    Базарова Светлана Сергеевна)</t>
  </si>
  <si>
    <t>20.0300.2658.24</t>
  </si>
  <si>
    <t>Система учета электроэнергии потребителей Железнодорожный РЭС инв. №В107002261-00 (20.0300.1427.24   Новокрещенных Анна Сергеев</t>
  </si>
  <si>
    <t>Система учета электроэнергии потребителей Октябрьский РЭС инв. №В107002260- 00 (20.0300.5649.23  Токтохоев Николай Базарович)</t>
  </si>
  <si>
    <t>20.0300.5649.23</t>
  </si>
  <si>
    <t>Система учета электроэнергии потребителей Октябрьский РЭС инв. №В107002260-00  (20.0300.7333.23 Доржиев Эрхито Александрович)</t>
  </si>
  <si>
    <t>20.0300.7333.23</t>
  </si>
  <si>
    <t>Система учета розничного рынка электроэнерги в Кабанском РЭС инв. №В107001228-00 (20.0300.412.24  Аюшиева Ольга Николаевна</t>
  </si>
  <si>
    <t>20.0300.412.24</t>
  </si>
  <si>
    <t>Система учета розничного рынка электроэнерги в Кабанском РЭС инв. №В107001228-00 (20.0300.559.24  Тимофеева Инна Николаевна)</t>
  </si>
  <si>
    <t>20.0300.559.24</t>
  </si>
  <si>
    <t>Система учета розничного рынка электроэнерги в Тункинском РЭС инв. №В107001510- 00 (20.0300.8279.23	Хоренов Анатолий Николаевич</t>
  </si>
  <si>
    <t>20.0300.8279.23</t>
  </si>
  <si>
    <t>Система учета розничного рынка электроэнерги в Северобайкальском РЭС инв. №В107001229-00 (20.0300.432.24	Смышляева Альбина Иван</t>
  </si>
  <si>
    <t>20.0300.432.24</t>
  </si>
  <si>
    <t>Система учета розничного рынка электроэнерги в Северобайкальском РЭС инв. №В107001229-00 (20.0300.1700.23	Малахов Эдуард Ильич)</t>
  </si>
  <si>
    <t>20.0300.1700.23</t>
  </si>
  <si>
    <t>Система учета розничного рынка электроэнерги в Северобайкальском РЭС инв. №В107001229-00 (20.0300.8483.23	Данилова Яна Борисовн</t>
  </si>
  <si>
    <t>20.0300.8483.23</t>
  </si>
  <si>
    <t>Система учета розничного рынка электроэнерги в Северобайкальском РЭС инв. №В107001229-00 (20.0300.6196.23	Старкова Вера Леонидо</t>
  </si>
  <si>
    <t>20.0300.6196.23</t>
  </si>
  <si>
    <t>Система учета розничного рынка электроэнерги в Северобайкальском РЭС инв. №В107001229-00 (20.0300.4891.23	Косторнова Елена Алек</t>
  </si>
  <si>
    <t>20.0300.4891.23</t>
  </si>
  <si>
    <t>Система учета розничного рынка электроэнерги в Северобайкальском РЭС инв. №В107001229-00 (20.0300.4572.23	Батуев Борис Матвееви</t>
  </si>
  <si>
    <t>20.0300.4572.23</t>
  </si>
  <si>
    <t>Система учета розничного рынка электроэнерги в Северобайкальском РЭС инв. №В107001229-00 (20.0300.4443.23	Бочевский Александр М</t>
  </si>
  <si>
    <t>20.0300.4443.23</t>
  </si>
  <si>
    <t>Система учета розничного рынка электроэнерги в Северобайкальском РЭС инв. №В107001229-00 (20.0300.165.24	Колб Вадим Александров</t>
  </si>
  <si>
    <t>20.0300.165.24</t>
  </si>
  <si>
    <t>Система учета розничного рынка электроэнерги в Северобайкальском РЭС инв. №В107001229-00 (20.0300.3832.23	Волков Игорь Владимир</t>
  </si>
  <si>
    <t>20.0300.3832.23</t>
  </si>
  <si>
    <t>Система учета розничного рынка электроэнерги в Баргузинском РЭС инв. №В107001508-00 (20.0300.8100.23	Сошин Григорий Николаевич)</t>
  </si>
  <si>
    <t>20.0300.8100.23</t>
  </si>
  <si>
    <t>Система учета розничного рынка электроэнерги в Баргузинском РЭС инв. №В107001508-00 (20.0300.8535.23	Муниципальное казенное учр</t>
  </si>
  <si>
    <t>20.0300.8535.23</t>
  </si>
  <si>
    <t>Система учета розничного рынка электроэнергии в Иволгинском РЭС инв. №В107001227-00 (20.0300.140.21  Маюшан Тамара Степановна)</t>
  </si>
  <si>
    <t>20.0300.140.21</t>
  </si>
  <si>
    <t>Система учета розничного рынка электроэнергии в Иволгинском РЭС инв. №В107001227-00 (20.0300.246.24  Николаева Ирина Владимиров</t>
  </si>
  <si>
    <t>20.0300.246.24</t>
  </si>
  <si>
    <t>Система учета розничного рынка электроэнергии в Иволгинском РЭС инв. №В107001227-00 (20.0300.3586.23  Балахеев Баир Данзанович)</t>
  </si>
  <si>
    <t>20.0300.3586.23</t>
  </si>
  <si>
    <t>Система учета розничного рынка электроэнергии в Иволгинском РЭС инв. №В107001227-00 (20.0300.695.24  Токтохоев Батор Цыденович)</t>
  </si>
  <si>
    <t>20.0300.695.24</t>
  </si>
  <si>
    <t>Система учета розничного рынка электроэнергии в Иволгинском РЭС инв. №В107001227-00 (20.0300.3089.22  Дондуков Тумэн Санжиевич)</t>
  </si>
  <si>
    <t>Система учета розничного рынка электроэнергии в Иволгинском РЭС инв. №В107001227-00 (20.0300.8169.23  Лхасаранов Баир Батоцырен</t>
  </si>
  <si>
    <t>20.0300.8169.23</t>
  </si>
  <si>
    <t>Система учета розничного рынка электроэнерги в Кабанском РЭС инв. №В107001228-00 (20.0300.7193.23  ФГП "ВЕДОМСТВЕННАЯ ОХРАНА ЖЕ</t>
  </si>
  <si>
    <t>20.0300.7193.23</t>
  </si>
  <si>
    <t>Система учета розничного рынка электроэнерги в Тункинском РЭС инв. №В107001510- 00 (20.0300.6714.23	Амбаев Гаванин Будаевич)</t>
  </si>
  <si>
    <t>20.0300.6714.23</t>
  </si>
  <si>
    <t>Система учета электроэнергии потребителей Октябрьский РЭС инв. №В107002260- 00 (20.0300.4090.23   Аюшеева Светлана Дугаровна)</t>
  </si>
  <si>
    <t>20.0300.4090.23</t>
  </si>
  <si>
    <t>Система учета розничного рынка электроэнерги в Кабанском РЭС инв. №В107001228-00 (20.0300.3028.21  АЛЕКСЕЕВА ТАТЬЯНА ВЛАДИМИРОВ</t>
  </si>
  <si>
    <t>20.0300.3028.21</t>
  </si>
  <si>
    <t>Система учета розничного рынка электроэнерги в Городском РЭС инв. №В107001456- 00 (20.0300.4792.21   Шишмарёва Лидия Григорьевн</t>
  </si>
  <si>
    <t>20.0300.4792.21</t>
  </si>
  <si>
    <t>Система учета розничного рынка электроэнергии в Иволгинском РЭС инв. №В107001227-00 (20.0300.6355.21	Будаева Ирина Жаргаловна)</t>
  </si>
  <si>
    <t>Система учета розничного рынка электроэнерги в Городском РЭС инв. №В107001456-00 (20.0300.1398.22	ДЫЛЫКОВА ВИКТОРИЯ АЛЕКСАНДРОВ</t>
  </si>
  <si>
    <t>20.0300.1398.22</t>
  </si>
  <si>
    <t>Система учета розничного рынка электроэнерги в Джидинском РЭС инв. №В107001483- 00 (20.0300.8427.23  Заганшин Александр Сергеев</t>
  </si>
  <si>
    <t>20.0300.8427.23</t>
  </si>
  <si>
    <t>Система учета розничного рынка электроэнерги в Закаменском РЭС инв. №В107001482- 00 (20.0300.4181.23  Халбаева Сэсэг Сергеевна)</t>
  </si>
  <si>
    <t>20.0300.4181.23</t>
  </si>
  <si>
    <t>Система учета розничного рынка электроэнерги в Мухоршибирском РЭС инв. №В107001457-00 (20.0300.1015.22  Тонких Сергей Владимиро</t>
  </si>
  <si>
    <t>20.0300.1015.22</t>
  </si>
  <si>
    <t>Система учета розничного рынка электроэнерги в Гусиноозерском РЭС инв. №В107001481-00 (20.0300.941.24  Гомбоев Александр Владим</t>
  </si>
  <si>
    <t>20.0300.941.24</t>
  </si>
  <si>
    <t>Система учета розничного рынка электроэнергии в Иволгинском РЭС инв. №В107001227-00 (20.0300.3045.23  Чагдурова Алтана Анатолье</t>
  </si>
  <si>
    <t>20.0300.3045.23</t>
  </si>
  <si>
    <t>Система учета розничного рынка электроэнергии в Иволгинском РЭС инв. №В107001227-00 (20.0300.1640.24  Тогочиева Янжима Баировна</t>
  </si>
  <si>
    <t>20.0300.1640.24</t>
  </si>
  <si>
    <t>Система учета розничного рынка электроэнергии в Иволгинском РЭС инв. №В107001227-00 (20.0300.1478.24  Тудупова Арюна Баировна)</t>
  </si>
  <si>
    <t>20.0300.1478.24</t>
  </si>
  <si>
    <t>Система учета розничного рынка электроэнергии в Иволгинском РЭС инв. №В107001227-00 (20.0300.1634.24  Циренов Батор Борисович)</t>
  </si>
  <si>
    <t>20.0300.1634.24</t>
  </si>
  <si>
    <t>Система учета розничного рынка электроэнерги в Тункинском РЭС инв. №В107001510- 00 (20.0300.8037.23  Игнашкеев Станислав Петров</t>
  </si>
  <si>
    <t>20.0300.8037.23</t>
  </si>
  <si>
    <t>Система учета розничного рынка электроэнерги в Прибайкальском РЭС инв. №В107001480-00 (20.0300.8402.23  Богомольный Алексей Вла</t>
  </si>
  <si>
    <t>20.0300.8402.23</t>
  </si>
  <si>
    <t>Система учета розничного рынка электроэнерги в Прибайкальском РЭС инв. №В107001480-00 (20.0300.8550.23  Красивых Анна Анатольев</t>
  </si>
  <si>
    <t>20.0300.8550.23</t>
  </si>
  <si>
    <t>Система учета розничного рынка электроэнерги в Кабанском РЭС инв. №В107001228- 00 (20.0300.4927.22  Тараев Максим Валерьевич)</t>
  </si>
  <si>
    <t>20.0300.4927.22</t>
  </si>
  <si>
    <t>Система учета электроэнергии потребителей Октябрьский РЭС инв. №В107002260- 00 (20.0300.2586.22  СЫНГЕЕВА ЭЛЬВИРА ДАМБАЕВНА)</t>
  </si>
  <si>
    <t>20.0300.2586.22</t>
  </si>
  <si>
    <t>Система учета розничного рынка электроэнерги в Городском РЭС инв. №В107001456-00 (20.0300.7774.21  Батуев Аюша Цыдыпович)</t>
  </si>
  <si>
    <t>20.0300.7774.21</t>
  </si>
  <si>
    <t>Система учета розничного рынка электроэнергии в Иволгинском РЭС инв. №В107001227-00 (20.0300.1342.22	Гудкова Валентина  Афанась</t>
  </si>
  <si>
    <t>20.0300.1342.22</t>
  </si>
  <si>
    <t>Система учета розничного рынка электроэнергии в Иволгинском РЭС инв. №В107001227-00 (20.0300.7579.22	Потокин Альберт  Геннадьев</t>
  </si>
  <si>
    <t>20.0300.7579.22</t>
  </si>
  <si>
    <t>Система учета розничного рынка электроэнергии в Иволгинском РЭС инв. №В107001227-00 (20.0300.6478.22	Толстихин Виктор Иванович)</t>
  </si>
  <si>
    <t>20.0300.6478.22</t>
  </si>
  <si>
    <t>Система учета розничного рынка электроэнергии в Иволгинском РЭС инв. №В107001227-00 (20.0300.6572.22	Афанасьев Алексей Владимир</t>
  </si>
  <si>
    <t>20.0300.6572.22</t>
  </si>
  <si>
    <t>Система учета розничного рынка электроэнергии в Иволгинском РЭС инв. №В107001227-00 (20.0300.6487.22	Базаргуруев Булат Мункобаи</t>
  </si>
  <si>
    <t>20.0300.6487.22</t>
  </si>
  <si>
    <t>Система учета розничного рынка электроэнергии в Иволгинском РЭС инв. №В107001227-00 (20.0300.1318.22	Балданова Ольга Аркадьевна</t>
  </si>
  <si>
    <t>20.0300.1318.22</t>
  </si>
  <si>
    <t>Система учета розничного рынка электроэнергии в Иволгинском РЭС инв. №В107001227-00 (20.0300.1702.21	Банзаракцаева Елена Агафон</t>
  </si>
  <si>
    <t>20.0300.1702.21</t>
  </si>
  <si>
    <t>Система учета розничного рынка электроэнергии в Иволгинском РЭС инв. №В107001227-00 (20.0300.5863.23	Балданова Мария Бадмаевна)</t>
  </si>
  <si>
    <t>20.0300.5863.23</t>
  </si>
  <si>
    <t>Система учета розничного рынка электроэнергии в Иволгинском РЭС инв. №В107001227-00 (20.0300.3751.22	Сыденова Майя Ошоровна)</t>
  </si>
  <si>
    <t>20.0300.3751.22</t>
  </si>
  <si>
    <t>Система учета розничного рынка электроэнергии в Иволгинском РЭС инв. №В107001227-00 (20.0300.6973.22	Никонов Виктор Семенович)</t>
  </si>
  <si>
    <t>20.0300.6973.22</t>
  </si>
  <si>
    <t>Система учета розничного рынка электроэнерги в Городском РЭС инв. №В107001456-00 (20.0300.6547.22  Бальжинимаев Сультим Баяндае</t>
  </si>
  <si>
    <t>20.0300.6547.22</t>
  </si>
  <si>
    <t>Система учета розничного рынка электроэнерги в Еравнинском РЭС инв. №В107001473- 00 (20.0300.5433.22   УТЕНКОВ АЛЕКСЕЙ АНДРЕЕВИ</t>
  </si>
  <si>
    <t>20.0300.5433.22</t>
  </si>
  <si>
    <t>Система учета электроэнергии потребителей Октябрьский РЭС инв. №В107002260- 00 (20.0300.5466.21  Лупсанова Евгения Владимировна</t>
  </si>
  <si>
    <t>20.0300.5466.21</t>
  </si>
  <si>
    <t>Система учета электроэнергии потребителей Октябрьский РЭС инв. №В107002260- 00 (20.0300.5818.21  ТИЛИГУЗОВА МАРИНА ВЛАДИМИРОВНА</t>
  </si>
  <si>
    <t>20.0300.5818.21</t>
  </si>
  <si>
    <t>Система учета электроэнергии потребителей Октябрьский РЭС инв. №В107002260- 00 (20.0300.3835.23  Общество с ограниченной ответс</t>
  </si>
  <si>
    <t>20.0300.3835.23</t>
  </si>
  <si>
    <t>Система учета электроэнергии потребителей Октябрьский РЭС инв. №В107002260- 00 (20.0300.1977.24  Машинская Ольга Павловна)</t>
  </si>
  <si>
    <t>Система учета розничного рынка электроэнергии в Иволгинском РЭС инв. №В107001227-00 (20.0300.3623.22 Тудупов Эрдэни Алексеевич)</t>
  </si>
  <si>
    <t>20.0300.3623.22</t>
  </si>
  <si>
    <t>Система учета розничного рынка электроэнергии в Иволгинском РЭС инв. №В107001227-00 (20.0300.5805.22 Мункуева Валентина Владисл</t>
  </si>
  <si>
    <t>20.0300.5805.22</t>
  </si>
  <si>
    <t>Система учета розничного рынка электроэнергии в Иволгинском РЭС инв. №В107001227-00 (20.0300.8338.23 Дулмаев Баир Бадмаевич)</t>
  </si>
  <si>
    <t>20.0300.8338.23</t>
  </si>
  <si>
    <t>Система учета розничного рынка электроэнергии в Иволгинском РЭС инв. №В107001227-00 (20.0300.2976.24 Гуржапова Светлана Улзетуе</t>
  </si>
  <si>
    <t>20.0300.2976.24</t>
  </si>
  <si>
    <t>Система учета розничного рынка электроэнергии в Иволгинском РЭС инв. №В107001227-00 (20.0300.6038.23 Мункуева Евгения Базаровна</t>
  </si>
  <si>
    <t>20.0300.6038.23</t>
  </si>
  <si>
    <t>Система учета розничного рынка электроэнергии в Иволгинском РЭС инв. №В107001227-00 (20.0300.3839.23 Дамбиева Жаргалма Буда-Ним</t>
  </si>
  <si>
    <t>20.0300.3839.23</t>
  </si>
  <si>
    <t>Система учета розничного рынка электроэнергии в Иволгинском РЭС инв. №В107001227-00 (20.0300.7341.23 Дашиева Мария Тудуповна)</t>
  </si>
  <si>
    <t>20.0300.7341.23</t>
  </si>
  <si>
    <t>Система учета розничного рынка электроэнергии в Иволгинском РЭС инв. №В107001227-00 (20.0300.5705.22 Балданова Тунгалаг Баировн</t>
  </si>
  <si>
    <t>20.0300.5705.22</t>
  </si>
  <si>
    <t>Система учета розничного рынка электроэнергии в Иволгинском РЭС инв. №В107001227-00 (20.0300.3177.24 Жигжитов Жигжит Очирович)</t>
  </si>
  <si>
    <t>20.0300.3177.24</t>
  </si>
  <si>
    <t>Система учета розничного рынка электроэнергии в Городском РЭС инв. №В107001456- 00 (20.0300.2109.24 Жарков Андрей Алексеевич)</t>
  </si>
  <si>
    <t>20.0300.2109.24</t>
  </si>
  <si>
    <t>Система учета розничного рынка электроэнергии в Городском РЭС инв. №В107001456- 00 (20.0300.1336.24 Первушина Дарья Дмитриевна)</t>
  </si>
  <si>
    <t>20.0300.1336.24</t>
  </si>
  <si>
    <t>Система учета розничного рынка электроэнергии в Городском РЭС инв. №В107001456- 00 (20.0300.7375.23 Дылыкова Марина Барадиевна)</t>
  </si>
  <si>
    <t>20.0300.7375.23</t>
  </si>
  <si>
    <t>Система учета розничного рынка электроэнергии в Городском РЭС инв. №В107001456- 00 (20.0300.5996.23 Быков Михаил Сергеевич)</t>
  </si>
  <si>
    <t>20.0300.5996.23</t>
  </si>
  <si>
    <t>Система учета розничного рынка электроэнергии в Городском РЭС инв. №В107001456- 00 (20.0300.513.24 Жданова Елена Владимировна)</t>
  </si>
  <si>
    <t>20.0300.513.24</t>
  </si>
  <si>
    <t>Система учета электроэнергии потребителей Советский РЭС инв. №В107002259-00 (20.0300.3113.23  Гужва Виктор Петрович)</t>
  </si>
  <si>
    <t>20.0300.3113.23</t>
  </si>
  <si>
    <t>Система учета электроэнергии потребителей Советский РЭС инв. №В107002259-00 (20.0300.425.24  Доржиев Алдар Жаргалович)</t>
  </si>
  <si>
    <t>Система учета электроэнергии потребителей Октябрьский РЭС инв. №В107002260-00 (20.0300.1463.23  Ламаев Андрей Дашанимаевич)</t>
  </si>
  <si>
    <t>20.0300.1463.23</t>
  </si>
  <si>
    <t>Система учета электроэнергии потребителей Октябрьский РЭС инв. №В107002260-00 (20.0300.5236.22  Хандажапов Борис Валериевич)</t>
  </si>
  <si>
    <t>20.0300.5236.22</t>
  </si>
  <si>
    <t>Система учета электроэнергии потребителей Октябрьский РЭС инв. №В107002260-00 (20.0300.289.24  Котляр Яков Владимирович)</t>
  </si>
  <si>
    <t>20.0300.289.24</t>
  </si>
  <si>
    <t>Система учета электроэнергии потребителей Октябрьский РЭС инв. №В107002260-00 (20.0300.1295.24  Балдакова Елена Федоровна)</t>
  </si>
  <si>
    <t>20.0300.1295.24</t>
  </si>
  <si>
    <t>Система учета электроэнергии потребителей Октябрьский РЭС инв. №В107002260-00 (20.0300.369.24  Нагаев Анатолий Леонидович)</t>
  </si>
  <si>
    <t>20.0300.369.24</t>
  </si>
  <si>
    <t>Система учета электроэнергии потребителей Октябрьский РЭС инв. №В107002260-00 (20.0300.1919.24  Кочнева Елена Геннадьевна)</t>
  </si>
  <si>
    <t>20.0300.1919.24</t>
  </si>
  <si>
    <t>Система учета розничного рынка электроэнерги в Прибайкальском РЭС инв. №В107001480-00 (20.0300.2957.23  МКУ "КУМХ Прибайкальско</t>
  </si>
  <si>
    <t>20.0300.2957.23</t>
  </si>
  <si>
    <t>Система учета розничного рынка электроэнерги в Прибайкальском РЭС инв. №В107001480-00 (20.0300.2142.23  МКУ "КУМХ Прибайкальско</t>
  </si>
  <si>
    <t>20.0300.2142.23</t>
  </si>
  <si>
    <t>Система учета розничного рынка электроэнерги в Баргузинском РЭС инв. №В107001508-00 (20.0300.109.24 ИП Будажапов Дмитрий Конста</t>
  </si>
  <si>
    <t>20.0300.109.24</t>
  </si>
  <si>
    <t>Система учета розничного рынка электроэнерги в Курумканском РЭС инв. №В107002145-00 (20.0300.1756.24  Администрация СП "Элэсун"</t>
  </si>
  <si>
    <t>20.0300.1756.24</t>
  </si>
  <si>
    <t>Система учета розничного рынка электроэнерги в Курумканском РЭС инв. №В107002145-00 (20.0300.1901.24   Администрация СП "Элэсун</t>
  </si>
  <si>
    <t>20.0300.1901.24</t>
  </si>
  <si>
    <t>Система учета розничного рынка электроэнерги в Закаменском РЭС инв. №В107001482- 00 (20.0300.4093.21   Гомбоева Эржена Булатовн</t>
  </si>
  <si>
    <t>20.0300.4093.21</t>
  </si>
  <si>
    <t>Система учета электроэнергии потребителей Октябрьский РЭС инв. №В107002260-00 (20.0300.2619.22  ВОРОБЬЕВА МАРИЯ ВЛАДИМИРОВНА)</t>
  </si>
  <si>
    <t>20.0300.2619.22</t>
  </si>
  <si>
    <t>Система учета электроэнергии потребителей Октябрьский РЭС инв. №В107002260-00 (20.0300.2805.22  ГАДЬЯНОВ РАДНА-САМБУ ВЛАДИМИРОВ</t>
  </si>
  <si>
    <t>20.0300.2805.22</t>
  </si>
  <si>
    <t>Система учета электроэнергии потребителей Советский РЭС инв. №В107002259-00 (20.0300.5429.22  Будаев Мунко Владимирович)</t>
  </si>
  <si>
    <t>20.0300.5429.22</t>
  </si>
  <si>
    <t>Система учета розничного рынка электроэнерги в Курумканском РЭС инв. №В107002145-00 (20.0300.3743.24	Будаева Любовь Баясхаловна</t>
  </si>
  <si>
    <t>20.0300.3743.24</t>
  </si>
  <si>
    <t>Система учета розничного рынка электроэнерги в Прибайкальском РЭС инв. №В107001480-00 (20.0300.5932.21	Лукьянов Виктор Иванович</t>
  </si>
  <si>
    <t>Система учета розничного рынка электроэнерги в Прибайкальском РЭС инв. №В107001480-00 (20.0300.2668.23	 МКУ "КУМХ Прибайкальско</t>
  </si>
  <si>
    <t>20.0300.2668.23</t>
  </si>
  <si>
    <t>Система учета розничного рынка электроэнерги в Прибайкальском РЭС инв. №В107001480-00 (20.0300.2770.23	МКУ "КУМХ Прибайкальског</t>
  </si>
  <si>
    <t>20.0300.2770.23</t>
  </si>
  <si>
    <t>Система учета розничного рынка электроэнерги в Прибайкальском РЭС инв. №В107001480-00 (20.0300.2700.23	МКУ "КУМХ Прибайкальског</t>
  </si>
  <si>
    <t>20.0300.2700.23</t>
  </si>
  <si>
    <t>Система учета розничного рынка электроэнерги в Прибайкальском РЭС инв. №В107001480-00 (20.0300.4211.24	Жамьянова Лариса Бальжин</t>
  </si>
  <si>
    <t>20.0300.4211.24</t>
  </si>
  <si>
    <t>Система учета розничного рынка электроэнерги в Кабанском РЭС инв. №В107001228-00 (20.0300.3640.24  Иванкин Юрий Геннадьевич)</t>
  </si>
  <si>
    <t>20.0300.3640.24</t>
  </si>
  <si>
    <t>Система учета розничного рынка электроэнерги в Кабанском РЭС инв. №В107001228-00 (20.0300.2873.24  Башкирцев Александр Юрьевич)</t>
  </si>
  <si>
    <t>20.0300.2873.24</t>
  </si>
  <si>
    <t>Система учета розничного рынка электроэнерги в Баргузинском РЭС инв. №В107001508-00 (20.0300.6380.23	 Баннов Роман Иванович)</t>
  </si>
  <si>
    <t>20.0300.6380.23</t>
  </si>
  <si>
    <t>Система учета розничного рынка электроэнерги в Баргузинском РЭС инв. №В107001508-00 (20.0300.2387.24	МКУ Местная администрация</t>
  </si>
  <si>
    <t>20.0300.2387.24</t>
  </si>
  <si>
    <t>Система учета розничного рынка электроэнерги в Кабанском РЭС инв. №В107001228-00 (20.0300.3542.24  Лысенко Виктория Геннадьевна</t>
  </si>
  <si>
    <t>20.0300.3542.24</t>
  </si>
  <si>
    <t>Система учета розничного рынка электроэнерги в Бичурском РЭС инв. №В107001523-00 (20.0300.2855.24  ООО ГК Байкал Ресурс)</t>
  </si>
  <si>
    <t>20.0300.2855.24</t>
  </si>
  <si>
    <t>Система учета розничного рынка электроэнерги в Бичурском РЭС инв. №В107001523-00 (20.0300.3276.24  Абдулалиев Даянат Исмаил Огл</t>
  </si>
  <si>
    <t>20.0300.3276.24</t>
  </si>
  <si>
    <t>Система учета розничного рынка электроэнерги в Гусиноозерском РЭС инв. №В107001481-00 (20.0300.1432.21	СПИРИДОНОВ СЕРГЕЙ ВАСИЛЬ</t>
  </si>
  <si>
    <t>20.0300.1432.21</t>
  </si>
  <si>
    <t>Система учета розничного рынка электроэнерги в Гусиноозерском РЭС инв. №В107001481-00 (20.0300.2678.24	Санжицыренова Нимасу Жам</t>
  </si>
  <si>
    <t>20.0300.2678.24</t>
  </si>
  <si>
    <t>Система учета розничного рынка электроэнерги в Гусиноозерском РЭС инв. №В107001481-00 (20.0300.3235.24 	Аллабергенова Диана Мих</t>
  </si>
  <si>
    <t>20.0300.3235.24</t>
  </si>
  <si>
    <t>Система учета розничного рынка электроэнерги в Гусиноозерском РЭС инв. №В107001481-00 (20.0300.3896.24	Неделяева Людмила Анатол</t>
  </si>
  <si>
    <t>20.0300.3896.24</t>
  </si>
  <si>
    <t>Система учета розничного рынка электроэнерги в Гусиноозерском РЭС инв. №В107001481-00 (20.0300.5018.24	Плотников Юрий Викторови</t>
  </si>
  <si>
    <t>20.0300.5018.24</t>
  </si>
  <si>
    <t>Система учета розничного рынка электроэнерги в Гусиноозерском РЭС инв. №В107001481-00 (20.0300.4314.24	Минеева Людмила Николаев</t>
  </si>
  <si>
    <t>20.0300.4314.24</t>
  </si>
  <si>
    <t>Система учета розничного рынка электроэнерги в Кяхтинском РЭС инв. №В107001509- 00 (20.0300.3670.24	Москвитина Ольга Ивановна)</t>
  </si>
  <si>
    <t>20.0300.3670.24</t>
  </si>
  <si>
    <t>Система учета розничного рынка электроэнерги в Кяхтинском РЭС инв. №В107001509- 00 (20.0300.4065.24	Коновалов Алексей Михайлови</t>
  </si>
  <si>
    <t>20.0300.4065.24</t>
  </si>
  <si>
    <t>Система учета розничного рынка электроэнерги в Кяхтинском РЭС инв. №В107001509- 00 (20.0300.3478.24	Казанцева Ольга Игоревна)</t>
  </si>
  <si>
    <t>20.0300.3478.24</t>
  </si>
  <si>
    <t>Система учета розничного рынка электроэнергии в Иволгинском РЭС инв. №В107001227-00 (20.0300.3781.23	  Буянтуева Баярма Борисов</t>
  </si>
  <si>
    <t>20.0300.3781.23</t>
  </si>
  <si>
    <t>Система учета розничного рынка электроэнергии в Иволгинском РЭС инв. №В107001227-00 (20.0300.2463.24	 Шардаева Светлана Владими</t>
  </si>
  <si>
    <t>20.0300.2463.24</t>
  </si>
  <si>
    <t>Система учета розничного рынка электроэнергии в Иволгинском РЭС инв. №В107001227-00 (20.0300.4888.24	 Базаров Жаргал Баирович)</t>
  </si>
  <si>
    <t>20.0300.4888.24</t>
  </si>
  <si>
    <t>Система учета розничного рынка электроэнергии в Иволгинском РЭС инв. №В107001227-00 (20.0300.4169.22	 Федосеев Сергей Павлович)</t>
  </si>
  <si>
    <t>20.0300.4169.22</t>
  </si>
  <si>
    <t>Система учета розничного рынка электроэнергии в Иволгинском РЭС инв. №В107001227-00 (20.0300.2825.24	 Балданова Надежда Пурбуев</t>
  </si>
  <si>
    <t>20.0300.2825.24</t>
  </si>
  <si>
    <t>Система учета розничного рынка электроэнергии в Иволгинском РЭС инв. №В107001227-00 (20.0300.2745.24	 Жимбеев Владимир Цыренови</t>
  </si>
  <si>
    <t>20.0300.2745.24</t>
  </si>
  <si>
    <t>Система учета розничного рынка электроэнергии в Иволгинском РЭС инв. №В107001227-00 (20.0300.4553.23	 Батуева Эржена Очировна)</t>
  </si>
  <si>
    <t>20.0300.4553.23</t>
  </si>
  <si>
    <t>Система учета розничного рынка электроэнергии в Иволгинском РЭС инв. №В107001227-00 (20.0300.3452.24	Корякина Алтана Цырен-Дорж</t>
  </si>
  <si>
    <t>20.0300.3452.24</t>
  </si>
  <si>
    <t>Система учета розничного рынка электроэнергии в Городском РЭС инв. №В107001456-00 (20.0300.5635.22	Харламова Альбина Семеновна)</t>
  </si>
  <si>
    <t>20.0300.5635.22</t>
  </si>
  <si>
    <t>Система учета розничного рынка электроэнергии в Городском РЭС инв. №В107001456-00 (20.0300.3029.24	Артюхов Евгений Юрьевич)</t>
  </si>
  <si>
    <t>20.0300.3029.24</t>
  </si>
  <si>
    <t>Система учета розничного рынка электроэнергии в Городском РЭС инв. №В107001456-00 (20.0300.6705.23	Ефимов Алексей Леонович)</t>
  </si>
  <si>
    <t>20.0300.6705.23</t>
  </si>
  <si>
    <t>Система учета розничного рынка электроэнергии в Городском РЭС инв. №В107001456-00 (20.0300.3629.24	Кузнецов Евгений Борисович)</t>
  </si>
  <si>
    <t>20.0300.3629.24</t>
  </si>
  <si>
    <t>Система учета розничного рынка электроэнергии в Городском РЭС инв. №В107001456-00 (20.0300.1659.24	Лыксыков Даша Жигжитович)</t>
  </si>
  <si>
    <t>20.0300.1659.24</t>
  </si>
  <si>
    <t>Система учета розничного рынка электроэнергии в Городском РЭС инв. №В107001456-00 (20.0300.3810.24	Белых Сергей Борисович)</t>
  </si>
  <si>
    <t>20.0300.3810.24</t>
  </si>
  <si>
    <t>Система учета розничного рынка электроэнергии в Городском РЭС инв. №В107001456-00 (20.0300.2909.24	Богатых Петр Николаевич)</t>
  </si>
  <si>
    <t>20.0300.2909.24</t>
  </si>
  <si>
    <t>Система учета розничного рынка электроэнергии в Городском РЭС инв. №В107001456-00 (20.0300.3617.24 Миронов Вадим Александрович)</t>
  </si>
  <si>
    <t>Система учета розничного рынка электроэнергии в Городском РЭС инв. №В107001456-00 (20.0300.7955.23	Шагдаров Доржо Дамбажамсуеви</t>
  </si>
  <si>
    <t>20.0300.7955.23</t>
  </si>
  <si>
    <t>Система учета розничного рынка электроэнергии в Городском РЭС инв. №В107001456-00 (20.0300.1810.24	Магинова Мария Васильевна)</t>
  </si>
  <si>
    <t>20.0300.1810.24</t>
  </si>
  <si>
    <t>Система учета розничного рынка электроэнергии в Городском РЭС инв. №В107001456-00 (20.0300.3533.24	Цыбикжапов Цырен-Даши Цыдыпо</t>
  </si>
  <si>
    <t>20.0300.3533.24</t>
  </si>
  <si>
    <t>Система учета розничного рынка электроэнергии в Городском РЭС инв. №В107001456-00 (20.0300.3008.24	Харбанова Эмма Филипповна)</t>
  </si>
  <si>
    <t>20.0300.3008.24</t>
  </si>
  <si>
    <t>Система учета розничного рынка электроэнергии в Городском РЭС инв. №В107001456-00 (20.0300.8017.23	Пагбаева Даридулма Данзановн</t>
  </si>
  <si>
    <t>20.0300.8017.23</t>
  </si>
  <si>
    <t>Система учета розничного рынка электроэнергии в Городском РЭС инв. №В107001456-00 (20.0300.6135.21	ЖИГМЫТОВА УЛЬЯНА ВЛАДИМИРОВН</t>
  </si>
  <si>
    <t>20.0300.6135.21</t>
  </si>
  <si>
    <t>Система учета розничного рынка электроэнергии в Городском РЭС инв. №В107001456-00 (20.0300.3328.24	Цыремпилова Дари-Сурун Дондо</t>
  </si>
  <si>
    <t>20.0300.3328.24</t>
  </si>
  <si>
    <t>Система учета электроэнергии потребителей Советский РЭС инв. №В107002259-00 (20.0300.4208.23 Цыдендамбаев Амгалан Баирович)</t>
  </si>
  <si>
    <t>Система учета электроэнергии потребителей Советский РЭС инв. №В107002259-00 (20.0300.5103.23 Лях Алексей Николаевич)</t>
  </si>
  <si>
    <t>20.0300.5103.23</t>
  </si>
  <si>
    <t>Система учета электроэнергии потребителей Советский РЭС инв. №В107002259-00 (20.0300.7374.21 Мельников Михаил Иннокентьевич)</t>
  </si>
  <si>
    <t>20.0300.7374.21</t>
  </si>
  <si>
    <t>Система учета электроэнергии потребителей Советский РЭС инв. №В107002259-00 (20.0300.2288.22 Ошорова Ирина Леонтьевна)</t>
  </si>
  <si>
    <t>20.0300.2288.22</t>
  </si>
  <si>
    <t>Система учета электроэнергии потребителей Советский РЭС инв. №В107002259-00 (20.0300.2817.23 Шарханов Баир Ямбуевич)</t>
  </si>
  <si>
    <t>20.0300.2817.23</t>
  </si>
  <si>
    <t>Система учета электроэнергии потребителей Советский РЭС инв. №В107002259-00 (20.0300.1530.22 Жамбалова Марина Александровна)</t>
  </si>
  <si>
    <t>20.0300.1530.22</t>
  </si>
  <si>
    <t>Система учета электроэнергии потребителей Советский РЭС инв. №В107002259-00 (20.0300.1124.24 Тумурова Мария Бизьяевна)</t>
  </si>
  <si>
    <t>20.0300.1124.24</t>
  </si>
  <si>
    <t>Система учета электроэнергии потребителей Советский РЭС инв. №В107002259-00 (20.0300.620.24 Матвеева Эржена Витальевна)</t>
  </si>
  <si>
    <t>20.0300.620.24</t>
  </si>
  <si>
    <t>Система учета электроэнергии потребителей Советский РЭС инв. №В107002259-00 (20.0300.742.24 Ермаков Егор Александрович)</t>
  </si>
  <si>
    <t>20.0300.742.24</t>
  </si>
  <si>
    <t>Система учета электроэнергии потребителей Советский РЭС инв. №В107002259-00 (20.0300.2203.24 Будаев Юрий Викторович)</t>
  </si>
  <si>
    <t>20.0300.2203.24</t>
  </si>
  <si>
    <t>Система учета электроэнергии потребителей Советский РЭС инв. №В107002259-00 (20.0300.476.24 Будаев Мунко Владимирович)</t>
  </si>
  <si>
    <t>20.0300.476.24</t>
  </si>
  <si>
    <t>Система учета электроэнергии потребителей Советский РЭС инв. №В107002259-00 (20.0300.4469.23 Домшоева Марина Васильевна)</t>
  </si>
  <si>
    <t>20.0300.4469.23</t>
  </si>
  <si>
    <t>Система учета электроэнергии потребителей Советский РЭС инв. №В107002259-00 (20.0300.1152.24 Цыденова Дынсыма Дамдиновна)</t>
  </si>
  <si>
    <t>20.0300.1152.24</t>
  </si>
  <si>
    <t>Система учета электроэнергии потребителей Советский РЭС инв. №В107002259-00 (20.0300.3344.24 89021683670 Казазаева Татьяна Викт</t>
  </si>
  <si>
    <t>20.0300.3344.24</t>
  </si>
  <si>
    <t>Система учета электроэнергии потребителей Советский РЭС инв. №В107002259-00 (20.0300.4747.24 Администрация Муниципального образ</t>
  </si>
  <si>
    <t>20.0300.4747.24</t>
  </si>
  <si>
    <t>Система учета электроэнергии потребителей Советский РЭС инв. №В107002259-00 (20.0300.2211.24 Индосова Ирина Валерьевна)</t>
  </si>
  <si>
    <t>20.0300.2211.24</t>
  </si>
  <si>
    <t>Система учета электроэнергии потребителей Советский РЭС инв. №В107002259-00 (20.0300.4138.24 Васюкевич Парасья Николаевна)</t>
  </si>
  <si>
    <t>20.0300.4138.24</t>
  </si>
  <si>
    <t>Система учета электроэнергии потребителей Октябрьский РЭС инв. №В107002260- 00 (20.0300.2465.23 Жамсаранжапов Баир Андреевич)</t>
  </si>
  <si>
    <t>20.0300.2465.23</t>
  </si>
  <si>
    <t>Система учета электроэнергии потребителей Октябрьский РЭС инв. №В107002260- 00 (20.0300.4335.23 Цыдемпилова Татьяна Бадмаевна)</t>
  </si>
  <si>
    <t>20.0300.4335.23</t>
  </si>
  <si>
    <t>Система учета электроэнергии потребителей Октябрьский РЭС инв. №В107002260- 00 (20.0300.4608.23 Абасов Закир Худаширин оглы)</t>
  </si>
  <si>
    <t>Система учета электроэнергии потребителей Октябрьский РЭС инв. №В107002260- 00 (20.0300.6020.23 Аюшеева Ирина Олеговна)</t>
  </si>
  <si>
    <t>20.0300.6020.23</t>
  </si>
  <si>
    <t>Система учета электроэнергии потребителей Октябрьский РЭС инв. №В107002260- 00 (20.0300.1958.24 Жамсуева Гэрэлма Борисовна)</t>
  </si>
  <si>
    <t>20.0300.1958.24</t>
  </si>
  <si>
    <t>Система учета электроэнергии потребителей Октябрьский РЭС инв. №В107002260- 00 (20.0300.2884.24 Зайцева Наталья Савельевна)</t>
  </si>
  <si>
    <t>20.0300.2884.24</t>
  </si>
  <si>
    <t>Система учета электроэнергии потребителей Октябрьский РЭС инв. №В107002260- 00 (20.0300.8082.23 Антропова Дарья Андреевна)</t>
  </si>
  <si>
    <t>20.0300.8082.23</t>
  </si>
  <si>
    <t>Система учета электроэнергии потребителей Октябрьский РЭС инв. №В107002260- 00 (20.0300.611.24 Полищук Юлия Владимировна)</t>
  </si>
  <si>
    <t>20.0300.611.24</t>
  </si>
  <si>
    <t>Система учета электроэнергии потребителей Октябрьский РЭС инв. №В107002260- 00 (20.0300.5321.22 Дубинина А.В.)</t>
  </si>
  <si>
    <t>20.0300.5321.22</t>
  </si>
  <si>
    <t>Система учета электроэнергии потребителей Октябрьский РЭС инв. №В107002260- 00 (20.0300.4698.23 Тулуева Д.П.)</t>
  </si>
  <si>
    <t>20.0300.4698.23</t>
  </si>
  <si>
    <t>Система учета электроэнергии потребителей Советский РЭС инв. №В107002259-00 (20.0300.565.23 Сластина В.А.)</t>
  </si>
  <si>
    <t>20.0300.565.23</t>
  </si>
  <si>
    <t>Система учета электроэнергии потребителей Октябрьский РЭС инв. №В107002260- 00 (20.0300.5855.22 Скуй Петр Александрович)</t>
  </si>
  <si>
    <t>20.0300.5855.22</t>
  </si>
  <si>
    <t>Система учета электроэнергии потребителей Октябрьский РЭС инв. №В107002260- 00 (20.0300.2867.24 ИП Мисюркеева Инна Анатольевна)</t>
  </si>
  <si>
    <t>20.0300.2867.24</t>
  </si>
  <si>
    <t>Система учета розничного рынка электроэнерги в Кабанском РЭС инв. №В107001228- 00 (20.0300.3799.24 Тынтуев Сергей Александрович</t>
  </si>
  <si>
    <t>20.0300.3799.24</t>
  </si>
  <si>
    <t>Система учета розничного рынка электроэнерги в Кабанском РЭС инв. №В107001228- 00 (20.0300.3287.24 Дашинимаева Эржена Геннадьев</t>
  </si>
  <si>
    <t>20.0300.3287.24</t>
  </si>
  <si>
    <t>Система учета розничного рынка электроэнерги в Курумканском РЭС инв. №В107002145-00 (20.0300.2069.24 Администрация сельского по</t>
  </si>
  <si>
    <t>20.0300.2069.24</t>
  </si>
  <si>
    <t>Система учета розничного рынка электроэнерги в Прибайкальском РЭС инв. №В107001480-00 (20.0300.5472.24 Долгобородова Наталия Ва</t>
  </si>
  <si>
    <t>20.0300.5472.24</t>
  </si>
  <si>
    <t>Система учета розничного рынка электроэнерги в Прибайкальском РЭС инв. №В107001480-00 (20.0300.4414.23 Хобраков Венедикт Дашиев</t>
  </si>
  <si>
    <t>20.0300.4414.23</t>
  </si>
  <si>
    <t>Система учета розничного рынка электроэнерги в Прибайкальском РЭС инв. №В107001480-00 (20.0300.2884.23 МКУ "КУМХ Прибайкальског</t>
  </si>
  <si>
    <t>20.0300.2884.23</t>
  </si>
  <si>
    <t>Система учета розничного рынка электроэнерги в Прибайкальском РЭС инв. №В107001480-00 (20.0300.2667.23 МКУ "КУМХ Прибайкальског</t>
  </si>
  <si>
    <t>20.0300.2667.23</t>
  </si>
  <si>
    <t>Система учета розничного рынка электроэнерги в Северобайкальском РЭС инв. №В107001229-00 (20.0300.2921.24 Шабанова Фаина Иванов</t>
  </si>
  <si>
    <t>20.0300.2921.24</t>
  </si>
  <si>
    <t>Система учета розничного рынка электроэнерги в Тункинском РЭС инв. №В107001510- 00 (20.0300.2882.24 Халхаева Светлана Ивановна)</t>
  </si>
  <si>
    <t>20.0300.2882.24</t>
  </si>
  <si>
    <t>Система учета розничного рынка электроэнерги в Тункинском РЭС инв. №В107001510- 00 (20.0300.5728.24 Бардуева Татьяна Георгиевна</t>
  </si>
  <si>
    <t>20.0300.5728.24</t>
  </si>
  <si>
    <t>Система учета розничного рынка электроэнерги в Тункинском РЭС инв. №В107001510- 00 (20.0300.4134.23 Кулавская Анастасия Сергеев</t>
  </si>
  <si>
    <t>20.0300.4134.23</t>
  </si>
  <si>
    <t>Система учета розничного рынка электроэнерги в Тункинском РЭС инв. №В107001510- 00 (20.0300.4671.24 Игнашкеева Татьяна Содномов</t>
  </si>
  <si>
    <t>20.0300.4671.24</t>
  </si>
  <si>
    <t>Система учета розничного рынка электроэнерги в Тункинском РЭС инв. №В107001510- 00 (20.0300.6233.24 Сагалуев Доржи Лопсонович)</t>
  </si>
  <si>
    <t>20.0300.6233.24</t>
  </si>
  <si>
    <t>Система учета розничного рынка электроэнерги в Тункинском РЭС инв. №В107001510- 00 (20.0300.5845.24 Зарбуев Руслан Ригзинович)</t>
  </si>
  <si>
    <t>20.0300.5845.24</t>
  </si>
  <si>
    <t>Система учета розничного рынка электроэнерги в Тункинском РЭС инв. №В107001510- 00 (20.0300.6180.24 Зайганов Бадма Базырович)</t>
  </si>
  <si>
    <t>20.0300.6180.24</t>
  </si>
  <si>
    <t>Система учета розничного рынка электроэнерги в Тункинском РЭС инв. №В107001510- 00 (20.0300.6141.24 Шохонова Марина Иосифовна)</t>
  </si>
  <si>
    <t>20.0300.6141.24</t>
  </si>
  <si>
    <t>Система учета розничного рынка электроэнергии в Городском РЭС инв. №В107001456-00 (20.0300.1185.23 Урозаев Мурат Амирович)</t>
  </si>
  <si>
    <t>Система учета розничного рынка электроэнергии в Городском РЭС инв. №В107001456-00 (20.0300.1196.23 Урозаева Евгения Сергеевна)</t>
  </si>
  <si>
    <t>20.0300.1196.23</t>
  </si>
  <si>
    <t>Система учета розничного рынка электроэнергии в Городском РЭС инв. №В107001456-00 (20.0300.4968.22 Медведев Иван Иннокентьевич)</t>
  </si>
  <si>
    <t>20.0300.4968.22</t>
  </si>
  <si>
    <t>Система учета электроэнергии потребителей Октябрьский РЭС инв. №В107002260-00 (20.0300.3263.24   Казарикина Ольга Александровна</t>
  </si>
  <si>
    <t>20.0300.3263.24</t>
  </si>
  <si>
    <t>Система учета розничного рынка электроэнерги в Кабанском РЭС инв. №В107001228-00 (20.0300.240.22  Якимова Анна Сергеевна)</t>
  </si>
  <si>
    <t>20.0300.240.22</t>
  </si>
  <si>
    <t>Система учета розничного рынка электроэнергии в Иволгинском РЭС инв. №В107001227-00 (20.0300.6882.23	Буинов Владимир Егорович)</t>
  </si>
  <si>
    <t>20.0300.6882.23</t>
  </si>
  <si>
    <t>Система учета розничного рынка электроэнергии в Иволгинском РЭС инв. №В107001227-00 (20.0300.225.21	УХИНЖАПОВА СЭСЭГМА ВЛАДИМИР</t>
  </si>
  <si>
    <t>20.0300.225.21</t>
  </si>
  <si>
    <t>Система учета розничного рынка электроэнергии в Иволгинском РЭС инв. №В107001227-00 (20.0300.3750.24	МБУ "Селенга")</t>
  </si>
  <si>
    <t>20.0300.3750.24</t>
  </si>
  <si>
    <t>Система учета розничного рынка электроэнергии в Иволгинском РЭС инв. №В107001227-00 (20.0300.236.24	Раднаев Роман Владимирович)</t>
  </si>
  <si>
    <t>20.0300.236.24</t>
  </si>
  <si>
    <t>Система учета розничного рынка электроэнергии в Иволгинском РЭС инв. №В107001227-00 (20.0300.2835.24	Зомонова Ханда Бальжинимае</t>
  </si>
  <si>
    <t>20.0300.2835.24</t>
  </si>
  <si>
    <t>Система учета розничного рынка электроэнергии в Иволгинском РЭС инв. №В107001227-00 (20.0300.2076.24	Цыбенова Олеся Дамдинсурун</t>
  </si>
  <si>
    <t>20.0300.2076.24</t>
  </si>
  <si>
    <t>Система учета розничного рынка электроэнергии в Иволгинском РЭС инв. №В107001227-00 (20.0300.6182.24	Дабаев Роберт Павлович)</t>
  </si>
  <si>
    <t>20.0300.6182.24</t>
  </si>
  <si>
    <t>Система учета розничного рынка электроэнергии в Иволгинском РЭС инв. №В107001227-00 (20.0300.4581.24	Нимаева Дулма Сергеевна)</t>
  </si>
  <si>
    <t>20.0300.4581.24</t>
  </si>
  <si>
    <t>Система учета розничного рынка электроэнергии в Иволгинском РЭС инв. №В107001227-00 (20.0300.4901.24	Чимитов Владимир Валерьеви</t>
  </si>
  <si>
    <t>20.0300.4901.24</t>
  </si>
  <si>
    <t>Система учета розничного рынка электроэнергии в Иволгинском РЭС инв. №В107001227-00 (20.0300.5005.24	Модоков Олег Батаевич)</t>
  </si>
  <si>
    <t>20.0300.5005.24</t>
  </si>
  <si>
    <t>Система учета розничного рынка электроэнергии в Иволгинском РЭС инв. №В107001227-00 (20.0300.2361.24	Степанов Виталий Алексееви</t>
  </si>
  <si>
    <t>20.0300.2361.24</t>
  </si>
  <si>
    <t>Система учета розничного рынка электроэнергии в Иволгинском РЭС инв. №В107001227-00 (20.0300.3461.21	ДНТ "СЭЛЭНГЭ")</t>
  </si>
  <si>
    <t>20.0300.3461.21</t>
  </si>
  <si>
    <t>Система учета розничного рынка электроэнергии в Иволгинском РЭС инв. №В107001227-00 (20.0300.195.24	Ширеторов Анатолий Дамба-До</t>
  </si>
  <si>
    <t>20.0300.195.24</t>
  </si>
  <si>
    <t>Система учета розничного рынка электроэнергии в Городском РЭС инв. №В107001456-00 (20.0300.4394.23  Карпов Сергей Сергеевич)</t>
  </si>
  <si>
    <t>20.0300.4394.23</t>
  </si>
  <si>
    <t>Система учета электроэнергии потребителей Октябрьский РЭС инв. №В107002260-00 (20.0300.2099.23  Федотова Наталья Владимировна)</t>
  </si>
  <si>
    <t>Система учета розничного рынка электроэнерги в Кижингинском РЭС инв. №В107001471-00 (20.0300.2404.24	 Ринчинов Одон Баирович)</t>
  </si>
  <si>
    <t>20.0300.2404.24</t>
  </si>
  <si>
    <t>Система учета электроэнергии потребителей Советский РЭС инв. №В107002259-00 (20.0300.7174.23    Коротаев Валерий Николаевич)</t>
  </si>
  <si>
    <t>20.0300.7174.23</t>
  </si>
  <si>
    <t>Система учета электроэнергии потребителей Советский РЭС инв. №В107002259-00 (20.0300.4732.24  Коробенков Дмитрий Михайлович)</t>
  </si>
  <si>
    <t>20.0300.4732.24</t>
  </si>
  <si>
    <t>Система учета электроэнергии потребителей Советский РЭС инв. №В107002259-00 (20.0300.4438.23  Намсараев Баяр Михайлович)</t>
  </si>
  <si>
    <t>20.0300.4438.23</t>
  </si>
  <si>
    <t>Система учета электроэнергии потребителей Октябрьский РЭС инв. №В107002260-00 (20.0300.5095.24  Балданов Жаргал Баирович)</t>
  </si>
  <si>
    <t>20.0300.5095.24</t>
  </si>
  <si>
    <t>Система учета электроэнергии потребителей Октябрьский РЭС инв. №В107002260-00 (20.0300.5575.23  Цыдыкова Елена Дондоповна)</t>
  </si>
  <si>
    <t>20.0300.5575.23</t>
  </si>
  <si>
    <t>Система учета электроэнергии потребителей Октябрьский РЭС инв. №В107002260-00 (20.0300.2036.23  Пластинина Наталия Викторовна)</t>
  </si>
  <si>
    <t>20.0300.2036.23</t>
  </si>
  <si>
    <t>Система учета розничного рынка электроэнерги в Кабанском РЭС инв. №В107001228-00 (20.0300.3911.22   Биликтуева Аюна Болотовна)</t>
  </si>
  <si>
    <t>20.0300.3911.22</t>
  </si>
  <si>
    <t>Система учета розничного рынка электроэнерги в Кабанском РЭС инв. №В107001228-00 (20.0300.1612.23	Челпанова Дарима Константинов</t>
  </si>
  <si>
    <t>20.0300.1612.23</t>
  </si>
  <si>
    <t>Система учета розничного рынка электроэнергии в Городском РЭС инв. №В107001456- 00 (20.0300.5333.22  Цыденова Дари Чимитцыренов</t>
  </si>
  <si>
    <t>20.0300.5333.22</t>
  </si>
  <si>
    <t>Система учета розничного рынка электроэнерги в Кабанском РЭС инв. №В107001228-00 (20.0300.898.24  Ангапова Надежда Николаевна)</t>
  </si>
  <si>
    <t>20.0300.898.24</t>
  </si>
  <si>
    <t>Система учета розничного рынка электроэнерги в Прибайкальском РЭС инв. №В107001480-00 (20.0300.6220.24	Кострова Любовь Борисовн</t>
  </si>
  <si>
    <t>20.0300.6220.24</t>
  </si>
  <si>
    <t>Система учета розничного рынка электроэнерги в Прибайкальском РЭС инв. №В107001480-00 (20.0300.6499.22	Собашников Юрий Мартемья</t>
  </si>
  <si>
    <t>20.0300.6499.22</t>
  </si>
  <si>
    <t>Система учета розничного рынка электроэнерги в Прибайкальском РЭС инв. №В107001480-00 (20.0300.7543.22	Лебедев Николай Георгиев</t>
  </si>
  <si>
    <t>20.0300.7543.22</t>
  </si>
  <si>
    <t>Система учета розничного рынка электроэнерги в Прибайкальском РЭС инв. №В107001480-00 (20.0300.5079.24	Удачин Александр Петрови</t>
  </si>
  <si>
    <t>20.0300.5079.24</t>
  </si>
  <si>
    <t>Система учета розничного рынка электроэнерги в Курумканском РЭС инв. №В107002145-00 (20.0300.5643.24	Гармаев Эдуард Мунхоевич)</t>
  </si>
  <si>
    <t>20.0300.5643.24</t>
  </si>
  <si>
    <t>Система учета электроэнергии потребителей Октябрьский РЭС инв. №В107002260-00 (20.0300.7916.22  Оганнисян Сюзанна Кареновна)</t>
  </si>
  <si>
    <t>20.0300.7916.22</t>
  </si>
  <si>
    <t>Система учета электроэнергии потребителей Октябрьский РЭС инв. №В107002260-00 (20.0300.3441.24  Ринчинова Оюуна Пурэв-Очировна)</t>
  </si>
  <si>
    <t>20.0300.3441.24</t>
  </si>
  <si>
    <t>Система учета электроэнергии потребителей Октябрьский РЭС инв. №В107002260-00 (20.0300.3627.24    Цыбикжапов Михаил Петрович)</t>
  </si>
  <si>
    <t>20.0300.3627.24</t>
  </si>
  <si>
    <t>Система учета электроэнергии потребителей Октябрьский РЭС инв. №В107002260-00 (20.0300.2357.24  Чимитова Зоя Цырендоржиевна)</t>
  </si>
  <si>
    <t>20.0300.2357.24</t>
  </si>
  <si>
    <t>Система учета электроэнергии потребителей Октябрьский РЭС инв. №В107002260-00 (20.0300.7248.23  Воронин Михаил Константинович)</t>
  </si>
  <si>
    <t>20.0300.7248.23</t>
  </si>
  <si>
    <t>Система учета электроэнергии потребителей Октябрьский РЭС инв. №В107002260-00 (20.0300.6266.23  Ешиева Надежда Викторовна)</t>
  </si>
  <si>
    <t>20.0300.6266.23</t>
  </si>
  <si>
    <t>Система учета электроэнергии потребителей Октябрьский РЭС инв. №В107002260-00 (20.0300.4286.24  Богидаева Светлана Владимировна</t>
  </si>
  <si>
    <t>20.0300.4286.24</t>
  </si>
  <si>
    <t>Система учета электроэнергии потребителей Октябрьский РЭС инв. №В107002260-00 (20.0300.1847.24  Филатьев Игорь Федотович)</t>
  </si>
  <si>
    <t>20.0300.1847.24</t>
  </si>
  <si>
    <t>Система учета электроэнергии потребителей Октябрьский РЭС инв. №В107002260-00 (20.0300.4571.23  Олзоев Сергей Владимирович)</t>
  </si>
  <si>
    <t>20.0300.4571.23</t>
  </si>
  <si>
    <t>Система учета электроэнергии потребителей Октябрьский РЭС инв. №В107002260-00 (20.0300.93.24  Очирова Галина Ивановна)</t>
  </si>
  <si>
    <t>20.0300.93.24</t>
  </si>
  <si>
    <t>Система учета электроэнергии потребителей Октябрьский РЭС инв. №В107002260-00 (20.0300.3734.24  Белова Екатерина Дмитриевна)</t>
  </si>
  <si>
    <t>20.0300.3734.24</t>
  </si>
  <si>
    <t>Система учета электроэнергии потребителей Октябрьский РЭС инв. №В107002260-00 (20.0300.3414.23  Лопарёв Борис Александрович)</t>
  </si>
  <si>
    <t>Система учета электроэнергии потребителей Октябрьский РЭС инв. №В107002260-00 (20.0300.5722.24  Туртуев Амгалан Содномдоржиевич</t>
  </si>
  <si>
    <t>20.0300.5722.24</t>
  </si>
  <si>
    <t>Система учета электроэнергии потребителей Советский РЭС инв. №В107002259-00 (20.0300.5237.24  Щербакова Алевтина Сергеевна)</t>
  </si>
  <si>
    <t>20.0300.5237.24</t>
  </si>
  <si>
    <t>Система учета электроэнергии потребителей Советский РЭС инв. №В107002259-00 (20.0300.7279.23  Лхасаранова Намгар Аюшиевна)</t>
  </si>
  <si>
    <t>20.0300.7279.23</t>
  </si>
  <si>
    <t>Система учета электроэнергии потребителей Советский РЭС инв. №В107002259-00 (20.0300.8463.23  Аюшеев Митап Лайдапович)</t>
  </si>
  <si>
    <t>20.0300.8463.23</t>
  </si>
  <si>
    <t>Система учета электроэнергии потребителей Железнодорожный РЭС инв. №В107002261-00 (20.0300.3040.21	Хамнуев Баир Сырен-Доржаевич</t>
  </si>
  <si>
    <t>20.0300.3040.21</t>
  </si>
  <si>
    <t>Система учета розничного рынка электроэнерги в Прибайкальском РЭС инв. №В107001480-00 (20.0300.2289.22  Саганова Лидия Матвеевн</t>
  </si>
  <si>
    <t>20.0300.2289.22</t>
  </si>
  <si>
    <t>Система учета розничного рынка электроэнерги в Прибайкальском РЭС инв. №В107001480-00 (20.0300.5895.23  Быкова Олеся Владимиров</t>
  </si>
  <si>
    <t>20.0300.5895.23</t>
  </si>
  <si>
    <t>Система учета розничного рынка электроэнерги в Прибайкальском РЭС инв. №В107001480-00 (20.0300.1314.22  Данилов Александр Григо</t>
  </si>
  <si>
    <t>20.0300.1314.22</t>
  </si>
  <si>
    <t>Система учета розничного рынка электроэнерги в Закаменском РЭС инв. №В107001482- 00 (20.0300.2267.24	ООО Тэрэнги)</t>
  </si>
  <si>
    <t>20.0300.2267.24</t>
  </si>
  <si>
    <t>Система учета розничного рынка электроэнерги в Закаменском РЭС инв. №В107001482- 00 (20.0300.2268.24	ООО Тэрэнги)</t>
  </si>
  <si>
    <t>20.0300.2268.24</t>
  </si>
  <si>
    <t>Система учета розничного рынка электроэнерги в Закаменском РЭС инв. №В107001482- 00 (20.0300.2270.24	ООО Тэрэнги)</t>
  </si>
  <si>
    <t>20.0300.2270.24</t>
  </si>
  <si>
    <t>Система учета розничного рынка электроэнерги в Закаменском РЭС инв. №В107001482- 00 (20.0300.2271.24	ООО Тэрэнги)</t>
  </si>
  <si>
    <t>20.0300.2271.24</t>
  </si>
  <si>
    <t>Система учета розничного рынка электроэнерги в Закаменском РЭС инв. №В107001482- 00 (20.0300.2272.24	ООО Тэрэнги)</t>
  </si>
  <si>
    <t>20.0300.2272.24</t>
  </si>
  <si>
    <t>Система учета розничного рынка электроэнерги в Закаменском РЭС инв. №В107001482- 00 (20.0300.2273.24	ООО Тэрэнги)</t>
  </si>
  <si>
    <t>20.0300.2273.24</t>
  </si>
  <si>
    <t>Система учета розничного рынка электроэнерги в Закаменском РЭС инв. №В107001482- 00 (20.0300.2274.24	ООО Тэрэнги)</t>
  </si>
  <si>
    <t>20.0300.2274.24</t>
  </si>
  <si>
    <t>Система учета розничного рынка электроэнерги в Мухоршибирском РЭС инв. №В107001457-00 (20.0300.4818.24	Бимбаева Дугарма Дашажам</t>
  </si>
  <si>
    <t>20.0300.4818.24</t>
  </si>
  <si>
    <t>Система учета розничного рынка электроэнерги в Мухоршибирском РЭС инв. №В107001457-00 (20.0300.6604.24	Дашидоржиева Евгения Дуг</t>
  </si>
  <si>
    <t>20.0300.6604.24</t>
  </si>
  <si>
    <t>Система учета розничного рынка электроэнерги в Гусиноозерском РЭС инв. №В107001481-00 (20.0300.4652.24	 Ширапова Александра Сер</t>
  </si>
  <si>
    <t>20.0300.4652.24</t>
  </si>
  <si>
    <t>Система учета розничного рынка электроэнерги в Гусиноозерском РЭС инв. №В107001481-00 (20.0300.3567.24	Карлин Сергей Гавриилови</t>
  </si>
  <si>
    <t>20.0300.3567.24</t>
  </si>
  <si>
    <t>Система учета розничного рынка электроэнерги в Гусиноозерском РЭС инв. №В107001481-00 (20.0300.6914.24	Кондратьев Дмитрий Алекс</t>
  </si>
  <si>
    <t>20.0300.6914.24</t>
  </si>
  <si>
    <t>Система учета розничного рынка электроэнерги в Гусиноозерском РЭС инв. №В107001481-00 (20.0300.5082.24	Галсанов Алексей Алексан</t>
  </si>
  <si>
    <t>20.0300.5082.24</t>
  </si>
  <si>
    <t>Система учета розничного рынка электроэнерги в Гусиноозерском РЭС инв. №В107001481-00 (20.0300.5853.24	Александрова Маргарита Д</t>
  </si>
  <si>
    <t>20.0300.5853.24</t>
  </si>
  <si>
    <t>Система учета розничного рынка электроэнерги в Гусиноозерском РЭС инв. №В107001481-00 (20.0300.5997.24	Павленко Кристина Виктор</t>
  </si>
  <si>
    <t>20.0300.5997.24</t>
  </si>
  <si>
    <t>Система учета розничного рынка электроэнергии в Иволгинском РЭС инв. №В107001227-00 (20.0300.6676.24  Дьяконова Светлана Алекса</t>
  </si>
  <si>
    <t>20.0300.6676.24</t>
  </si>
  <si>
    <t>Система учета розничного рынка электроэнергии в Иволгинском РЭС инв. №В107001227-00 (20.0300.7373.24  Чугунцов Вадим Викторович</t>
  </si>
  <si>
    <t>20.0300.7373.24</t>
  </si>
  <si>
    <t>Система учета розничного рынка электроэнергии в Иволгинском РЭС инв. №В107001227-00 (20.0300.4231.22  Одоева Елена Николаевна)</t>
  </si>
  <si>
    <t>20.0300.4231.22</t>
  </si>
  <si>
    <t>Система учета розничного рынка электроэнергии в Иволгинском РЭС инв. №В107001227-00 (20.0300.7287.23  Оловянникова Полина Гурья</t>
  </si>
  <si>
    <t>20.0300.7287.23</t>
  </si>
  <si>
    <t>Система учета розничного рынка электроэнергии в Иволгинском РЭС инв. №В107001227-00 (20.0300.1220.24  Хубусгеева Надежда Сырено</t>
  </si>
  <si>
    <t>20.0300.1220.24</t>
  </si>
  <si>
    <t>Система учета розничного рынка электроэнергии в Иволгинском РЭС инв. №В107001227-00 (20.0300.1165.23  Зарбуева Серафима Гомпило</t>
  </si>
  <si>
    <t>20.0300.1165.23</t>
  </si>
  <si>
    <t>Система учета розничного рынка электроэнергии в Иволгинском РЭС инв. №В107001227-00 (20.0300.4060.23  Эрдынеева Оюна Цырен-Дорж</t>
  </si>
  <si>
    <t>20.0300.4060.23</t>
  </si>
  <si>
    <t>Система учета розничного рынка электроэнергии в Иволгинском РЭС инв. №В107001227-00 (20.0300.8464.23   Данжалова Оюна Баировна)</t>
  </si>
  <si>
    <t>Система учета розничного рынка электроэнергии в Иволгинском РЭС инв. №В107001227-00 (20.0300.4427.22  Дамбажапова Аюна Цыденовн</t>
  </si>
  <si>
    <t>20.0300.4427.22</t>
  </si>
  <si>
    <t>Система учета розничного рынка электроэнергии в Иволгинском РЭС инв. №В107001227-00 (20.0300.6985.22  Сакияев Даши Баирович)</t>
  </si>
  <si>
    <t>20.0300.6985.22</t>
  </si>
  <si>
    <t>Система учета розничного рынка электроэнергии в Иволгинском РЭС инв. №В107001227-00 (20.0300.6483.24	Уржанова Цырма Чултумовна)</t>
  </si>
  <si>
    <t>20.0300.6483.24</t>
  </si>
  <si>
    <t>Система учета розничного рынка электроэнергии в Иволгинском РЭС инв. №В107001227-00 (20.0300.6533.24	Бадмаева Жаргалма Васильев</t>
  </si>
  <si>
    <t>20.0300.6533.24</t>
  </si>
  <si>
    <t>Система учета розничного рынка электроэнергии в Иволгинском РЭС инв. №В107001227-00 (20.0300.7953.24	Логинов Ринчин Сергеевич)</t>
  </si>
  <si>
    <t>20.0300.7953.24</t>
  </si>
  <si>
    <t>Система учета розничного рынка электроэнерги в Кижингинском РЭС инв. №В107001471-00 (20.0300.6662.24	ГАУЗ Кижингинская ЦРБ)</t>
  </si>
  <si>
    <t>20.0300.6662.24</t>
  </si>
  <si>
    <t>Система учета розничного рынка электроэнерги в Кижингинском РЭС инв. №В107001471-00 (20.0300.4434.24	ПАО Ростелеком)</t>
  </si>
  <si>
    <t>20.0300.4434.24</t>
  </si>
  <si>
    <t>Система учета розничного рынка электроэнерги в Городском РЭС инв. №В107001456-00 (20.0300.347.24  Санжеева Антонина Цыбиковна)</t>
  </si>
  <si>
    <t>20.0300.347.24</t>
  </si>
  <si>
    <t>Система учета розничного рынка электроэнерги в Бичурском РЭС инв. №В107001523-00 (20.0300.4528.24  Раднаева Анастасия Михайловн</t>
  </si>
  <si>
    <t>20.0300.4528.24</t>
  </si>
  <si>
    <t>Система учета розничного рынка электроэнерги в Бичурском РЭС инв. №В107001523-00 (20.0300.5196.24  МБУ ХТО МО Бичурский район)</t>
  </si>
  <si>
    <t>20.0300.5196.24</t>
  </si>
  <si>
    <t>Система учета розничного рынка электроэнерги в Бичурском РЭС инв. №В107001523-00 (20.0300.5047.24  МБУ ХТО МО Бичурский район)</t>
  </si>
  <si>
    <t>20.0300.5047.24</t>
  </si>
  <si>
    <t>Система учета розничного рынка электроэнерги в Бичурском РЭС инв. №В107001523-00 (20.0300.5271.24  МБУ ХТО МО Бичурский район)</t>
  </si>
  <si>
    <t>20.0300.5271.24</t>
  </si>
  <si>
    <t>Система учета розничного рынка электроэнерги в Бичурском РЭС инв. №В107001523-00 (20.0300.5178.24   МБУ ХТО МО Бичурский район)</t>
  </si>
  <si>
    <t>20.0300.5178.24</t>
  </si>
  <si>
    <t>Система учета розничного рынка электроэнерги в Бичурском РЭС инв. №В107001523-00 (20.0300.4905.24  Муниципальное Бюджетное Учре</t>
  </si>
  <si>
    <t>20.0300.4905.24</t>
  </si>
  <si>
    <t>Система учета розничного рынка электроэнерги в Бичурском РЭС инв. №В107001523-00 (20.0300.5180.24  МБУ ХТО МО Бичурский район)</t>
  </si>
  <si>
    <t>20.0300.5180.24</t>
  </si>
  <si>
    <t>Система учета розничного рынка электроэнерги в Гусиноозерском РЭС инв. №В107001481-00 (20.0300.7653.24	Кривошеев Андрей Владими</t>
  </si>
  <si>
    <t>20.0300.7653.24</t>
  </si>
  <si>
    <t>Система учета розничного рынка электроэнерги в Гусиноозерском РЭС инв. №В107001481-00 (20.0300.3372.24	Администрация муниципаль</t>
  </si>
  <si>
    <t>20.0300.3372.24</t>
  </si>
  <si>
    <t>Система учета розничного рынка электроэнерги в Джидинском РЭС инв. №В107001483- 00 (20.0300.4655.24	Гырылов Геннадий Васильевич</t>
  </si>
  <si>
    <t>20.0300.4655.24</t>
  </si>
  <si>
    <t>Система учета розничного рынка электроэнерги в Джидинском РЭС инв. №В107001483- 00 (20.0300.4672.21	ЦЫРЕНДАШИЕВА ОЮНА ВАЛЕРЬЕВН</t>
  </si>
  <si>
    <t>20.0300.4672.21</t>
  </si>
  <si>
    <t>Система учета розничного рынка электроэнерги в Закаменском РЭС инв. №В107001482- 00 (20.0300.4324.24	Цырендоржиева Людмила Вале</t>
  </si>
  <si>
    <t>20.0300.4324.24</t>
  </si>
  <si>
    <t>Система учета розничного рынка электроэнергии в Иволгинском РЭС инв. №В107001227-00 (20.0300.2418.22   АЮШЕЕВА БЭЛИГМА БАЛЬЖИНО</t>
  </si>
  <si>
    <t>20.0300.2418.22</t>
  </si>
  <si>
    <t>Система учета розничного рынка электроэнергии в Иволгинском РЭС инв. №В107001227-00 (20.0300.2337.21  ХАМАГАНОВА НЭЛЯ ПЕТРОВНА)</t>
  </si>
  <si>
    <t>20.0300.2337.21</t>
  </si>
  <si>
    <t>Система учета розничного рынка электроэнергии в Иволгинском РЭС инв. №В107001227-00 (20.0300.2517.23  Хандажапова Туяна Илалтуе</t>
  </si>
  <si>
    <t>20.0300.2517.23</t>
  </si>
  <si>
    <t>Система учета розничного рынка электроэнергии в Иволгинском РЭС инв. №В107001227-00 (20.0300.2263.22	САЛДАНОВА ДАРИМА СЕРГЕЕВНА</t>
  </si>
  <si>
    <t>20.0300.2263.22</t>
  </si>
  <si>
    <t>Система учета розничного рынка электроэнерги в Кижингинском РЭС инв. №В107001471-00 (20.0300.5924.23	ФБУЗ Центр гигиены и эпиде</t>
  </si>
  <si>
    <t>20.0300.5924.23</t>
  </si>
  <si>
    <t>Система учета розничного рынка электроэнергии в Иволгинском РЭС инв. №В107001227-00 (20.0300.6473.23  Местная религиозная орган</t>
  </si>
  <si>
    <t>20.0300.6473.23</t>
  </si>
  <si>
    <t>Система учета розничного рынка электроэнергии в Иволгинском РЭС инв. №В107001227-00 (20.0300.8051.23	Шишмарев Денис Дмитриевич)</t>
  </si>
  <si>
    <t>20.0300.8051.23</t>
  </si>
  <si>
    <t>Система учета розничного рынка электроэнергии в Иволгинском РЭС инв. №В107001227-00 (20.0300.7798.23	Ким Татьяна Владимировна)</t>
  </si>
  <si>
    <t>20.0300.7798.23</t>
  </si>
  <si>
    <t>Система учета розничного рынка электроэнергии в Иволгинском РЭС инв. №В107001227-00 (20.0300.7320.23	Бартанова Тамара Батуевна)</t>
  </si>
  <si>
    <t>20.0300.7320.23</t>
  </si>
  <si>
    <t>Система учета розничного рынка электроэнергии в Иволгинском РЭС инв. №В107001227-00 (20.0300.617.23	Байполова Дулма Шойжоновна)</t>
  </si>
  <si>
    <t>20.0300.617.23</t>
  </si>
  <si>
    <t>Система учета розничного рынка электроэнергии в Иволгинском РЭС инв. №В107001227-00 (20.0300.6258.23	Дашадондоков Даша-Доржи Да</t>
  </si>
  <si>
    <t>20.0300.6258.23</t>
  </si>
  <si>
    <t>Система учета розничного рынка электроэнергии в Иволгинском РЭС инв. №В107001227-00 (20.0300.7969.23	Тугаринов Дмитрий Николаев</t>
  </si>
  <si>
    <t>20.0300.7969.23</t>
  </si>
  <si>
    <t>Система учета розничного рынка электроэнергии в Иволгинском РЭС инв. №В107001227-00 (20.0300.5558.24	Нимаев Жаргал Баирович)</t>
  </si>
  <si>
    <t>20.0300.5558.24</t>
  </si>
  <si>
    <t>Система учета розничного рынка электроэнергии в Иволгинском РЭС инв. №В107001227-00 (20.0300.4721.24	Хамниганов Борис Сергеевич</t>
  </si>
  <si>
    <t>20.0300.4721.24</t>
  </si>
  <si>
    <t>Система учета розничного рынка электроэнергии в Иволгинском РЭС инв. №В107001227-00 (20.0300.6075.23	Болсобоева Алиса Вадимовна</t>
  </si>
  <si>
    <t>20.0300.6075.23</t>
  </si>
  <si>
    <t>Система учета розничного рынка электроэнергии в Иволгинском РЭС инв. №В107001227-00 (20.0300.8326.23	Нурбаев Базар-Сада Будожап</t>
  </si>
  <si>
    <t>20.0300.8326.23</t>
  </si>
  <si>
    <t>Система учета розничного рынка электроэнергии в Иволгинском РЭС инв. №В107001227-00 (20.0300.6646.24	Молчанов Иван Иванович)</t>
  </si>
  <si>
    <t>20.0300.6646.24</t>
  </si>
  <si>
    <t>Система учета розничного рынка электроэнерги в Баргузинском РЭС инв. №В107001508-00 (20.0300.6803.21 МБОУ Уржильская начальная</t>
  </si>
  <si>
    <t>20.0300.6803.21</t>
  </si>
  <si>
    <t>Система учета электроэнергии потребителей Советский РЭС инв. №В107002259-00 (20.0300.2740.21 Фомин С.Г.)</t>
  </si>
  <si>
    <t>20.0300.2740.21</t>
  </si>
  <si>
    <t>Система учета розничного рынка электроэнерги в Тункинском РЭС инв. №В107001510-00 (20.0300.4912.22 Управление Судебного департа</t>
  </si>
  <si>
    <t>20.0300.4912.22</t>
  </si>
  <si>
    <t>Система учета розничного рынка электроэнерги в Городском РЭС инв. №В107001456- 00 (20.0300.3204.23 Надмитова Любовь Федотовна)</t>
  </si>
  <si>
    <t>20.0300.3204.23</t>
  </si>
  <si>
    <t>Система учета розничного рынка электроэнерги в Кабанском РЭС инв. №В107001228- 00 (20.0300.8326.22 Евгеюк Диана Валерьевна)</t>
  </si>
  <si>
    <t>20.0300.8326.22</t>
  </si>
  <si>
    <t>Система учета розничного рынка электроэнерги в Еравнинском РЭС инв. №В107001473-00 (20.0300.5968.19 КОНИЕВА ВЕРА УМАНОВНА)</t>
  </si>
  <si>
    <t>20.0300.5968.19</t>
  </si>
  <si>
    <t>Система учета розничного рынка электроэнерги в Городском РЭС инв. №В107001456- 00 (20.0300.383.23  Вильмов Михаил Михайлович)</t>
  </si>
  <si>
    <t>20.0300.383.23</t>
  </si>
  <si>
    <t>Система учета электроэнергии потребителей Советский РЭС инв. №В107002259-00 (20.0300.1033.22 Гамбужапов Николай Содномдоржиевич</t>
  </si>
  <si>
    <t>20.0300.1033.22</t>
  </si>
  <si>
    <t>Система учета розничного рынка электроэнерги в Хоринском РЭС инв. №В107001472- 00 (20.0300.2120.24  АО "Почта России")</t>
  </si>
  <si>
    <t>20.0300.2120.24</t>
  </si>
  <si>
    <t>Система учета розничного рынка электроэнерги в Хоринском РЭС инв. №В107001472- 00 (20.0300.4399.24	Норбоева Сэсэг Дамбадоржиевн</t>
  </si>
  <si>
    <t>20.0300.4399.24</t>
  </si>
  <si>
    <t>Система учета розничного рынка электроэнерги в Тарбагатайском РЭС инв. №В107001458-00 (20.0300.6079.23 Попова Татьяна Петровна)</t>
  </si>
  <si>
    <t>20.0300.6079.23</t>
  </si>
  <si>
    <t>Система учета розничного рынка электроэнерги в Тарбагатайском РЭС инв. №В107001458-00 (20.0300.5662.23 Палий Сергей Николаевич)</t>
  </si>
  <si>
    <t>20.0300.5662.23</t>
  </si>
  <si>
    <t>Система учета розничного рынка электроэнерги в Городском РЭС инв. №В107001456- 00 (20.0300.976.22 НИЗОВЦЕВА МАРИЯ НИКОЛАЕВНА)</t>
  </si>
  <si>
    <t>20.0300.976.22</t>
  </si>
  <si>
    <t>Система учета розничного рынка электроэнергии в Иволгинском РЭС инв. №В107001227-00 (20.0300.5057.23 Жигжитова Елена Дабасамбуе</t>
  </si>
  <si>
    <t>20.0300.5057.23</t>
  </si>
  <si>
    <t>Система учета розничного рынка электроэнерги в Городском РЭС инв. №В107001456- 00 (20.0300.6819.21 НОВИКОВ ВЯЧЕСЛАВ ФЕДОРОВИЧ)</t>
  </si>
  <si>
    <t>20.0300.6819.21</t>
  </si>
  <si>
    <t>Система учета розничного рынка электроэнерги в Кабанском РЭС инв. №В107001228-00 (20.0300.5147.21 БУЛДАЕВ ТИМУР ФЁДОРОВИЧ)</t>
  </si>
  <si>
    <t>20.0300.5147.21</t>
  </si>
  <si>
    <t>Система учета розничного рынка электроэнерги в Кабанском РЭС инв. №В107001228-00 (20.0300.3202.23 Будаева Баира Батоевна)</t>
  </si>
  <si>
    <t>20.0300.3202.23</t>
  </si>
  <si>
    <t>Система учета розничного рынка электроэнерги в Кабанском РЭС инв. №В107001228-00 (20.0300.2215.21 БОГИДАЕВА ЭЛЬГА ВАЛЕРЬЕВНА)</t>
  </si>
  <si>
    <t>20.0300.2215.21</t>
  </si>
  <si>
    <t>Система учета розничного рынка электроэнерги в Кабанском РЭС инв. №В107001228-00 (20.0300.6174.21 ОЧИРОВА АСЯ ВЛАДИМИРОВНА)</t>
  </si>
  <si>
    <t>20.0300.6174.21</t>
  </si>
  <si>
    <t>Система учета розничного рынка электроэнерги в Кабанском РЭС инв. №В107001228-00 (20.0300.2841.21 ЛАХУТИ ФЕЛИКС ГИВОВИЧ)</t>
  </si>
  <si>
    <t>20.0300.2841.21</t>
  </si>
  <si>
    <t>Система учета розничного рынка электроэнерги в Прибайкальском РЭС инв. №В107001480-00 (20.0300.4112.23 Ленкина Виктория Владисл</t>
  </si>
  <si>
    <t>20.0300.4112.23</t>
  </si>
  <si>
    <t>Система учета розничного рынка электроэнерги в Прибайкальском РЭС инв. №В107001480-00 (20.0300.5522.22 Путилов Максим Сергеевич</t>
  </si>
  <si>
    <t>20.0300.5522.22</t>
  </si>
  <si>
    <t>Система учета электроэнергии потребителей Железнодорожный РЭС инв. №В107002261-00 (20.0300.1704.22 ИП Посаженников)</t>
  </si>
  <si>
    <t>Система учета розничного рынка электроэнерги в Прибайкальском РЭС инв. №В107001480-00 (20.0300.4354.21 Таюрская Елена Александр</t>
  </si>
  <si>
    <t>Система учета розничного рынка электроэнерги в Прибайкальском РЭС инв. №В107001480-00 (20.0300.2249.22 Кускова Ирина Юрьевна)</t>
  </si>
  <si>
    <t>Система учета розничного рынка электроэнерги в Баргузинском РЭС инв. №В107001508-00 (20.0300.4954.21 ИП  КФХ Новокрещенных Алек</t>
  </si>
  <si>
    <t>20.0300.4954.21</t>
  </si>
  <si>
    <t>Система учета розничного рынка электроэнерги в Прибайкальском РЭС инв. №В107001480-00 (20.0300.2368.22 Якимов Александр Иванови</t>
  </si>
  <si>
    <t>20.0300.6594.23</t>
  </si>
  <si>
    <t>Система учета розничного рынка электроэнергии в Иволгинском РЭС инв. №В107001227-00 (20.0300.5640.22 Цыренова Надежда Ринчиновн</t>
  </si>
  <si>
    <t>20.0300.5640.22</t>
  </si>
  <si>
    <t>Система учета розничного рынка электроэнерги в Городском РЭС инв. №В107001456-00 (20.0300.1239.22 Евсюкова Ольга Николаевна)</t>
  </si>
  <si>
    <t>20.0300.1239.22</t>
  </si>
  <si>
    <t>Система учета розничного рынка электроэнерги в Городском РЭС инв. №В107001456-00 (20.0300.1601.22 Козлов Евгений Владимирович)</t>
  </si>
  <si>
    <t>20.0300.1601.22</t>
  </si>
  <si>
    <t>Система учета розничного рынка электроэнерги в Городском РЭС инв. №В107001456-00 (20.0300.2150.22 Леонова Мария Герогиевна)</t>
  </si>
  <si>
    <t>20.0300.2150.22</t>
  </si>
  <si>
    <t>Система учета розничного рынка электроэнерги в Городском РЭС инв. №В107001456-00 (20.0300.2333.22 Пушкина Марина Александровна)</t>
  </si>
  <si>
    <t>20.0300.2333.22</t>
  </si>
  <si>
    <t>Система учета розничного рынка электроэнерги в Городском РЭС инв. №В107001456-00 (20.0300.3174.22 Левкова Татьяна Викторовна)</t>
  </si>
  <si>
    <t>20.0300.3174.22</t>
  </si>
  <si>
    <t>Система учета розничного рынка электроэнерги в Городском РЭС инв. №В107001456-00 (20.0300.3413.22 Данеев Юрий Владимирович)</t>
  </si>
  <si>
    <t>20.0300.3413.22</t>
  </si>
  <si>
    <t>Система учета розничного рынка электроэнерги в Городском РЭС инв. №В107001456-00 (20.0300.3072.22 Нимаева Майа Гомбожаповна)</t>
  </si>
  <si>
    <t>20.0300.3072.22</t>
  </si>
  <si>
    <t>Система учета розничного рынка электроэнерги в Городском РЭС инв. №В107001456-00 (20.0300.4159.22 Батомункуева Цырма Гомбожапов</t>
  </si>
  <si>
    <t>20.0300.4159.22</t>
  </si>
  <si>
    <t>Система учета розничного рынка электроэнерги в Городском РЭС инв. №В107001456-00 (20.0300.5504.22 Манханова Мария Сыдынжаповна)</t>
  </si>
  <si>
    <t>20.0300.5504.22</t>
  </si>
  <si>
    <t>Система учета розничного рынка электроэнерги в Городском РЭС инв. №В107001456-00 (20.0300.5240.22 Кузьмин Иван Олегович)</t>
  </si>
  <si>
    <t>20.0300.5240.22</t>
  </si>
  <si>
    <t>Система учета розничного рынка электроэнерги в Городском РЭС инв. №В107001456-00 (20.0300.5390.22 Кожемякин Кирилл Михайлович)</t>
  </si>
  <si>
    <t>20.0300.5390.22</t>
  </si>
  <si>
    <t>Система учета розничного рынка электроэнерги в Городском РЭС инв. №В107001456-00 (20.0300.5377.22 Герасимец Денис Сергеевич)</t>
  </si>
  <si>
    <t>20.0300.5377.22</t>
  </si>
  <si>
    <t>Система учета розничного рынка электроэнерги в Городском РЭС инв. №В107001456-00 (20.0300.1455.23 Павловская Галина Николаевна)</t>
  </si>
  <si>
    <t>20.0300.1455.23</t>
  </si>
  <si>
    <t>Система учета розничного рынка электроэнерги в Городском РЭС инв. №В107001456-00 (20.0300.2666.23 Доржиева Елена Цыбиковна)</t>
  </si>
  <si>
    <t>20.0300.2666.23</t>
  </si>
  <si>
    <t>Система учета розничного рынка электроэнерги в Городском РЭС инв. №В107001456-00 (20.0300.6377.23 Хамнаева Марина Бадмаевна)</t>
  </si>
  <si>
    <t>20.0300.6377.23</t>
  </si>
  <si>
    <t>Система учета розничного рынка электроэнерги в Тункинском РЭС инв. №В107001510- 00 (20.0300.2912.22 АРЬЯНОВ МАКСИМ БАТОРОВИЧ)</t>
  </si>
  <si>
    <t>20.0300.2912.22</t>
  </si>
  <si>
    <t>Система учета розничного рынка электроэнерги в Кабанском РЭС инв. №В107001228-00 (20.0300.3290.23 Ермакова Лариса Ивановна)</t>
  </si>
  <si>
    <t>Система учета розничного рынка электроэнерги в Кабанском РЭС инв. №В107001228-00 (20.0300.5958.23 Сотнич Светлана Николаевна)</t>
  </si>
  <si>
    <t>20.0300.5958.23</t>
  </si>
  <si>
    <t>Система учета розничного рынка электроэнерги в Баргузинском РЭС инв. №В107001508-00 (20.0300.1502.23 Чабаева Кристина Юрьевна)</t>
  </si>
  <si>
    <t>20.0300.1502.23</t>
  </si>
  <si>
    <t>Система учета розничного рынка электроэнерги в Баргузинском РЭС инв. №В107001508-00 (20.0300.4278.23	Бадмаева Светлана Алдаровн</t>
  </si>
  <si>
    <t>20.0300.4278.23</t>
  </si>
  <si>
    <t>Система учета розничного рынка электроэнерги в Северобайкальском РЭС инв. №В107001229-00 (20.0300.3511.23  Трушкин Владимир Вал</t>
  </si>
  <si>
    <t>20.0300.3511.23</t>
  </si>
  <si>
    <t>Система учета розничного рынка электроэнерги в Еравнинском РЭС инв. №В107001473- 00 (20.0300.182.23 Лагерева Ирина Юрьевна)</t>
  </si>
  <si>
    <t>20.0300.182.23</t>
  </si>
  <si>
    <t>Система учета розничного рынка электроэнерги в Еравнинском РЭС инв. №В107001473- 00 (20.0300.5330.23 Цыбикова Зоя Гомбоевна)</t>
  </si>
  <si>
    <t>20.0300.5330.23</t>
  </si>
  <si>
    <t>Система учета розничного рынка электроэнерги в Еравнинском РЭС инв. №В107001473- 00 (20.0300.658.23 Тарасенко Марина Васильевна</t>
  </si>
  <si>
    <t>20.0300.658.23</t>
  </si>
  <si>
    <t>Система учета розничного рынка электроэнергии в Заиграевском РЭС инв. №В107001455-00 (20.0300.4950.23 АО Почта России)</t>
  </si>
  <si>
    <t>20.0300.4950.23</t>
  </si>
  <si>
    <t>Система учета розничного рынка электроэнерги в Кяхтинском РЭС инв. №В107001509- 00 (20.0300.1473.22 Санданов Сергей Чимитович)</t>
  </si>
  <si>
    <t>20.0300.1473.22</t>
  </si>
  <si>
    <t>Система учета розничного рынка электроэнерги в Кяхтинском РЭС инв. №В107001509- 00 (20.0300.7477.23 Безъязыкова Александра Нико</t>
  </si>
  <si>
    <t>20.0300.7477.23</t>
  </si>
  <si>
    <t>Система учета розничного рынка электроэнерги в Кяхтинском РЭС инв. №В107001509- 00 (20.0300.6972.23 Галсанова Жаргалма Николаев</t>
  </si>
  <si>
    <t>20.0300.6972.23</t>
  </si>
  <si>
    <t>Система учета розничного рынка электроэнерги в Кяхтинском РЭС инв. №В107001509- 00 (20.0300.6472.23 Ванчикова Лидия Леонидовна)</t>
  </si>
  <si>
    <t>20.0300.6472.23</t>
  </si>
  <si>
    <t>Система учета розничного рынка электроэнерги в Кяхтинском РЭС инв. №В107001509- 00 (20.0300.7255.23	Ломбонова Ольга Сергеевна)</t>
  </si>
  <si>
    <t>20.0300.7255.23</t>
  </si>
  <si>
    <t>Система учета розничного рынка электроэнерги в Кяхтинском РЭС инв. №В107001509- 00 (20.0300.8097.23	Молонова Альбина Ивановна)</t>
  </si>
  <si>
    <t>20.0300.8097.23</t>
  </si>
  <si>
    <t>Система учета розничного рынка электроэнерги в Кяхтинском РЭС инв. №В107001509- 00 (20.0300.7307.23	Тодорхоева Зоригма Васильев</t>
  </si>
  <si>
    <t>20.0300.7307.23</t>
  </si>
  <si>
    <t>Система учета розничного рынка электроэнерги в Кяхтинском РЭС инв. №В107001509- 00 (20.0300.7101.23 Фомин Василий Анатольевич)</t>
  </si>
  <si>
    <t>20.0300.7101.23</t>
  </si>
  <si>
    <t>Система учета розничного рынка электроэнерги в Кяхтинском РЭС инв. №В107001509- 00 (20.0300.7755.23 Цыбиков Гомбо-Сурун Владими</t>
  </si>
  <si>
    <t>20.0300.7755.23</t>
  </si>
  <si>
    <t>Система учета розничного рынка электроэнерги в Мухоршибирском РЭС инв. №В107001457-00 (20.0300.5991.23	Гомбоев Лубсан-Данзан На</t>
  </si>
  <si>
    <t>20.0300.5991.23</t>
  </si>
  <si>
    <t>Система учета розничного рынка электроэнерги в Кабанском РЭС инв. №В107001228-00 (20.0300.6315.21 МАРГАРЯН АРТУР ДАВИТОВИЧ)</t>
  </si>
  <si>
    <t>20.0300.6315.21</t>
  </si>
  <si>
    <t>Система учета розничного рынка электроэнерги в Кабанском РЭС инв. №В107001228-00 (20.0300.3421.22 Морин Владимир Николаевич)</t>
  </si>
  <si>
    <t>20.0300.3421.22</t>
  </si>
  <si>
    <t>Система учета розничного рынка электроэнерги в Тункинском РЭС инв. №В107001510- 00 (20.0300.5870.22	Шалдушкеев Зоригто Александ</t>
  </si>
  <si>
    <t>20.0300.5870.22</t>
  </si>
  <si>
    <t>Система учета розничного рынка электроэнерги в Прибайкальском РЭС инв. №В107001480-00 (20.0300.1684.22 Серебряков Иван Серафимо</t>
  </si>
  <si>
    <t>20.0300.1684.22</t>
  </si>
  <si>
    <t>Система учета розничного рынка электроэнерги в Прибайкальском РЭС инв. №В107001480-00 (20.0300.1625.22 Вотинцев Владимир Аркадь</t>
  </si>
  <si>
    <t>20.0300.1625.22</t>
  </si>
  <si>
    <t>Система учета розничного рынка электроэнерги в Кабанском РЭС инв. №В107001228-00 (20.0300.4172.23  Антонова Нина Васильевна)</t>
  </si>
  <si>
    <t>20.0300.4172.23</t>
  </si>
  <si>
    <t>Система учета розничного рынка электроэнерги в Городском РЭС инв. №В107001456-00 (20.0300.2387.22 Цыренхеев Чингис Зоригтуевич)</t>
  </si>
  <si>
    <t>20.0300.2387.22</t>
  </si>
  <si>
    <t>Система учета розничного рынка электроэнерги в Городском РЭС инв. №В107001456-00 (20.0300.3972.22 Сандуев Владимир Михайлович)</t>
  </si>
  <si>
    <t>20.0300.3972.22</t>
  </si>
  <si>
    <t>Система учета розничного рынка электроэнерги в Городском РЭС инв. №В107001456-00 (20.0300.8391.23  Эргеев Леонид Владимирович)</t>
  </si>
  <si>
    <t>20.0300.8391.23</t>
  </si>
  <si>
    <t>Система учета розничного рынка электроэнерги в Городском РЭС инв. №В107001456-00 (20.0300.8364.23 Валеев Анатолий Александрович</t>
  </si>
  <si>
    <t>20.0300.8364.23</t>
  </si>
  <si>
    <t>Система учета розничного рынка электроэнерги в Городском РЭС инв. №В107001456-00 (20.0300.8315.23 Большедворский Николай Андрее</t>
  </si>
  <si>
    <t>20.0300.8315.23</t>
  </si>
  <si>
    <t>Система учета розничного рынка электроэнерги в Городском РЭС инв. №В107001456-00 (20.0300.8104.23 Гуржапов Арсалан Викторович)</t>
  </si>
  <si>
    <t>20.0300.8104.23</t>
  </si>
  <si>
    <t>Система учета розничного рынка электроэнерги в Городском РЭС инв. №В107001456-00 (20.0300.8095.23 Гуржапов Арсалан Викторович)</t>
  </si>
  <si>
    <t>20.0300.8095.23</t>
  </si>
  <si>
    <t>Система учета розничного рынка электроэнерги в Городском РЭС инв. №В107001456-00 (20.0300.5782.23 Наделяева Ольга Александровна</t>
  </si>
  <si>
    <t>20.0300.5782.23</t>
  </si>
  <si>
    <t>Система учета розничного рынка электроэнерги в Городском РЭС инв. №В107001456-00 (20.0300.2637.23 Будаева Баира Батоевна)</t>
  </si>
  <si>
    <t>20.0300.2637.23</t>
  </si>
  <si>
    <t>Система учета розничного рынка электроэнерги в Городском РЭС инв. №В107001456-00 (20.0300.8536.23 Нороев Мижитдоржо Александров</t>
  </si>
  <si>
    <t>20.0300.8536.23</t>
  </si>
  <si>
    <t>Система учета розничного рынка электроэнерги в Городском РЭС инв. №В107001456-00 (20.0300.2321.22 ПЕРЕВОЗНИКОВ ВИТАЛИЙ НИКОЛАЕВ</t>
  </si>
  <si>
    <t>20.0300.2321.22</t>
  </si>
  <si>
    <t>Система учета розничного рынка электроэнерги в Закаменском РЭС инв. №В107001482- 00 (20.0300.3622.23 Шагдарова Индира Валерьевн</t>
  </si>
  <si>
    <t>20.0300.3622.23</t>
  </si>
  <si>
    <t>Система учета розничного рынка электроэнерги в Кабанском РЭС инв. №В107001228-00 (20.0300.7047.23  Акционерное общество "Первая</t>
  </si>
  <si>
    <t>20.0300.7047.23</t>
  </si>
  <si>
    <t>Система учета розничного рынка электроэнерги в Кабанском РЭС инв. №В107001228-00 (20.0300.8134.23  Лаевский Александр Викторови</t>
  </si>
  <si>
    <t>20.0300.8134.23</t>
  </si>
  <si>
    <t>Система учета розничного рынка электроэнерги в Баргузинском РЭС инв. №В107001508-00 (20.0300.3757.20 	Ринчинова Любовь Цыремпил</t>
  </si>
  <si>
    <t>20.0300.3757.20</t>
  </si>
  <si>
    <t>Система учета розничного рынка электроэнерги в Прибайкальском РЭС инв. №В107001480-00 (20.0300.2735.23	Корнакова Нина Кимовна)</t>
  </si>
  <si>
    <t>Система учета розничного рынка электроэнерги в Городском РЭС инв. №В107001456-00 (20.0300.40.23  Рязанов Лев Владимирович)</t>
  </si>
  <si>
    <t>20.0300.40.23</t>
  </si>
  <si>
    <t>Система учета розничного рынка электроэнерги в Городском РЭС инв. №В107001456-00 (20.0300.3297.23   Бадмаев Юрий Дашицыренович)</t>
  </si>
  <si>
    <t>20.0300.3297.23</t>
  </si>
  <si>
    <t>Система учета розничного рынка электроэнерги в Городском РЭС инв. №В107001456-00 (20.0300.6697.23   Кононов Анатолий Александро</t>
  </si>
  <si>
    <t>20.0300.6697.23</t>
  </si>
  <si>
    <t>Система учета розничного рынка электроэнерги в Городском РЭС инв. №В107001456-00 (20.0300.6893.22   Данилов Владимир Васильевич</t>
  </si>
  <si>
    <t>20.0300.6893.22</t>
  </si>
  <si>
    <t>Система учета розничного рынка электроэнерги в Городском РЭС инв. №В107001456-00 (20.0300.4916.22  Пыкин Игорь Викторович)</t>
  </si>
  <si>
    <t>Система учета розничного рынка электроэнерги в Мухоршибирском РЭС инв. №В107001457-00 (20.0300.8289.23	Бадмацыренов Даши Цыбикд</t>
  </si>
  <si>
    <t>20.0300.8289.23</t>
  </si>
  <si>
    <t>Система учета розничного рынка электроэнерги в Мухоршибирском РЭС инв. №В107001457-00 (20.0300.8316.23	Кравцов Руслан Викторови</t>
  </si>
  <si>
    <t>20.0300.8316.23</t>
  </si>
  <si>
    <t>Система учета розничного рынка электроэнерги в Закаменском РЭС инв. №В107001482- 00 (20.0300.1671.23	ПАО  "РОСТЕЛЕКОМ")</t>
  </si>
  <si>
    <t>20.0300.1671.23</t>
  </si>
  <si>
    <t>Система учета розничного рынка электроэнерги в Закаменском РЭС инв. №В107001482- 00 (20.0300.7433.23	Цыбенов Чингис Петрович)</t>
  </si>
  <si>
    <t>20.0300.7433.23</t>
  </si>
  <si>
    <t>Система учета розничного рынка электроэнерги в Закаменском РЭС инв. №В107001482- 00 (20.0300.6841.23	Будаева Тунгалаг Баяровна)</t>
  </si>
  <si>
    <t>20.0300.6841.23</t>
  </si>
  <si>
    <t>Система учета розничного рынка электроэнерги в Кяхтинском РЭС инв. №В107001509- 00 (20.0300.234.24   Бочкарёва Юлия Павловна)</t>
  </si>
  <si>
    <t>20.0300.234.24</t>
  </si>
  <si>
    <t>Система учета розничного рынка электроэнерги в Бичурском РЭС инв. №В107001523-00 (20.0300.8387.23  Очиров Содном Дашиевич)</t>
  </si>
  <si>
    <t>20.0300.8387.23</t>
  </si>
  <si>
    <t>Система учета розничного рынка электроэнерги в Джидинском РЭС инв. №В107001483- 00 (20.0300.8490.23	Первушин Максим Иннокентьев</t>
  </si>
  <si>
    <t>20.0300.8490.23</t>
  </si>
  <si>
    <t>Система учета розничного рынка электроэнерги в Тункинском РЭС инв. №В107001510- 00 (20.0300.7550.23  Малаханов Бадма Геннадьеви</t>
  </si>
  <si>
    <t>20.0300.7550.23</t>
  </si>
  <si>
    <t>Система учета розничного рынка электроэнерги в Тункинском РЭС инв. №В107001510- 00 (20.0300.6182.23 Сосорова Екатерина Чойнзоно</t>
  </si>
  <si>
    <t>20.0300.6182.23</t>
  </si>
  <si>
    <t>Система учета розничного рынка электроэнерги в Тункинском РЭС инв. №В107001510- 00 (20.0300.7460.23	Тулухеева Марина Доржиевна)</t>
  </si>
  <si>
    <t>20.0300.7460.23</t>
  </si>
  <si>
    <t>Система учета розничного рынка электроэнерги в Тункинском РЭС инв. №В107001510- 00 (20.0300.7958.23	МКУ УКМИ Тункинского района</t>
  </si>
  <si>
    <t>20.0300.7958.23</t>
  </si>
  <si>
    <t>Система учета розничного рынка электроэнерги в Тункинском РЭС инв. №В107001510- 00 (20.0300.7343.23	Федотов Максим Викторович)</t>
  </si>
  <si>
    <t>20.0300.7343.23</t>
  </si>
  <si>
    <t>Система учета розничного рынка электроэнерги в Тункинском РЭС инв. №В107001510- 00 (20.0300.7419.23	Норбоев Баир Анатольевич)</t>
  </si>
  <si>
    <t>20.0300.7419.23</t>
  </si>
  <si>
    <t>Система учета розничного рынка электроэнерги в Тункинском РЭС инв. №В107001510- 00 (20.0300.7116.23	Петухов Найдан Лопсон-Дорже</t>
  </si>
  <si>
    <t>20.0300.7116.23</t>
  </si>
  <si>
    <t>Система учета розничного рынка электроэнерги в Тункинском РЭС инв. №В107001510- 00 (20.0300.4648.23	Салданова Сожогма Дабаевна)</t>
  </si>
  <si>
    <t>20.0300.4648.23</t>
  </si>
  <si>
    <t>Система учета розничного рынка электроэнерги в Тункинском РЭС инв. №В107001510- 00 (20.0300.7178.22	Дамдинова Дашима Гылыковна)</t>
  </si>
  <si>
    <t>20.0300.7178.22</t>
  </si>
  <si>
    <t>Система учета розничного рынка электроэнерги в Тункинском РЭС инв. №В107001510- 00 (20.0300.5462.23	Базарова Надежда Владимиров</t>
  </si>
  <si>
    <t>20.0300.5462.23</t>
  </si>
  <si>
    <t>Система учета розничного рынка электроэнерги в Прибайкальском РЭС инв. №В107001480-00 (20.0300.8477.23	Петрова Юлия Владимировн</t>
  </si>
  <si>
    <t>20.0300.8477.23</t>
  </si>
  <si>
    <t>Система учета розничного рынка электроэнерги в Прибайкальском РЭС инв. №В107001480-00 (20.0300.7349.23	ПАО "Мобильные телесисте</t>
  </si>
  <si>
    <t>20.0300.7349.23</t>
  </si>
  <si>
    <t>Система учета розничного рынка электроэнерги в Прибайкальском РЭС инв. №В107001480-00 (20.0300.2948.23	Новикова Ирина Владислав</t>
  </si>
  <si>
    <t>20.0300.2948.23</t>
  </si>
  <si>
    <t>Система учета розничного рынка электроэнерги в Северобайкальском РЭС инв. №В107001229-00 (20.0300.3049.23	Мильнер Владимир Влад</t>
  </si>
  <si>
    <t>20.0300.3049.23</t>
  </si>
  <si>
    <t>Система учета розничного рынка электроэнерги в Кабанском РЭС инв. №В107001228-00 (20.0300.7222.23  Бурцева Мария Владимировна)</t>
  </si>
  <si>
    <t>20.0300.7222.23</t>
  </si>
  <si>
    <t>Система учета розничного рынка электроэнерги в Кабанском РЭС инв. №В107001228-00 (20.0300.1604.21 КОЖИН АЛЕКСЕЙ ЮРЬЕВИЧ)</t>
  </si>
  <si>
    <t>Система учета электроэнергии потребителей Советский РЭС инв. №В107002259-00 (20.0300.5492.22  Цыренов Чингис Хэшэгтуевич)</t>
  </si>
  <si>
    <t>Система учета электроэнергии потребителей Советский РЭС инв. №В107002259-00 (20.0300.2634.23 Тунгрикова Светлана Олеговна)</t>
  </si>
  <si>
    <t>Система учета электроэнергии потребителей Советский РЭС инв. №В107002259-00 (20.0300.990.23 Дугаров Владимир Викторович)</t>
  </si>
  <si>
    <t>Система учета розничного рынка электроэнерги в Тункинском РЭС инв. №В107001510- 00 (20.0300.1432.24  ООО "Мостремстрой")</t>
  </si>
  <si>
    <t>20.0300.1432.24</t>
  </si>
  <si>
    <t>Система учета розничного рынка электроэнерги в Городском РЭС инв. №В107001456- 00 (20.0300.3649.22  ИП Павлуцкий Сергей Георгие</t>
  </si>
  <si>
    <t>Система учета розничного рынка электроэнерги в Городском РЭС инв. №В107001456- 00 (20.0300.3314.23 Бадмаев Николай Евгеньевич)</t>
  </si>
  <si>
    <t>20.0300.3314.23</t>
  </si>
  <si>
    <t>Система учета розничного рынка электроэнерги в Городском РЭС инв. №В107001456- 00 (20.0300.3370.23 Билсагаева Лариса Дмитриевна</t>
  </si>
  <si>
    <t>20.0300.3370.23</t>
  </si>
  <si>
    <t>Система учета розничного рынка электроэнерги в Городском РЭС инв. №В107001456- 00 (20.0300.1152.23 Ринчинова Жаргалма Валерьевн</t>
  </si>
  <si>
    <t>20.0300.1152.23</t>
  </si>
  <si>
    <t>Система учета розничного рынка электроэнергии в Иволгинском РЭС инв. №В107001227-00 (20.0300.1786.23 Аюрова Туяна Бимбаевна)</t>
  </si>
  <si>
    <t>20.0300.1786.23</t>
  </si>
  <si>
    <t>Система учета электроэнергии потребителей Советский РЭС инв. №В107002259-00 (20.0300.7230.22 Николаева Мария Леонидовна)</t>
  </si>
  <si>
    <t>Система учета электроэнергии потребителей Октябрьский РЭС инв. №В107002260- 00 (20.0300.1898.23 Мангутов Бадма Цырендашиевич)</t>
  </si>
  <si>
    <t>20.0300.1898.23</t>
  </si>
  <si>
    <t>Система учета электроэнергии потребителей Октябрьский РЭС инв. №В107002260- 00 (20.0300.464.23 Потапов Максим Михайлович)</t>
  </si>
  <si>
    <t>20.0300.464.23</t>
  </si>
  <si>
    <t>Система учета розничного рынка электроэнерги в Баргузинском РЭС инв. №В107001508-00 (20.0300.8429.22	Рябцева Мария Александровн</t>
  </si>
  <si>
    <t>20.0300.8429.22</t>
  </si>
  <si>
    <t>Система учета розничного рынка электроэнерги в Баргузинском РЭС инв. №В107001508-00 (20.0300.7811.23	Шагдарова Индира Валерьевн</t>
  </si>
  <si>
    <t>20.0300.7811.23</t>
  </si>
  <si>
    <t>Система учета розничного рынка электроэнерги в Баргузинском РЭС инв. №В107001508-00 (20.0300.7947.23	Сакуева Елена Владимировна</t>
  </si>
  <si>
    <t>20.0300.7947.23</t>
  </si>
  <si>
    <t>Система учета розничного рынка электроэнерги в Кабанском РЭС инв. №В107001228-00 (20.0300.7100.23  Классина Наталья Валерьевна)</t>
  </si>
  <si>
    <t>20.0300.7100.23</t>
  </si>
  <si>
    <t>Система учета розничного рынка электроэнерги в Кабанском РЭС инв. №В107001228-00 (20.0300.7525.23  МАУ ДО "Кабанская детская шк</t>
  </si>
  <si>
    <t>20.0300.7525.23</t>
  </si>
  <si>
    <t>Система учета розничного рынка электроэнерги в Кабанском РЭС инв. №В107001228-00 (20.0300.8136.23  ГКУ "УРАД Республики Бурятия</t>
  </si>
  <si>
    <t>20.0300.8136.23</t>
  </si>
  <si>
    <t>Система учета розничного рынка электроэнергии в Иволгинском РЭС инв. №В107001227-00 (20.0300.6806.23	 КОРСАКОВА АЛИНА АЛЕКСАНДР</t>
  </si>
  <si>
    <t>20.0300.6806.23</t>
  </si>
  <si>
    <t>Система учета розничного рынка электроэнергии в Иволгинском РЭС инв. №В107001227-00 (20.0300.7681.23	 Коробейникова Анна Сергее</t>
  </si>
  <si>
    <t>20.0300.7681.23</t>
  </si>
  <si>
    <t>Система учета розничного рынка электроэнергии в Иволгинском РЭС инв. №В107001227-00 (20.0300.5344.23	Ковтунова Наталья Леонидов</t>
  </si>
  <si>
    <t>20.0300.5344.23</t>
  </si>
  <si>
    <t>Система учета розничного рынка электроэнергии в Иволгинском РЭС инв. №В107001227-00 (20.0300.951.24  Дружинин Иван Викторович)</t>
  </si>
  <si>
    <t>20.0300.951.24</t>
  </si>
  <si>
    <t>Система учета розничного рынка электроэнергии в Иволгинском РЭС инв. №В107001227-00 (20.0300.6147.23	Волков Игорь Дмитриевич)</t>
  </si>
  <si>
    <t>20.0300.6147.23</t>
  </si>
  <si>
    <t>Система учета розничного рынка электроэнергии в Иволгинском РЭС инв. №В107001227-00 (20.0300.56.24  Балданов Дмитрий Михайлович</t>
  </si>
  <si>
    <t>20.0300.56.24</t>
  </si>
  <si>
    <t>Система учета розничного рынка электроэнергии в Иволгинском РЭС инв. №В107001227-00 (20.0300.5833.23	 Янтаров Аркадий Валерьяно</t>
  </si>
  <si>
    <t>20.0300.5833.23</t>
  </si>
  <si>
    <t>Система учета розничного рынка электроэнергии в Иволгинском РЭС инв. №В107001227-00 (20.0300.6935.23	 Хомонова Соелма Зоригтуев</t>
  </si>
  <si>
    <t>20.0300.6935.23</t>
  </si>
  <si>
    <t>Система учета розничного рынка электроэнергии в Иволгинском РЭС инв. №В107001227-00 (20.0300.4118.22	 Нимаева Юлия Леонидовна)</t>
  </si>
  <si>
    <t>20.0300.4118.22</t>
  </si>
  <si>
    <t>Система учета розничного рынка электроэнергии в Иволгинском РЭС инв. №В107001227-00 (20.0300.8018.23	 Жигжитова Розалия Цыренов</t>
  </si>
  <si>
    <t>20.0300.8018.23</t>
  </si>
  <si>
    <t>Система учета розничного рынка электроэнергии в Иволгинском РЭС инв. №В107001227-00 (20.0300.6044.22	Банзаракцаева Намжилма Вла</t>
  </si>
  <si>
    <t>20.0300.6044.22</t>
  </si>
  <si>
    <t>Система учета розничного рынка электроэнергии в Иволгинском РЭС инв. №В107001227-00 (20.0300.7932.23	 МАУ "Иволга")</t>
  </si>
  <si>
    <t>20.0300.7932.23</t>
  </si>
  <si>
    <t>Система учета розничного рынка электроэнергии в Иволгинском РЭС инв. №В107001227-00 (20.0300.6053.23	 Ширапов Жаргал Аракшаевич</t>
  </si>
  <si>
    <t>20.0300.6053.23</t>
  </si>
  <si>
    <t>Система учета розничного рынка электроэнергии в Иволгинском РЭС инв. №В107001227-00 (20.0300.1507.22	Норбоев Андрей Викторович)</t>
  </si>
  <si>
    <t>20.0300.1507.22</t>
  </si>
  <si>
    <t>Система учета электроэнергии потребителей Советский РЭС инв. №В107002259-00 (20.0300.7792.23 Гуржабон Чингис Игоревич)</t>
  </si>
  <si>
    <t>20.0300.7792.23</t>
  </si>
  <si>
    <t>Система учета электроэнергии потребителей Советский РЭС инв. №В107002259-00 (20.0300.8066.23 Яковлева Валентина Валерьевна)</t>
  </si>
  <si>
    <t>20.0300.8066.23</t>
  </si>
  <si>
    <t>Система учета электроэнергии потребителей Советский РЭС инв. №В107002259-00 (20.0300.455.24 Долсонова Виктория Викторовна)</t>
  </si>
  <si>
    <t>20.0300.455.24</t>
  </si>
  <si>
    <t>Система учета электроэнергии потребителей Советский РЭС инв. №В107002259-00 (20.0300.7542.22 Самокрутов Андрей Григорьевич)</t>
  </si>
  <si>
    <t>Система учета электроэнергии потребителей Советский РЭС инв. №В107002259-00 (20.0300.7200.22  Малых Сергей Ильич)</t>
  </si>
  <si>
    <t>Система учета электроэнергии потребителей Советский РЭС инв. №В107002259-00 (20.0300.7528.22  Седых Алексей Александрович)</t>
  </si>
  <si>
    <t>20.0300.7528.22</t>
  </si>
  <si>
    <t>Система учета электроэнергии потребителей Советский РЭС инв. №В107002259-00 (20.0300.7817.23	МАУ "Иволга» Администрации МО "Иво</t>
  </si>
  <si>
    <t>20.0300.7817.23</t>
  </si>
  <si>
    <t>Система учета электроэнергии потребителей Советский РЭС инв. №В107002259-00 (20.0300.75.21 Садоводческое товарищество "Тулунжа"</t>
  </si>
  <si>
    <t>20.0300.75.21</t>
  </si>
  <si>
    <t>Система учета электроэнергии потребителей Железнодорожный РЭС инв. №В107002261-00 (20.0300.1495.22 Козлов Михаил Владимирович)</t>
  </si>
  <si>
    <t>Система учета электроэнергии потребителей Железнодорожный РЭС инв. №В107002261-00 (20.0300.2000.22 Наполова Валентина Александр</t>
  </si>
  <si>
    <t>Система учета электроэнергии потребителей Октябрьский РЭС инв. №В107002260- 00 (20.0300.774.23 Зодбоева Елена Владимировна)</t>
  </si>
  <si>
    <t>Система учета электроэнергии потребителей Октябрьский РЭС инв. №В107002260- 00 (20.0300.4194.23 Рупушев Артемий Николаевич)</t>
  </si>
  <si>
    <t>20.0300.4194.23</t>
  </si>
  <si>
    <t>Система учета розничного рынка электроэнерги в Курумканском РЭС инв. №В107002145-00 (20.0300.465.24	Манжеев Владислав Тарасович</t>
  </si>
  <si>
    <t>20.0300.465.24</t>
  </si>
  <si>
    <t>Система учета розничного рынка электроэнерги в Еравнинском РЭС инв. №В107001473- 00 (20.0300.281.21	БАТУЕВА ЦЫНДЫМА ДОРЖИЕВНА)</t>
  </si>
  <si>
    <t>20.0300.281.21</t>
  </si>
  <si>
    <t>Система учета розничного рынка электроэнерги в Еравнинском РЭС инв. №В107001473- 00 (20.0300.351.22	ТУМУРОВ БАЗАР ГАЛСАНДОРЖИЕВ</t>
  </si>
  <si>
    <t>20.0300.351.22</t>
  </si>
  <si>
    <t>Система учета розничного рынка электроэнерги в Городском РЭС инв. №В107001456-00 (20.0300.7531.22	Баяртуев Борис Батуевич)</t>
  </si>
  <si>
    <t>20.0300.7531.22</t>
  </si>
  <si>
    <t>Система учета розничного рынка электроэнерги в Городском РЭС инв. №В107001456-00 (20.0300.4158.21	Дармаева Сэржэма Саяновна)</t>
  </si>
  <si>
    <t>20.0300.4158.21</t>
  </si>
  <si>
    <t>Система учета розничного рынка электроэнерги в Городском РЭС инв. №В107001456-00 (20.0300.3603.22	ЩЕРБАКОВА АЛЕНА СЕРГЕЕВНА)</t>
  </si>
  <si>
    <t>20.0300.3603.22</t>
  </si>
  <si>
    <t>Система учета розничного рынка электроэнерги в Городском РЭС инв. №В107001456-00 (20.0300.1034.24	Колмаков Владимир Васильевич)</t>
  </si>
  <si>
    <t>20.0300.1034.24</t>
  </si>
  <si>
    <t>Система учета розничного рынка электроэнерги в Городском РЭС инв. №В107001456-00 (20.0300.4535.23	Максимов Дмитрий Владимирович</t>
  </si>
  <si>
    <t>20.0300.4535.23</t>
  </si>
  <si>
    <t>Система учета розничного рынка электроэнерги в Городском РЭС инв. №В107001456-00 (20.0300.545.24  Дашижапов Пурбо Барасович)</t>
  </si>
  <si>
    <t>20.0300.545.24</t>
  </si>
  <si>
    <t>Система учета розничного рынка электроэнерги в Городском РЭС инв. №В107001456-00 (20.0300.6218.23  Цыренжапов Гармажап Пурбуеви</t>
  </si>
  <si>
    <t>20.0300.6218.23</t>
  </si>
  <si>
    <t>Система учета розничного рынка электроэнерги в Городском РЭС инв. №В107001456-00 (20.0300.8247.23 Селиверстова Татьяна Павловна</t>
  </si>
  <si>
    <t>20.0300.8247.23</t>
  </si>
  <si>
    <t>Система учета розничного рынка электроэнерги в Городском РЭС инв. №В107001456-00 (20.0300.7629.23  Галсанимаева Альбина Иннокен</t>
  </si>
  <si>
    <t>20.0300.7629.23</t>
  </si>
  <si>
    <t>Система учета розничного рынка электроэнерги в Городском РЭС инв. №В107001456-00 (20.0300.3025.22  Будаева Ольга Александровна)</t>
  </si>
  <si>
    <t>20.0300.3025.22</t>
  </si>
  <si>
    <t>Система учета розничного рынка электроэнерги в Городском РЭС инв. №В107001456-00 (20.0300.4712.22	Гаврилова Лидия Владимировна)</t>
  </si>
  <si>
    <t>20.0300.4712.22</t>
  </si>
  <si>
    <t>Система учета розничного рынка электроэнерги в Городском РЭС инв. №В107001456-00 (20.0300.6145.23  Прокопьев Георгий Петрович)</t>
  </si>
  <si>
    <t>20.0300.6145.23</t>
  </si>
  <si>
    <t>Система учета розничного рынка электроэнерги в Городском РЭС инв. №В107001456-00 (20.0300.2839.22  Шестаков Александр Дмитриеви</t>
  </si>
  <si>
    <t>20.0300.2839.22</t>
  </si>
  <si>
    <t>Система учета розничного рынка электроэнерги в Городском РЭС инв. №В107001456-00 (20.0300.5622.23	Батуева Клавдия Самьяновна)</t>
  </si>
  <si>
    <t>20.0300.5622.23</t>
  </si>
  <si>
    <t>Система учета розничного рынка электроэнерги в Городском РЭС инв. №В107001456-00 (20.0300.795.22  ГАРМАЕВ ТУМЭН БАДМАЕВИЧ)</t>
  </si>
  <si>
    <t>20.0300.795.22</t>
  </si>
  <si>
    <t>Система учета розничного рынка электроэнерги в Городском РЭС инв. №В107001456-00 (20.0300.6858.23   Намсараева Оюна Владимировн</t>
  </si>
  <si>
    <t>20.0300.6858.23</t>
  </si>
  <si>
    <t>Система учета розничного рынка электроэнерги в Городском РЭС инв. №В107001456-00 (20.0300.8330.23 Намсараева Долгор Константино</t>
  </si>
  <si>
    <t>20.0300.8330.23</t>
  </si>
  <si>
    <t>Система учета розничного рынка электроэнерги в Городском РЭС инв. №В107001456-00 (20.0300.878.24  Макаров Аюр Александрович)</t>
  </si>
  <si>
    <t>20.0300.878.24</t>
  </si>
  <si>
    <t>Система учета розничного рынка электроэнерги в Городском РЭС инв. №В107001456-00 (20.0300.965.24  Аранзаева Наталья Магусумовна</t>
  </si>
  <si>
    <t>20.0300.965.24</t>
  </si>
  <si>
    <t>Система учета розничного рынка электроэнерги в Городском РЭС инв. №В107001456-00 (20.0300.714.24  Халапханов Сергей Александров</t>
  </si>
  <si>
    <t>20.0300.714.24</t>
  </si>
  <si>
    <t>Система учета розничного рынка электроэнерги в Городском РЭС инв. №В107001456-00 (20.0300.597.24  Халапханов Сергей Александров</t>
  </si>
  <si>
    <t>20.0300.597.24</t>
  </si>
  <si>
    <t>Система учета розничного рынка электроэнерги в Городском РЭС инв. №В107001456-00 (20.0300.7365.23  Цыремпилов Чингис Цыденжабов</t>
  </si>
  <si>
    <t>20.0300.7365.23</t>
  </si>
  <si>
    <t>Система учета розничного рынка электроэнерги в Хоринском РЭС инв. №В107001472- 00 (20.0300.205.24	Косыгина Надежда Сергеевна)</t>
  </si>
  <si>
    <t>20.0300.205.24</t>
  </si>
  <si>
    <t>Система учета розничного рынка электроэнерги в Бичурском РЭС инв. №В107001523-00 (20.0300.500.24  Григорьев Сергей Поликарпович</t>
  </si>
  <si>
    <t>20.0300.500.24</t>
  </si>
  <si>
    <t>Система учета розничного рынка электроэнерги в Бичурском РЭС инв. №В107001523-00 (20.0300.85.24  Смолина Ольга Сергеевна)</t>
  </si>
  <si>
    <t>20.0300.85.24</t>
  </si>
  <si>
    <t>Система учета розничного рынка электроэнерги в Бичурском РЭС инв. №В107001523-00 (20.0300.88.24 Крупенников Александр Егорович)</t>
  </si>
  <si>
    <t>20.0300.88.24</t>
  </si>
  <si>
    <t>Система учета розничного рынка электроэнерги в Джидинском РЭС инв. №В107001483- 00 (20.0300.314.24  Доржиева Баярма Юрьевна)</t>
  </si>
  <si>
    <t>20.0300.314.24</t>
  </si>
  <si>
    <t>Система учета розничного рынка электроэнерги в Джидинском РЭС инв. №В107001483- 00 (20.0300.452.24  Ханхалаев Павел Алексеевич)</t>
  </si>
  <si>
    <t>20.0300.452.24</t>
  </si>
  <si>
    <t>Система учета розничного рынка электроэнерги в Джидинском РЭС инв. №В107001483- 00 (20.0300.869.24  Первушин Максим Иннокентьев</t>
  </si>
  <si>
    <t>20.0300.869.24</t>
  </si>
  <si>
    <t>Система учета розничного рынка электроэнерги в Кяхтинском РЭС инв. №В107001509- 00 (20.0300.725.24  Петрова Васса Александровна</t>
  </si>
  <si>
    <t>20.0300.725.24</t>
  </si>
  <si>
    <t>Система учета розничного рынка электроэнерги в Кяхтинском РЭС инв. №В107001509- 00 (20.0300.1042.24	Соловьёва Наталия Петровна)</t>
  </si>
  <si>
    <t>20.0300.1042.24</t>
  </si>
  <si>
    <t>Система учета розничного рынка электроэнерги в Гусиноозерском РЭС инв. №В107001481-00 (20.0300.612.24	Спринж Сергей Владимирови</t>
  </si>
  <si>
    <t>20.0300.612.24</t>
  </si>
  <si>
    <t>ВЛ 0,4 кВ ф.2 ТП-8 Э-1 Уда; инв.№В105013471-00; 20.0300.566.22; Цымпилова Арюна Будажаповна; РЕСПУБЛИКА БУРЯТИЯ,ЗАИГРАЕВСКИЙ Р-</t>
  </si>
  <si>
    <t>20.0300.566.22</t>
  </si>
  <si>
    <t>ВЛ-0,4 кВ ф.1 ТП-417-С6 Лесная С; инв.№В105005072-00; 20.0300.2855.23; Воронина Татьяна Родионовна; РЕСПУБЛИКА БУРЯТИЯ, КАДАСТР</t>
  </si>
  <si>
    <t>20.0300.2855.23</t>
  </si>
  <si>
    <t>ВЛ  0,4 кВ ф.2 ТП-3 П-7 Серебряный Бор; инв.№В105007306-00; 20.0300.4538.23; Занданова Мария Сергеевна; РЕСПУБЛИКА БУРЯТИЯ, Г У</t>
  </si>
  <si>
    <t>20.0300.4538.23</t>
  </si>
  <si>
    <t>ВЛ-0,4 кВ ф.1 ТП-417-С6 Лесная С; инв.№В105005072-00; 20.0300.6147.23; Волков Игорь Дмитриевич; РЕСПУБЛИКА БУРЯТИЯ, КАДАСТРОВЫЙ</t>
  </si>
  <si>
    <t>Система учета розничного рынка электроэнергии в Заиграевском РЭС инв. №В107001455-00 (20.0300.622.24	Шитина Галина Георгиевна)</t>
  </si>
  <si>
    <t>20.0300.622.24</t>
  </si>
  <si>
    <t>Система учета розничного рынка электроэнергии в Заиграевском РЭС инв. №В107001455-00 (20.0300.824.24	Каптерова Татьяна Павловна</t>
  </si>
  <si>
    <t>20.0300.824.24</t>
  </si>
  <si>
    <t>Система учета розничного рынка электроэнергии в Заиграевском РЭС инв. №В107001455-00 (20.0300.6194.23	Шадевская Нина Александро</t>
  </si>
  <si>
    <t>20.0300.6194.23</t>
  </si>
  <si>
    <t>Система учета розничного рынка электроэнергии в Заиграевском РЭС инв. №В107001455-00 (20.0300.7448.23	Белых Сергей Николаевич)</t>
  </si>
  <si>
    <t>20.0300.7448.23</t>
  </si>
  <si>
    <t>Система учета розничного рынка электроэнергии в Заиграевском РЭС инв. №В107001455-00 (20.0300.8388.23	Бурлакова Наталья Алексее</t>
  </si>
  <si>
    <t>20.0300.8388.23</t>
  </si>
  <si>
    <t>Система учета розничного рынка электроэнергии в Заиграевском РЭС инв. №В107001455-00 (20.0300.250.24	Симинов Семён Иванович)</t>
  </si>
  <si>
    <t>20.0300.250.24</t>
  </si>
  <si>
    <t>Система учета розничного рынка электроэнерги в Тарбагатайском РЭС инв. №В107001458-00 (20.0300.364.24	Улицзи Долина Бадмаевна)</t>
  </si>
  <si>
    <t>20.0300.364.24</t>
  </si>
  <si>
    <t>Система учета розничного рынка электроэнерги в Баргузинском РЭС инв. №В107001508-00 (20.0300.7257.23  Дагаев Михаил Вячеславови</t>
  </si>
  <si>
    <t>20.0300.7257.23</t>
  </si>
  <si>
    <t>Система учета розничного рынка электроэнерги в Городском РЭС инв. №В107001456-00 (20.0300.6982.21  Ешеев Галсан-Доржи Ламаханов</t>
  </si>
  <si>
    <t>20.0300.6982.21</t>
  </si>
  <si>
    <t>Система учета розничного рынка электроэнерги в Городском РЭС инв. №В107001456-00 (20.0300.177.23  Фоминых Олеся Станиславовна)</t>
  </si>
  <si>
    <t>20.0300.177.23</t>
  </si>
  <si>
    <t>Система учета розничного рынка электроэнерги в Городском РЭС инв. №В107001456-00 (20.0300.566.22  Цымпилова Арюна Будажаповна)</t>
  </si>
  <si>
    <t>Система учета розничного рынка электроэнерги в Кабанском РЭС инв. №В107001228- 00 (20.0300.4788.23 Цыденов Баир Дамбиевич)</t>
  </si>
  <si>
    <t>20.0300.4788.23</t>
  </si>
  <si>
    <t>Система учета розничного рынка электроэнерги в Кабанском РЭС инв. №В107001228-00 (20.0300.4516.23  Непомнящих Владимир Николаев</t>
  </si>
  <si>
    <t>20.0300.4516.23</t>
  </si>
  <si>
    <t>Система учета розничного рынка электроэнерги в Кабанском РЭС инв. №В107001228- 00 (20.0300.687.24  Димов Евгений Гавриилович)</t>
  </si>
  <si>
    <t>20.0300.687.24</t>
  </si>
  <si>
    <t>Система учета розничного рынка электроэнерги в Кабанском РЭС инв. №В107001228- 00 (20.0300.822.24  Шагланова Ольга Владимировна</t>
  </si>
  <si>
    <t>20.0300.822.24</t>
  </si>
  <si>
    <t>Система учета розничного рынка электроэнерги в Прибайкальском РЭС инв. №В107001480-00 (20.0300.1143.22   Деревянных Борис Андре</t>
  </si>
  <si>
    <t>20.0300.1143.22</t>
  </si>
  <si>
    <t>Система учета розничного рынка электроэнерги в Прибайкальском РЭС инв. №В107001480-00 (20.0300.4632.23   Колесникова Екатерина</t>
  </si>
  <si>
    <t>20.0300.4632.23</t>
  </si>
  <si>
    <t>Система учета розничного рынка электроэнерги в Кижингинском РЭС инв. №В107001471-00 (20.0300.4745.23  Базаров Олег Баярович )</t>
  </si>
  <si>
    <t>20.0300.4745.23</t>
  </si>
  <si>
    <t>Система учета розничного рынка электроэнерги в Городском РЭС инв. №В107001456-00 (20.0300.3249.23 Попов Вадим Евгеньевич)</t>
  </si>
  <si>
    <t>20.0300.3249.23</t>
  </si>
  <si>
    <t>Система учета розничного рынка электроэнерги в Городском РЭС инв. №В107001456-00 (20.0300.7539.21 Чернинова Туяна Руслановна)</t>
  </si>
  <si>
    <t>20.0300.7539.21</t>
  </si>
  <si>
    <t>Система учета розничного рынка электроэнерги в Городском РЭС инв. №В107001456-00 (20.0300.8392.23  Шагжиев Дамсаран Дамдинсурун</t>
  </si>
  <si>
    <t>20.0300.8392.23</t>
  </si>
  <si>
    <t>Система учета розничного рынка электроэнерги в Городском РЭС инв. №В107001456-00 (20.0300.4059.23  Пузанов Дмитрий Викторович)</t>
  </si>
  <si>
    <t>20.0300.4059.23</t>
  </si>
  <si>
    <t>Система учета розничного рынка электроэнерги в Городском РЭС инв. №В107001456-00 (20.0300.4538.23   Занданова Мария Сергеевна)</t>
  </si>
  <si>
    <t>Система учета розничного рынка электроэнергии в Иволгинском РЭС инв. №В107001227-00 (20.0300.2855.23  Воронина Татьяна Родионов</t>
  </si>
  <si>
    <t>Система учета розничного рынка электроэнергии в Иволгинском РЭС инв. №В107001227-00 (20.0300.1402.22  Жимбеев Солбон Чимитович)</t>
  </si>
  <si>
    <t>20.0300.1402.22</t>
  </si>
  <si>
    <t>Система учета розничного рынка электроэнерги в Городском РЭС инв. №В107001456-00 (20.0300.929.22  Вильданова Галина Евгеньевна)</t>
  </si>
  <si>
    <t>20.0300.929.22</t>
  </si>
  <si>
    <t>Система учета розничного рынка электроэнерги в Городском РЭС инв. №В107001456-00 (20.0300.6276.21  Цыденжапова Туяна Галсановна</t>
  </si>
  <si>
    <t>20.0300.6276.21</t>
  </si>
  <si>
    <t>Система учета розничного рынка электроэнерги в Городском РЭС инв. №В107001456-00 (20.0300.963.22  Лоскутникова Людмила Петровна</t>
  </si>
  <si>
    <t>20.0300.963.22</t>
  </si>
  <si>
    <t>Система учета розничного рынка электроэнерги в Городском РЭС инв. №В107001456-00 (20.0300.6098.21  Токарева Татьяна Алексеевна)</t>
  </si>
  <si>
    <t>20.0300.6098.21</t>
  </si>
  <si>
    <t>Система учета розничного рынка электроэнерги в Городском РЭС инв. №В107001456-00 (20.0300.3463.23  Иванов Константин Андреевич)</t>
  </si>
  <si>
    <t>20.0300.3463.23</t>
  </si>
  <si>
    <t>Система учета электроэнергии потребителей Железнодорожный РЭС инв. №В107002261-00 (20.0300.1312.22	Соболев Константин Викторови</t>
  </si>
  <si>
    <t>20.0300.1312.22</t>
  </si>
  <si>
    <t>Система учета электроэнергии потребителей Октябрьский РЭС инв. №В107002260- 00  (20.0300.1286.22	Баннов Игорь Георгиевич)</t>
  </si>
  <si>
    <t>20.0300.1286.22</t>
  </si>
  <si>
    <t>Система учета электроэнергии потребителей Октябрьский РЭС инв. №В107002260- 00  (20.0300.6133.21	Жигжитов Александр Викторович)</t>
  </si>
  <si>
    <t>20.0300.6133.21</t>
  </si>
  <si>
    <t>Система учета электроэнергии потребителей Советский РЭС инв. №В107002259-00  (20.0300.6307.21	Доржиева Александра Рабдановна)</t>
  </si>
  <si>
    <t>20.0300.6307.21</t>
  </si>
  <si>
    <t>Система учета электроэнергии потребителей Октябрьский РЭС инв. №В107002260- 00  (20.0300.1976.22	Мартынюк Надежда Валерьевна)</t>
  </si>
  <si>
    <t>20.0300.1976.22</t>
  </si>
  <si>
    <t>Система учета электроэнергии потребителей Октябрьский РЭС инв. №В107002260- 00 (20.0300.1055.22	Пантина Наталья Михайловна)</t>
  </si>
  <si>
    <t>20.0300.1055.22</t>
  </si>
  <si>
    <t>Система учета электроэнергии потребителей Железнодорожный РЭС инв. №В107002261-00 (20.0300.7169.22	Цыренова Дарима Сергеевна)</t>
  </si>
  <si>
    <t>20.0300.7169.22</t>
  </si>
  <si>
    <t>Система учета электроэнергии потребителей Железнодорожный РЭС инв. №В107002261-00 (20.0300.5516.22	Цыбжитова Ригзима Сыбыковна)</t>
  </si>
  <si>
    <t>20.0300.5516.22</t>
  </si>
  <si>
    <t>Система учета электроэнергии потребителей Октябрьский РЭС инв. №В107002260- 00  (20.0300.7591.22	Андреевский Алексей Сергеевич)</t>
  </si>
  <si>
    <t>20.0300.7591.22</t>
  </si>
  <si>
    <t>Система учета электроэнергии потребителей Железнодорожный РЭС инв. №В107002261-00 (20.0300.6937.22	Лыгдынова Цыжидма Владимиров</t>
  </si>
  <si>
    <t>20.0300.6937.22</t>
  </si>
  <si>
    <t>Система учета электроэнергии потребителей Октябрьский РЭС инв. №В107002260- 00  (20.0300.1096.23	Шукурова Одилшоха Зуришоевич)</t>
  </si>
  <si>
    <t>20.0300.1096.23</t>
  </si>
  <si>
    <t>Система учета электроэнергии потребителей Октябрьский РЭС инв. №В107002260- 00  (20.0300.4966.21	Кодзоев Руслан Мусаевич)</t>
  </si>
  <si>
    <t>20.0300.4966.21</t>
  </si>
  <si>
    <t>Система учета электроэнергии потребителей Октябрьский РЭС инв. №В107002260- 00  (20.0300.6529.22	Черных Игорь Сергеевич)</t>
  </si>
  <si>
    <t>20.0300.6529.22</t>
  </si>
  <si>
    <t>Система учета электроэнергии потребителей Железнодорожный РЭС инв. №В107002261-00 (20.0300.5490.22	Дьякова Галина Владимировна)</t>
  </si>
  <si>
    <t>20.0300.5490.22</t>
  </si>
  <si>
    <t>Система учета электроэнергии потребителей Октябрьский РЭС инв. №В107002260- 00 (20.0300.1238.23   Савельев Денис Викторович)</t>
  </si>
  <si>
    <t>20.0300.1238.23</t>
  </si>
  <si>
    <t>Система учета электроэнергии потребителей Октябрьский РЭС инв. №В107002260- 00 (20.0300.166.22  Варфоломеева Олеся Викторовна)</t>
  </si>
  <si>
    <t>20.0300.166.22</t>
  </si>
  <si>
    <t>Система учета электроэнергии потребителей Железнодорожный РЭС инв. №В107002261-00 (20.0300.1222.22  Аюшеева Дэнсэма Дамбаевна)</t>
  </si>
  <si>
    <t>20.0300.1222.22</t>
  </si>
  <si>
    <t>Система учета электроэнергии потребителей Железнодорожный РЭС инв. №В107002261-00  (20.0300.1515.22  Бабин Андрей Георгиевич)</t>
  </si>
  <si>
    <t>20.0300.1515.22</t>
  </si>
  <si>
    <t>Система учета электроэнергии потребителей Октябрьский РЭС инв. №В107002260- 00 (20.0300.739.22  Чагдурова Надежда Хандуевна)</t>
  </si>
  <si>
    <t>20.0300.739.22</t>
  </si>
  <si>
    <t>Система учета электроэнергии потребителей Октябрьский РЭС инв. №В107002260- 00 (20.0300.2830.22  Самойлов Александр Сергеевич)</t>
  </si>
  <si>
    <t>20.0300.2830.22</t>
  </si>
  <si>
    <t>Система учета электроэнергии потребителей Железнодорожный РЭС инв. №В107002261-00  (20.0300.553.22  Паланов Валерий Намсараевич</t>
  </si>
  <si>
    <t>20.0300.553.22</t>
  </si>
  <si>
    <t>Система учета электроэнергии потребителей Железнодорожный РЭС инв. №В107002261-00  (20.0300.1599.22  Цыбиков Жаргал Цыдыпович)</t>
  </si>
  <si>
    <t>20.0300.1599.22</t>
  </si>
  <si>
    <t>Система учета электроэнергии потребителей Октябрьский РЭС инв. №В107002260- 00 (20.0300.3489.22  Данзанов Владимир Анатольевич)</t>
  </si>
  <si>
    <t>20.0300.3489.22</t>
  </si>
  <si>
    <t>Система учета электроэнергии потребителей Советский РЭС инв. №В107002259-00 (20.0300.1497.22  Сахаровский Владимир Владимирович</t>
  </si>
  <si>
    <t>20.0300.1497.22</t>
  </si>
  <si>
    <t>Система учета электроэнергии потребителей Октябрьский РЭС инв. №В107002260- 00 (20.0300.6850.21  Лубсанова Ольга Барадиевна)</t>
  </si>
  <si>
    <t>20.0300.6850.21</t>
  </si>
  <si>
    <t>Система учета электроэнергии потребителей Октябрьский РЭС инв. №В107002260- 00 (20.0300.6635.21  Аюшеева Дулма Дабаевна)</t>
  </si>
  <si>
    <t>20.0300.6635.21</t>
  </si>
  <si>
    <t>Система учета электроэнергии потребителей Железнодорожный РЭС инв. №В107002261-00  (20.0300.5005.22  Кияткина Татьяна Ивановна)</t>
  </si>
  <si>
    <t>20.0300.5005.22</t>
  </si>
  <si>
    <t>Система учета электроэнергии потребителей Октябрьский РЭС инв. №В107002260- 00 (20.0300.7542.21  Колобков Антон Андреевич)</t>
  </si>
  <si>
    <t>20.0300.7542.21</t>
  </si>
  <si>
    <t>Система учета розничного рынка электроэнерги в Кижингинском РЭС инв. №В107001471-00 (20.0300.5815.23  Цыбжитов Буда Цыжипович)</t>
  </si>
  <si>
    <t>20.0300.5815.23</t>
  </si>
  <si>
    <t>Система учета электроэнергии потребителей Октябрьский РЭС инв. №В107002260- 00 (20.0300.208.22 Гармаева Сэсэгма Бадмаевна)</t>
  </si>
  <si>
    <t>20.0300.208.22</t>
  </si>
  <si>
    <t>Система учета электроэнергии потребителей Железнодорожный РЭС инв. №В107002261-00  (20.0300.2065.22  Ченкиров Евгений Иванович)</t>
  </si>
  <si>
    <t>20.0300.2065.22</t>
  </si>
  <si>
    <t>Система учета электроэнергии потребителей Октябрьский РЭС инв. №В107002260- 00 (20.0300.4775.21 Лхасарунова Ирина Сынжитовна)</t>
  </si>
  <si>
    <t>20.0300.4775.21</t>
  </si>
  <si>
    <t>Система учета электроэнергии потребителей Железнодорожный РЭС инв. №В107002261-00 (20.0300.2417.22  Еремеев Петр Васильевич)</t>
  </si>
  <si>
    <t>20.0300.2417.22</t>
  </si>
  <si>
    <t>Система учета электроэнергии потребителей Октябрьский РЭС инв. №В107002260- 00 (20.0300.4237.21  Жапова Мыдыгма Цыбановна)</t>
  </si>
  <si>
    <t>20.0300.4237.21</t>
  </si>
  <si>
    <t>Система учета электроэнергии потребителей Железнодорожный РЭС инв. №В107002261-00  (20.0300.493.22  Иванова Аюна Борисовна)</t>
  </si>
  <si>
    <t>20.0300.493.22</t>
  </si>
  <si>
    <t>Система учета электроэнергии потребителей Октябрьский РЭС инв. №В107002260- 00 (20.0300.6725.22  Дашицыренова Елизавета Владими</t>
  </si>
  <si>
    <t>20.0300.6725.22</t>
  </si>
  <si>
    <t>Система учета электроэнергии потребителей Октябрьский РЭС инв. №В107002260- 00 (20.0300.3987.22	Цыренова Елена Дашинимаевна)</t>
  </si>
  <si>
    <t>20.0300.3987.22</t>
  </si>
  <si>
    <t>Система учета электроэнергии потребителей Железнодорожный РЭС инв. №В107002261-00  (20.0300.1768.22	Норбоев Эрдэм Баирович)</t>
  </si>
  <si>
    <t>20.0300.1768.22</t>
  </si>
  <si>
    <t>Система учета электроэнергии потребителей Октябрьский РЭС инв. №В107002260- 00 (20.0300.7289.21	Архипов Виктор Иннокентьевич)</t>
  </si>
  <si>
    <t>20.0300.7289.21</t>
  </si>
  <si>
    <t>Система учета электроэнергии потребителей Октябрьский РЭС инв. №В107002260- 00 (20.0300.1734.22	Цырендоржиева Соелма Бальжировн</t>
  </si>
  <si>
    <t>20.0300.1734.22</t>
  </si>
  <si>
    <t>Система учета электроэнергии потребителей Октябрьский РЭС инв. №В107002260- 00 (20.0300.5932.22	Доржиева Елена Батуевна)</t>
  </si>
  <si>
    <t>20.0300.5932.22</t>
  </si>
  <si>
    <t>Система учета электроэнергии потребителей Железнодорожный РЭС инв. №В107002261-00  (20.0300.8321.22 	Ламажапова Виктория Бальжи</t>
  </si>
  <si>
    <t>20.0300.8321.22</t>
  </si>
  <si>
    <t>Система учета электроэнергии потребителей Железнодорожный РЭС инв. №В107002261-00  (20.0300.3817.22  Белякова Тамара Петровна)</t>
  </si>
  <si>
    <t>20.0300.3817.22</t>
  </si>
  <si>
    <t>Система учета электроэнергии потребителей Железнодорожный РЭС инв. №В107002261-00  (20.0300.3872.22	  Пухов Александр Сергеевич</t>
  </si>
  <si>
    <t>20.0300.3872.22</t>
  </si>
  <si>
    <t>Система учета электроэнергии потребителей Железнодорожный РЭС инв. №В107002261-00  (20.0300.1428.22	  Ефимова Елена Филипповна)</t>
  </si>
  <si>
    <t>20.0300.1428.22</t>
  </si>
  <si>
    <t>Система учета электроэнергии потребителей Октябрьский РЭС инв. №В107002260- 00 (20.0300.3738.22	Балдакшинов Валерий Валерьевич)</t>
  </si>
  <si>
    <t>20.0300.3738.22</t>
  </si>
  <si>
    <t>Система учета электроэнергии потребителей Железнодорожный РЭС инв. №В107002261-00  (20.0300.6639.22	Ерженин Павел Геннадьевич)</t>
  </si>
  <si>
    <t>20.0300.6639.22</t>
  </si>
  <si>
    <t>Система учета электроэнергии потребителей Октябрьский РЭС инв. №В107002260- 00 (20.0300.5417.23	Цыренова Наталья Линхоевна)</t>
  </si>
  <si>
    <t>20.0300.5417.23</t>
  </si>
  <si>
    <t>Система учета электроэнергии потребителей Октябрьский РЭС инв. №В107002260- 00 (20.0300.7497.21	Павлов Игорь Владимирович)</t>
  </si>
  <si>
    <t>20.0300.7497.21</t>
  </si>
  <si>
    <t>Система учета электроэнергии потребителей Железнодорожный РЭС инв. №В107002261-00  (20.0300.6124.22	  Гоголадзе Руслан Нугзарие</t>
  </si>
  <si>
    <t>20.0300.6124.22</t>
  </si>
  <si>
    <t>Система учета электроэнергии потребителей Октябрьский РЭС инв. №В107002260- 00 (20.0300.2082.21	Соболева Лариса Николаевна)</t>
  </si>
  <si>
    <t>20.0300.2082.21</t>
  </si>
  <si>
    <t>Система учета розничного рынка электроэнерги в Городском РЭС инв. №В107001456-00 (20.0300.6248.22 Юндунова Сэсэг Цырендоржиевна</t>
  </si>
  <si>
    <t>20.0300.6248.22</t>
  </si>
  <si>
    <t>Система учета розничного рынка электроэнерги в Городском РЭС инв. №В107001456-00 (20.0300.1702.23  Царева Валерия Дмитриевна)</t>
  </si>
  <si>
    <t>20.0300.1702.23</t>
  </si>
  <si>
    <t>Система учета розничного рынка электроэнерги в Хоринском РЭС инв. №В107001472- 00 (20.0300.1286.24  Скосырская Лариса Вячеславн</t>
  </si>
  <si>
    <t>20.0300.1286.24</t>
  </si>
  <si>
    <t>Система учета розничного рынка электроэнергии в Иволгинском РЭС инв. №В107001227-00 (20.0300.3887.23	Норбоева Эльвира Васильевн</t>
  </si>
  <si>
    <t>20.0300.3887.23</t>
  </si>
  <si>
    <t>Система учета розничного рынка электроэнерги в Прибайкальском РЭС инв. №В107001480-00 (20.0300.1924.22	Кожевникова Анна Сергеев</t>
  </si>
  <si>
    <t>20.0300.1924.22</t>
  </si>
  <si>
    <t>Система учета розничного рынка электроэнерги в Прибайкальском РЭС инв. №В107001480-00 (20.0300.3752.22	Копарова Валентина Панте</t>
  </si>
  <si>
    <t>20.0300.3752.22</t>
  </si>
  <si>
    <t>Система учета розничного рынка электроэнерги в Прибайкальском РЭС инв. №В107001480-00 (20.0300.2117.22	БУБЕЕВА ДЖУЛЬЕТТА БАИРОВ</t>
  </si>
  <si>
    <t>20.0300.2117.22</t>
  </si>
  <si>
    <t>Система учета розничного рынка электроэнерги в Прибайкальском РЭС инв. №В107001480-00 (20.0300.8101.22	Кривошеев Анатолий Денис</t>
  </si>
  <si>
    <t>20.0300.8101.22</t>
  </si>
  <si>
    <t>Система учета розничного рынка электроэнерги в Прибайкальском РЭС инв. №В107001480-00 (20.0300.7099.23	Ткачева Екатерина Юрьевн</t>
  </si>
  <si>
    <t>20.0300.7099.23</t>
  </si>
  <si>
    <t>Система учета розничного рынка электроэнерги в Прибайкальском РЭС инв. №В107001480-00 (20.0300.78.24	Гомбоев Зоригто Солбонович</t>
  </si>
  <si>
    <t>20.0300.78.24</t>
  </si>
  <si>
    <t>Система учета электроэнергии потребителей Октябрьский РЭС инв. №В107002260- 00 (20.0300.2181.22 Баглаев Михаил Владимирович)</t>
  </si>
  <si>
    <t>Система учета электроэнергии потребителей Октябрьский РЭС инв. №В107002260- 00 (20.0300.2883.23  Базарова А.Г)</t>
  </si>
  <si>
    <t>20.0300.2883.23</t>
  </si>
  <si>
    <t>Система учета электроэнергии потребителей Октябрьский РЭС инв. №В107002260- 00 (20.0300.7262.23 Самбаев А.С)</t>
  </si>
  <si>
    <t>Система учета электроэнергии потребителей Советский РЭС инв. №В107002259-00 (20.0300.1426.22 Намсараев Л.Ф.)</t>
  </si>
  <si>
    <t>20.0300.1426.22</t>
  </si>
  <si>
    <t>Система учета электроэнергии потребителей Советский РЭС инв. №В107002259-00 (20.0300.2142.22 Мудаев Н.Ш.)</t>
  </si>
  <si>
    <t>20.0300.2142.22</t>
  </si>
  <si>
    <t>Система учета электроэнергии потребителей Советский РЭС инв. №В107002259-00 (20.0300.6356.23 Буянтуева Э.Г.)</t>
  </si>
  <si>
    <t>20.0300.6356.23</t>
  </si>
  <si>
    <t>Система учета электроэнергии потребителей Железнодорожный РЭС инв. №В107002261-00 (20.0300.5891.21 Базаров Б.Б.)</t>
  </si>
  <si>
    <t>20.0300.5891.21</t>
  </si>
  <si>
    <t>Система учета электроэнергии потребителей Железнодорожный РЭС инв. №В107002261-00 (20.0300.1093.22 Булутова И.В.)</t>
  </si>
  <si>
    <t>20.0300.1093.22</t>
  </si>
  <si>
    <t>Система учета электроэнергии потребителей Советский РЭС инв. №В107002259-00 (20.0300.775.24 Доржиев Цырен-Даша Ринчиндоржиевич)</t>
  </si>
  <si>
    <t>20.0300.775.24</t>
  </si>
  <si>
    <t>Система учета электроэнергии потребителей Советский РЭС инв. №В107002259-00 (20.0300.4243.23 Гармаева Ханда Очировна)</t>
  </si>
  <si>
    <t>20.0300.4243.23</t>
  </si>
  <si>
    <t>Система учета электроэнергии потребителей Советский РЭС инв. №В107002259-00 (20.0300.1274.23	Дамбаева Гэрэлма Эрдынеевна)</t>
  </si>
  <si>
    <t>20.0300.1274.23</t>
  </si>
  <si>
    <t>Система учета электроэнергии потребителей Советский РЭС инв. №В107002259-00 (20.0300.4995.23	Варфоломеева Татьяна Николаевна)</t>
  </si>
  <si>
    <t>20.0300.4995.23</t>
  </si>
  <si>
    <t>Система учета электроэнергии потребителей Советский РЭС инв. №В107002259-00 (20.0300.5797.23	Булыгина Любовь Владимировна)</t>
  </si>
  <si>
    <t>20.0300.5797.23</t>
  </si>
  <si>
    <t>Система учета электроэнергии потребителей Советский РЭС инв. №В107002259-00 (20.0300.5903.23	Шатько Сергей Анатольевич)</t>
  </si>
  <si>
    <t>20.0300.5903.23</t>
  </si>
  <si>
    <t>Система учета электроэнергии потребителей Советский РЭС инв. №В107002259-00 (20.0300.7183.23	Белалов Юрий Эдуардович)</t>
  </si>
  <si>
    <t>20.0300.7183.23</t>
  </si>
  <si>
    <t>Система учета электроэнергии потребителей Советский РЭС инв. №В107002259-00 (20.0300.7707.23	Халудорова Елена Ринчиновна)</t>
  </si>
  <si>
    <t>20.0300.7707.23</t>
  </si>
  <si>
    <t>Система учета розничного рынка электроэнерги в Прибайкальском РЭС инв. №В107001480-00 (20.0300.6207.23	Ангаева Екатерина Юрьевн</t>
  </si>
  <si>
    <t>20.0300.6207.23</t>
  </si>
  <si>
    <t>Система учета розничного рынка электроэнерги в Прибайкальском РЭС инв. №В107001480-00 (20.0300.1465.23  Куликов Олег Валерьевич</t>
  </si>
  <si>
    <t>20.0300.1465.23</t>
  </si>
  <si>
    <t>Система учета розничного рынка электроэнерги в Прибайкальском РЭС инв. №В107001480-00 (20.0300.351.23	Жамцуев Алдар Дармаевич)</t>
  </si>
  <si>
    <t>20.0300.351.23</t>
  </si>
  <si>
    <t>Система учета розничного рынка электроэнерги в Прибайкальском РЭС инв. №В107001480-00 (20.0300.2543.23	 КУ "КУМХ Прибайкальског</t>
  </si>
  <si>
    <t>20.0300.2543.23</t>
  </si>
  <si>
    <t>Система учета розничного рынка электроэнерги в Прибайкальском РЭС инв. №В107001480-00 (20.0300.2540.23  МКУ "КУМХ Прибайкальско</t>
  </si>
  <si>
    <t>20.0300.2540.23</t>
  </si>
  <si>
    <t>Система учета розничного рынка электроэнергии в Иволгинском РЭС инв. №В107001227-00 (20.0300.4096.23  Павлов Василий Владимиров</t>
  </si>
  <si>
    <t>20.0300.4096.23</t>
  </si>
  <si>
    <t>Система учета розничного рынка электроэнергии в Иволгинском РЭС инв. №В107001227-00 (20.0300.3504.22  Табинаев Александр Олегов</t>
  </si>
  <si>
    <t>20.0300.3504.22</t>
  </si>
  <si>
    <t>Система учета розничного рынка электроэнергии в Иволгинском РЭС инв. №В107001227-00 (20.0300.847.24  Гармаев Эрдэм Цыбикович)</t>
  </si>
  <si>
    <t>20.0300.847.24</t>
  </si>
  <si>
    <t>Система учета розничного рынка электроэнергии в Иволгинском РЭС инв. №В107001227-00 (20.0300.585.24  Антипова Валентина Владими</t>
  </si>
  <si>
    <t>20.0300.585.24</t>
  </si>
  <si>
    <t>Система учета розничного рынка электроэнергии в Иволгинском РЭС инв. №В107001227-00 (20.0300.485.24  Бадмаев Гыпыл Хандажапович</t>
  </si>
  <si>
    <t>20.0300.485.24</t>
  </si>
  <si>
    <t>Система учета розничного рынка электроэнергии в Иволгинском РЭС инв. №В107001227-00 (20.0300.2380.23  МУ "УРИ АМО "Иволгинский</t>
  </si>
  <si>
    <t>Система учета розничного рынка электроэнергии в Иволгинском РЭС инв. №В107001227-00 (20.0300.2185.23  МУ "УРИ АМО "Иволгинский</t>
  </si>
  <si>
    <t>Система учета розничного рынка электроэнерги в Городском РЭС инв. №В107001456- 00 (20.0300.4407.23  Батуев Олег Бадмаевич)</t>
  </si>
  <si>
    <t>20.0300.4407.23</t>
  </si>
  <si>
    <t>Система учета розничного рынка электроэнерги в Городском РЭС инв. №В107001456-00 (20.0300.7453.22  Барбашов Никита Михайлович)</t>
  </si>
  <si>
    <t>20.0300.7453.22</t>
  </si>
  <si>
    <t>Система учета розничного рынка электроэнерги в Городском РЭС инв. №В107001456- 00 (20.0300.2633.23  Доржиева Марина Шойнхоронов</t>
  </si>
  <si>
    <t>Система учета розничного рынка электроэнерги в Городском РЭС инв. №В107001456- 00 (20.0300.1061.24  Корнева Виктория Евгеньевна</t>
  </si>
  <si>
    <t>20.0300.1061.24</t>
  </si>
  <si>
    <t>Система учета розничного рынка электроэнерги в Городском РЭС инв. №В107001456-00 (20.0300.129.24  Базарова Лариса Саяновна)</t>
  </si>
  <si>
    <t>20.0300.129.24</t>
  </si>
  <si>
    <t>Система учета розничного рынка электроэнерги в Городском РЭС инв. №В107001456-00 (20.0300.4903.23  Заиграев Кирилл Алексеевич)</t>
  </si>
  <si>
    <t>20.0300.4903.23</t>
  </si>
  <si>
    <t>Система учета розничного рынка электроэнерги в Городском РЭС инв. №В107001456-00 (20.0300.7582.23  Жугдуров Тумэн Анатольевич)</t>
  </si>
  <si>
    <t>20.0300.7582.23</t>
  </si>
  <si>
    <t>Система учета розничного рынка электроэнерги в Городском РЭС инв. №В107001456-00 (20.0300.5415.22  Ешиев Игорь Беликтоевич)</t>
  </si>
  <si>
    <t>20.0300.5415.22</t>
  </si>
  <si>
    <t>Система учета розничного рынка электроэнерги в Городском РЭС инв. №В107001456-00 (20.0300.275.24  Самбаев Эрдэм Баирович)</t>
  </si>
  <si>
    <t>20.0300.275.24</t>
  </si>
  <si>
    <t>Система учета розничного рынка электроэнерги в Городском РЭС инв. №В107001456-00 (20.0300.7630.23  Суворова Наталья Николаевна)</t>
  </si>
  <si>
    <t>20.0300.7630.23</t>
  </si>
  <si>
    <t>Система учета розничного рынка электроэнерги в Городском РЭС инв. №В107001456-00 (20.0300.253.24  Доржиева Елена Васильевна)</t>
  </si>
  <si>
    <t>20.0300.253.24</t>
  </si>
  <si>
    <t>Система учета розничного рынка электроэнерги в Городском РЭС инв. №В107001456-00 (20.0300.1473.24  Шаломенцев Евгений Дмитриеви</t>
  </si>
  <si>
    <t>20.0300.1473.24</t>
  </si>
  <si>
    <t>Система учета розничного рынка электроэнерги в Городском РЭС инв. №В107001456-00 (20.0300.1017.24 ИП Шаломенцев Евгений Дмитрие</t>
  </si>
  <si>
    <t>20.0300.1017.24</t>
  </si>
  <si>
    <t>Система учета розничного рынка электроэнерги в Городском РЭС инв. №В107001456-00 (20.0300.296.24  Тишина Наталья Григорьевна)</t>
  </si>
  <si>
    <t>20.0300.296.24</t>
  </si>
  <si>
    <t>Система учета розничного рынка электроэнерги в Городском РЭС инв. №В107001456-00 (20.0300.5857.23  Дамдинов Игорь Алексеевич)</t>
  </si>
  <si>
    <t>20.0300.5857.23</t>
  </si>
  <si>
    <t>Система учета розничного рынка электроэнерги в Городском РЭС инв. №В107001456-00 (20.0300.5905.21  СПАВЛИНА ЕЛЕНА ВИКТОРОВНА)</t>
  </si>
  <si>
    <t>20.0300.5905.21</t>
  </si>
  <si>
    <t>Система учета розничного рынка электроэнерги в Городском РЭС инв. №В107001456-00 (20.0300.5288.22  Мандалуев Сергей Викторович)</t>
  </si>
  <si>
    <t>20.0300.5288.22</t>
  </si>
  <si>
    <t>Система учета розничного рынка электроэнерги в Городском РЭС инв. №В107001456-00 (20.0300.6106.23  Дондупов Тохой Дондупович)</t>
  </si>
  <si>
    <t>20.0300.6106.23</t>
  </si>
  <si>
    <t>Система учета розничного рынка электроэнерги в Городском РЭС инв. №В107001456-00 (20.0300.168.24  Дашицыренова Ксения Борисовна</t>
  </si>
  <si>
    <t>20.0300.168.24</t>
  </si>
  <si>
    <t>Система учета розничного рынка электроэнерги в Городском РЭС инв. №В107001456-00 (20.0300.7660.23  Светоносова Светлана Ивановн</t>
  </si>
  <si>
    <t>20.0300.7660.23</t>
  </si>
  <si>
    <t>Система учета розничного рынка электроэнерги в Городском РЭС инв. №В107001456-00 (20.0300.7251.23  Едошкин Андрей Аюшиевич)</t>
  </si>
  <si>
    <t>20.0300.7251.23</t>
  </si>
  <si>
    <t>Система учета розничного рынка электроэнерги в Городском РЭС инв. №В107001456-00 (20.0300.6734.23  Цыренов Бато Цыденович)</t>
  </si>
  <si>
    <t>20.0300.6734.23</t>
  </si>
  <si>
    <t>Система учета розничного рынка электроэнерги в Городском РЭС инв. №В107001456-00 (20.0300.6076.23  Доржиев Арсалан Баирович)</t>
  </si>
  <si>
    <t>20.0300.6076.23</t>
  </si>
  <si>
    <t>Система учета розничного рынка электроэнерги в Городском РЭС инв. №В107001456-00 (20.0300.7194.23  Жугдурова Дарима Александров</t>
  </si>
  <si>
    <t>20.0300.7194.23</t>
  </si>
  <si>
    <t>Система учета розничного рынка электроэнерги в Городском РЭС инв. №В107001456-00 (20.0300.6648.23  Галсанов Алдар Цымпилович)</t>
  </si>
  <si>
    <t>20.0300.6648.23</t>
  </si>
  <si>
    <t>Система учета розничного рынка электроэнерги в Городском РЭС инв. №В107001456-00 (20.0300.3706.22  Бадмацыренова Оксана Алексан</t>
  </si>
  <si>
    <t>20.0300.3706.22</t>
  </si>
  <si>
    <t>Система учета розничного рынка электроэнерги в Городском РЭС инв. №В107001456-00 (20.0300.7179.22  Вторушина Кристина Андреевна</t>
  </si>
  <si>
    <t>20.0300.7179.22</t>
  </si>
  <si>
    <t>Система учета розничного рынка электроэнерги в Городском РЭС инв. №В107001456-00 (20.0300.8087.23  Мункуев Арсалан Баирович)</t>
  </si>
  <si>
    <t>20.0300.8087.23</t>
  </si>
  <si>
    <t>Система учета розничного рынка электроэнерги в Городском РЭС инв. №В107001456-00 (20.0300.7732.23  Спиридонов Владимир Иванович</t>
  </si>
  <si>
    <t>20.0300.7732.23</t>
  </si>
  <si>
    <t>Система учета розничного рынка электроэнерги в Городском РЭС инв. №В107001456-00 (20.0300.7109.23  Бадмаева Цыцыкма Санжайжапов</t>
  </si>
  <si>
    <t>20.0300.7109.23</t>
  </si>
  <si>
    <t>Система учета розничного рынка электроэнерги в Городском РЭС инв. №В107001456-00 (20.0300.8024.23  Панин Дмитрий Александрович)</t>
  </si>
  <si>
    <t>20.0300.8024.23</t>
  </si>
  <si>
    <t>Система учета розничного рынка электроэнерги в Городском РЭС инв. №В107001456-00 (20.0300.8123.23  Рымарева Светлана Юрьевна)</t>
  </si>
  <si>
    <t>20.0300.8123.23</t>
  </si>
  <si>
    <t>Система учета розничного рынка электроэнерги в Городском РЭС инв. №В107001456-00 (20.0300.1136.24  Буянтуев Жаргал Адишаевич)</t>
  </si>
  <si>
    <t>20.0300.1136.24</t>
  </si>
  <si>
    <t>Система учета розничного рынка электроэнерги в Городском РЭС инв. №В107001456-00 (20.0300.1116.24  Москвитин Андрей Алексеевич)</t>
  </si>
  <si>
    <t>20.0300.1116.24</t>
  </si>
  <si>
    <t>Система учета розничного рынка электроэнерги в Городском РЭС инв. №В107001456-00 (20.0300.7662.23  Халтубаева Саяна Дашиевна)</t>
  </si>
  <si>
    <t>20.0300.7662.23</t>
  </si>
  <si>
    <t>Система учета розничного рынка электроэнерги в Городском РЭС инв. №В107001456-00 (20.0300.6733.23  Тарбаева Дарима Болотовна)</t>
  </si>
  <si>
    <t>20.0300.6733.23</t>
  </si>
  <si>
    <t>Система учета розничного рынка электроэнерги в Городском РЭС инв. №В107001456-00 (20.0300.6247.23  Цемеров Павел Андреевич)</t>
  </si>
  <si>
    <t>20.0300.6247.23</t>
  </si>
  <si>
    <t>Система учета розничного рынка электроэнерги в Городском РЭС инв. №В107001456-00 (20.0300.6409.23  Хартиков Антон Леонидович)</t>
  </si>
  <si>
    <t>20.0300.6409.23</t>
  </si>
  <si>
    <t>Система учета розничного рынка электроэнерги в Городском РЭС инв. №В107001456-00 (20.0300.6382.23  Содбоев Арсалан Мухинович)</t>
  </si>
  <si>
    <t>20.0300.6382.23</t>
  </si>
  <si>
    <t>Система учета розничного рынка электроэнерги в Городском РЭС инв. №В107001456-00 (20.0300.5565.23  Емельянова Татьяна Федоровна</t>
  </si>
  <si>
    <t>20.0300.5565.23</t>
  </si>
  <si>
    <t>Система учета розничного рынка электроэнерги в Городском РЭС инв. №В107001456-00 (20.0300.7872.23  Дашинимаева О.Б.)</t>
  </si>
  <si>
    <t>20.0300.7872.23</t>
  </si>
  <si>
    <t>Система учета розничного рынка электроэнерги в Городском РЭС инв. №В107001456-00 (20.0300.5364.21 Дамбаева Наталья Бадмаевна)</t>
  </si>
  <si>
    <t>20.0300.5364.21</t>
  </si>
  <si>
    <t>Система учета розничного рынка электроэнерги в Городском РЭС инв. №В107001456-00 (20.0300.807.24  Эрдыниев А.Б.)</t>
  </si>
  <si>
    <t>20.0300.807.24</t>
  </si>
  <si>
    <t>Система учета розничного рынка электроэнерги в Городском РЭС инв. №В107001456-00 (20.0300.8400.23  Смирнов Егор Андреевич)</t>
  </si>
  <si>
    <t>20.0300.8400.23</t>
  </si>
  <si>
    <t>Система учета розничного рынка электроэнерги в Городском РЭС инв. №В107001456-00 (20.0300.423.24  Эрдыниев А.Ц.)</t>
  </si>
  <si>
    <t>20.0300.423.24</t>
  </si>
  <si>
    <t>Система учета розничного рынка электроэнерги в Городском РЭС инв. №В107001456-00 (20.0300.1219.24  Раднаев Ж.Ж.)</t>
  </si>
  <si>
    <t>20.0300.1219.24</t>
  </si>
  <si>
    <t>Система учета розничного рынка электроэнерги в Городском РЭС инв. №В107001456-00 (20.0300.7228.23  Норбоева Мария Андреевна)</t>
  </si>
  <si>
    <t>20.0300.7228.23</t>
  </si>
  <si>
    <t>Система учета розничного рынка электроэнерги в Городском РЭС инв. №В107001456-00 (20.0300.7432.23  Лавренко Дмитрий Николаевич)</t>
  </si>
  <si>
    <t>20.0300.7432.23</t>
  </si>
  <si>
    <t>Система учета розничного рынка электроэнерги в Городском РЭС инв. №В107001456-00 (20.0300.6519.23  Жигжитов Станислав Сергеевич</t>
  </si>
  <si>
    <t>20.0300.6519.23</t>
  </si>
  <si>
    <t>Система учета розничного рынка электроэнерги в Городском РЭС инв. №В107001456-00 (20.0300.1537.24  Баженов Артём Александрович)</t>
  </si>
  <si>
    <t>20.0300.1537.24</t>
  </si>
  <si>
    <t>Система учета розничного рынка электроэнерги в Городском РЭС инв. №В107001456-00 (20.0300.3633.23  Гармаев Гарма Баирович)</t>
  </si>
  <si>
    <t>20.0300.3633.23</t>
  </si>
  <si>
    <t>Система учета розничного рынка электроэнерги в Городском РЭС инв. №В107001456-00 (20.0300.7620.22  Цыбиктарова Евгения Сергеевн</t>
  </si>
  <si>
    <t>20.0300.7620.22</t>
  </si>
  <si>
    <t>Система учета розничного рынка электроэнерги в Городском РЭС инв. №В107001456-00 (20.0300.1531.24  Митапова Тамара Васильевна)</t>
  </si>
  <si>
    <t>20.0300.1531.24</t>
  </si>
  <si>
    <t>Система учета розничного рынка электроэнерги в Городском РЭС инв. №В107001456-00 (20.0300.1608.24  Чернакова Надежда Ивановна)</t>
  </si>
  <si>
    <t>20.0300.1608.24</t>
  </si>
  <si>
    <t>Система учета розничного рынка электроэнерги в Городском РЭС инв. №В107001456-00 (20.0300.942.23  Жужгова Елена Владимировна)</t>
  </si>
  <si>
    <t>20.0300.942.23</t>
  </si>
  <si>
    <t>Система учета розничного рынка электроэнерги в Городском РЭС инв. №В107001456-00 (20.0300.6256.23  Дамбинимаева Бальжима Владим</t>
  </si>
  <si>
    <t>20.0300.6256.23</t>
  </si>
  <si>
    <t>Система учета розничного рынка электроэнерги в Городском РЭС инв. №В107001456-00 (20.0300.6530.22  Собенников Андрей Николаевич</t>
  </si>
  <si>
    <t>20.0300.6530.22</t>
  </si>
  <si>
    <t>Система учета розничного рынка электроэнерги в Городском РЭС инв. №В107001456-00 (20.0300.20.24  Голендухина Надежда Владимиров</t>
  </si>
  <si>
    <t>20.0300.20.24</t>
  </si>
  <si>
    <t>Система учета розничного рынка электроэнерги в Городском РЭС инв. №В107001456-00 (20.0300.8216.23  Маханов Матвей Александрович</t>
  </si>
  <si>
    <t>20.0300.8216.23</t>
  </si>
  <si>
    <t>Система учета розничного рынка электроэнерги в Городском РЭС инв. №В107001456-00 (20.0300.5606.23  Азутов Константин Александро</t>
  </si>
  <si>
    <t>20.0300.5606.23</t>
  </si>
  <si>
    <t>Система учета розничного рынка электроэнерги в Городском РЭС инв. №В107001456-00 (20.0300.5270.22  Будажапова Валентина Алексан</t>
  </si>
  <si>
    <t>20.0300.5270.22</t>
  </si>
  <si>
    <t>Система учета электроэнергии потребителей Железнодорожный РЭС инв. №В107002261-00 (20.0300.2230.23  Ульянова Юлия Игоревна)</t>
  </si>
  <si>
    <t>20.0300.2230.23</t>
  </si>
  <si>
    <t>Система учета электроэнергии потребителей Железнодорожный РЭС инв. №В107002261-00 (20.0300.7247.24	ООО "СПЕЦИАЛИЗИРОВАННЫЙ ЗАСТ</t>
  </si>
  <si>
    <t>20.0300.8333.23</t>
  </si>
  <si>
    <t>Система учета электроэнергии потребителей Октябрьский РЭС инв. №В107002260-00 (20.0300.3514.24   Милицын Иван Сергеевич)</t>
  </si>
  <si>
    <t>20.0300.3514.24</t>
  </si>
  <si>
    <t>Система учета электроэнергии потребителей Октябрьский РЭС инв. №В107002260-00  (20.0300.5066.24   Громов Сергей Борисович)</t>
  </si>
  <si>
    <t>20.0300.5066.24</t>
  </si>
  <si>
    <t>Система учета электроэнергии потребителей Железнодорожный РЭС инв. №В107002261-00 (20.0300.6938.23  Щербакова Мария Сергеевна)</t>
  </si>
  <si>
    <t>20.0300.6938.23</t>
  </si>
  <si>
    <t>Система учета электроэнергии потребителей Октябрьский РЭС инв. №В107002260- 00  (20.0300.6900.23  Борхонова Нима-Жап Лопсоновна</t>
  </si>
  <si>
    <t>20.0300.6900.23</t>
  </si>
  <si>
    <t>Система учета электроэнергии потребителей Октябрьский РЭС инв. №В107002260- 00  (20.0300.510.24   Харжеева Елена Александровна)</t>
  </si>
  <si>
    <t>20.0300.510.24</t>
  </si>
  <si>
    <t>Система учета электроэнергии потребителей Октябрьский РЭС инв. №В107002260- 00  (20.0300.6437.24  Доржиев Баян Николаевич)</t>
  </si>
  <si>
    <t>20.0300.6437.24</t>
  </si>
  <si>
    <t>Система учета электроэнергии потребителей Железнодорожный РЭС инв. №В107002261-00 (20.0300.1444.24  Данзанов Евгений Цыденович)</t>
  </si>
  <si>
    <t>20.0300.1444.24</t>
  </si>
  <si>
    <t>Система учета электроэнергии потребителей Октябрьский РЭС инв. №В107002260-00  (20.0300.3090.23  Бардуева Цырена Баторовна)</t>
  </si>
  <si>
    <t>20.0300.3090.23</t>
  </si>
  <si>
    <t>Система учета розничного рынка электроэнерги в Кабанском РЭС инв. №В107001228-00 (20.0300.8514.23  Чебунина Дарья Дмитриевна)</t>
  </si>
  <si>
    <t>20.0300.8514.23</t>
  </si>
  <si>
    <t>Система учета розничного рынка электроэнерги в Кабанском РЭС инв. №В107001228-00 (20.0300.96.24  Чебунина Дарья Дмитриевна)</t>
  </si>
  <si>
    <t>20.0300.96.24</t>
  </si>
  <si>
    <t>Система учета розничного рынка электроэнерги в Тункинском РЭС инв. №В107001510- 00 (20.0300.6948.23   Хохоноева Вероника Эдуард</t>
  </si>
  <si>
    <t>20.0300.6948.23</t>
  </si>
  <si>
    <t>Система учета розничного рынка электроэнерги в Тункинском РЭС инв. №В107001510- 00 (20.0300.858.23   Сымбелова Вера Николаевна)</t>
  </si>
  <si>
    <t>20.0300.858.23</t>
  </si>
  <si>
    <t>Система учета розничного рынка электроэнерги в Тункинском РЭС инв. №В107001510- 00 (20.0300.6863.23   Моглоева Анна Леонидовна)</t>
  </si>
  <si>
    <t>20.0300.6863.23</t>
  </si>
  <si>
    <t>Система учета розничного рынка электроэнерги в Тункинском РЭС инв. №В107001510- 00 (20.0300.8335.23	Мантурова Дыжит Данзановна)</t>
  </si>
  <si>
    <t>20.0300.8335.23</t>
  </si>
  <si>
    <t>Система учета розничного рынка электроэнерги в Тункинском РЭС инв. №В107001510- 00 (20.0300.6707.23	Иванова Зинаида Кимовна)</t>
  </si>
  <si>
    <t>20.0300.6707.23</t>
  </si>
  <si>
    <t>Система учета розничного рынка электроэнерги в Тункинском РЭС инв. №В107001510- 00 (20.0300.181.24	Молохоев Василий Викторович)</t>
  </si>
  <si>
    <t>20.0300.181.24</t>
  </si>
  <si>
    <t>Система учета розничного рынка электроэнерги в Тункинском РЭС инв. №В107001510- 00 (20.0300.6462.23	Гаврилова Ксения Валерьевна</t>
  </si>
  <si>
    <t>20.0300.6462.23</t>
  </si>
  <si>
    <t>Система учета розничного рынка электроэнерги в Тункинском РЭС инв. №В107001510- 00 (20.0300.538.24	Молокшонова Лидия Дашеева)</t>
  </si>
  <si>
    <t>20.0300.538.24</t>
  </si>
  <si>
    <t>Система учета розничного рынка электроэнерги в Тункинском РЭС инв. №В107001510- 00 (20.0300.6461.23	Болотова Маргарита Дашинима</t>
  </si>
  <si>
    <t>20.0300.6461.23</t>
  </si>
  <si>
    <t>Система учета розничного рынка электроэнерги в Тункинском РЭС инв. №В107001510- 00 (20.0300.182.24	Дашеев Геннадий Доржеевич)</t>
  </si>
  <si>
    <t>20.0300.182.24</t>
  </si>
  <si>
    <t>Система учета розничного рынка электроэнерги в Тункинском РЭС инв. №В107001510- 00 (20.0300.623.24	Таханов Булат Вячеславович)</t>
  </si>
  <si>
    <t>20.0300.623.24</t>
  </si>
  <si>
    <t>Система учета розничного рынка электроэнерги в Тункинском РЭС инв. №В107001510- 00 (20.0300.6642.23	Майер Алексей Александрович</t>
  </si>
  <si>
    <t>20.0300.6642.23</t>
  </si>
  <si>
    <t>Система учета розничного рынка электроэнерги в Тункинском РЭС инв. №В107001510- 00 (20.0300.6757.23	Лопсонова Ургы Баторовна)</t>
  </si>
  <si>
    <t>20.0300.6757.23</t>
  </si>
  <si>
    <t>Система учета розничного рынка электроэнерги в Тункинском РЭС инв. №В107001510- 00 (20.0300.5752.23	Шагдурова Эльвира Буян-Дэлг</t>
  </si>
  <si>
    <t>20.0300.5752.23</t>
  </si>
  <si>
    <t>Система учета розничного рынка электроэнерги в Тункинском РЭС инв. №В107001510- 00 (20.0300.8331.23	Лоншакова Оксана Усманова)</t>
  </si>
  <si>
    <t>20.0300.8331.23</t>
  </si>
  <si>
    <t>Система учета розничного рынка электроэнерги в Тункинском РЭС инв. №В107001510- 00 (20.0300.8002.23	Улукшонов Тамир Жаргалович)</t>
  </si>
  <si>
    <t>20.0300.8002.23</t>
  </si>
  <si>
    <t>Система учета розничного рынка электроэнерги в Тункинском РЭС инв. №В107001510- 00 (20.0300.8522.23	Ангархаева Сыдып Лопсоновна</t>
  </si>
  <si>
    <t>20.0300.8522.23</t>
  </si>
  <si>
    <t>Система учета розничного рынка электроэнерги в Тункинском РЭС инв. №В107001510- 00 (20.0300.71.24	Банчикова Сырен-Дулма Дармаев</t>
  </si>
  <si>
    <t>20.0300.71.24</t>
  </si>
  <si>
    <t>Система учета розничного рынка электроэнерги в Тункинском РЭС инв. №В107001510- 00 (20.0300.279.24	Шеноева Арюна Лубсанринчинов</t>
  </si>
  <si>
    <t>20.0300.279.24</t>
  </si>
  <si>
    <t>Система учета розничного рынка электроэнерги в Тункинском РЭС инв. №В107001510- 00 (20.0300.732.24	Замбалова Татьяна Дабаевна)</t>
  </si>
  <si>
    <t>20.0300.732.24</t>
  </si>
  <si>
    <t>Система учета розничного рынка электроэнерги в Тункинском РЭС инв. №В107001510- 00 (20.0300.5886.22	Новосельцев Родион Александ</t>
  </si>
  <si>
    <t>20.0300.5886.22</t>
  </si>
  <si>
    <t>Система учета розничного рынка электроэнерги в Тункинском РЭС инв. №В107001510- 00 (20.0300.669.24	Имеев Борис Доржеевич)</t>
  </si>
  <si>
    <t>20.0300.669.24</t>
  </si>
  <si>
    <t>Система учета розничного рынка электроэнерги в Тункинском РЭС инв. №В107001510- 00 (20.0300.699.24	Ильенко Роман Сергеевич)</t>
  </si>
  <si>
    <t>20.0300.699.24</t>
  </si>
  <si>
    <t>Система учета розничного рынка электроэнерги в Тункинском РЭС инв. №В107001510- 00 (20.0300.7280.23	Перваков Руслан Александров</t>
  </si>
  <si>
    <t>20.0300.7280.23</t>
  </si>
  <si>
    <t>Система учета розничного рынка электроэнерги в Тункинском РЭС инв. №В107001510- 00 (20.0300.7379.23	Шалдушкеева Юлия Даниловна)</t>
  </si>
  <si>
    <t>20.0300.7379.23</t>
  </si>
  <si>
    <t>Система учета розничного рынка электроэнерги в Тункинском РЭС инв. №В107001510- 00 (20.0300.7339.23	Ганжурова Светлана Тумэнбаи</t>
  </si>
  <si>
    <t>20.0300.7339.23</t>
  </si>
  <si>
    <t>Система учета розничного рынка электроэнерги в Тункинском РЭС инв. №В107001510- 00 (20.0300.6958.23	Шараева Любовь Араднаевна)</t>
  </si>
  <si>
    <t>20.0300.6958.23</t>
  </si>
  <si>
    <t>Система учета розничного рынка электроэнерги в Тункинском РЭС инв. №В107001510- 00 (20.0300.7686.23	Круглова Татьяна Михайловна</t>
  </si>
  <si>
    <t>20.0300.7686.23</t>
  </si>
  <si>
    <t>Система учета розничного рынка электроэнерги в Тункинском РЭС инв. №В107001510- 00 (20.0300.5.24	Трескова Яна Александровна)</t>
  </si>
  <si>
    <t>20.0300.5.24</t>
  </si>
  <si>
    <t>Система учета розничного рынка электроэнерги в Тункинском РЭС инв. №В107001510- 00 (20.0300.6915.23	Соктоев Булат Анатольевич)</t>
  </si>
  <si>
    <t>20.0300.6915.23</t>
  </si>
  <si>
    <t>Система учета розничного рынка электроэнерги в Тункинском РЭС инв. №В107001510- 00 (20.0300.7104.23	Молонова Анна Николаевна)</t>
  </si>
  <si>
    <t>20.0300.7104.23</t>
  </si>
  <si>
    <t>Система учета розничного рынка электроэнерги в Тункинском РЭС инв. №В107001510- 00 (20.0300.268.24	Кобелев Денис Сергеевич)</t>
  </si>
  <si>
    <t>20.0300.268.24</t>
  </si>
  <si>
    <t>Система учета розничного рынка электроэнерги в Тункинском РЭС инв. №В107001510- 00 (20.0300.1032.24	Пантелеева Вера Георгиевна)</t>
  </si>
  <si>
    <t>20.0300.1032.24</t>
  </si>
  <si>
    <t>Система учета розничного рынка электроэнерги в Кабанском РЭС инв. №В107001228-00 (20.0300.313.24	Хобраков Венедикт Дашиевич)</t>
  </si>
  <si>
    <t>20.0300.313.24</t>
  </si>
  <si>
    <t>Система учета розничного рынка электроэнерги в Кабанском РЭС инв. №В107001228-00 (20.0300.47.24	Токарева Надежда Владимировна)</t>
  </si>
  <si>
    <t>20.0300.47.24</t>
  </si>
  <si>
    <t>Система учета розничного рынка электроэнерги в Кабанском РЭС инв. №В107001228-00 (20.0300.8469.23	Сандалова Нина Ильинична)</t>
  </si>
  <si>
    <t>20.0300.8469.23</t>
  </si>
  <si>
    <t>Система учета розничного рынка электроэнерги в Северобайкальском РЭС инв. №В107001229-00 (20.0300.7274.23	Заубер Светлана Серге</t>
  </si>
  <si>
    <t>20.0300.7274.23</t>
  </si>
  <si>
    <t>Система учета розничного рынка электроэнерги в Северобайкальском РЭС инв. №В107001229-00 (20.0300.3363.23	Трусов Павел Геннадье</t>
  </si>
  <si>
    <t>20.0300.3363.23</t>
  </si>
  <si>
    <t>Система учета розничного рынка электроэнерги в Северобайкальском РЭС инв. №В107001229-00 (20.0300.5453.23	Ахматахунов Киргизбай</t>
  </si>
  <si>
    <t>20.0300.5453.23</t>
  </si>
  <si>
    <t>Система учета розничного рынка электроэнерги в Прибайкальском РЭС инв. №В107001480-00 (20.0300.7606.23	Деулин Сергей Витальевич</t>
  </si>
  <si>
    <t>20.0300.7606.23</t>
  </si>
  <si>
    <t>Система учета розничного рынка электроэнерги в Прибайкальском РЭС инв. №В107001480-00 (20.0300.7723.23	Грицай Михаил Сергеевич)</t>
  </si>
  <si>
    <t>20.0300.7723.23</t>
  </si>
  <si>
    <t>Система учета розничного рынка электроэнерги в Прибайкальском РЭС инв. №В107001480-00 (20.0300.1785.24	Трофимова Екатерина Нико</t>
  </si>
  <si>
    <t>20.0300.1785.24</t>
  </si>
  <si>
    <t>Система учета розничного рынка электроэнерги в Баргузинском РЭС инв. №В107001508-00 (20.0300.407.24	Бельков Андрей Анатольевич)</t>
  </si>
  <si>
    <t>20.0300.407.24</t>
  </si>
  <si>
    <t>Система учета розничного рынка электроэнерги в Баргузинском РЭС инв. №В107001508-00 (20.0300.352.24	Винник Александр леонидович</t>
  </si>
  <si>
    <t>20.0300.352.24</t>
  </si>
  <si>
    <t>Система учета розничного рынка электроэнерги в Баргузинском РЭС инв. №В107001508-00 (20.0300.681.24	Белоусов Алексей Владимиров</t>
  </si>
  <si>
    <t>20.0300.681.24</t>
  </si>
  <si>
    <t>Система учета розничного рынка электроэнерги в Курумканском РЭС инв. №В107002145-00 (20.0300.69.24	Тыхеев Солбон Александрович)</t>
  </si>
  <si>
    <t>20.0300.69.24</t>
  </si>
  <si>
    <t>Система учета розничного рынка электроэнерги в Курумканском РЭС инв. №В107002145-00 (20.0300.8256.23	Аюшеев Баир Николаевич)</t>
  </si>
  <si>
    <t>20.0300.8256.23</t>
  </si>
  <si>
    <t>Система учета розничного рынка электроэнерги в Курумканском РЭС инв. №В107002145-00 (20.0300.553.24	Молонова Елена Цырендашиевн</t>
  </si>
  <si>
    <t>20.0300.553.24</t>
  </si>
  <si>
    <t>Система учета розничного рынка электроэнерги в Курумканском РЭС инв. №В107002145-00 (20.0300.6144.23  ООО "Лидер")</t>
  </si>
  <si>
    <t>20.0300.6144.23</t>
  </si>
  <si>
    <t>Система учета розничного рынка электроэнерги в Тункинском РЭС инв. №В107001510- 00 (20.0300.6267.23	Сыренов Аламжи Владимирович</t>
  </si>
  <si>
    <t>20.0300.6267.23</t>
  </si>
  <si>
    <t>Система учета розничного рынка электроэнерги в Тункинском РЭС инв. №В107001510- 00 (20.0300.3427.23	Арзухаев Зоригто Сономович)</t>
  </si>
  <si>
    <t>20.0300.3427.23</t>
  </si>
  <si>
    <t>Система учета розничного рынка электроэнерги в Тункинском РЭС инв. №В107001510- 00 (20.0300.221.24	Антагаров Николай Ширипович)</t>
  </si>
  <si>
    <t>20.0300.221.24</t>
  </si>
  <si>
    <t>Система учета розничного рынка электроэнерги в Тункинском РЭС инв. №В107001510- 00 (20.0300.700.24	Ильенко Роман Сергеевич)</t>
  </si>
  <si>
    <t>20.0300.700.24</t>
  </si>
  <si>
    <t>Система учета розничного рынка электроэнергии в Иволгинском РЭС инв. №В107001227-00 (20.0300.4210.23  Жамсаранов Будажап Дашидо</t>
  </si>
  <si>
    <t>20.0300.4210.23</t>
  </si>
  <si>
    <t>Система учета розничного рынка электроэнергии в Иволгинском РЭС инв. №В107001227-00 (20.0300.3491.23  Ганжурова Ирина Васильевн</t>
  </si>
  <si>
    <t>20.0300.3491.23</t>
  </si>
  <si>
    <t>Система учета розничного рынка электроэнергии в Иволгинском РЭС инв. №В107001227-00 (20.0300.5742.23  Цыбикжапова Сарюна Цыденд</t>
  </si>
  <si>
    <t>20.0300.5742.23</t>
  </si>
  <si>
    <t>Система учета розничного рынка электроэнергии в Иволгинском РЭС инв. №В107001227-00 (20.0300.6.24  МБУ "Халюта")</t>
  </si>
  <si>
    <t>20.0300.6.24</t>
  </si>
  <si>
    <t>Система учета розничного рынка электроэнергии в Иволгинском РЭС инв. №В107001227-00 (20.0300.3507.22  Шойдонова Намсалма Шойдон</t>
  </si>
  <si>
    <t>20.0300.3507.22</t>
  </si>
  <si>
    <t>Система учета розничного рынка электроэнергии в Иволгинском РЭС инв. №В107001227-00 (20.0300.278.24  Цыренжапова Лидия Доржиевн</t>
  </si>
  <si>
    <t>20.0300.278.24</t>
  </si>
  <si>
    <t>Система учета розничного рынка электроэнергии в Иволгинском РЭС инв. №В107001227-00 (20.0300.7342.21  Дарсуева Юлия Борисовна)</t>
  </si>
  <si>
    <t>20.0300.7342.21</t>
  </si>
  <si>
    <t>Система учета розничного рынка электроэнергии в Иволгинском РЭС инв. №В107001227-00 (20.0300.6582.23  Доржиева Юлия Будаевна)</t>
  </si>
  <si>
    <t>20.0300.6582.23</t>
  </si>
  <si>
    <t>Система учета розничного рынка электроэнергии в Иволгинском РЭС инв. №В107001227-00 (20.0300.7799.23  Найданова Лариса Леонидов</t>
  </si>
  <si>
    <t>20.0300.7799.23</t>
  </si>
  <si>
    <t>Система учета розничного рынка электроэнергии в Иволгинском РЭС инв. №В107001227-00 (20.0300.7160.23  Цыбиков Жаргал Буянтуевич</t>
  </si>
  <si>
    <t>20.0300.7160.23</t>
  </si>
  <si>
    <t>Система учета розничного рынка электроэнергии в Иволгинском РЭС инв. №В107001227-00 (20.0300.7184.23  Разуваев Никита Сергеевич</t>
  </si>
  <si>
    <t>20.0300.7184.23</t>
  </si>
  <si>
    <t>Система учета розничного рынка электроэнергии в Иволгинском РЭС инв. №В107001227-00 (20.0300.1395.24  Стогний Григорий Олегович</t>
  </si>
  <si>
    <t>20.0300.1395.24</t>
  </si>
  <si>
    <t>Система учета розничного рынка электроэнергии в Иволгинском РЭС инв. №В107001227-00 (20.0300.1577.24  Цыденова Мария Георгиевна</t>
  </si>
  <si>
    <t>20.0300.1577.24</t>
  </si>
  <si>
    <t>Система учета розничного рынка электроэнергии в Иволгинском РЭС инв. №В107001227-00 (20.0300.281.22  Жамбалова Татьяна Владимир</t>
  </si>
  <si>
    <t>20.0300.281.22</t>
  </si>
  <si>
    <t>Система учета розничного рынка электроэнергии в Иволгинском РЭС инв. №В107001227-00 (20.0300.7896.23  Лубсанова Цыбигма Владими</t>
  </si>
  <si>
    <t>20.0300.7896.23</t>
  </si>
  <si>
    <t>Система учета розничного рынка электроэнергии в Иволгинском РЭС инв. №В107001227-00 (20.0300.494.24 Нимаев Нима Доржиевич)</t>
  </si>
  <si>
    <t>20.0300.494.24</t>
  </si>
  <si>
    <t>Система учета розничного рынка электроэнергии в Иволгинском РЭС инв. №В107001227-00 (20.0300.8434.23  Коноваленко Галина Инноке</t>
  </si>
  <si>
    <t>20.0300.8434.23</t>
  </si>
  <si>
    <t>Система учета розничного рынка электроэнергии в Иволгинском РЭС инв. №В107001227-00 (20.0300.4617.22  Табиханова Доля Хангаевна</t>
  </si>
  <si>
    <t>Система учета розничного рынка электроэнергии в Иволгинском РЭС инв. №В107001227-00 (20.0300.5974.23  Дорофеева Саяна Баторовна</t>
  </si>
  <si>
    <t>20.0300.5974.23</t>
  </si>
  <si>
    <t>Система учета розничного рынка электроэнергии в Иволгинском РЭС инв. №В107001227-00 (20.0300.8504.23  Казанцев Дмитрий Васильев</t>
  </si>
  <si>
    <t>20.0300.8504.23</t>
  </si>
  <si>
    <t>Система учета розничного рынка электроэнергии в Иволгинском РЭС инв. №В107001227-00 (20.0300.6257.23  Абидуева Виктория Викторо</t>
  </si>
  <si>
    <t>20.0300.6257.23</t>
  </si>
  <si>
    <t>Система учета розничного рынка электроэнергии в Иволгинском РЭС инв. №В107001227-00 (20.0300.7956.23  Степанова Елена Дашиевна)</t>
  </si>
  <si>
    <t>20.0300.7956.23</t>
  </si>
  <si>
    <t>Система учета розничного рынка электроэнергии в Иволгинском РЭС инв. №В107001227-00 (20.0300.7259.23  Шалбаева Марина Доржиевна</t>
  </si>
  <si>
    <t>20.0300.7259.23</t>
  </si>
  <si>
    <t>Система учета розничного рынка электроэнергии в Иволгинском РЭС инв. №В107001227-00 (20.0300.8368.23  Жапова Чингисма Андреевна</t>
  </si>
  <si>
    <t>20.0300.8368.23</t>
  </si>
  <si>
    <t>Система учета розничного рынка электроэнергии в Иволгинском РЭС инв. №В107001227-00 (20.0300.7378.23  Осодоева Аяна Витальевна)</t>
  </si>
  <si>
    <t>20.0300.7378.23</t>
  </si>
  <si>
    <t>Система учета розничного рынка электроэнергии в Иволгинском РЭС инв. №В107001227-00 (20.0300.7202.23  Арданова Надежда Очировна</t>
  </si>
  <si>
    <t>20.0300.7202.23</t>
  </si>
  <si>
    <t>Система учета розничного рынка электроэнергии в Иволгинском РЭС инв. №В107001227-00 (20.0300.4612.22  Табиханова Доля Хангаевна</t>
  </si>
  <si>
    <t>20.0300.4612.22</t>
  </si>
  <si>
    <t>Система учета розничного рынка электроэнергии в Иволгинском РЭС инв. №В107001227-00 (20.0300.239.24  Сейтказинова Лариса Балдор</t>
  </si>
  <si>
    <t>20.0300.239.24</t>
  </si>
  <si>
    <t>Система учета розничного рынка электроэнергии в Иволгинском РЭС инв. №В107001227-00 (20.0300.688.24  Чирков Николай Анатольевич</t>
  </si>
  <si>
    <t>20.0300.688.24</t>
  </si>
  <si>
    <t>Система учета розничного рынка электроэнергии в Иволгинском РЭС инв. №В107001227-00 (20.0300.6550.23  Васильева Анна Федоровна)</t>
  </si>
  <si>
    <t>20.0300.6550.23</t>
  </si>
  <si>
    <t>Система учета розничного рынка электроэнергии в Иволгинском РЭС инв. №В107001227-00 (20.0300.7794.23  МАУ "ЦРКИТ")</t>
  </si>
  <si>
    <t>20.0300.7794.23</t>
  </si>
  <si>
    <t>Система учета розничного рынка электроэнергии в Иволгинском РЭС инв. №В107001227-00 (20.0300.624.24  Федотов Михаил Васильевич)</t>
  </si>
  <si>
    <t>20.0300.624.24</t>
  </si>
  <si>
    <t>Система учета розничного рынка электроэнергии в Иволгинском РЭС инв. №В107001227-00 (20.0300.6691.23  Бабасанова Татьяна Станис</t>
  </si>
  <si>
    <t>20.0300.6691.23</t>
  </si>
  <si>
    <t>Система учета розничного рынка электроэнергии в Иволгинском РЭС инв. №В107001227-00 (20.0300.5567.23  Гатапова Юлия Александров</t>
  </si>
  <si>
    <t>20.0300.5567.23</t>
  </si>
  <si>
    <t>Система учета розничного рынка электроэнергии в Иволгинском РЭС инв. №В107001227-00 (20.0300.6945.23  Карпушкеев Александр Дорж</t>
  </si>
  <si>
    <t>20.0300.6945.23</t>
  </si>
  <si>
    <t>Система учета розничного рынка электроэнергии в Иволгинском РЭС инв. №В107001227-00 (20.0300.7237.23  Базарова Норжома Бимбаевн</t>
  </si>
  <si>
    <t>20.0300.7237.23</t>
  </si>
  <si>
    <t>Система учета розничного рынка электроэнергии в Иволгинском РЭС инв. №В107001227-00 (20.0300.2004.23  Цыренова Соелма Жаргаловн</t>
  </si>
  <si>
    <t>20.0300.2004.23</t>
  </si>
  <si>
    <t>Система учета розничного рынка электроэнергии в Иволгинском РЭС инв. №В107001227-00 (20.0300.7145.23  Шагдуров Владимир Санжиев</t>
  </si>
  <si>
    <t>20.0300.7145.23</t>
  </si>
  <si>
    <t>Система учета розничного рынка электроэнергии в Иволгинском РЭС инв. №В107001227-00 (20.0300.8119.23  Рыков Вячеслав Борисович)</t>
  </si>
  <si>
    <t>20.0300.8119.23</t>
  </si>
  <si>
    <t>Система учета розничного рынка электроэнергии в Иволгинском РЭС инв. №В107001227-00 (20.0300.8248.23 Мархеев Владимир Антонович</t>
  </si>
  <si>
    <t>20.0300.8248.23</t>
  </si>
  <si>
    <t>Система учета розничного рынка электроэнергии в Иволгинском РЭС инв. №В107001227-00 (20.0300.7042.21  Исакова Оксана Ивановна)</t>
  </si>
  <si>
    <t>20.0300.7042.21</t>
  </si>
  <si>
    <t>Система учета розничного рынка электроэнергии в Иволгинском РЭС инв. №В107001227-00 (20.0300.77.24  Ванчикова Гэрэлма Цыремпило</t>
  </si>
  <si>
    <t>20.0300.77.24</t>
  </si>
  <si>
    <t>Система учета розничного рынка электроэнергии в Иволгинском РЭС инв. №В107001227-00 (20.0300.6305.23  Музеева Виктория Борисовн</t>
  </si>
  <si>
    <t>20.0300.6305.23</t>
  </si>
  <si>
    <t>Система учета розничного рынка электроэнергии в Иволгинском РЭС инв. №В107001227-00 (20.0300.8341.23  Балалаева Татьяна Ивановн</t>
  </si>
  <si>
    <t>20.0300.8341.23</t>
  </si>
  <si>
    <t>Система учета розничного рынка электроэнергии в Иволгинском РЭС инв. №В107001227-00 (20.0300.8386.23  Пирогова Евгения Алексеев</t>
  </si>
  <si>
    <t>20.0300.8386.23</t>
  </si>
  <si>
    <t>Система учета розничного рынка электроэнергии в Иволгинском РЭС инв. №В107001227-00 (20.0300.5431.22  Ванданова Эржена Чойжинжа</t>
  </si>
  <si>
    <t>20.0300.5431.22</t>
  </si>
  <si>
    <t>Система учета розничного рынка электроэнергии в Иволгинском РЭС инв. №В107001227-00 (20.0300.8252.23  Шагжеев Баир Доржи-Хандуе</t>
  </si>
  <si>
    <t>20.0300.8252.23</t>
  </si>
  <si>
    <t>Система учета розничного рынка электроэнергии в Иволгинском РЭС инв. №В107001227-00 (20.0300.734.24  Дамбиева Светлана Александ</t>
  </si>
  <si>
    <t>20.0300.734.24</t>
  </si>
  <si>
    <t>Система учета розничного рынка электроэнергии в Иволгинском РЭС инв. №В107001227-00 (20.0300.7846.23  Ульзутуева Сэлмэг Юрьевна</t>
  </si>
  <si>
    <t>20.0300.7846.23</t>
  </si>
  <si>
    <t>Система учета розничного рынка электроэнергии в Иволгинском РЭС инв. №В107001227-00 (20.0300.8038.23  Пилданов Буда Батомунхоев</t>
  </si>
  <si>
    <t>20.0300.8038.23</t>
  </si>
  <si>
    <t>Система учета розничного рынка электроэнергии в Иволгинском РЭС инв. №В107001227-00 (20.0300.5062.21  Балданов Гунга Иванович)</t>
  </si>
  <si>
    <t>20.0300.5062.21</t>
  </si>
  <si>
    <t>Система учета розничного рынка электроэнерги в Тарбагатайском РЭС инв. №В107001458-00 (20.0300.6826.23   Бегларян Рузанна Разни</t>
  </si>
  <si>
    <t>20.0300.6826.23</t>
  </si>
  <si>
    <t>Система учета розничного рынка электроэнерги в Тарбагатайском РЭС инв. №В107001458-00 (20.0300.6288.23   Насанов Элбэк Нанзатов</t>
  </si>
  <si>
    <t>20.0300.6288.23</t>
  </si>
  <si>
    <t>Система учета розничного рынка электроэнерги в Тарбагатайском РЭС инв. №В107001458-00 (20.0300.1669.22    Мельникова Наталья Вя</t>
  </si>
  <si>
    <t>20.0300.1669.22</t>
  </si>
  <si>
    <t>Система учета розничного рынка электроэнерги в Тарбагатайском РЭС инв. №В107001458-00 (20.0300.79.24   Соловьева  Юлия  Михайло</t>
  </si>
  <si>
    <t>20.0300.79.24</t>
  </si>
  <si>
    <t>Система учета электроэнергии потребителей Октябрьский РЭС инв. №В107002260- 00 (20.0300.1114.24  Цыренов Вячеслав Викторович)</t>
  </si>
  <si>
    <t>20.0300.1114.24</t>
  </si>
  <si>
    <t>Система учета электроэнергии потребителей Октябрьский РЭС инв. №В107002260- 00 (20.0300.1207.24  Тапхаров Сергей Игоревич)</t>
  </si>
  <si>
    <t>20.0300.1207.24</t>
  </si>
  <si>
    <t>Система учета розничного рынка электроэнерги в Кабанском РЭС инв. №В107001228-00 (20.0300.6656.23  Котов Виктор Гаврилович)</t>
  </si>
  <si>
    <t>20.0300.6656.23</t>
  </si>
  <si>
    <t>Система учета розничного рынка электроэнерги в Тункинском РЭС инв. №В107001510- 00 (20.0300.3641.23	Сыдеев Буда Анатольевич)</t>
  </si>
  <si>
    <t>20.0300.3641.23</t>
  </si>
  <si>
    <t>Система учета розничного рынка электроэнерги в Тункинском РЭС инв. №В107001510- 00 (20.0300.6800.23	Цыренов Андрей Пурбаевич)</t>
  </si>
  <si>
    <t>20.0300.6800.23</t>
  </si>
  <si>
    <t>Система учета розничного рынка электроэнерги в Тункинском РЭС инв. №В107001510- 00 (20.0300.1911.22	Ильенко Роман Сергеевич)</t>
  </si>
  <si>
    <t>20.0300.1911.22</t>
  </si>
  <si>
    <t>Система учета розничного рынка электроэнерги в Кабанском РЭС инв. №В107001228-00 (20.0300.73.23  Петров Федор Васильевич)</t>
  </si>
  <si>
    <t>20.0300.73.23</t>
  </si>
  <si>
    <t>Система учета розничного рынка электроэнерги в Кабанском РЭС инв. №В107001228-00 (20.0300.1425.22  ПРУДНИКОВ КОНСТАНТИН ВЛАДИМИ</t>
  </si>
  <si>
    <t>Система учета розничного рынка электроэнерги в Баргузинском РЭС инв. №В107001508-00 (20.0300.7528.23	Общество с ограниченной от</t>
  </si>
  <si>
    <t>20.0300.7528.23</t>
  </si>
  <si>
    <t>Система учета розничного рынка электроэнерги в Баргузинском РЭС инв. №В107001508-00 (20.0300.7747.23	Будажапов Дмитрий Констант</t>
  </si>
  <si>
    <t>20.0300.7747.23</t>
  </si>
  <si>
    <t>Система учета розничного рынка электроэнерги в Курумканском РЭС инв. №В107002145-00 (20.0300.7057.23  Цыдыпова Марина Бабу-Дорж</t>
  </si>
  <si>
    <t>20.0300.7057.23</t>
  </si>
  <si>
    <t>Система учета розничного рынка электроэнерги в Северобайкальском РЭС инв. №В107001229-00 (20.0300.2422.23   Ахматахунов Киргизб</t>
  </si>
  <si>
    <t>20.0300.2422.23</t>
  </si>
  <si>
    <t>Система учета электроэнергии потребителей Советский РЭС инв. №В107002259-00 (20.0300.8147.23    Дегтярев Владимир Ильич)</t>
  </si>
  <si>
    <t>20.0300.8147.23</t>
  </si>
  <si>
    <t>Система учета розничного рынка электроэнерги в Кабанском РЭС инв. №В107001228-00 (20.0300.4762.22	Хмелинский Максим Петрович)</t>
  </si>
  <si>
    <t>20.0300.4762.22</t>
  </si>
  <si>
    <t>Система учета розничного рынка электроэнерги в Баргузинском РЭС инв. №В107001508-00 (20.0300.55.24	Носков Евгений Иванович)</t>
  </si>
  <si>
    <t>20.0300.55.24</t>
  </si>
  <si>
    <t>Система учета розничного рынка электроэнерги в Баргузинском РЭС инв. №В107001508-00 (20.0300.48.24	Носков Евгений Иванович)</t>
  </si>
  <si>
    <t>20.0300.48.24</t>
  </si>
  <si>
    <t>Система учета розничного рынка электроэнерги в Баргузинском РЭС инв. №В107001508-00 (20.0300.991.24	Андреев Андрей Васильевич)</t>
  </si>
  <si>
    <t>20.0300.991.24</t>
  </si>
  <si>
    <t>Система учета розничного рынка электроэнерги в Баргузинском РЭС инв. №В107001508-00 (20.0300.451.24	Шадрин Сергей Владимирович)</t>
  </si>
  <si>
    <t>20.0300.451.24</t>
  </si>
  <si>
    <t>Система учета розничного рынка электроэнерги в Курумканском РЭС инв. №В107002145-00 (20.0300.54.24	Будаева Евгения Баировна)</t>
  </si>
  <si>
    <t>20.0300.54.24</t>
  </si>
  <si>
    <t>Система учета розничного рынка электроэнерги в Курумканском РЭС инв. №В107002145-00 (20.0300.1170.24	Эрдыниев Санжи Чимит-Доржи</t>
  </si>
  <si>
    <t>20.0300.1170.24</t>
  </si>
  <si>
    <t>Система учета розничного рынка электроэнерги в Кабанском РЭС инв. №В107001228-00 (20.0300.5326.22	Серебренникова Татьяна Михайл</t>
  </si>
  <si>
    <t>20.0300.5326.22</t>
  </si>
  <si>
    <t>Система учета электроэнергии потребителей Октябрьский РЭС инв. №В107002260- 00 (20.0300.891.22  КОЛЕСНИКОВА АНАСТАСИЯ ВИКТОРОВН</t>
  </si>
  <si>
    <t>20.0300.891.22</t>
  </si>
  <si>
    <t>Система учета электроэнергии потребителей Железнодорожный РЭС инв. №В107002261-00 (20.0300.2924.22  ХЛУДНЕВА ГАЛИНА АЛЕКСАНДРОВ</t>
  </si>
  <si>
    <t>Система учета электроэнергии потребителей Железнодорожный РЭС инв. №В107002261-00 (20.0300.3619.22  ЗУДАЕВ ВЯЧЕСЛАВ КЛИМЕНТОВИЧ</t>
  </si>
  <si>
    <t>20.0300.3619.22</t>
  </si>
  <si>
    <t>Система учета розничного рынка электроэнерги в Прибайкальском РЭС инв. №В107001480-00 (20.0300.3818.23	Бурлаков Иван Александро</t>
  </si>
  <si>
    <t>20.0300.3818.23</t>
  </si>
  <si>
    <t>Система учета розничного рынка электроэнерги в Кабанском РЭС инв. №В107001228-00 (20.0300.855.24  Положенко Екатерина Владимиро</t>
  </si>
  <si>
    <t>20.0300.855.24</t>
  </si>
  <si>
    <t>Система учета розничного рынка электроэнерги в Кабанском РЭС инв. №В107001228-00 (20.0300.1087.24  Быкова Татьяна Сергеевна)</t>
  </si>
  <si>
    <t>20.0300.1087.24</t>
  </si>
  <si>
    <t>Система учета розничного рынка электроэнерги в Кабанском РЭС инв. №В107001228-00 (20.0300.803.24  Титова Екатерина Михайловна)</t>
  </si>
  <si>
    <t>20.0300.803.24</t>
  </si>
  <si>
    <t>Система учета розничного рынка электроэнерги в Кабанском РЭС инв. №В107001228-00 (20.0300.995.24  Лагерева Татьяна Фариковна)</t>
  </si>
  <si>
    <t>20.0300.995.24</t>
  </si>
  <si>
    <t>Система учета розничного рынка электроэнерги в Прибайкальском РЭС инв. №В107001480-00  (20.0300.4163.23  Шилкина Марина Ильинич</t>
  </si>
  <si>
    <t>20.0300.4163.23</t>
  </si>
  <si>
    <t>Система учета розничного рынка электроэнерги в Баргузинском РЭС инв. №В107001508-00 (20.0300.3040.23   Батомункуев Владимир Сер</t>
  </si>
  <si>
    <t>20.0300.3040.23</t>
  </si>
  <si>
    <t>Система учета розничного рынка электроэнерги в Кабанском РЭС инв. №В107001228-00 (20.0300.806.24  НОМНОЕВА БАИРА Болотовна)</t>
  </si>
  <si>
    <t>20.0300.806.24</t>
  </si>
  <si>
    <t>Система учета розничного рынка электроэнергии в Иволгинском РЭС инв. №В107001227-00 (20.0300.7117.22  Бельгаева Виктория Леонид</t>
  </si>
  <si>
    <t>20.0300.7117.22</t>
  </si>
  <si>
    <t>Система учета розничного рынка электроэнерги в Городском РЭС инв. №В107001456- 00 (20.0300.1710.23	Попова Марина ИННОКЕНТЬЕВНА)</t>
  </si>
  <si>
    <t>Система учета розничного рынка электроэнерги в Городском РЭС инв. №В107001456- 00 (20.0300.5266.23  Доноева Арюна Захаровна)</t>
  </si>
  <si>
    <t>20.0300.5266.23</t>
  </si>
  <si>
    <t>Система учета розничного рынка электроэнерги в Городском РЭС инв. №В107001456- 00 (20.0300.7787.22   Полукаров Владимир Викторо</t>
  </si>
  <si>
    <t>20.0300.7787.22</t>
  </si>
  <si>
    <t>Система учета розничного рынка электроэнерги в Городском РЭС инв. №В107001456- 00 (20.0300.5358.23  Жапов Сергей Бимбаевич)</t>
  </si>
  <si>
    <t>20.0300.5358.23</t>
  </si>
  <si>
    <t>Система учета розничного рынка электроэнергии в Иволгинском РЭС инв. №В107001227-00 (20.0300.6291.22  Ткачев Александр Петрович</t>
  </si>
  <si>
    <t>20.0300.6291.22</t>
  </si>
  <si>
    <t>Система учета розничного рынка электроэнерги в Хоринском РЭС инв. №В107001472- 00 (20.0300.1254.24	Муниципальное бюджетное учре</t>
  </si>
  <si>
    <t>20.0300.1254.24</t>
  </si>
  <si>
    <t>Система учета розничного рынка электроэнерги в Хоринском РЭС инв. №В107001472- 00 (20.0300.1646.24	Муниципальное бюджетное учре</t>
  </si>
  <si>
    <t>20.0300.1646.24</t>
  </si>
  <si>
    <t>Система учета розничного рынка электроэнерги в Хоринском РЭС инв. №В107001472- 00 (20.0300.1774.24	МБУ "Хоринский дорожно-экспл</t>
  </si>
  <si>
    <t>20.0300.1774.24</t>
  </si>
  <si>
    <t>Система учета розничного рынка электроэнерги в Хоринском РЭС инв. №В107001472- 00 (20.0300.2192.24	Лубсанов Солбон Митапович)</t>
  </si>
  <si>
    <t>20.0300.2192.24</t>
  </si>
  <si>
    <t>Система учета розничного рынка электроэнерги в Кижингинском РЭС инв. №В107001471-00 (20.0300.797.21	Базаров Саян Владиславович)</t>
  </si>
  <si>
    <t>Система учета розничного рынка электроэнерги в Баргузинском РЭС инв. №В107001508-00 (20.0300.202.21  Аршолоева Оюна Хайдаповна)</t>
  </si>
  <si>
    <t>20.0300.202.21</t>
  </si>
  <si>
    <t>Система учета розничного рынка электроэнерги в Городском РЭС инв. №В107001456- 00 (20.0300.1927.24  Хлебников Александр Алексее</t>
  </si>
  <si>
    <t>20.0300.1927.24</t>
  </si>
  <si>
    <t>Система учета розничного рынка электроэнерги в Городском РЭС инв. №В107001456-00 (20.0300.592.24	Цыденов Цырен-Доржи Дамдинович</t>
  </si>
  <si>
    <t>20.0300.592.24</t>
  </si>
  <si>
    <t>Система учета розничного рынка электроэнерги в Городском РЭС инв. №В107001456-00 (20.0300.1020.24	ИП Шаломенцев Евгений Дмитрие</t>
  </si>
  <si>
    <t>20.0300.1020.24</t>
  </si>
  <si>
    <t>Система учета розничного рынка электроэнерги в Городском РЭС инв. №В107001456-00 (20.0300.416.24	Ринчинов Ракша Гончикжапович)</t>
  </si>
  <si>
    <t>20.0300.416.24</t>
  </si>
  <si>
    <t>Система учета розничного рынка электроэнерги в Городском РЭС инв. №В107001456-00 (20.0300.1455.24	Шагдарова Ринчинханда Содбоев</t>
  </si>
  <si>
    <t>20.0300.1455.24</t>
  </si>
  <si>
    <t>Система учета розничного рынка электроэнерги в Городском РЭС инв. №В107001456- 00 (20.0300.3657.23	Веселкова Галина Васильевна)</t>
  </si>
  <si>
    <t>20.0300.3657.23</t>
  </si>
  <si>
    <t>Система учета розничного рынка электроэнерги в Городском РЭС инв. №В107001456-00 (20.0300.2824.22	МАХУТОВ ВИКТОР ВАСИЛЬЕВИЧ)</t>
  </si>
  <si>
    <t>20.0300.2824.22</t>
  </si>
  <si>
    <t>Система учета розничного рынка электроэнерги в Городском РЭС инв. №В107001456- 00 (20.0300.6618.23	Санжеев Виктор Владимирович)</t>
  </si>
  <si>
    <t>20.0300.6618.23</t>
  </si>
  <si>
    <t>Система учета розничного рынка электроэнерги в Городском РЭС инв. №В107001456- 00 (20.0300.270.24	Антонова Любовь Александровна</t>
  </si>
  <si>
    <t>20.0300.270.24</t>
  </si>
  <si>
    <t>Система учета розничного рынка электроэнерги в Городском РЭС инв. №В107001456- 00 (20.0300.6758.22	Абросимов Алексей Викторович</t>
  </si>
  <si>
    <t>20.0300.6758.22</t>
  </si>
  <si>
    <t>Система учета розничного рынка электроэнерги в Городском РЭС инв. №В107001456- 00 (20.0300.1908.22	ИСАКОВА АЛЛА ВАСИЛЬЕВНА)</t>
  </si>
  <si>
    <t>20.0300.1908.22</t>
  </si>
  <si>
    <t>Система учета розничного рынка электроэнерги в Городском РЭС инв. №В107001456- 00 (20.0300.831.24	Парханеев Анатолий Васильевич</t>
  </si>
  <si>
    <t>20.0300.831.24</t>
  </si>
  <si>
    <t>Система учета розничного рынка электроэнерги в Городском РЭС инв. №В107001456- 00 (20.0300.6869.23	Галяева Ольга Васильевна)</t>
  </si>
  <si>
    <t>20.0300.6869.23</t>
  </si>
  <si>
    <t>Система учета розничного рынка электроэнерги в Городском РЭС инв. №В107001456- 00 (20.0300.6803.22	Тудупдоржиев Баяр Чимитцырен</t>
  </si>
  <si>
    <t>20.0300.6803.22</t>
  </si>
  <si>
    <t>Система учета розничного рынка электроэнерги в Городском РЭС инв. №В107001456- 00 (20.0300.335.24	Головко Сергей Александрович)</t>
  </si>
  <si>
    <t>20.0300.335.24</t>
  </si>
  <si>
    <t>Система учета розничного рынка электроэнерги в Городском РЭС инв. №В107001456- 00 (20.0300.6241.23	Базаржапова Соелма Чимитдорж</t>
  </si>
  <si>
    <t>20.0300.6241.23</t>
  </si>
  <si>
    <t>Система учета розничного рынка электроэнерги в Городском РЭС инв. №В107001456- 00 (20.0300.7511.23	Мальцева Екатерина Юрьевна)</t>
  </si>
  <si>
    <t>20.0300.7511.23</t>
  </si>
  <si>
    <t>Система учета розничного рынка электроэнерги в Городском РЭС инв. №В107001456- 00 (20.0300.293.24 Скляров Семён Витальевич)</t>
  </si>
  <si>
    <t>20.0300.293.24</t>
  </si>
  <si>
    <t>Система учета розничного рынка электроэнерги в Городском РЭС инв. №В107001456- 00 (20.0300.7180.23	Полякова Сюзана Борисовна)</t>
  </si>
  <si>
    <t>20.0300.7180.23</t>
  </si>
  <si>
    <t>Система учета розничного рынка электроэнерги в Городском РЭС инв. №В107001456- 00 (20.0300.6725.23	Карачева Светлана Николаевна</t>
  </si>
  <si>
    <t>20.0300.6725.23</t>
  </si>
  <si>
    <t>Система учета розничного рынка электроэнерги в Городском РЭС инв. №В107001456- 00 (20.0300.6463.23	Цыбиков Балдан-Доржо Олегови</t>
  </si>
  <si>
    <t>20.0300.6463.23</t>
  </si>
  <si>
    <t>Система учета розничного рынка электроэнерги в Городском РЭС инв. №В107001456- 00 (20.0300.368.24	Филиппов Матвей Александрович</t>
  </si>
  <si>
    <t>20.0300.368.24</t>
  </si>
  <si>
    <t>Система учета розничного рынка электроэнерги в Городском РЭС инв. №В107001456- 00 (20.0300.7407.23	Цыренжапов Нима Булатович)</t>
  </si>
  <si>
    <t>20.0300.7407.23</t>
  </si>
  <si>
    <t>Система учета розничного рынка электроэнерги в Городском РЭС инв. №В107001456- 00 (20.0300.936.24	Балдаев Вячеслав Цыденжапович</t>
  </si>
  <si>
    <t>20.0300.936.24</t>
  </si>
  <si>
    <t>Система учета розничного рынка электроэнерги в Городском РЭС инв. №В107001456- 00 (20.0300.573.24	Базаров Владимир Батуевич)</t>
  </si>
  <si>
    <t>20.0300.573.24</t>
  </si>
  <si>
    <t>Система учета розничного рынка электроэнерги в Городском РЭС инв. №В107001456- 00 (20.0300.853.24	Цыпылова Екатерина Николаевна</t>
  </si>
  <si>
    <t>20.0300.853.24</t>
  </si>
  <si>
    <t>Система учета розничного рынка электроэнерги в Городском РЭС инв. №В107001456- 00 (20.0300.996.24	Севрюкова Людмила Николаевна)</t>
  </si>
  <si>
    <t>20.0300.996.24</t>
  </si>
  <si>
    <t>Система учета розничного рынка электроэнерги в Городском РЭС инв. №В107001456- 00 (20.0300.1542.24	Шагдурова Оксана Сергеевна)</t>
  </si>
  <si>
    <t>20.0300.1542.24</t>
  </si>
  <si>
    <t>Система учета розничного рынка электроэнерги в Городском РЭС инв. №В107001456- 00 (20.0300.7542.23	Дараева Ирина Константиновна</t>
  </si>
  <si>
    <t>20.0300.7542.23</t>
  </si>
  <si>
    <t>Система учета розничного рынка электроэнерги в Городском РЭС инв. №В107001456- 00 (20.0300.1891.24	Хвосточенко Никита Игоревич)</t>
  </si>
  <si>
    <t>20.0300.1891.24</t>
  </si>
  <si>
    <t>Система учета розничного рынка электроэнерги в Городском РЭС инв. №В107001456- 00 (20.0300.5537.21	ДАНХАНОВ СЕРГЕЙ ВИКТОРОВИЧ)</t>
  </si>
  <si>
    <t>20.0300.5537.21</t>
  </si>
  <si>
    <t>Система учета розничного рынка электроэнерги в Городском РЭС инв. №В107001456- 00 (20.0300.1740.24	Мункуев Владимир Баторович)</t>
  </si>
  <si>
    <t>20.0300.1740.24</t>
  </si>
  <si>
    <t>Система учета электроэнергии потребителей Железнодорожный РЭС инв. №В107002261-00 (20.0300.6408.21  СТЕПАШКО ВАСИЛИЙ СЕРГЕЕВИЧ)</t>
  </si>
  <si>
    <t>Система учета розничного рынка электроэнерги в Гусиноозерском РЭС инв. №В107001481-00 (20.0300.1443.24  Полонов Константин Викт</t>
  </si>
  <si>
    <t>20.0300.1443.24</t>
  </si>
  <si>
    <t>Система учета розничного рынка электроэнерги в Гусиноозерском РЭС инв. №В107001481-00 (20.0300.1301.24  Ефремов Виктор Николаев</t>
  </si>
  <si>
    <t>20.0300.1301.24</t>
  </si>
  <si>
    <t>Система учета розничного рынка электроэнерги в Гусиноозерском РЭС инв. №В107001481-00 (20.0300.1302.24   Дабаев Виктор Жаргалов</t>
  </si>
  <si>
    <t>20.0300.1302.24</t>
  </si>
  <si>
    <t>Система учета розничного рынка электроэнерги в Гусиноозерском РЭС инв. №В107001481-00 (20.0300.1106.24  Бадмаев Жаргал Дамбиним</t>
  </si>
  <si>
    <t>20.0300.1106.24</t>
  </si>
  <si>
    <t>Система учета розничного рынка электроэнерги в Гусиноозерском РЭС инв. №В107001481-00 (20.0300.1546.24  Дамбаев Валерий Баясхал</t>
  </si>
  <si>
    <t>20.0300.1546.24</t>
  </si>
  <si>
    <t>Система учета розничного рынка электроэнерги в Гусиноозерском РЭС инв. №В107001481-00 (20.0300.1578.24  Дугарова Елена Андреевн</t>
  </si>
  <si>
    <t>20.0300.1578.24</t>
  </si>
  <si>
    <t>Система учета розничного рынка электроэнерги в Гусиноозерском РЭС инв. №В107001481-00 (20.0300.1663.24  Чимитов Бимба Бадмацыре</t>
  </si>
  <si>
    <t>20.0300.1663.24</t>
  </si>
  <si>
    <t>Система учета розничного рынка электроэнерги в Гусиноозерском РЭС инв. №В107001481-00 (20.0300.1943.24  Бабаев Алексей Констант</t>
  </si>
  <si>
    <t>20.0300.1943.24</t>
  </si>
  <si>
    <t>Система учета розничного рынка электроэнерги в Джидинском РЭС инв. №В107001483- 00 (20.0300.1635.24  Налабордин Сергей Иванович</t>
  </si>
  <si>
    <t>20.0300.1635.24</t>
  </si>
  <si>
    <t>Система учета розничного рынка электроэнерги в Джидинском РЭС инв. №В107001483- 00 (20.0300.1412.24  Буянтуев Жаргал Дамдинович</t>
  </si>
  <si>
    <t>20.0300.1412.24</t>
  </si>
  <si>
    <t>Система учета розничного рынка электроэнерги в Джидинском РЭС инв. №В107001483- 00 (20.0300.2087.24  Доржиева Дашима Гомбодоржи</t>
  </si>
  <si>
    <t>20.0300.2087.24</t>
  </si>
  <si>
    <t>Система учета розничного рынка электроэнерги в Джидинском РЭС инв. №В107001483- 00 (20.0300.1823.24  Гармаева Сэржема Гомбоевна</t>
  </si>
  <si>
    <t>20.0300.1823.24</t>
  </si>
  <si>
    <t>Система учета розничного рынка электроэнерги в Джидинском РЭС инв. №В107001483- 00 (20.0300.1734.24  Машеев Андрей Гонгорович)</t>
  </si>
  <si>
    <t>20.0300.1734.24</t>
  </si>
  <si>
    <t>Система учета розничного рынка электроэнерги в Закаменском РЭС инв. №В107001482- 00 (20.0300.1062.24  Котовщикова Юлия Викторов</t>
  </si>
  <si>
    <t>20.0300.1062.24</t>
  </si>
  <si>
    <t>Система учета розничного рынка электроэнерги в Закаменском РЭС инв. №В107001482- 00 (20.0300.3723.22  Данзанова Дулма Бальжанов</t>
  </si>
  <si>
    <t>20.0300.3723.22</t>
  </si>
  <si>
    <t>Система учета розничного рынка электроэнерги в Кяхтинском РЭС инв. №В107001509- 00 (20.0300.1416.24  Минаева Ольга Ивановна)</t>
  </si>
  <si>
    <t>20.0300.1416.24</t>
  </si>
  <si>
    <t>Система учета розничного рынка электроэнерги в Кяхтинском РЭС инв. №В107001509- 00 (20.0300.804.24  Бадмаева Анастасия Анатолье</t>
  </si>
  <si>
    <t>20.0300.804.24</t>
  </si>
  <si>
    <t>Система учета розничного рынка электроэнерги в Кяхтинском РЭС инв. №В107001509- 00 (20.0300.1886.24  Ганжурова Пурбацу Цыреновн</t>
  </si>
  <si>
    <t>20.0300.1886.24</t>
  </si>
  <si>
    <t>Система учета розничного рынка электроэнерги в Кяхтинском РЭС инв. №В107001509- 00 (20.0300.1223.24  Борбоева Оксана Цырендоржи</t>
  </si>
  <si>
    <t>20.0300.1223.24</t>
  </si>
  <si>
    <t>Система учета розничного рынка электроэнерги в Мухоршибирском РЭС инв. №В107001457-00 (20.0300.447.24  Цыдыпова Роза Пунсуковна</t>
  </si>
  <si>
    <t>20.0300.447.24</t>
  </si>
  <si>
    <t>Система учета розничного рынка электроэнерги в Мухоршибирском РЭС инв. №В107001457-00 (20.0300.2197.24  Шаяхматова Юлия Анатоль</t>
  </si>
  <si>
    <t>20.0300.2197.24</t>
  </si>
  <si>
    <t>Система учета розничного рынка электроэнерги в Мухоршибирском РЭС инв. №В107001457-00 (20.0300.1821.24  МУНИЦИПАЛЬНОЕ УЧРЕЖДЕНИ</t>
  </si>
  <si>
    <t>20.0300.1821.24</t>
  </si>
  <si>
    <t>Система учета розничного рынка электроэнерги в Бичурском РЭС инв. №В107001523-00 (20.0300.1345.24  Лодоев Цыден Цыренбазарович)</t>
  </si>
  <si>
    <t>20.0300.1345.24</t>
  </si>
  <si>
    <t>Система учета розничного рынка электроэнерги в Бичурском РЭС инв. №В107001523- 00 ( 20.0300.817.24 Сукнев Валерий Александрович</t>
  </si>
  <si>
    <t>20.0300.817.24</t>
  </si>
  <si>
    <t>Система учета розничного рынка электроэнерги в Хоринском РЭС инв. №В107001472- 00 (20.0300.2245.24  Осипов Вячеслав Сергеевич)</t>
  </si>
  <si>
    <t>20.0300.2245.24</t>
  </si>
  <si>
    <t>Система учета розничного рынка электроэнерги в Хоринском РЭС инв. №В107001472- 00 (20.0300.5632.21   Нимаев Вадим Солбонович)</t>
  </si>
  <si>
    <t>20.0300.5632.21</t>
  </si>
  <si>
    <t>Система учета розничного рынка электроэнергии в Иволгинском РЭС инв. №В107001227-00 (20.0300.318.24  ИП Гармаев Игорь Дармаевич</t>
  </si>
  <si>
    <t>20.0300.318.24</t>
  </si>
  <si>
    <t>Система учета розничного рынка электроэнергии в Иволгинском РЭС инв. №В107001227-00 (20.0300.6435.23  Цыренгармаева Гэрэлма Бат</t>
  </si>
  <si>
    <t>20.0300.6435.23</t>
  </si>
  <si>
    <t>Система учета розничного рынка электроэнергии в Иволгинском РЭС инв. №В107001227-00 (20.0300.403.24  Ивашкова Екатерина Станисл</t>
  </si>
  <si>
    <t>20.0300.403.24</t>
  </si>
  <si>
    <t>Система учета розничного рынка электроэнергии в Иволгинском РЭС инв. №В107001227-00 (20.0300.1742.24  Акционерное общество "Пер</t>
  </si>
  <si>
    <t>20.0300.1742.24</t>
  </si>
  <si>
    <t>Система учета розничного рынка электроэнергии в Иволгинском РЭС инв. №В107001227-00 (20.0300.7113.21   Цыденова Светлана Дашиев</t>
  </si>
  <si>
    <t>20.0300.7113.21</t>
  </si>
  <si>
    <t>Система учета розничного рынка электроэнергии в Иволгинском РЭС инв. №В107001227-00 (20.0300.385.22  Бадмаева Зинаида Нимацырен</t>
  </si>
  <si>
    <t>20.0300.385.22</t>
  </si>
  <si>
    <t>Система учета розничного рынка электроэнергии в Иволгинском РЭС инв. №В107001227-00 (20.0300.8470.23  Найданов Евгений Доржиеви</t>
  </si>
  <si>
    <t>20.0300.8470.23</t>
  </si>
  <si>
    <t>Система учета розничного рынка электроэнергии в Иволгинском РЭС инв. №В107001227-00 (20.0300.6109.23  Бадмаева Татьяна Васильев</t>
  </si>
  <si>
    <t>20.0300.6109.23</t>
  </si>
  <si>
    <t>Система учета розничного рынка электроэнергии в Иволгинском РЭС инв. №В107001227-00 (20.0300.2299.24  Тогтохоева Ирина Баировна</t>
  </si>
  <si>
    <t>20.0300.2299.24</t>
  </si>
  <si>
    <t>Система учета розничного рынка электроэнергии в Иволгинском РЭС инв. №В107001227-00 (20.0300.5914.23  Подозеров Сергей Николаев</t>
  </si>
  <si>
    <t>20.0300.5914.23</t>
  </si>
  <si>
    <t>Система учета розничного рынка электроэнергии в Иволгинском РЭС инв. №В107001227-00 (20.0300.7967.23  Дамбаева Аюна Амагалановн</t>
  </si>
  <si>
    <t>20.0300.7967.23</t>
  </si>
  <si>
    <t>Система учета розничного рынка электроэнергии в Иволгинском РЭС инв. №В107001227-00 (20.0300.6849.22  Матвеев Алексей Николаеви</t>
  </si>
  <si>
    <t>20.0300.6849.22</t>
  </si>
  <si>
    <t>Система учета розничного рынка электроэнергии в Иволгинском РЭС инв. №В107001227-00 (20.0300.6287.22  Ардаева Мэдэгма Дугаровна</t>
  </si>
  <si>
    <t>20.0300.6287.22</t>
  </si>
  <si>
    <t>Система учета розничного рынка электроэнергии в Иволгинском РЭС инв. №В107001227-00 (20.0300.2293.24  Воротников Денис Григорье</t>
  </si>
  <si>
    <t>20.0300.2293.24</t>
  </si>
  <si>
    <t>Система учета розничного рынка электроэнергии в Иволгинском РЭС инв. №В107001227-00 (20.0300.4518.22  Барадиева Татьяна Заятовн</t>
  </si>
  <si>
    <t>20.0300.4518.22</t>
  </si>
  <si>
    <t>Система учета розничного рынка электроэнергии в Иволгинском РЭС инв. №В107001227-00 (20.0300.2205.22  Хараев Чингис Владимирови</t>
  </si>
  <si>
    <t>20.0300.2205.22</t>
  </si>
  <si>
    <t>Система учета розничного рынка электроэнергии в Иволгинском РЭС инв. №В107001227-00 (20.0300.2263.24  Суслов Сергей Викторович)</t>
  </si>
  <si>
    <t>20.0300.2263.24</t>
  </si>
  <si>
    <t>Система учета розничного рынка электроэнергии в Иволгинском РЭС инв. №В107001227-00 (20.0300.5704.23  Ванчикова Виктория Василь</t>
  </si>
  <si>
    <t>20.0300.5704.23</t>
  </si>
  <si>
    <t>Система учета розничного рынка электроэнергии в Иволгинском РЭС инв. №В107001227-00 (20.0300.8346.23  Найданов Дамдин Дандарови</t>
  </si>
  <si>
    <t>20.0300.8346.23</t>
  </si>
  <si>
    <t>Система учета розничного рынка электроэнергии в Иволгинском РЭС инв. №В107001227-00 (20.0300.4934.23  Соктоева Галина Дугаровна</t>
  </si>
  <si>
    <t>20.0300.4934.23</t>
  </si>
  <si>
    <t>Система учета розничного рынка электроэнергии в Иволгинском РЭС инв. №В107001227-00 (20.0300.1559.22  Хазиев Ренат Фаридович)</t>
  </si>
  <si>
    <t>20.0300.1559.22</t>
  </si>
  <si>
    <t>Система учета розничного рынка электроэнергии в Иволгинском РЭС инв. №В107001227-00 (20.0300.5776.23  Ачитуева Вера Владимировн</t>
  </si>
  <si>
    <t>20.0300.5776.23</t>
  </si>
  <si>
    <t>Система учета розничного рынка электроэнергии в Иволгинском РЭС инв. №В107001227-00 (20.0300.797.24  Баторова Дарима Цурэновна)</t>
  </si>
  <si>
    <t>20.0300.797.24</t>
  </si>
  <si>
    <t>Система учета розничного рынка электроэнергии в Иволгинском РЭС инв. №В107001227-00 (20.0300.7895.23  Цыбенова Бэлла Цыренжапов</t>
  </si>
  <si>
    <t>20.0300.7895.23</t>
  </si>
  <si>
    <t>Система учета розничного рынка электроэнергии в Иволгинском РЭС инв. №В107001227-00 (20.0300.8390.23  Лосолова Сэмжидма Дамбоцы</t>
  </si>
  <si>
    <t>20.0300.8390.23</t>
  </si>
  <si>
    <t>Система учета розничного рынка электроэнергии в Иволгинском РЭС инв. №В107001227-00 (20.0300.715.24  Доржиева Натэлла Батоцырен</t>
  </si>
  <si>
    <t>20.0300.715.24</t>
  </si>
  <si>
    <t>Система учета розничного рынка электроэнергии в Иволгинском РЭС инв. №В107001227-00 (20.0300.1672.24  Дармаева Ирина Вячеславов</t>
  </si>
  <si>
    <t>20.0300.1672.24</t>
  </si>
  <si>
    <t>Система учета розничного рынка электроэнергии в Иволгинском РЭС инв. №В107001227-00 (20.0300.524.24  Гонгоров Зоригто Борисович</t>
  </si>
  <si>
    <t>20.0300.524.24</t>
  </si>
  <si>
    <t>Система учета розничного рынка электроэнергии в Иволгинском РЭС инв. №В107001227-00 (20.0300.1735.24  Ванжилов Доржи Дашинимаев</t>
  </si>
  <si>
    <t>20.0300.1735.24</t>
  </si>
  <si>
    <t>Система учета розничного рынка электроэнергии в Иволгинском РЭС инв. №В107001227-00 (20.0300.1195.24   Цыренова Елена Валериевн</t>
  </si>
  <si>
    <t>20.0300.1195.24</t>
  </si>
  <si>
    <t>Система учета розничного рынка электроэнергии в Иволгинском РЭС инв. №В107001227-00 (20.0300.6064.23  Бадмаева Татьяна Васильев</t>
  </si>
  <si>
    <t>20.0300.6064.23</t>
  </si>
  <si>
    <t>Система учета розничного рынка электроэнергии в Иволгинском РЭС инв. №В107001227-00 (20.0300.8485.23  Дугарова Лариса Замбулано</t>
  </si>
  <si>
    <t>20.0300.8485.23</t>
  </si>
  <si>
    <t>Система учета розничного рынка электроэнерги в Тункинском РЭС инв. №В107001510- 00 (20.0300.2312.24  Банчикова Дарима Дармаевна</t>
  </si>
  <si>
    <t>20.0300.2312.24</t>
  </si>
  <si>
    <t>Система учета розничного рынка электроэнерги в Тункинском РЭС инв. №В107001510- 00 (20.0300.983.24  ИП Балтакова Баирма Цыренов</t>
  </si>
  <si>
    <t>20.0300.983.24</t>
  </si>
  <si>
    <t>Система учета розничного рынка электроэнерги в Тункинском РЭС инв. №В107001510- 00 (20.0300.1701.24  Т2 Мобайл, ООО)</t>
  </si>
  <si>
    <t>20.0300.1701.24</t>
  </si>
  <si>
    <t>Система учета розничного рынка электроэнерги в Тункинском РЭС инв. №В107001510- 00 (20.0300.2980.21  Литвинцев Александр Инноке</t>
  </si>
  <si>
    <t>20.0300.2980.21</t>
  </si>
  <si>
    <t>Система учета розничного рынка электроэнерги в Баргузинском РЭС инв. №В107001508-00 (20.0300.634.24  Малых Татьяна Леонидовна)</t>
  </si>
  <si>
    <t>20.0300.634.24</t>
  </si>
  <si>
    <t>Система учета розничного рынка электроэнерги в Прибайкальском РЭС инв. №В107001480-00 (20.0300.8557.23    Клочихин Юрий Андреев</t>
  </si>
  <si>
    <t>20.0300.8557.23</t>
  </si>
  <si>
    <t>Система учета розничного рынка электроэнерги в Прибайкальском РЭС инв. №В107001480-00 (20.0300.317.24  Парфенова Елизавета Алек</t>
  </si>
  <si>
    <t>20.0300.317.24</t>
  </si>
  <si>
    <t>Система учета розничного рынка электроэнерги в Прибайкальском РЭС инв. №В107001480-00 (20.0300.1264.24  Пономарева Мария Олегов</t>
  </si>
  <si>
    <t>20.0300.1264.24</t>
  </si>
  <si>
    <t>Система учета розничного рынка электроэнерги в Баргузинском РЭС инв. №В107001508-00 (20.0300.994.24  Степанова Мария Сергеевна)</t>
  </si>
  <si>
    <t>20.0300.994.24</t>
  </si>
  <si>
    <t>Система учета розничного рынка электроэнерги в Баргузинском РЭС инв. №В107001508-00 (20.0300.1505.24  Добролюбова Галина Юрьевн</t>
  </si>
  <si>
    <t>20.0300.1505.24</t>
  </si>
  <si>
    <t>Система учета розничного рынка электроэнерги в Баргузинском РЭС инв. №В107001508-00 (20.0300.148.24  ГОСУДАРСТВЕННОЕ БЮДЖЕТНОЕ</t>
  </si>
  <si>
    <t>20.0300.148.24</t>
  </si>
  <si>
    <t>Система учета розничного рынка электроэнерги в Баргузинском РЭС инв. №В107001508-00 (20.0300.873.24  Зурлов Сергей Баяртуевич)</t>
  </si>
  <si>
    <t>20.0300.873.24</t>
  </si>
  <si>
    <t>Система учета розничного рынка электроэнерги в Кабанском РЭС инв. №В107001228- 00 (20.0300.1543.24  Каурова Ольга Валерьевна)</t>
  </si>
  <si>
    <t>20.0300.1543.24</t>
  </si>
  <si>
    <t>Система учета розничного рынка электроэнерги в Северобайкальском РЭС инв. №В107001229-00 (20.0300.4811.23  Куц Михаил Валерьеви</t>
  </si>
  <si>
    <t>20.0300.4811.23</t>
  </si>
  <si>
    <t>Система учета розничного рынка электроэнерги в Курумканском РЭС инв. №В107002145-00 (20.0300.1556.24  Гармаев Саян Октябрьевич)</t>
  </si>
  <si>
    <t>20.0300.1556.24</t>
  </si>
  <si>
    <t>Система учета розничного рынка электроэнерги в Гусиноозерском РЭС инв. №В107001481-00 (20.0300.7265.23   Бадмацыренова Туяна Бу</t>
  </si>
  <si>
    <t>20.0300.7265.23</t>
  </si>
  <si>
    <t>Система учета электроэнергии потребителей Октябрьский РЭС инв. №В107002260- 00 (20.0300.770.23  Дашиева Туяна Раднабазаровна)</t>
  </si>
  <si>
    <t>20.0300.770.23</t>
  </si>
  <si>
    <t>Система учета электроэнергии потребителей Октябрьский РЭС инв. №В107002260- 00 (20.0300.4335.23  Цыдемпилова Татьяна Бадмаевна)</t>
  </si>
  <si>
    <t>Система учета электроэнергии потребителей Октябрьский РЭС инв. №В107002260- 00 (20.0300.3447.22  АЮШИЕВ СУЛЬТИМ ЦЫРЕНДАШИЕВИЧ)</t>
  </si>
  <si>
    <t>20.0300.3447.22</t>
  </si>
  <si>
    <t>Система учета электроэнергии потребителей Октябрьский РЭС инв. №В107002260- 00 (20.0300.391.22  ЦЫНДУЕВА НАТАЛЬЯ ЦЫРЕНОВНА)</t>
  </si>
  <si>
    <t>20.0300.391.22</t>
  </si>
  <si>
    <t>Система учета электроэнергии потребителей Октябрьский РЭС инв. №В107002260- 00 (20.0300.7229.23  Трофимов Владимир Владимирович</t>
  </si>
  <si>
    <t>20.0300.7229.23</t>
  </si>
  <si>
    <t>Система учета розничного рынка электроэнерги в Городском РЭС инв. №В107001456-00 (20.0300.2005.22  Малатхаева Светлана Манзаров</t>
  </si>
  <si>
    <t>20.0300.2005.22</t>
  </si>
  <si>
    <t>Система учета розничного рынка электроэнерги в Городском РЭС инв. №В107001456-00 (20.0300.2749.24  Шойдопов Олег Баярович)</t>
  </si>
  <si>
    <t>20.0300.2749.24</t>
  </si>
  <si>
    <t>Система учета розничного рынка электроэнерги в Городском РЭС инв. №В107001456-00 (20.0300.8197.23  Доржиева Любовь Иннокентьевн</t>
  </si>
  <si>
    <t>20.0300.8197.23</t>
  </si>
  <si>
    <t>Система учета розничного рынка электроэнерги в Городском РЭС инв. №В107001456-00 (20.0300.7727.21  МИНЕЕВ ИВАН ВЛАДИМИРОВИЧ)</t>
  </si>
  <si>
    <t>20.0300.7727.21</t>
  </si>
  <si>
    <t>Система учета розничного рынка электроэнерги в Городском РЭС инв. №В107001456-00 (20.0300.4973.23  Балдан-Доржиева Буди)</t>
  </si>
  <si>
    <t>20.0300.4973.23</t>
  </si>
  <si>
    <t>Система учета розничного рынка электроэнерги в Городском РЭС инв. №В107001456-00 (20.0300.1681.24  Цыремпилова Светлана Николае</t>
  </si>
  <si>
    <t>20.0300.1681.24</t>
  </si>
  <si>
    <t>Система учета розничного рынка электроэнерги в Городском РЭС инв. №В107001456-00 (20.0300.2672.24  Берлин Олег Викторович)</t>
  </si>
  <si>
    <t>20.0300.2672.24</t>
  </si>
  <si>
    <t>Система учета розничного рынка электроэнерги в Городском РЭС инв. №В107001456-00 (20.0300.342.23  Айсуев Зорикто Сурунович)</t>
  </si>
  <si>
    <t>20.0300.342.23</t>
  </si>
  <si>
    <t>Система учета розничного рынка электроэнерги в Городском РЭС инв. №В107001456-00 (20.0300.4896.23  Ильин Намсарай Олегович)</t>
  </si>
  <si>
    <t>20.0300.4896.23</t>
  </si>
  <si>
    <t>Система учета розничного рынка электроэнерги в Городском РЭС инв. №В107001456-00 (20.0300.8203.23  Кравцов Виталий Петрович)</t>
  </si>
  <si>
    <t>20.0300.8203.23</t>
  </si>
  <si>
    <t>Система учета розничного рынка электроэнерги в Городском РЭС инв. №В107001456-00 (20.0300.899.24  Дондуков Жаргал  Гармажапович</t>
  </si>
  <si>
    <t>20.0300.899.24</t>
  </si>
  <si>
    <t>Система учета розничного рынка электроэнерги в Городском РЭС инв. №В107001456-00 (20.0300.6135.23  Притчина Татьяна Валерьевна)</t>
  </si>
  <si>
    <t>20.0300.6135.23</t>
  </si>
  <si>
    <t>Система учета розничного рынка электроэнерги в Городском РЭС инв. №В107001456-00 (20.0300.1846.24  Цыренжапова Эржена Баировна)</t>
  </si>
  <si>
    <t>20.0300.1846.24</t>
  </si>
  <si>
    <t>Система учета розничного рынка электроэнергии в Иволгинском РЭС инв. №В107001227-00 (20.0300.698.22	Раков Андрей Леонидович)</t>
  </si>
  <si>
    <t>20.0300.698.22</t>
  </si>
  <si>
    <t>Система учета розничного рынка электроэнергии в Иволгинском РЭС инв. №В107001227-00 (20.0300.2791.23	Аюшиева Бальжит Батожаповн</t>
  </si>
  <si>
    <t>20.0300.2791.23</t>
  </si>
  <si>
    <t>Система учета розничного рынка электроэнергии в Иволгинском РЭС инв. №В107001227-00 (20.0300.4423.20	Базарова Эржена Аюшеевна)</t>
  </si>
  <si>
    <t>Система учета розничного рынка электроэнергии в Иволгинском РЭС инв. №В107001227-00 (20.0300.1657.24	Авдеев Максим Владимирович</t>
  </si>
  <si>
    <t>20.0300.1657.24</t>
  </si>
  <si>
    <t>Система учета розничного рынка электроэнергии в Иволгинском РЭС инв. №В107001227-00 (20.0300.5255.23	Бадмаев Алексей Александро</t>
  </si>
  <si>
    <t>20.0300.5255.23</t>
  </si>
  <si>
    <t>Система учета розничного рынка электроэнергии в Иволгинском РЭС инв. №В107001227-00 (20.0300.8254.23	Ляхова Вероника Сергеевна)</t>
  </si>
  <si>
    <t>20.0300.8254.23</t>
  </si>
  <si>
    <t>Система учета розничного рынка электроэнергии в Иволгинском РЭС инв. №В107001227-00 (20.0300.6718.23	Акулов Николай Юрьевич)</t>
  </si>
  <si>
    <t>20.0300.6718.23</t>
  </si>
  <si>
    <t>Система учета розничного рынка электроэнерги в Городском РЭС инв. №В107001456- 00 (20.0300.1533.23	Плешакова Любовь Викторовна)</t>
  </si>
  <si>
    <t>20.0300.1533.23</t>
  </si>
  <si>
    <t>Система учета розничного рынка электроэнерги в Городском РЭС инв. №В107001456-00 (20.0300.4389.22	Жамьянова Надежда Казановна)</t>
  </si>
  <si>
    <t>20.0300.4389.22</t>
  </si>
  <si>
    <t>Система учета розничного рынка электроэнерги в Городском РЭС инв. №В107001456-00 (20.0300.778.24	Любарская Екатерина Алексеевна</t>
  </si>
  <si>
    <t>20.0300.778.24</t>
  </si>
  <si>
    <t>Система учета розничного рынка электроэнерги в Городском РЭС инв. №В107001456-00 (20.0300.2705.23  Зайцев Александр Васильевич)</t>
  </si>
  <si>
    <t>20.0300.2705.23</t>
  </si>
  <si>
    <t>Система учета розничного рынка электроэнерги в Городском РЭС инв. №В107001456-00 (20.0300.5456.22  Цынгуева Соелма Дамба-Дугаро</t>
  </si>
  <si>
    <t>20.0300.5456.22</t>
  </si>
  <si>
    <t>Система учета розничного рынка электроэнерги в Городском РЭС инв. №В107001456- 00 (20.0300.952.21  Гомзякова Анна Васильевна)</t>
  </si>
  <si>
    <t>Система учета розничного рынка электроэнерги в Городском РЭС инв. №В107001456-00 (20.0300.4147.21  Намцараева Туяна Найдановна)</t>
  </si>
  <si>
    <t>20.0300.4147.21</t>
  </si>
  <si>
    <t>Система учета розничного рынка электроэнерги в Городском РЭС инв. №В107001456- 00 (20.0300.5178.23  Ермолаев Денис Андреевич)</t>
  </si>
  <si>
    <t>Система учета розничного рынка электроэнерги в Кабанском РЭС инв. №В107001228- 00 (20.0300.6346.22  Малгатаев Виталий Валентино</t>
  </si>
  <si>
    <t>20.0300.6346.22</t>
  </si>
  <si>
    <t>Система учета электроэнергии потребителей Железнодорожный РЭС инв. №В107002261-00 (20.0300.6436.22  Базаржапов Абида Бодиевич)</t>
  </si>
  <si>
    <t>20.0300.6436.22</t>
  </si>
  <si>
    <t>Система учета электроэнергии потребителей Железнодорожный РЭС инв. №В107002261-00 (20.0300.2349.22  УРБАГАРОВА АНДЖЕЛИКА ЭРДЫНИ</t>
  </si>
  <si>
    <t>20.0300.2349.22</t>
  </si>
  <si>
    <t>Система учета розничного рынка электроэнерги в Кабанском РЭС инв. №В107001228- 00 (20.0300.2770.24   Мадаев Георгий Эдуардович)</t>
  </si>
  <si>
    <t>20.0300.2770.24</t>
  </si>
  <si>
    <t>Система учета розничного рынка электроэнерги в Кабанском РЭС инв. №В107001228- 00 (20.0300.4056.23  Билдаев Федор Павлович)</t>
  </si>
  <si>
    <t>20.0300.4056.23</t>
  </si>
  <si>
    <t>Система учета розничного рынка электроэнерги в Прибайкальском РЭС инв. №В107001480-00 (20.0300.230.24   Адушеев Самбил Николаев</t>
  </si>
  <si>
    <t>20.0300.230.24</t>
  </si>
  <si>
    <t>Система учета розничного рынка электроэнерги в Прибайкальском РЭС инв. №В107001480-00 (20.0300.6626.23   Цыденжапов Сергей Генн</t>
  </si>
  <si>
    <t>20.0300.6626.23</t>
  </si>
  <si>
    <t>Система учета розничного рынка электроэнерги в Кабанском РЭС инв. №В107001228- 00 (20.0300.2592.24  Токарева Надежда Владимиров</t>
  </si>
  <si>
    <t>20.0300.2592.24</t>
  </si>
  <si>
    <t>Система учета розничного рынка электроэнерги в Кабанском РЭС инв. №В107001228- 00 (20.0300.1127.24  Серых Сергей Павлович)</t>
  </si>
  <si>
    <t>20.0300.1127.24</t>
  </si>
  <si>
    <t>Система учета розничного рынка электроэнерги в Прибайкальском РЭС инв. №В107001480-00 (20.0300.947.23  Скареднева Татьяна Вячес</t>
  </si>
  <si>
    <t>20.0300.947.23</t>
  </si>
  <si>
    <t>Система учета розничного рынка электроэнерги в Городском РЭС инв. №В107001456-00  (20.0300.1185.24   Будаев Цырен-Пунсэк Тумэно</t>
  </si>
  <si>
    <t>Система учета розничного рынка электроэнерги в Кабанском РЭС инв. №В107001228- 00 (20.0300.7942.22  Ульянова Татьяна Анатольевн</t>
  </si>
  <si>
    <t>20.0300.7942.22</t>
  </si>
  <si>
    <t>Система учета розничного рынка электроэнерги в Кабанском РЭС инв. №В107001228- 00 (20.0300.7613.22  Ооржак Сайлыкмаа Эрес-оолов</t>
  </si>
  <si>
    <t>20.0300.7613.22</t>
  </si>
  <si>
    <t>Система учета розничного рынка электроэнерги в Тункинском РЭС инв. №В107001510- 00 (20.0300.2013.24  Бузаев Николай Сергеевич)</t>
  </si>
  <si>
    <t>20.0300.2013.24</t>
  </si>
  <si>
    <t>Система учета розничного рынка электроэнергии в Заиграевском РЭС инв. №В107001455-00 (20.0300.933.24  Жабров Антон Борисович)</t>
  </si>
  <si>
    <t>20.0300.933.24</t>
  </si>
  <si>
    <t>Система учета розничного рынка электроэнергии в Заиграевском РЭС инв. №В107001455-00 (20.0300.1381.24  Кузнецов Вячеслав Владим</t>
  </si>
  <si>
    <t>20.0300.1381.24</t>
  </si>
  <si>
    <t>Система учета розничного рынка электроэнергии в Иволгинском РЭС инв. №В107001227-00 (20.0300.403.23 Жугдурова Галина Георгиевна</t>
  </si>
  <si>
    <t>20.0300.403.23</t>
  </si>
  <si>
    <t>Система учета розничного рынка электроэнергии в Иволгинском РЭС инв. №В107001227-00 (20.0300.2222.24 Рымарев Николай Сергеевич)</t>
  </si>
  <si>
    <t>20.0300.2222.24</t>
  </si>
  <si>
    <t>Система учета розничного рынка электроэнергии в Иволгинском РЭС инв. №В107001227-00 (20.0300.1410.24 Даиндаров Артем Николаевич</t>
  </si>
  <si>
    <t>20.0300.1410.24</t>
  </si>
  <si>
    <t>Система учета розничного рынка электроэнергии в Иволгинском РЭС инв. №В107001227-00 (20.0300.1508.24 Лудупова Бутидма Батомунку</t>
  </si>
  <si>
    <t>20.0300.1508.24</t>
  </si>
  <si>
    <t>Система учета розничного рынка электроэнергии в Иволгинском РЭС инв. №В107001227-00 (20.0300.987.24 Муруева Ксения Алексеевна)</t>
  </si>
  <si>
    <t>20.0300.987.24</t>
  </si>
  <si>
    <t>Система учета розничного рынка электроэнергии в Иволгинском РЭС инв. №В107001227-00 (20.0300.1538.24 Аюшеева Вера Трофимовна)</t>
  </si>
  <si>
    <t>20.0300.1538.24</t>
  </si>
  <si>
    <t>Система учета розничного рынка электроэнергии в Иволгинском РЭС инв. №В107001227-00 (20.0300.8453.23 Петин Иван Васильевич)</t>
  </si>
  <si>
    <t>20.0300.8453.23</t>
  </si>
  <si>
    <t>Система учета розничного рынка электроэнергии в Иволгинском РЭС инв. №В107001227-00 (20.0300.8539.23 Рабданова Ирина Михайловна</t>
  </si>
  <si>
    <t>20.0300.8539.23</t>
  </si>
  <si>
    <t>Система учета розничного рынка электроэнергии в Иволгинском РЭС инв. №В107001227-00 (20.0300.1173.24 Гундуева Гэрэлма Романовна</t>
  </si>
  <si>
    <t>20.0300.1173.24</t>
  </si>
  <si>
    <t>Система учета розничного рынка электроэнергии в Иволгинском РЭС инв. №В107001227-00 (20.0300.86.24 Сосоров Тумэн Амурович)</t>
  </si>
  <si>
    <t>20.0300.86.24</t>
  </si>
  <si>
    <t>Система учета розничного рынка электроэнергии в Иволгинском РЭС инв. №В107001227-00 (20.0300.6508.23 Амагаев Амгалан Бадмаевич)</t>
  </si>
  <si>
    <t>20.0300.6508.23</t>
  </si>
  <si>
    <t>Система учета розничного рынка электроэнергии в Иволгинском РЭС инв. №В107001227-00 (20.0300.6687.22 Андрианова Анна Базарсадуе</t>
  </si>
  <si>
    <t>20.0300.6687.22</t>
  </si>
  <si>
    <t>Система учета розничного рынка электроэнергии в Иволгинском РЭС инв. №В107001227-00 (20.0300.1999.24 Балданов Аркадий Сергеевич</t>
  </si>
  <si>
    <t>20.0300.1999.24</t>
  </si>
  <si>
    <t>Система учета розничного рынка электроэнергии в Иволгинском РЭС инв. №В107001227-00 (20.0300.5168.21 Манхирова Елена Доржиевна)</t>
  </si>
  <si>
    <t>20.0300.5168.21</t>
  </si>
  <si>
    <t>Система учета розничного рынка электроэнергии в Иволгинском РЭС инв. №В107001227-00 (20.0300.996.22 Гончаренко Юрий Иванович)</t>
  </si>
  <si>
    <t>20.0300.996.22</t>
  </si>
  <si>
    <t>Система учета розничного рынка электроэнергии в Иволгинском РЭС инв. №В107001227-00 (20.0300.828.23 Воронов Кирилл Денисович)</t>
  </si>
  <si>
    <t>20.0300.828.23</t>
  </si>
  <si>
    <t>Система учета розничного рынка электроэнергии в Иволгинском РЭС инв. №В107001227-00 (20.0300.5777.23 Боровикова Ольга Николаевн</t>
  </si>
  <si>
    <t>20.0300.5777.23</t>
  </si>
  <si>
    <t>Система учета розничного рынка электроэнергии в Иволгинском РЭС инв. №В107001227-00 (20.0300.2260.24 Цыденова Цыпилма Валерьевн</t>
  </si>
  <si>
    <t>20.0300.2260.24</t>
  </si>
  <si>
    <t>Система учета розничного рынка электроэнергии в Иволгинском РЭС инв. №В107001227-00 (20.0300.171.24 Сафронова Евгения Олеговна)</t>
  </si>
  <si>
    <t>20.0300.171.24</t>
  </si>
  <si>
    <t>Система учета розничного рынка электроэнергии в Иволгинском РЭС инв. №В107001227-00 (20.0300.830.24 Гулгеев Игорь Леонидович)</t>
  </si>
  <si>
    <t>20.0300.830.24</t>
  </si>
  <si>
    <t>Система учета розничного рынка электроэнергии в Иволгинском РЭС инв. №В107001227-00 (20.0300.1603.24 Юможапов Цырен Борисович)</t>
  </si>
  <si>
    <t>20.0300.1603.24</t>
  </si>
  <si>
    <t>Система учета розничного рынка электроэнергии в Иволгинском РЭС инв. №В107001227-00 (20.0300.3049.24 Юнжапов Артем Афанасиевич)</t>
  </si>
  <si>
    <t>20.0300.3049.24</t>
  </si>
  <si>
    <t>Система учета розничного рынка электроэнергии в Иволгинском РЭС инв. №В107001227-00 (20.0300.1585.24 Тайшихина Олеся Николаевна</t>
  </si>
  <si>
    <t>20.0300.1585.24</t>
  </si>
  <si>
    <t>Система учета розничного рынка электроэнергии в Иволгинском РЭС инв. №В107001227-00 (20.0300.5598.23 Дашицыренов Даба Цыретаров</t>
  </si>
  <si>
    <t>20.0300.5598.23</t>
  </si>
  <si>
    <t>Система учета розничного рынка электроэнергии в Иволгинском РЭС инв. №В107001227-00 (20.0300.1861.24 Цыдыпов Биликто Борисович)</t>
  </si>
  <si>
    <t>20.0300.1861.24</t>
  </si>
  <si>
    <t>Система учета розничного рынка электроэнергии в Иволгинском РЭС инв. №В107001227-00 (20.0300.2665.24 Бадмаева Саяна Аюшиевна)</t>
  </si>
  <si>
    <t>20.0300.2665.24</t>
  </si>
  <si>
    <t>Система учета розничного рынка электроэнергии в Иволгинском РЭС инв. №В107001227-00 (20.0300.1693.24 Шарин Александр Михайлович</t>
  </si>
  <si>
    <t>20.0300.1693.24</t>
  </si>
  <si>
    <t>Система учета розничного рынка электроэнергии в Иволгинском РЭС инв. №В107001227-00 (20.0300.2645.24 Доржиева Татьяна Васильевн</t>
  </si>
  <si>
    <t>20.0300.2645.24</t>
  </si>
  <si>
    <t>Система учета розничного рынка электроэнергии в Иволгинском РЭС инв. №В107001227-00 (20.0300.2605.24 Шурыгина Галина Евгеньевна</t>
  </si>
  <si>
    <t>20.0300.2605.24</t>
  </si>
  <si>
    <t>Система учета розничного рынка электроэнергии в Иволгинском РЭС инв. №В107001227-00 (20.0300.5659.23 Цыбанов Гуржап Бадмажапови</t>
  </si>
  <si>
    <t>20.0300.5659.23</t>
  </si>
  <si>
    <t>Система учета розничного рынка электроэнергии в Иволгинском РЭС инв. №В107001227-00 (20.0300.2672.23 Брылева Надежда Андреевна)</t>
  </si>
  <si>
    <t>20.0300.2672.23</t>
  </si>
  <si>
    <t>Система учета розничного рынка электроэнергии в Иволгинском РЭС инв. №В107001227-00 (20.0300.2759.24 Эрдынеев Тумэн Дондокович)</t>
  </si>
  <si>
    <t>20.0300.2759.24</t>
  </si>
  <si>
    <t>Система учета розничного рынка электроэнергии в Иволгинском РЭС инв. №В107001227-00 (20.0300.7231.23 Ендонов Валерий Бато-Далае</t>
  </si>
  <si>
    <t>20.0300.7231.23</t>
  </si>
  <si>
    <t>Система учета розничного рынка электроэнергии в Иволгинском РЭС инв. №В107001227-00 (20.0300.2727.24 Редькина Екатерина Павловн</t>
  </si>
  <si>
    <t>20.0300.2727.24</t>
  </si>
  <si>
    <t>Система учета розничного рынка электроэнергии в Иволгинском РЭС инв. №В107001227-00 (20.0300.5587.23 Балданова Сарюна Валерьевн</t>
  </si>
  <si>
    <t>20.0300.5587.23</t>
  </si>
  <si>
    <t>Система учета розничного рынка электроэнергии в Иволгинском РЭС инв. №В107001227-00 (20.0300.1114.22 Будник Юрий Васильевич)</t>
  </si>
  <si>
    <t>20.0300.1114.22</t>
  </si>
  <si>
    <t>Система учета розничного рынка электроэнергии в Иволгинском РЭС инв. №В107001227-00 (20.0300.2921.23 Иванова Екатерина Николаев</t>
  </si>
  <si>
    <t>20.0300.2921.23</t>
  </si>
  <si>
    <t>Система учета розничного рынка электроэнергии в Иволгинском РЭС инв. №В107001227-00 (20.0300.2259.24 Бадмаев Бато Петрович)</t>
  </si>
  <si>
    <t>20.0300.2259.24</t>
  </si>
  <si>
    <t>Система учета розничного рынка электроэнергии в Городском РЭС инв. №В107001456- 00 (20.0300.1835.24 Соболев Иван Сергеевич)</t>
  </si>
  <si>
    <t>20.0300.1835.24</t>
  </si>
  <si>
    <t>Система учета розничного рынка электроэнергии в Городском РЭС инв. №В107001456- 00 (20.0300.6019.23 Степанова Ирина Николаевна)</t>
  </si>
  <si>
    <t>20.0300.6019.23</t>
  </si>
  <si>
    <t>Система учета розничного рынка электроэнергии в Городском РЭС инв. №В107001456- 00 (20.0300.1616.23 Чиковинская Светлана Иванов</t>
  </si>
  <si>
    <t>20.0300.1616.23</t>
  </si>
  <si>
    <t>Система учета розничного рынка электроэнергии в Городском РЭС инв. №В107001456- 00 (20.0300.1929.24 Беляева Ирина Александровна</t>
  </si>
  <si>
    <t>20.0300.1929.24</t>
  </si>
  <si>
    <t>Система учета розничного рынка электроэнергии в Городском РЭС инв. №В107001456- 00 (20.0300.409.24 Трещенко Петр Дмитриевич)</t>
  </si>
  <si>
    <t>20.0300.409.24</t>
  </si>
  <si>
    <t>Система учета розничного рынка электроэнергии в Городском РЭС инв. №В107001456- 00 (20.0300.2813.24 Иванова Туяна Дмитриевна)</t>
  </si>
  <si>
    <t>20.0300.2813.24</t>
  </si>
  <si>
    <t>Система учета розничного рынка электроэнергии в Городском РЭС инв. №В107001456- 00 (20.0300.1807.24 Эрдынеева Дулма Банзаровна)</t>
  </si>
  <si>
    <t>20.0300.1807.24</t>
  </si>
  <si>
    <t>Система учета розничного рынка электроэнергии в Городском РЭС инв. №В107001456- 00 (20.0300.749.24 Цыренов Андрей Викторович)</t>
  </si>
  <si>
    <t>20.0300.749.24</t>
  </si>
  <si>
    <t>Система учета розничного рынка электроэнергии в Городском РЭС инв. №В107001456- 00 (20.0300.6991.23 Андреев Зорикто Андреевич)</t>
  </si>
  <si>
    <t>20.0300.6991.23</t>
  </si>
  <si>
    <t>Система учета розничного рынка электроэнергии в Городском РЭС инв. №В107001456- 00 (20.0300.3010.24 Бархалеев Сергей Владимиров</t>
  </si>
  <si>
    <t>20.0300.3010.24</t>
  </si>
  <si>
    <t>Система учета розничного рынка электроэнергии в Городском РЭС инв. №В107001456- 00 (20.0300.4829.23 Дашицыренова Жаргалма Львов</t>
  </si>
  <si>
    <t>20.0300.4829.23</t>
  </si>
  <si>
    <t>Система учета розничного рынка электроэнергии в Городском РЭС инв. №В107001456- 00 (20.0300.879.24 Ринчинова Елена Цырен-Базаро</t>
  </si>
  <si>
    <t>20.0300.879.24</t>
  </si>
  <si>
    <t>Система учета розничного рынка электроэнергии в Городском РЭС инв. №В107001456- 00 (20.0300.4033.23 Доржиев Данзан Сергеевич)</t>
  </si>
  <si>
    <t>20.0300.4033.23</t>
  </si>
  <si>
    <t>Система учета розничного рынка электроэнергии в Городском РЭС инв. №В107001456- 00 (20.0300.1849.24 Белов Николай Григорьевич)</t>
  </si>
  <si>
    <t>20.0300.1849.24</t>
  </si>
  <si>
    <t>Система учета розничного рынка электроэнергии в Городском РЭС инв. №В107001456- 00 (20.0300.1133.24 Манзарова Дулма Доржеевна)</t>
  </si>
  <si>
    <t>20.0300.1133.24</t>
  </si>
  <si>
    <t>Система учета розничного рынка электроэнергии в Городском РЭС инв. №В107001456- 00 (20.0300.1459.24 Башлеев Егор Владимирович)</t>
  </si>
  <si>
    <t>20.0300.1459.24</t>
  </si>
  <si>
    <t>Система учета розничного рынка электроэнергии в Городском РЭС инв. №В107001456- 00 (20.0300.1407.24 Богомолов Евгений Александр</t>
  </si>
  <si>
    <t>20.0300.1407.24</t>
  </si>
  <si>
    <t>Система учета розничного рынка электроэнергии в Городском РЭС инв. №В107001456- 00 (20.0300.1760.23 Цыденов Давыд Александрович</t>
  </si>
  <si>
    <t>20.0300.1760.23</t>
  </si>
  <si>
    <t>Система учета розничного рынка электроэнергии в Городском РЭС инв. №В107001456- 00 (20.0300.5107.22 Доржиев Базар Васильевич)</t>
  </si>
  <si>
    <t>20.0300.5107.22</t>
  </si>
  <si>
    <t>Система учета розничного рынка электроэнергии в Городском РЭС инв. №В107001456- 00 (20.0300.1310.24 Жаргалова Сэсэгма Доржеевна</t>
  </si>
  <si>
    <t>20.0300.1310.24</t>
  </si>
  <si>
    <t>Система учета розничного рынка электроэнергии в Городском РЭС инв. №В107001456- 00 (20.0300.3157.24 Цыренов Сергей Саянович)</t>
  </si>
  <si>
    <t>20.0300.3157.24</t>
  </si>
  <si>
    <t>Система учета розничного рынка электроэнергии в Городском РЭС инв. №В107001456- 00 (20.0300.4965.23 Фоминых Марина Юрьевна)</t>
  </si>
  <si>
    <t>20.0300.4965.23</t>
  </si>
  <si>
    <t>Система учета розничного рынка электроэнергии в Городском РЭС инв. №В107001456- 00 (20.0300.3076.24 Цыденов Ринчин Хэшэгтэевич)</t>
  </si>
  <si>
    <t>20.0300.3076.24</t>
  </si>
  <si>
    <t>Система учета розничного рынка электроэнергии в Городском РЭС инв. №В107001456- 00 (20.0300.1788.24 Эрдынеева Оксана Баировна)</t>
  </si>
  <si>
    <t>20.0300.1788.24</t>
  </si>
  <si>
    <t>Система учета розничного рынка электроэнергии в Городском РЭС инв. №В107001456- 00 (20.0300.7581.23 Афанасьева Юлия Александров</t>
  </si>
  <si>
    <t>20.0300.7581.23</t>
  </si>
  <si>
    <t>Система учета розничного рынка электроэнергии в Городском РЭС инв. №В107001456- 00 (20.0300.5547.23 Булгутова Дина Батомункуевн</t>
  </si>
  <si>
    <t>20.0300.5547.23</t>
  </si>
  <si>
    <t>Система учета розничного рынка электроэнергии в Городском РЭС инв. №В107001456- 00 (20.0300.1060.24 Берестов Владимир Александр</t>
  </si>
  <si>
    <t>20.0300.1060.24</t>
  </si>
  <si>
    <t>Система учета розничного рынка электроэнергии в Городском РЭС инв. №В107001456- 00 (20.0300.3521.22 ТУХТАМИШЕВА КРИСТИНА РАДНАЕ</t>
  </si>
  <si>
    <t>20.0300.3521.22</t>
  </si>
  <si>
    <t>Система учета розничного рынка электроэнергии в Городском РЭС инв. №В107001456-00 (20.0300.6031.21 БОГАТОВ ИГОРЬ ПЕТРОВИЧ)</t>
  </si>
  <si>
    <t>20.0300.6031.21</t>
  </si>
  <si>
    <t>Система учета розничного рынка электроэнергии в Городском РЭС инв. №В107001456-00 (20.0300.567.22 ДАБАЕВ АРКАДИЙ ЖАЛСАРАЕВИЧ)</t>
  </si>
  <si>
    <t>20.0300.567.22</t>
  </si>
  <si>
    <t>Система учета розничного рынка электроэнергии в Иволгинском РЭС инв. №В107001227-00 (20.0300.2312.22 Халюев Петр Ильич)</t>
  </si>
  <si>
    <t>20.0300.2312.22</t>
  </si>
  <si>
    <t>Система учета розничного рынка электроэнерги в Тункинском РЭС инв. №В107001510- 00 (20.0300.2948.24  ООО "БАРИС-ФУД")</t>
  </si>
  <si>
    <t>20.0300.2948.24</t>
  </si>
  <si>
    <t>Система учета розничного рынка электроэнерги в Тункинском РЭС инв. №В107001510- 00 (20.0300.5707.23  Алексеев Александр Андреев</t>
  </si>
  <si>
    <t>20.0300.5707.23</t>
  </si>
  <si>
    <t>Система учета электроэнергии потребителей Советский РЭС инв. №В107002259-00 (20.0300.1944.24  Булатов Батор Дугарович)</t>
  </si>
  <si>
    <t>20.0300.1944.24</t>
  </si>
  <si>
    <t>Система учета электроэнергии потребителей Советский РЭС инв. №В107002259-00 (20.0300.5635.23  Шнайдер Игорь Федорович)</t>
  </si>
  <si>
    <t>20.0300.5635.23</t>
  </si>
  <si>
    <t>Система учета электроэнергии потребителей Советский РЭС инв. №В107002259-00 (20.0300.7181.23  Лупашко Милана Андреевна)</t>
  </si>
  <si>
    <t>20.0300.7181.23</t>
  </si>
  <si>
    <t>Система учета электроэнергии потребителей Советский РЭС инв. №В107002259-00 (20.0300.3798.23   Содномова Елена Владимировна)</t>
  </si>
  <si>
    <t>20.0300.3798.23</t>
  </si>
  <si>
    <t>Система учета электроэнергии потребителей Советский РЭС инв. №В107002259-00 (20.0300.5191.23  Содбоева Сэсэгма Пирангалаевна)</t>
  </si>
  <si>
    <t>20.0300.5191.23</t>
  </si>
  <si>
    <t>Система учета электроэнергии потребителей Советский РЭС инв. №В107002259-00 (20.0300.2991.23  Самсонова Нина Базаржаповна)</t>
  </si>
  <si>
    <t>20.0300.2991.23</t>
  </si>
  <si>
    <t>Система учета электроэнергии потребителей Советский РЭС инв. №В107002259-00 (20.0300.7350.23  Зарубина Ольга Мартьяновна)</t>
  </si>
  <si>
    <t>20.0300.7350.23</t>
  </si>
  <si>
    <t>Система учета электроэнергии потребителей Советский РЭС инв. №В107002259-00 (20.0300.7370.23  Майдариев Баир Мэлсович  СВО)</t>
  </si>
  <si>
    <t>20.0300.7370.23</t>
  </si>
  <si>
    <t>Система учета электроэнергии потребителей Советский РЭС инв. №В107002259-00 (20.0300.7418.23  Хоборков Анатолий Жамсаевич)</t>
  </si>
  <si>
    <t>20.0300.7418.23</t>
  </si>
  <si>
    <t>Система учета электроэнергии потребителей Советский РЭС инв. №В107002259-00 (20.0300.8173.23  Цыбикова Цырен-Долгор Владимировн</t>
  </si>
  <si>
    <t>20.0300.8173.23</t>
  </si>
  <si>
    <t>Система учета электроэнергии потребителей Советский РЭС инв. №В107002259-00 (20.0300.8455.23  Степанов Николай Маркелович)</t>
  </si>
  <si>
    <t>20.0300.8455.23</t>
  </si>
  <si>
    <t>Система учета электроэнергии потребителей Советский РЭС инв. №В107002259-00 (20.0300.1266.24  Гуржапов Дашинима Петрович)</t>
  </si>
  <si>
    <t>20.0300.1266.24</t>
  </si>
  <si>
    <t>Система учета электроэнергии потребителей Советский РЭС инв. №В107002259-00 (20.0300.1411.24  Плансонова Наталья Алексеевна)</t>
  </si>
  <si>
    <t>20.0300.1411.24</t>
  </si>
  <si>
    <t>Система учета электроэнергии потребителей Советский РЭС инв. №В107002259-00 (20.0300.863.24  Мотошкина Ханда Станиславовна)</t>
  </si>
  <si>
    <t>20.0300.863.24</t>
  </si>
  <si>
    <t>Система учета электроэнергии потребителей Советский РЭС инв. №В107002259-00 (20.0300.6124.23  Жамсаев Михаил Батожапович)</t>
  </si>
  <si>
    <t>20.0300.6124.23</t>
  </si>
  <si>
    <t>Система учета электроэнергии потребителей Советский РЭС инв. №В107002259-00 (20.0300.910.24  Бубеев Мунхо Владимирович)</t>
  </si>
  <si>
    <t>20.0300.910.24</t>
  </si>
  <si>
    <t>Система учета электроэнергии потребителей Советский РЭС инв. №В107002259-00 (20.0300.2996.24  Белалов Юрий Эдуардович)</t>
  </si>
  <si>
    <t>20.0300.2996.24</t>
  </si>
  <si>
    <t>Система учета электроэнергии потребителей Советский РЭС инв. №В107002259-00 (20.0300.1303.24  Цыбикова Сэлмэг Валерьевна)</t>
  </si>
  <si>
    <t>20.0300.1303.24</t>
  </si>
  <si>
    <t>Система учета электроэнергии потребителей Советский РЭС инв. №В107002259-00 (20.0300.1580.24  Чимитова Юлия Булатовна)</t>
  </si>
  <si>
    <t>20.0300.1580.24</t>
  </si>
  <si>
    <t>Система учета электроэнергии потребителей Советский РЭС инв. №В107002259-00 (20.0300.7457.23  Цыбенов Геннадий Валерьевич)</t>
  </si>
  <si>
    <t>20.0300.7457.23</t>
  </si>
  <si>
    <t>Система учета электроэнергии потребителей Советский РЭС инв. №В107002259-00 (20.0300.2301.24  Злыгостева Татьяна Александровна)</t>
  </si>
  <si>
    <t>20.0300.2301.24</t>
  </si>
  <si>
    <t>Система учета электроэнергии потребителей Советский РЭС инв. №В107002259-00 (20.0300.217.24  Архипов Доржей Сергеевич)</t>
  </si>
  <si>
    <t>20.0300.217.24</t>
  </si>
  <si>
    <t>Система учета электроэнергии потребителей Советский РЭС инв. №В107002259-00 (20.0300.1814.24  Раднаева Оксана Батомунхоевна)</t>
  </si>
  <si>
    <t>20.0300.1814.24</t>
  </si>
  <si>
    <t>Система учета электроэнергии потребителей Советский РЭС инв. №В107002259-00 (20.0300.173.24  Манхаева Лиана Петровна)</t>
  </si>
  <si>
    <t>20.0300.173.24</t>
  </si>
  <si>
    <t>Система учета электроэнергии потребителей Советский РЭС инв. №В107002259-00 (20.0300.126.24  Манхаев Андрей Николаевич)</t>
  </si>
  <si>
    <t>20.0300.126.24</t>
  </si>
  <si>
    <t>Система учета электроэнергии потребителей Советский РЭС инв. №В107002259-00 (20.0300.353.24  Манхаев Никита Алексеевич)</t>
  </si>
  <si>
    <t>20.0300.353.24</t>
  </si>
  <si>
    <t>Система учета электроэнергии потребителей Железнодорожный РЭС инв. №В107002261-00  (20.0300.4049.23  Перепечина Анна Геннадьевн</t>
  </si>
  <si>
    <t>20.0300.4049.23</t>
  </si>
  <si>
    <t>Система учета электроэнергии потребителей Железнодорожный РЭС инв. №В107002261-00  (20.0300.2658.23  Халапханов Сергей Александ</t>
  </si>
  <si>
    <t>20.0300.2658.23</t>
  </si>
  <si>
    <t>Система учета электроэнергии потребителей Железнодорожный РЭС инв. №В107002261-00  (20.0300.6130.23  Иванова Надежда Юрьевна)</t>
  </si>
  <si>
    <t>20.0300.6130.23</t>
  </si>
  <si>
    <t>Система учета электроэнергии потребителей Железнодорожный РЭС инв. №В107002261-00  (20.0300.3377.22  СЕДЕЛЬНИКОВ ВИКТОР ВЛАДИМИ</t>
  </si>
  <si>
    <t>20.0300.3377.22</t>
  </si>
  <si>
    <t>Система учета электроэнергии потребителей Железнодорожный РЭС инв. №В107002261-00 (20.0300.798.24  Яковлева Наталья Анатольевна</t>
  </si>
  <si>
    <t>20.0300.798.24</t>
  </si>
  <si>
    <t>Система учета электроэнергии потребителей Железнодорожный РЭС инв. №В107002261-00 (20.0300.565.24  Нимаев Базаржаб Цыденович)</t>
  </si>
  <si>
    <t>20.0300.565.24</t>
  </si>
  <si>
    <t>Система учета электроэнергии потребителей Железнодорожный РЭС инв. №В107002261-00 (20.0300.7748.23  Очиров Виталий Александрови</t>
  </si>
  <si>
    <t>20.0300.7748.23</t>
  </si>
  <si>
    <t>Система учета электроэнергии потребителей Железнодорожный РЭС инв. №В107002261-00 (20.0300.2231.22  УШАКОВА АЛЕНА ВЛАДИМИРОВНА)</t>
  </si>
  <si>
    <t>20.0300.2231.22</t>
  </si>
  <si>
    <t>Система учета электроэнергии потребителей Железнодорожный РЭС инв. №В107002261-00 (20.0300.8385.23  Штеферц Екатерина Сергеевна</t>
  </si>
  <si>
    <t>20.0300.8385.23</t>
  </si>
  <si>
    <t>Система учета электроэнергии потребителей Железнодорожный РЭС инв. №В107002261-00 (20.0300.923.24  Ермакова Ирина Михайловна)</t>
  </si>
  <si>
    <t>20.0300.923.24</t>
  </si>
  <si>
    <t>Система учета электроэнергии потребителей Железнодорожный РЭС инв. №В107002261-00 (20.0300.3495.23  Жамбалов Руслан Сергеевич)</t>
  </si>
  <si>
    <t>20.0300.3495.23</t>
  </si>
  <si>
    <t>Система учета электроэнергии потребителей Железнодорожный РЭС инв. №В107002261-00 (20.0300.5897.23  Алексеева Елена Анатольевна</t>
  </si>
  <si>
    <t>20.0300.5897.23</t>
  </si>
  <si>
    <t>Система учета электроэнергии потребителей Железнодорожный РЭС инв. №В107002261-00 (20.0300.1301.23  Самбуева Дарима Ринчиновна)</t>
  </si>
  <si>
    <t>20.0300.1301.23</t>
  </si>
  <si>
    <t>Система учета электроэнергии потребителей Железнодорожный РЭС инв. №В107002261-00 (20.0300.4142.23  Болдохонова Валентина Харит</t>
  </si>
  <si>
    <t>20.0300.4142.23</t>
  </si>
  <si>
    <t>Система учета электроэнергии потребителей Железнодорожный РЭС инв. №В107002261-00 (20.0300.7328.23  Перевалов Андрей Михайлович</t>
  </si>
  <si>
    <t>20.0300.7328.23</t>
  </si>
  <si>
    <t>Система учета электроэнергии потребителей Железнодорожный РЭС инв. №В107002261-00 (20.0300.3587.23  Раднаева Виктория Геннадьев</t>
  </si>
  <si>
    <t>20.0300.3587.23</t>
  </si>
  <si>
    <t>Система учета электроэнергии потребителей Железнодорожный РЭС инв. №В107002261-00 (20.0300.1959.23  Шашина Анна Владимировна)</t>
  </si>
  <si>
    <t>20.0300.1959.23</t>
  </si>
  <si>
    <t>Система учета электроэнергии потребителей Железнодорожный РЭС инв. №В107002261-00 (20.0300.1511.24  Пыхалова Екатерина Юрьевна)</t>
  </si>
  <si>
    <t>20.0300.1511.24</t>
  </si>
  <si>
    <t>Система учета электроэнергии потребителей Железнодорожный РЭС инв. №В107002261-00 (20.0300.2506.23  Васильев Игорь Михайлович)</t>
  </si>
  <si>
    <t>20.0300.2506.23</t>
  </si>
  <si>
    <t>Система учета электроэнергии потребителей Железнодорожный РЭС инв. №В107002261-00 (20.0300.682.24  Новицкая Наталия Александров</t>
  </si>
  <si>
    <t>20.0300.682.24</t>
  </si>
  <si>
    <t>Система учета электроэнергии потребителей Железнодорожный РЭС инв. №В107002261-00 (20.0300.1633.24  Куценко Ирина Александровна</t>
  </si>
  <si>
    <t>20.0300.1633.24</t>
  </si>
  <si>
    <t>Система учета электроэнергии потребителей Железнодорожный РЭС инв. №В107002261-00 (20.0300.115.24  Андренюк Алексей Викторович)</t>
  </si>
  <si>
    <t>20.0300.115.24</t>
  </si>
  <si>
    <t>Система учета электроэнергии потребителей Железнодорожный РЭС инв. №В107002261-00 (20.0300.2374.24  Соктоев Базар Борисович)</t>
  </si>
  <si>
    <t>20.0300.2374.24</t>
  </si>
  <si>
    <t>Система учета электроэнергии потребителей Железнодорожный РЭС инв. №В107002261-00 (20.0300.2715.24  Гончиков Даши Доржиевич)</t>
  </si>
  <si>
    <t>20.0300.2715.24</t>
  </si>
  <si>
    <t>Система учета электроэнергии потребителей Железнодорожный РЭС инв. №В107002261-00 (20.0300.6298.23  Мужанова Татьяна Сергеевна)</t>
  </si>
  <si>
    <t>20.0300.6298.23</t>
  </si>
  <si>
    <t>Система учета электроэнергии потребителей Железнодорожный РЭС инв. №В107002261-00 (20.0300.6610.23  Ван Ирина Доржиевна)</t>
  </si>
  <si>
    <t>20.0300.6610.23</t>
  </si>
  <si>
    <t>Система учета электроэнергии потребителей Железнодорожный РЭС инв. №В107002261-00 (20.0300.6977.23  Доржиева Валентина Федоровн</t>
  </si>
  <si>
    <t>20.0300.6977.23</t>
  </si>
  <si>
    <t>Система учета электроэнергии потребителей Железнодорожный РЭС инв. №В107002261-00 (20.0300.2246.24  Кочергина Ирина Анатольевна</t>
  </si>
  <si>
    <t>20.0300.2246.24</t>
  </si>
  <si>
    <t>Система учета электроэнергии потребителей Железнодорожный РЭС инв. №В107002261-00 (20.0300.1232.24  Басилян Артур Срапионович)</t>
  </si>
  <si>
    <t>Система учета электроэнергии потребителей Железнодорожный РЭС инв. №В107002261-00 (20.0300.1398.24  Марков Иван Степанович)</t>
  </si>
  <si>
    <t>20.0300.1398.24</t>
  </si>
  <si>
    <t>Система учета электроэнергии потребителей Железнодорожный РЭС инв. №В107002261-00 (20.0300.8486.23  Кудинова Светлана Алексеевн</t>
  </si>
  <si>
    <t>20.0300.8486.23</t>
  </si>
  <si>
    <t>Система учета электроэнергии потребителей Железнодорожный РЭС инв. №В107002261-00 (20.0300.1777.24  Доржиев Мунко Баирович)</t>
  </si>
  <si>
    <t>20.0300.1777.24</t>
  </si>
  <si>
    <t>Система учета электроэнергии потребителей Железнодорожный РЭС инв. №В107002261-00 (20.0300.1864.24  Наумова Галина Михайловна)</t>
  </si>
  <si>
    <t>20.0300.1864.24</t>
  </si>
  <si>
    <t>Система учета электроэнергии потребителей Железнодорожный РЭС инв. №В107002261-00 (20.0300.3115.24  Мункуев Жаргал Андреевич)</t>
  </si>
  <si>
    <t>20.0300.3115.24</t>
  </si>
  <si>
    <t>Система учета электроэнергии потребителей Железнодорожный РЭС инв. №В107002261-00 (20.0300.2851.23  Колесникова Алена Александр</t>
  </si>
  <si>
    <t>20.0300.2851.23</t>
  </si>
  <si>
    <t>Система учета электроэнергии потребителей Железнодорожный РЭС инв. №В107002261-00 (20.0300.5658.22  Савочкина Александра Борисо</t>
  </si>
  <si>
    <t>20.0300.5658.22</t>
  </si>
  <si>
    <t>Система учета электроэнергии потребителей Железнодорожный РЭС инв. №В107002261-00 (20.0300.154.20  ПУБЛИЧНОЕ АКЦИОНЕРНОЕ ОБЩЕСТ</t>
  </si>
  <si>
    <t>Система учета электроэнергии потребителей Железнодорожный РЭС инв. №В107002261-00 (20.0300.1360.24  Цыбикжапова Туяна Дондоковн</t>
  </si>
  <si>
    <t>20.0300.1360.24</t>
  </si>
  <si>
    <t>Система учета электроэнергии потребителей Железнодорожный РЭС инв. №В107002261-00 (20.0300.613.24  Орлова Виктория Викторовна)</t>
  </si>
  <si>
    <t>20.0300.613.24</t>
  </si>
  <si>
    <t>Система учета электроэнергии потребителей Октябрьский РЭС инв. №В107002260-00 (20.0300.4361.23  Сотникова Наталья Баировна)</t>
  </si>
  <si>
    <t>20.0300.4361.23</t>
  </si>
  <si>
    <t>Система учета электроэнергии потребителей Октябрьский РЭС инв. №В107002260-00 (20.0300.4617.23  Кучер Роман Алексеевич)</t>
  </si>
  <si>
    <t>20.0300.4617.23</t>
  </si>
  <si>
    <t>Система учета электроэнергии потребителей Октябрьский РЭС инв. №В107002260-00 (20.0300.1044.24  Балдоржиева Сэлмэг Эрдэмовна)</t>
  </si>
  <si>
    <t>20.0300.1044.24</t>
  </si>
  <si>
    <t>Система учета электроэнергии потребителей Октябрьский РЭС инв. №В107002260-00 (20.0300.2622.23  Горковенко Полина Ивановна)</t>
  </si>
  <si>
    <t>20.0300.2622.23</t>
  </si>
  <si>
    <t>Система учета электроэнергии потребителей Октябрьский РЭС инв. №В107002260-00 (20.0300.512.24  Ринчинов Руслан Валентинович)</t>
  </si>
  <si>
    <t>20.0300.512.24</t>
  </si>
  <si>
    <t>Система учета электроэнергии потребителей Октябрьский РЭС инв. №В107002260-00 (20.0300.2889.23  Медведева Наталья Борисовна)</t>
  </si>
  <si>
    <t>20.0300.2889.23</t>
  </si>
  <si>
    <t>Система учета электроэнергии потребителей Октябрьский РЭС инв. №В107002260-00 (20.0300.7997.23  Дансарунов Денис Сергеевич)</t>
  </si>
  <si>
    <t>20.0300.7997.23</t>
  </si>
  <si>
    <t>Система учета электроэнергии потребителей Октябрьский РЭС инв. №В107002260-00 (20.0300.977.24  Козлов Алексей Александрович)</t>
  </si>
  <si>
    <t>20.0300.977.24</t>
  </si>
  <si>
    <t>Система учета электроэнергии потребителей Октябрьский РЭС инв. №В107002260-00 (20.0300.421.24  Буянтуев Дашинима Будаевич)</t>
  </si>
  <si>
    <t>20.0300.421.24</t>
  </si>
  <si>
    <t>Система учета электроэнергии потребителей Октябрьский РЭС инв. №В107002260-00 (20.0300.3487.23  Тодорхоева Туяна Дабажаповна)</t>
  </si>
  <si>
    <t>20.0300.3487.23</t>
  </si>
  <si>
    <t>Система учета электроэнергии потребителей Октябрьский РЭС инв. №В107002260-00 (20.0300.6037.23  Чернинова Лариса Николаевна)</t>
  </si>
  <si>
    <t>20.0300.6037.23</t>
  </si>
  <si>
    <t>Система учета электроэнергии потребителей Октябрьский РЭС инв. №В107002260-00 (20.0300.7405.23  Точнов Константин Алексеевич)</t>
  </si>
  <si>
    <t>20.0300.7405.23</t>
  </si>
  <si>
    <t>Система учета электроэнергии потребителей Октябрьский РЭС инв. №В107002260-00 (20.0300.5115.23  Позднякова Светлана Георгиевна)</t>
  </si>
  <si>
    <t>20.0300.5115.23</t>
  </si>
  <si>
    <t>Система учета электроэнергии потребителей Октябрьский РЭС инв. №В107002260-00 (20.0300.796.24  Будаева Цыцык Батоевна)</t>
  </si>
  <si>
    <t>20.0300.796.24</t>
  </si>
  <si>
    <t>Система учета электроэнергии потребителей Октябрьский РЭС инв. №В107002260-00 (20.0300.6448.23  Лопарёв Константин Александрови</t>
  </si>
  <si>
    <t>20.0300.6448.23</t>
  </si>
  <si>
    <t>Система учета электроэнергии потребителей Октябрьский РЭС инв. №В107002260-00 (20.0300.1655.24  Литавин Павел Павлович)</t>
  </si>
  <si>
    <t>20.0300.1655.24</t>
  </si>
  <si>
    <t>Система учета электроэнергии потребителей Октябрьский РЭС инв. №В107002260-00 (20.0300.1599.24  Гомбоев Жаргал Элбэкович)</t>
  </si>
  <si>
    <t>20.0300.1599.24</t>
  </si>
  <si>
    <t>Система учета электроэнергии потребителей Октябрьский РЭС инв. №В107002260-00 (20.0300.7684.23  Попова Ольга Александровна)</t>
  </si>
  <si>
    <t>20.0300.7684.23</t>
  </si>
  <si>
    <t>Система учета электроэнергии потребителей Октябрьский РЭС инв. №В107002260-00 (20.0300.7258.23  Иринцеева Валерия Владимировна)</t>
  </si>
  <si>
    <t>20.0300.7258.23</t>
  </si>
  <si>
    <t>Система учета электроэнергии потребителей Октябрьский РЭС инв. №В107002260-00 (20.0300.5832.23  Ангахаев Бато-Мунко Кимович)</t>
  </si>
  <si>
    <t>20.0300.5832.23</t>
  </si>
  <si>
    <t>Система учета электроэнергии потребителей Октябрьский РЭС инв. №В107002260-00 (20.0300.2435.23  Сухарев Андрей Владимирович)</t>
  </si>
  <si>
    <t>20.0300.2435.23</t>
  </si>
  <si>
    <t>Система учета электроэнергии потребителей Октябрьский РЭС инв. №В107002260-00 (20.0300.845.24  Сахманова Александра Вячеславовн</t>
  </si>
  <si>
    <t>20.0300.845.24</t>
  </si>
  <si>
    <t>Система учета электроэнергии потребителей Октябрьский РЭС инв. №В107002260-00 (20.0300.4877.23   Корчуганов Евгений Викторович)</t>
  </si>
  <si>
    <t>20.0300.4877.23</t>
  </si>
  <si>
    <t>Система учета электроэнергии потребителей Октябрьский РЭС инв. №В107002260-00 (20.0300.3639.23  Нуянзина Валентина Владимировна</t>
  </si>
  <si>
    <t>20.0300.3639.23</t>
  </si>
  <si>
    <t>Система учета электроэнергии потребителей Октябрьский РЭС инв. №В107002260-00 (20.0300.6653.23  Юндунов Аригун Дашиевич)</t>
  </si>
  <si>
    <t>20.0300.6653.23</t>
  </si>
  <si>
    <t>Система учета электроэнергии потребителей Октябрьский РЭС инв. №В107002260-00 (20.0300.3958.23  Филонов Алексей Сергеевич)</t>
  </si>
  <si>
    <t>20.0300.3958.23</t>
  </si>
  <si>
    <t>Система учета электроэнергии потребителей Октябрьский РЭС инв. №В107002260-00 (20.0300.3161.23  Конов Александр Григорьевич)</t>
  </si>
  <si>
    <t>20.0300.3161.23</t>
  </si>
  <si>
    <t>Система учета электроэнергии потребителей Октябрьский РЭС инв. №В107002260-00 (20.0300.497.24  Фадеева Ирина Николаевна)</t>
  </si>
  <si>
    <t>20.0300.497.24</t>
  </si>
  <si>
    <t>Система учета электроэнергии потребителей Октябрьский РЭС инв. №В107002260-00 (20.0300.7348.23  Иванов Евгений Николаевич)</t>
  </si>
  <si>
    <t>20.0300.7348.23</t>
  </si>
  <si>
    <t>Система учета электроэнергии потребителей Октябрьский РЭС инв. №В107002260-00 (20.0300.1484.24  Дамшаев Хэшэгто Ракшаевич)</t>
  </si>
  <si>
    <t>20.0300.1484.24</t>
  </si>
  <si>
    <t>Система учета электроэнергии потребителей Октябрьский РЭС инв. №В107002260-00 (20.0300.1357.24  Распопов Александр Александрови</t>
  </si>
  <si>
    <t>Система учета электроэнергии потребителей Октябрьский РЭС инв. №В107002260-00 (20.0300.4929.23  Цыренов Бато Цыденович)</t>
  </si>
  <si>
    <t>20.0300.4929.23</t>
  </si>
  <si>
    <t>Система учета электроэнергии потребителей Октябрьский РЭС инв. №В107002260-00 (20.0300.1488.24  Цыренов Тимур Русланович)</t>
  </si>
  <si>
    <t>20.0300.1488.24</t>
  </si>
  <si>
    <t>Система учета электроэнергии потребителей Октябрьский РЭС инв. №В107002260-00 (20.0300.467.24  Баженов Иван Михайлович)</t>
  </si>
  <si>
    <t>20.0300.467.24</t>
  </si>
  <si>
    <t>Система учета электроэнергии потребителей Октябрьский РЭС инв. №В107002260-00 (20.0300.2027.24  Танхаев Чингис Николаевич)</t>
  </si>
  <si>
    <t>20.0300.2027.24</t>
  </si>
  <si>
    <t>Система учета электроэнергии потребителей Октябрьский РЭС инв. №В107002260-00 (20.0300.8045.23  Малыгина Елена Николаевна)</t>
  </si>
  <si>
    <t>20.0300.8045.23</t>
  </si>
  <si>
    <t>Система учета электроэнергии потребителей Октябрьский РЭС инв. №В107002260-00 (20.0300.5956.23  Бальжинимаева Соёлма Минжуровна</t>
  </si>
  <si>
    <t>20.0300.5956.23</t>
  </si>
  <si>
    <t>Система учета электроэнергии потребителей Октябрьский РЭС инв. №В107002260-00 (20.0300.65.24  Базаров Евгений Владимирович)</t>
  </si>
  <si>
    <t>20.0300.65.24</t>
  </si>
  <si>
    <t>Система учета электроэнергии потребителей Октябрьский РЭС инв. №В107002260-00 (20.0300.4630.23  Очирова Вера Бальжинимаевна)</t>
  </si>
  <si>
    <t>20.0300.4630.23</t>
  </si>
  <si>
    <t>Система учета электроэнергии потребителей Октябрьский РЭС инв. №В107002260-00 (20.0300.381.24  Урбашкиев Тумэн Бато-Мунхоевич)</t>
  </si>
  <si>
    <t>20.0300.381.24</t>
  </si>
  <si>
    <t>Система учета электроэнергии потребителей Октябрьский РЭС инв. №В107002260-00 (20.0300.7716.23  Бакшеева Ханда Дамбиевна)</t>
  </si>
  <si>
    <t>20.0300.7716.23</t>
  </si>
  <si>
    <t>Система учета электроэнергии потребителей Октябрьский РЭС инв. №В107002260-00 (20.0300.4705.23  Серебренникова Елена Александро</t>
  </si>
  <si>
    <t>20.0300.4705.23</t>
  </si>
  <si>
    <t>Система учета электроэнергии потребителей Октябрьский РЭС инв. №В107002260-00 (20.0300.3265.23  Далеева Полина Романовна)</t>
  </si>
  <si>
    <t>20.0300.3265.23</t>
  </si>
  <si>
    <t>Система учета электроэнергии потребителей Октябрьский РЭС инв. №В107002260-00 (20.0300.6657.23  Бураев Дмитрий Васильевич)</t>
  </si>
  <si>
    <t>20.0300.6657.23</t>
  </si>
  <si>
    <t>Система учета электроэнергии потребителей Октябрьский РЭС инв. №В107002260-00 (20.0300.1664.24  Цыренов Зоригто Гармажапович)</t>
  </si>
  <si>
    <t>20.0300.1664.24</t>
  </si>
  <si>
    <t>Система учета электроэнергии потребителей Октябрьский РЭС инв. №В107002260-00 (20.0300.153.24  Цыбикдоржиев Алексей Борисович)</t>
  </si>
  <si>
    <t>20.0300.153.24</t>
  </si>
  <si>
    <t>Система учета электроэнергии потребителей Октябрьский РЭС инв. №В107002260-00 (20.0300.24.24  Дьяченко Елена Александровна)</t>
  </si>
  <si>
    <t>20.0300.24.24</t>
  </si>
  <si>
    <t>Система учета электроэнергии потребителей Октябрьский РЭС инв. №В107002260-00 (20.0300.1541.24   Низовцев Максим Михайлович)</t>
  </si>
  <si>
    <t>20.0300.1541.24</t>
  </si>
  <si>
    <t>Система учета электроэнергии потребителей Октябрьский РЭС инв. №В107002260-00 (20.0300.1936.24  Александрова Елена Юрьевна)</t>
  </si>
  <si>
    <t>20.0300.1936.24</t>
  </si>
  <si>
    <t>Система учета электроэнергии потребителей Октябрьский РЭС инв. №В107002260-00 (20.0300.3338.23  Атаскевич Анна Сергеевна)</t>
  </si>
  <si>
    <t>20.0300.3338.23</t>
  </si>
  <si>
    <t>Система учета электроэнергии потребителей Октябрьский РЭС инв. №В107002260-00 (20.0300.7621.23  Санжимитыпов Сергей Михайлович)</t>
  </si>
  <si>
    <t>20.0300.7621.23</t>
  </si>
  <si>
    <t>Система учета электроэнергии потребителей Октябрьский РЭС инв. №В107002260-00 (20.0300.2307.24  Орлов Иван Станиславович)</t>
  </si>
  <si>
    <t>Система учета электроэнергии потребителей Октябрьский РЭС инв. №В107002260-00 (20.0300.5506.23  Жамбалова Елена Ринчининимаевна</t>
  </si>
  <si>
    <t>20.0300.5506.23</t>
  </si>
  <si>
    <t>Система учета электроэнергии потребителей Октябрьский РЭС инв. №В107002260-00 (20.0300.3815.23  Ландина Юлия Дмитриевна)</t>
  </si>
  <si>
    <t>20.0300.3815.23</t>
  </si>
  <si>
    <t>Система учета электроэнергии потребителей Октябрьский РЭС инв. №В107002260-00 (20.0300.434.24  Жираков Виталий Александрович)</t>
  </si>
  <si>
    <t>20.0300.434.24</t>
  </si>
  <si>
    <t>Система учета электроэнергии потребителей Октябрьский РЭС инв. №В107002260-00 (20.0300.6327.23  Галиндибаев Алдар Батомункуевич</t>
  </si>
  <si>
    <t>20.0300.6327.23</t>
  </si>
  <si>
    <t>Система учета электроэнергии потребителей Октябрьский РЭС инв. №В107002260-00 (20.0300.98.24  Зайганов Баир Владимирович)</t>
  </si>
  <si>
    <t>20.0300.98.24</t>
  </si>
  <si>
    <t>Система учета электроэнергии потребителей Октябрьский РЭС инв. №В107002260-00 (20.0300.6658.23  Хартуев Франц Германович)</t>
  </si>
  <si>
    <t>20.0300.6658.23</t>
  </si>
  <si>
    <t>Система учета электроэнергии потребителей Октябрьский РЭС инв. №В107002260-00 (20.0300.6838.23  Коршунов Евгений Николаевич)</t>
  </si>
  <si>
    <t>20.0300.6838.23</t>
  </si>
  <si>
    <t>Система учета электроэнергии потребителей Октябрьский РЭС инв. №В107002260-00 (20.0300.2754.24  Усольцев Тимофей Николаевич)</t>
  </si>
  <si>
    <t>20.0300.2754.24</t>
  </si>
  <si>
    <t>Система учета электроэнергии потребителей Октябрьский РЭС инв. №В107002260-00 (20.0300.6442.23  Дашидоржиев Баян Владиславович)</t>
  </si>
  <si>
    <t>20.0300.6442.23</t>
  </si>
  <si>
    <t>Система учета электроэнергии потребителей Октябрьский РЭС инв. №В107002260-00 (20.0300.1859.24  Цырендоржиев Цырен Баярович СВО</t>
  </si>
  <si>
    <t>20.0300.1859.24</t>
  </si>
  <si>
    <t>Система учета электроэнергии потребителей Октябрьский РЭС инв. №В107002260-00 (20.0300.2470.24  Чебунин Павел Сергеевич)</t>
  </si>
  <si>
    <t>20.0300.2470.24</t>
  </si>
  <si>
    <t>Система учета электроэнергии потребителей Октябрьский РЭС инв. №В107002260-00 (20.0300.210.24  Хоцаев Цыбик Дамбаевич)</t>
  </si>
  <si>
    <t>20.0300.210.24</t>
  </si>
  <si>
    <t>Система учета электроэнергии потребителей Октябрьский РЭС инв. №В107002260-00 (20.0300.8472.23  Кузьмин Илья Юрьевич)</t>
  </si>
  <si>
    <t>20.0300.8472.23</t>
  </si>
  <si>
    <t>Система учета электроэнергии потребителей Октябрьский РЭС инв. №В107002260-00 (20.0300.2261.24  Аюшеев Эрдэм Владимирович)</t>
  </si>
  <si>
    <t>Система учета электроэнергии потребителей Октябрьский РЭС инв. №В107002260-00 (20.0300.2240.24  Лудупов Мэргэн Базарович)</t>
  </si>
  <si>
    <t>20.0300.2240.24</t>
  </si>
  <si>
    <t>Система учета электроэнергии потребителей Октябрьский РЭС инв. №В107002260-00 (20.0300.1800.24  Цыбикова Жанна Базарсадуевна)</t>
  </si>
  <si>
    <t>20.0300.1800.24</t>
  </si>
  <si>
    <t>Система учета электроэнергии потребителей Октябрьский РЭС инв. №В107002260-00 (20.0300.1721.24  Дудас Денис Владимирович)</t>
  </si>
  <si>
    <t>20.0300.1721.24</t>
  </si>
  <si>
    <t>Система учета электроэнергии потребителей Октябрьский РЭС инв. №В107002260-00 (20.0300.5695.23  Лубсанова Цыбигма Владимировна)</t>
  </si>
  <si>
    <t>20.0300.5695.23</t>
  </si>
  <si>
    <t>Система учета электроэнергии потребителей Октябрьский РЭС инв. №В107002260-00 (20.0300.4627.23  Бархатова Александра Петровна)</t>
  </si>
  <si>
    <t>20.0300.4627.23</t>
  </si>
  <si>
    <t>Система учета электроэнергии потребителей Октябрьский РЭС инв. №В107002260-00 (20.0300.7576.23  Петров Алексей Сергеевич)</t>
  </si>
  <si>
    <t>20.0300.7576.23</t>
  </si>
  <si>
    <t>Система учета электроэнергии потребителей Октябрьский РЭС инв. №В107002260-00 (20.0300.3067.24  Шишмарев Михаил Викторович)</t>
  </si>
  <si>
    <t>20.0300.3067.24</t>
  </si>
  <si>
    <t>Система учета электроэнергии потребителей Октябрьский РЭС инв. №В107002260-00 (20.0300.7777.22  Полянский Валерий Викторович)</t>
  </si>
  <si>
    <t>20.0300.7777.22</t>
  </si>
  <si>
    <t>Система учета электроэнергии потребителей Октябрьский РЭС инв. №В107002260-00 (20.0300.5049.23  Олейников Михаил Юрьевич)</t>
  </si>
  <si>
    <t>20.0300.5049.23</t>
  </si>
  <si>
    <t>Система учета электроэнергии потребителей Октябрьский РЭС инв. №В107002260-00 (20.0300.163.24  Жапов Жаргал Николаевич)</t>
  </si>
  <si>
    <t>20.0300.163.24</t>
  </si>
  <si>
    <t>Система учета электроэнергии потребителей Октябрьский РЭС инв. №В107002260-00 (20.0300.470.23  Гюльзадян Айказ Врамович)</t>
  </si>
  <si>
    <t>20.0300.470.23</t>
  </si>
  <si>
    <t>Система учета электроэнергии потребителей Октябрьский РЭС инв. №В107002260-00 (20.0300.1704.24  Галданова Ирина Дмитриевна)</t>
  </si>
  <si>
    <t>20.0300.1704.24</t>
  </si>
  <si>
    <t>Система учета электроэнергии потребителей Октябрьский РЭС инв. №В107002260-00 (20.0300.3249.24  Дамдинов Сергей Гармажапович)</t>
  </si>
  <si>
    <t>20.0300.3249.24</t>
  </si>
  <si>
    <t>Система учета электроэнергии потребителей Октябрьский РЭС инв. №В107002260-00 (20.0300.361.24  Новиков Константин Леонидович)</t>
  </si>
  <si>
    <t>20.0300.361.24</t>
  </si>
  <si>
    <t>Система учета электроэнергии потребителей Октябрьский РЭС инв. №В107002260-00 (20.0300.2295.24  Бастуев Бэлик Дондокович)</t>
  </si>
  <si>
    <t>20.0300.2295.24</t>
  </si>
  <si>
    <t>Система учета электроэнергии потребителей Октябрьский РЭС инв. №В107002260-00 (20.0300.6471.23  Аюшеев Денис Вячеславович)</t>
  </si>
  <si>
    <t>20.0300.6471.23</t>
  </si>
  <si>
    <t>Система учета электроэнергии потребителей Октябрьский РЭС инв. №В107002260-00 (20.0300.6170.23  Аюшиева Цыпылма Баторовна)</t>
  </si>
  <si>
    <t>20.0300.6170.23</t>
  </si>
  <si>
    <t>Система учета электроэнергии потребителей Октябрьский РЭС инв. №В107002260-00 (20.0300.1216.24  Рудых Алексей Владимирович)</t>
  </si>
  <si>
    <t>20.0300.1216.24</t>
  </si>
  <si>
    <t>Система учета электроэнергии потребителей Октябрьский РЭС инв. №В107002260-00 (20.0300.874.24  Т2 Мобайл, ООО)</t>
  </si>
  <si>
    <t>20.0300.874.24</t>
  </si>
  <si>
    <t>Система учета розничного рынка электроэнерги в Тункинском РЭС инв. №В107001510- 00 (20.0300.4762.23   МКУ УКМИ Тункинского райо</t>
  </si>
  <si>
    <t>20.0300.4762.23</t>
  </si>
  <si>
    <t>Система учета розничного рынка электроэнерги в Тункинском РЭС инв. №В107001510- 00 (20.0300.5276.23  Маншеева Татьяна Бальжинов</t>
  </si>
  <si>
    <t>20.0300.5276.23</t>
  </si>
  <si>
    <t>Система учета розничного рынка электроэнерги в Тункинском РЭС инв. №В107001510- 00 (20.0300.1939.24  Тулуева Эльвира Иосифовна)</t>
  </si>
  <si>
    <t>20.0300.1939.24</t>
  </si>
  <si>
    <t>Система учета розничного рынка электроэнерги в Прибайкальском РЭС инв. №В107001480-00 (20.0300.3515.24  Ситников Вячеслав Витал</t>
  </si>
  <si>
    <t>20.0300.3515.24</t>
  </si>
  <si>
    <t>Система учета розничного рынка электроэнерги в Прибайкальском РЭС инв. №В107001480-00 (20.0300.2221.24  Бадмаева Долгорма Агван</t>
  </si>
  <si>
    <t>20.0300.2221.24</t>
  </si>
  <si>
    <t>Система учета розничного рынка электроэнерги в Прибайкальском РЭС инв. №В107001480-00 (20.0300.1802.24  Смирнова Ксения Федоров</t>
  </si>
  <si>
    <t>20.0300.1802.24</t>
  </si>
  <si>
    <t>Система учета розничного рынка электроэнерги в Прибайкальском РЭС инв. №В107001480-00 (20.0300.2546.24  Черных Максим Михайлови</t>
  </si>
  <si>
    <t>20.0300.2546.24</t>
  </si>
  <si>
    <t>Система учета розничного рынка электроэнерги в Северобайкальском РЭС инв. №В107001229-00 (20.0300.1289.24  Старновский Руслан Ж</t>
  </si>
  <si>
    <t>20.0300.1289.24</t>
  </si>
  <si>
    <t>Система учета розничного рынка электроэнерги в Северобайкальском РЭС инв. №В107001229-00 (20.0300.2600.24  Хамаганов Андрей Аюш</t>
  </si>
  <si>
    <t>20.0300.2600.24</t>
  </si>
  <si>
    <t>Система учета розничного рынка электроэнерги в Северобайкальском РЭС инв. №В107001229-00 (20.0300.1832.24  Зуева Екатерина Нико</t>
  </si>
  <si>
    <t>20.0300.1832.24</t>
  </si>
  <si>
    <t>Система учета розничного рынка электроэнерги в Северобайкальском РЭС инв. №В107001229-00 (20.0300.2453.24  Петренко Татьяна Гри</t>
  </si>
  <si>
    <t>20.0300.2453.24</t>
  </si>
  <si>
    <t>Система учета розничного рынка электроэнерги в Северобайкальском РЭС инв. №В107001229-00 (20.0300.4802.23  Шестаков Иван Андрее</t>
  </si>
  <si>
    <t>20.0300.4802.23</t>
  </si>
  <si>
    <t>Система учета розничного рынка электроэнерги в Баргузинском РЭС инв. №В107001508-00 (20.0300.1280.24 Степанова Елена Александро</t>
  </si>
  <si>
    <t>20.0300.1280.24</t>
  </si>
  <si>
    <t>Система учета розничного рынка электроэнерги в Баргузинском РЭС инв. №В107001508-00 (20.0300.2458.24  Мисюркеева Инна Анатольев</t>
  </si>
  <si>
    <t>20.0300.2458.24</t>
  </si>
  <si>
    <t>Система учета розничного рынка электроэнерги в Баргузинском РЭС инв. №В107001508-00 (20.0300.3200.24  Суворова Инна Геннадьевна</t>
  </si>
  <si>
    <t>20.0300.3200.24</t>
  </si>
  <si>
    <t>Система учета розничного рынка электроэнерги в Баргузинском РЭС инв. №В107001508-00 (20.0300.1667.24  Рыбко Анастасия Анатольев</t>
  </si>
  <si>
    <t>20.0300.1667.24</t>
  </si>
  <si>
    <t>Система учета розничного рынка электроэнерги в Курумканском РЭС инв. №В107002145-00 (20.0300.1895.24  Ширабон Соёлма Дугар-Цыре</t>
  </si>
  <si>
    <t>20.0300.1895.24</t>
  </si>
  <si>
    <t>Система учета розничного рынка электроэнерги в Кабанском РЭС инв. №В107001228-00 (20.0300.1311.23  Корытова Надежда Геннадьевна</t>
  </si>
  <si>
    <t>20.0300.1311.23</t>
  </si>
  <si>
    <t>Система учета розничного рынка электроэнерги в Кабанском РЭС инв. №В107001228-00 (20.0300.6585.23   Сазонова Мария Викторовна)</t>
  </si>
  <si>
    <t>20.0300.6585.23</t>
  </si>
  <si>
    <t>Система учета розничного рынка электроэнерги в Кабанском РЭС инв. №В107001228-00 (20.0300.1474.24  Гроздова Наталья Васильевна)</t>
  </si>
  <si>
    <t>20.0300.1474.24</t>
  </si>
  <si>
    <t>Система учета розничного рынка электроэнерги в Кабанском РЭС инв. №В107001228-00 (20.0300.3335.22  БАЛДУЕВ ВЛАДИМИР ПАВЛОВИЧ)</t>
  </si>
  <si>
    <t>20.0300.3335.22</t>
  </si>
  <si>
    <t>Система учета розничного рынка электроэнерги в Кабанском РЭС инв. №В107001228-00 (20.0300.1851.24  Буркова Валентина Васильевна</t>
  </si>
  <si>
    <t>20.0300.1851.24</t>
  </si>
  <si>
    <t>Система учета розничного рынка электроэнерги в Кабанском РЭС инв. №В107001228-00 (20.0300.1923.24   Голубинова Нина Ивановна)</t>
  </si>
  <si>
    <t>20.0300.1923.24</t>
  </si>
  <si>
    <t>Система учета розничного рынка электроэнерги в Кабанском РЭС инв. №В107001228-00 (20.0300.2204.24  Селиванов Александр Владимир</t>
  </si>
  <si>
    <t>20.0300.2204.24</t>
  </si>
  <si>
    <t>Система учета розничного рынка электроэнерги в Кабанском РЭС инв. №В107001228-00 (20.0300.3319.22    Хабалова Галина Владимиров</t>
  </si>
  <si>
    <t>Система учета розничного рынка электроэнерги в Кабанском РЭС инв. №В107001228-00 (20.0300.4462.23    Васильева Светлана Владими</t>
  </si>
  <si>
    <t>Система учета розничного рынка электроэнерги в Кабанском РЭС инв. №В107001228-00 (20.0300.6912.23    Гинина Елена Геннадьевна)</t>
  </si>
  <si>
    <t>20.0300.6912.23</t>
  </si>
  <si>
    <t>Система учета розничного рынка электроэнерги в Еравнинском РЭС инв. №В107001473- 00 (20.0300.1263.23   ГКУ РБ "Противопожарная</t>
  </si>
  <si>
    <t>Система учета розничного рынка электроэнерги в Закаменском РЭС инв. №В107001482- 00 (20.0300.954.24  ПАО МТС)</t>
  </si>
  <si>
    <t>20.0300.954.24</t>
  </si>
  <si>
    <t>Система учета розничного рынка электроэнерги в Закаменском РЭС инв. №В107001482- 00 (20.0300.1705.24  Шагдурова Сэсэгма Дашеевн</t>
  </si>
  <si>
    <t>20.0300.1705.24</t>
  </si>
  <si>
    <t>Система учета розничного рынка электроэнерги в Закаменском РЭС инв. №В107001482- 00 (20.0300.932.24   Цынгенова Гэрэлма Мэлсовн</t>
  </si>
  <si>
    <t>20.0300.932.24</t>
  </si>
  <si>
    <t>Система учета розничного рынка электроэнерги в Закаменском РЭС инв. №В107001482- 00 (20.0300.608.24  Галсанова Виктория Баировн</t>
  </si>
  <si>
    <t>20.0300.608.24</t>
  </si>
  <si>
    <t>Система учета розничного рынка электроэнерги в Закаменском РЭС инв. №В107001482- 00 (20.0300.3208.24  Ваганова Ирина Валерьевна</t>
  </si>
  <si>
    <t>20.0300.3208.24</t>
  </si>
  <si>
    <t>Система учета розничного рынка электроэнерги в Закаменском РЭС инв. №В107001482- 00 (20.0300.7617.22   Гапилов Владимир Гапилов</t>
  </si>
  <si>
    <t>20.0300.7617.22</t>
  </si>
  <si>
    <t>Система учета розничного рынка электроэнерги в Мухоршибирском РЭС инв. №В107001457-00 (20.0300.1828.24   МУНИЦИПАЛЬНОЕ УЧРЕЖДЕН</t>
  </si>
  <si>
    <t>20.0300.1828.24</t>
  </si>
  <si>
    <t>Система учета розничного рынка электроэнерги в Мухоршибирском РЭС инв. №В107001457-00 (20.0300.1829.24  МУНИЦИПАЛЬНОЕ УЧРЕЖДЕНИ</t>
  </si>
  <si>
    <t>20.0300.1829.24</t>
  </si>
  <si>
    <t>Система учета розничного рынка электроэнерги в Мухоршибирском РЭС инв. №В107001457-00 (20.0300.2502.24   Свинкина Валентина Гри</t>
  </si>
  <si>
    <t>20.0300.2502.24</t>
  </si>
  <si>
    <t>Система учета розничного рынка электроэнерги в Мухоршибирском РЭС инв. №В107001457-00 (20.0300.2939.24  Антонова Елизавета Миха</t>
  </si>
  <si>
    <t>20.0300.2939.24</t>
  </si>
  <si>
    <t>Система учета розничного рынка электроэнерги в Мухоршибирском РЭС инв. №В107001457-00 (20.0300.2698.24   Бурунова Эржэна Владим</t>
  </si>
  <si>
    <t>20.0300.2698.24</t>
  </si>
  <si>
    <t>Система учета розничного рынка электроэнерги в Кяхтинском РЭС инв. №В107001509- 00 (20.0300.2563.24  Нечаева Любовь Сергеевна)</t>
  </si>
  <si>
    <t>20.0300.2563.24</t>
  </si>
  <si>
    <t>Система учета розничного рынка электроэнерги в Кяхтинском РЭС инв. №В107001509- 00 (20.0300.1447.24  Башенхаева Дарима Викторов</t>
  </si>
  <si>
    <t>20.0300.1447.24</t>
  </si>
  <si>
    <t>Система учета розничного рынка электроэнерги в Кяхтинском РЭС инв. №В107001509- 00 (20.0300.1256.22  Лумбоцыренов Цокто Раднаев</t>
  </si>
  <si>
    <t>Система учета розничного рынка электроэнерги в Кяхтинском РЭС инв. №В107001509- 00 (20.0300.2472.24  Кондинский Виктор Вячеслав</t>
  </si>
  <si>
    <t>20.0300.2472.24</t>
  </si>
  <si>
    <t>Система учета розничного рынка электроэнерги в Кяхтинском РЭС инв. №В107001509- 00 (20.0300.1384.24  Филимонов Сергей Юрьевич)</t>
  </si>
  <si>
    <t>20.0300.1384.24</t>
  </si>
  <si>
    <t>Система учета розничного рынка электроэнерги в Джидинском РЭС инв. №В107001483- 00 (20.0300.2557.24  Ванданова Надежда Дамбаевн</t>
  </si>
  <si>
    <t>20.0300.2557.24</t>
  </si>
  <si>
    <t>Система учета розничного рынка электроэнерги в Джидинском РЭС инв. №В107001483- 00 (20.0300.1521.24  ПАО "Ростелеком")</t>
  </si>
  <si>
    <t>20.0300.1521.24</t>
  </si>
  <si>
    <t>Система учета розничного рынка электроэнерги в Джидинском РЭС инв. №В107001483- 00 (20.0300.1523.24  ПАО "Ростелеком")</t>
  </si>
  <si>
    <t>20.0300.1523.24</t>
  </si>
  <si>
    <t>Система учета розничного рынка электроэнерги в Джидинском РЭС инв. №В107001483- 00 (20.0300.2591.24  Мункуева Валентина Гатапов</t>
  </si>
  <si>
    <t>20.0300.2591.24</t>
  </si>
  <si>
    <t>Система учета розничного рынка электроэнерги в Бичурском РЭС инв. №В107001523-00 (20.0300.1757.24   Дамьянова Ольга Буяновна)</t>
  </si>
  <si>
    <t>20.0300.1757.24</t>
  </si>
  <si>
    <t>Система учета розничного рынка электроэнерги в Бичурском РЭС инв. №В107001523-00 (20.0300.1697.24  ООО Т2 Мобайл)</t>
  </si>
  <si>
    <t>20.0300.1697.24</t>
  </si>
  <si>
    <t>Система учета розничного рынка электроэнерги в Гусиноозерском РЭС инв. №В107001481-00 (20.0300.2130.24    Михайлов Георгий Миха</t>
  </si>
  <si>
    <t>20.0300.2130.24</t>
  </si>
  <si>
    <t>Система учета розничного рынка электроэнерги в Гусиноозерском РЭС инв. №В107001481-00 (20.0300.2788.24  Абушеев Леонид Кимович)</t>
  </si>
  <si>
    <t>20.0300.2788.24</t>
  </si>
  <si>
    <t>Система учета электроэнергии потребителей Октябрьский РЭС инв. №В107002260-00 (20.0300.2465.23  Жамсаранжапов Баир Андреевич)</t>
  </si>
  <si>
    <t>Система учета электроэнергии потребителей Октябрьский РЭС инв. №В107002260-00 (20.0300.4608.23   Абасов Закир Худаширин оглы)</t>
  </si>
  <si>
    <t>Система учета электроэнергии потребителей Октябрьский РЭС инв. №В107002260-00 (20.0300.3092.22  КОСМАКОВА НАТАЛЬЯ НИКОЛАЕВНА)</t>
  </si>
  <si>
    <t>20.0300.3092.22</t>
  </si>
  <si>
    <t>Система учета электроэнергии потребителей Октябрьский РЭС инв. №В107002260-00 (20.0300.2980.22  БЕЛЬКЕВИЧ ВЯЧЕСЛАВ ИЛЬИЧ)</t>
  </si>
  <si>
    <t>20.0300.2980.22</t>
  </si>
  <si>
    <t>Система учета электроэнергии потребителей Октябрьский РЭС инв. №В107002260-00 (20.0300.1633.23  Некипелова Любовь Дмитриевна)</t>
  </si>
  <si>
    <t>20.0300.1633.23</t>
  </si>
  <si>
    <t>Система учета электроэнергии потребителей Октябрьский РЭС инв. №В107002260-00 (20.0300.2119.23  Агафонов Александр Федорович)</t>
  </si>
  <si>
    <t>20.0300.2119.23</t>
  </si>
  <si>
    <t>Система учета электроэнергии потребителей Октябрьский РЭС инв. №В107002260-00 (20.0300.2791.22  МАТВЕЕВ ВИТАЛИЙ ИГОРЕВИЧ)</t>
  </si>
  <si>
    <t>20.0300.2791.22</t>
  </si>
  <si>
    <t>Система учета электроэнергии потребителей Октябрьский РЭС инв. №В107002260-00 (20.0300.6020.23  Аюшеева Ирина Олеговна)</t>
  </si>
  <si>
    <t>Система учета электроэнергии потребителей Железнодорожный РЭС инв. №В107002261-00 (20.0300.8487.23  Рандин Алексей Николаевич)</t>
  </si>
  <si>
    <t>20.0300.8487.23</t>
  </si>
  <si>
    <t>Система учета электроэнергии потребителей Железнодорожный РЭС инв. №В107002261-00 (20.0300.91.24  Луговская Снежана Евгеньевна)</t>
  </si>
  <si>
    <t>20.0300.91.24</t>
  </si>
  <si>
    <t>Система учета электроэнергии потребителей Железнодорожный РЭС инв. №В107002261-00 (20.0300.1919.23   Емельянов Владимир Федоров</t>
  </si>
  <si>
    <t>20.0300.1919.23</t>
  </si>
  <si>
    <t>Система учета розничного рынка электроэнерги в Кабанском РЭС инв. №В107001228-00 (20.0300.5217.23  Коновалова Наталья Раефовна)</t>
  </si>
  <si>
    <t>20.0300.5217.23</t>
  </si>
  <si>
    <t>Система учета розничного рынка электроэнерги в Прибайкальском РЭС инв. №В107001480-00 (20.0300.3001.24   Пурбуев Батор Дашинима</t>
  </si>
  <si>
    <t>20.0300.3001.24</t>
  </si>
  <si>
    <t>Система учета розничного рынка электроэнерги в Кабанском РЭС инв. №В107001228-00 (20.0300.2807.24   Бадмаев Евгений Сергеевич)</t>
  </si>
  <si>
    <t>20.0300.2807.24</t>
  </si>
  <si>
    <t>Система учета розничного рынка электроэнерги в Курумканском РЭС инв. №В107002145-00 (20.0300.2095.24	 Гомбоев Владислав Андреев</t>
  </si>
  <si>
    <t>20.0300.2095.24</t>
  </si>
  <si>
    <t>Система учета розничного рынка электроэнерги в Курумканском РЭС инв. №В107002145-00 (20.0300.3451.24	 Меньшикова Елена Михайлов</t>
  </si>
  <si>
    <t>20.0300.3451.24</t>
  </si>
  <si>
    <t>Система учета розничного рынка электроэнерги в Кабанском РЭС инв. №В107001228-00 (20.0300.166.24  Доржеева Светлана Булатовна)</t>
  </si>
  <si>
    <t>20.0300.166.24</t>
  </si>
  <si>
    <t>Система учета электроэнергии потребителей Советский РЭС инв. №В107002259-00 (20.0300.6158.23  Шалданова Эльвира Сергеевна)</t>
  </si>
  <si>
    <t>20.0300.6158.23</t>
  </si>
  <si>
    <t>Система учета электроэнергии потребителей Советский РЭС инв. №В107002259-00 (20.0300.6321.23  Гармаева Анджела Жамбаловна)</t>
  </si>
  <si>
    <t>Система учета розничного рынка электроэнерги в Тарбагатайском РЭС инв. №В107001458-00 (20.0300.404.24	Толстоухов Александр Конс</t>
  </si>
  <si>
    <t>20.0300.404.24</t>
  </si>
  <si>
    <t>Система учета розничного рынка электроэнерги в Заиграевском РЭС инв. №В107001455-00 (20.0300.2768.24  Михайлов Эрдэм Васильевич</t>
  </si>
  <si>
    <t>20.0300.2768.24</t>
  </si>
  <si>
    <t>Система учета розничного рынка электроэнерги в Заиграевском РЭС инв. №В107001455-00 (20.0300.3397.24   Полынцева Тамара Василье</t>
  </si>
  <si>
    <t>20.0300.3397.24</t>
  </si>
  <si>
    <t>Система учета розничного рынка электроэнерги в Мухоршибирском РЭС инв. №В107001457-00 (20.0300.2547.24	ООО "Т2 Мобайл")</t>
  </si>
  <si>
    <t>20.0300.2547.24</t>
  </si>
  <si>
    <t>Система учета розничного рынка электроэнерги в Курумканском РЭС инв. №В107002145-00 (20.0300.3429.24  АО "ПБК")</t>
  </si>
  <si>
    <t>20.0300.3429.24</t>
  </si>
  <si>
    <t>Система учета розничного рынка электроэнерги в Курумканском РЭС инв. №В107002145-00 (20.0300.3781.24	АО "ПБК")</t>
  </si>
  <si>
    <t>20.0300.3781.24</t>
  </si>
  <si>
    <t>Система учета розничного рынка электроэнерги в Хоринском РЭС инв. №В107001472- 00 (20.0300.351.24	Тимофеев Сергей Андреевич)</t>
  </si>
  <si>
    <t>20.0300.351.24</t>
  </si>
  <si>
    <t>Система учета электроэнергии потребителей Железнодорожный РЭС инв. №В107002261-00  (20.0300.7831.23  Алсагаев Тимур Дашиевич)</t>
  </si>
  <si>
    <t>20.0300.7831.23</t>
  </si>
  <si>
    <t>Система учета электроэнергии потребителей Железнодорожный РЭС инв. №В107002261-00  (20.0300.5596.22  Куртошина Валентина Иванов</t>
  </si>
  <si>
    <t>20.0300.5596.22</t>
  </si>
  <si>
    <t>Система учета электроэнергии потребителей Железнодорожный РЭС инв. №В107002261-00 (20.0300.2873.22  Березовский Евгений Октябри</t>
  </si>
  <si>
    <t>20.0300.2873.22</t>
  </si>
  <si>
    <t>Система учета электроэнергии потребителей Железнодорожный РЭС инв. №В107002261-00 (20.0300.2132.22  Буркова Ирина Михайловна)</t>
  </si>
  <si>
    <t>20.0300.2132.22</t>
  </si>
  <si>
    <t>Система учета электроэнергии потребителей Железнодорожный РЭС инв. №В107002261-00 (20.0300.8106.23  Гермашев Андрей Николаевич)</t>
  </si>
  <si>
    <t>20.0300.8106.23</t>
  </si>
  <si>
    <t>Система учета электроэнергии потребителей Железнодорожный РЭС инв. №В107002261-00 (20.0300.207.24  Дугарнимаева Сэсэгма Цырендо</t>
  </si>
  <si>
    <t>20.0300.207.24</t>
  </si>
  <si>
    <t>Система учета электроэнергии потребителей Железнодорожный РЭС инв. №В107002261-00 (20.0300.5657.23  Жамбалов Мунко Балдоржиевич</t>
  </si>
  <si>
    <t>20.0300.5657.23</t>
  </si>
  <si>
    <t>Система учета электроэнергии потребителей Железнодорожный РЭС инв. №В107002261-00 (20.0300.2117.23  Жапова Еши Данзановна)</t>
  </si>
  <si>
    <t>20.0300.2117.23</t>
  </si>
  <si>
    <t>Система учета электроэнергии потребителей Железнодорожный РЭС инв. №В107002261-00 (20.0300.4286.23  Колмаков Николай Николаевич</t>
  </si>
  <si>
    <t>20.0300.4286.23</t>
  </si>
  <si>
    <t>Система учета электроэнергии потребителей Железнодорожный РЭС инв. №В107002261-00 (20.0300.2764.22  Меженина Анна Владимировна)</t>
  </si>
  <si>
    <t>20.0300.2764.22</t>
  </si>
  <si>
    <t>Система учета электроэнергии потребителей Железнодорожный РЭС инв. №В107002261-00 (20.0300.1267.23  Молчанов Андрей Борисович)</t>
  </si>
  <si>
    <t>20.0300.1267.23</t>
  </si>
  <si>
    <t>Система учета электроэнергии потребителей Железнодорожный РЭС инв. №В107002261-00 (20.0300.1952.22  Николаев Иван Николаевич)</t>
  </si>
  <si>
    <t>20.0300.1952.22</t>
  </si>
  <si>
    <t>Система учета электроэнергии потребителей Железнодорожный РЭС инв. №В107002261-00 (20.0300.5287.23  Овчинников Роман Валерьевич</t>
  </si>
  <si>
    <t>20.0300.5287.23</t>
  </si>
  <si>
    <t>Система учета электроэнергии потребителей Железнодорожный РЭС инв. №В107002261-00 (20.0300.750.22  Рогова Марина Васильевна)</t>
  </si>
  <si>
    <t>20.0300.750.22</t>
  </si>
  <si>
    <t>Система учета электроэнергии потребителей Железнодорожный РЭС инв. №В107002261-00 (20.0300.7378.22  Сивяков Алексей Валентинови</t>
  </si>
  <si>
    <t>20.0300.7378.22</t>
  </si>
  <si>
    <t>Система учета электроэнергии потребителей Железнодорожный РЭС инв. №В107002261-00 (20.0300.4747.22 Т2 Мобайл, ООО)</t>
  </si>
  <si>
    <t>Система учета электроэнергии потребителей Железнодорожный РЭС инв. №В107002261-00 (20.0300.2819.22  Фокин Антон Михайлович)</t>
  </si>
  <si>
    <t>20.0300.2819.22</t>
  </si>
  <si>
    <t>Система учета электроэнергии потребителей Железнодорожный РЭС инв. №В107002261-00 (20.0300.6144.22  Цыренова Баирма Баировна)</t>
  </si>
  <si>
    <t>20.0300.6144.22</t>
  </si>
  <si>
    <t>Система учета электроэнергии потребителей Железнодорожный РЭС инв. №В107002261-00 (20.0300.5059.21  Шадрина Елизавета Валерьевн</t>
  </si>
  <si>
    <t>20.0300.5059.21</t>
  </si>
  <si>
    <t>Система учета электроэнергии потребителей Железнодорожный РЭС инв. №В107002261-00 (20.0300.3297.22  Шевцов Игорь Александрович)</t>
  </si>
  <si>
    <t>20.0300.3297.22</t>
  </si>
  <si>
    <t>Система учета электроэнергии потребителей Железнодорожный РЭС инв. №В107002261-00 (20.0300.576.22  Шелухеева Марина Геннадьевна</t>
  </si>
  <si>
    <t>20.0300.576.22</t>
  </si>
  <si>
    <t>Система учета розничного рынка электроэнерги в Прибайкальском РЭС инв. №В107001480-00 (20.0300.7069.22	Барбашова Яна Андреевна)</t>
  </si>
  <si>
    <t>20.0300.7069.22</t>
  </si>
  <si>
    <t>Система учета розничного рынка электроэнерги в Прибайкальском РЭС инв. №В107001480-00 (20.0300.1750.24   Солдатов Николай Михай</t>
  </si>
  <si>
    <t>20.0300.1750.24</t>
  </si>
  <si>
    <t>Система учета розничного рынка электроэнерги в Прибайкальском РЭС инв. №В107001480-00 (20.0300.2782.24  Захваткина Людмила Дмит</t>
  </si>
  <si>
    <t>20.0300.2782.24</t>
  </si>
  <si>
    <t>Система учета розничного рынка электроэнерги в Прибайкальском РЭС инв. №В107001480-00 (20.0300.1174.24	Степанова Ирина Владимир</t>
  </si>
  <si>
    <t>20.0300.1174.24</t>
  </si>
  <si>
    <t>Система учета розничного рынка электроэнерги в Прибайкальском РЭС инв. №В107001480-00 (20.0300.2979.24	ЗАНДАКОВ Алдар Батоевич)</t>
  </si>
  <si>
    <t>20.0300.2979.24</t>
  </si>
  <si>
    <t>Система учета розничного рынка электроэнерги в Прибайкальском РЭС инв. №В107001480-00 (20.0300.1739.23	 Жаргалова Арюна Тумуржа</t>
  </si>
  <si>
    <t>20.0300.1739.23</t>
  </si>
  <si>
    <t>Система учета розничного рынка электроэнерги в Прибайкальском РЭС инв. №В107001480-00 (20.0300.3869.24	Фролов Игорь Анатольевич</t>
  </si>
  <si>
    <t>20.0300.3869.24</t>
  </si>
  <si>
    <t>Система учета розничного рынка электроэнерги в Прибайкальском РЭС инв. №В107001480-00 (20.0300.4199.24	Бурлакова Татьяна Андрее</t>
  </si>
  <si>
    <t>20.0300.4199.24</t>
  </si>
  <si>
    <t>Система учета розничного рынка электроэнерги в Северобайкальском РЭС инв. №В107001229-00 (20.0300.6002.23	 Гончаренко Владимир</t>
  </si>
  <si>
    <t>20.0300.6002.23</t>
  </si>
  <si>
    <t>Система учета розничного рынка электроэнерги в Северобайкальском РЭС инв. №В107001229-00 (20.0300.2119.24	Мусихина Анастасия Ва</t>
  </si>
  <si>
    <t>20.0300.2119.24</t>
  </si>
  <si>
    <t>Система учета розничного рынка электроэнерги в Северобайкальском РЭС инв. №В107001229-00 (20.0300.2477.24	Шира Галина Владимиро</t>
  </si>
  <si>
    <t>20.0300.2477.24</t>
  </si>
  <si>
    <t>Система учета розничного рынка электроэнерги в Северобайкальском РЭС инв. №В107001229-00 (20.0300.2859.24	Русских Алексей Влади</t>
  </si>
  <si>
    <t>20.0300.2859.24</t>
  </si>
  <si>
    <t>Система учета розничного рынка электроэнерги в Северобайкальском РЭС инв. №В107001229-00 (20.0300.3117.24	Дугаров Раймонд Чимит</t>
  </si>
  <si>
    <t>20.0300.3117.24</t>
  </si>
  <si>
    <t>Система учета розничного рынка электроэнерги в Северобайкальском РЭС инв. №В107001229-00 (20.0300.3386.24	Свириденко Александр</t>
  </si>
  <si>
    <t>20.0300.3386.24</t>
  </si>
  <si>
    <t>Система учета розничного рынка электроэнерги в Северобайкальском РЭС инв. №В107001229-00 (20.0300.3377.24	Юшманов Петр Александ</t>
  </si>
  <si>
    <t>20.0300.3377.24</t>
  </si>
  <si>
    <t>Система учета розничного рынка электроэнерги в Северобайкальском РЭС инв. №В107001229-00 (20.0300.3053.24	Герр Екатерина Алекса</t>
  </si>
  <si>
    <t>20.0300.3053.24</t>
  </si>
  <si>
    <t>Система учета розничного рынка электроэнерги в Баргузинском РЭС инв. №В107001508-00 (20.0300.2074.24	 Мисюркеева Александра Вик</t>
  </si>
  <si>
    <t>20.0300.2074.24</t>
  </si>
  <si>
    <t>Система учета розничного рынка электроэнерги в Баргузинском РЭС инв. №В107001508-00 (20.0300.387.22	ШЕВЛЯКОВ ПАВЕЛ ВЛАДИМИРОВИЧ</t>
  </si>
  <si>
    <t>20.0300.387.22</t>
  </si>
  <si>
    <t>Система учета розничного рынка электроэнерги в Баргузинском РЭС инв. №В107001508-00 (20.0300.1812.24	Соктоева Татьяна Дашеевна)</t>
  </si>
  <si>
    <t>20.0300.1812.24</t>
  </si>
  <si>
    <t>Система учета розничного рынка электроэнерги в Курумканском РЭС инв. №В107002145-00 (20.0300.4824.23	Цыремпилова Ольга Борсоевн</t>
  </si>
  <si>
    <t>20.0300.4824.23</t>
  </si>
  <si>
    <t>Система учета розничного рынка электроэнерги в Тункинском РЭС инв. №В107001510- 00 (20.0300.2775.24	Меньжурова Аюна Бадмаевна)</t>
  </si>
  <si>
    <t>20.0300.2775.24</t>
  </si>
  <si>
    <t>Система учета розничного рынка электроэнергии в Иволгинском РЭС инв. №В107001227-00 (20.0300.3198.22  Петрова Татьяна Матвеевна</t>
  </si>
  <si>
    <t>20.0300.3198.22</t>
  </si>
  <si>
    <t>Система учета розничного рынка электроэнергии в Городском РЭС инв. №В107001456- 00 (20.0300.5893.22  Мальцева Мария Александров</t>
  </si>
  <si>
    <t>Система учета розничного рынка электроэнерги в Еравнинском РЭС инв. №В107001473- 00 (20.0300.7307.22  Жигжитов Алексей Сергееви</t>
  </si>
  <si>
    <t>Система учета розничного рынка электроэнерги в Кижингинском РЭС инв. №В107001471-00 (20.0300.6908.21	Шойдоков Батор Нимаевич)</t>
  </si>
  <si>
    <t>20.0300.6908.21</t>
  </si>
  <si>
    <t>Система учета розничного рынка электроэнерги в Кижингинском РЭС инв. №В107001471-00 (20.0300.5011.23	Буянтуев Виктор Гудоржиеви</t>
  </si>
  <si>
    <t>20.0300.5011.23</t>
  </si>
  <si>
    <t>Система учета розничного рынка электроэнерги в Кижингинском РЭС инв. №В107001471-00 (20.0300.1129.24	Жамбалов Энхэ-Булат Эрдыне</t>
  </si>
  <si>
    <t>20.0300.1129.24</t>
  </si>
  <si>
    <t>Система учета розничного рынка электроэнерги в Кижингинском РЭС инв. №В107001471-00 (20.0300.1910.24	Дашиев Булад Павлович)</t>
  </si>
  <si>
    <t>20.0300.1910.24</t>
  </si>
  <si>
    <t>Система учета электроэнергии потребителей Советский  РЭС инв. №В107002260-00 (20.0300.3950.22  Зарбактаева Арюна Викторовна)</t>
  </si>
  <si>
    <t>Система учета розничного рынка электроэнерги в Бичурском РЭС инв. №В107001523-00 (20.0300.1387.24    Савельева Вероника Викторо</t>
  </si>
  <si>
    <t>20.0300.1387.24</t>
  </si>
  <si>
    <t>Система учета розничного рынка электроэнерги в Бичурском РЭС инв. №В107001523-00 (20.0300.2864.24  ООО ГК Байкал Ресурс)</t>
  </si>
  <si>
    <t>20.0300.2864.24</t>
  </si>
  <si>
    <t>Система учета розничного рынка электроэнерги в Бичурском РЭС инв. №В107001523-00 (20.0300.2869.24   ООО ГК Байкал Ресурс)</t>
  </si>
  <si>
    <t>20.0300.2869.24</t>
  </si>
  <si>
    <t>Система учета розничного рынка электроэнерги в Бичурском РЭС инв. №В107001523-00 (20.0300.3167.24  НОВОЛОДСКАЯ ТАТЬЯНА ЮРЬЕВНА)</t>
  </si>
  <si>
    <t>20.0300.3167.24</t>
  </si>
  <si>
    <t>Система учета розничного рынка электроэнерги в Бичурском РЭС инв. №В107001523-00 (20.0300.3309.24  Собашникова Татьяна Илларион</t>
  </si>
  <si>
    <t>20.0300.3309.24</t>
  </si>
  <si>
    <t>Система учета розничного рынка электроэнерги в Гусиноозерском РЭС инв. №В107001481-00 (20.0300.6220.21	Литвинцев Александр Алек</t>
  </si>
  <si>
    <t>20.0300.6220.21</t>
  </si>
  <si>
    <t>Система учета розничного рынка электроэнерги в Гусиноозерском РЭС инв. №В107001481-00 (20.0300.1987.24	Очирова Наталья Александ</t>
  </si>
  <si>
    <t>20.0300.1987.24</t>
  </si>
  <si>
    <t>Система учета розничного рынка электроэнерги в Гусиноозерском РЭС инв. №В107001481-00 (20.0300.2467.24	Цыбиков Батор Цырендоржи</t>
  </si>
  <si>
    <t>20.0300.2467.24</t>
  </si>
  <si>
    <t>Система учета розничного рынка электроэнерги в Гусиноозерском РЭС инв. №В107001481-00 (20.0300.3168.24	Спринж Сергей Владимиров</t>
  </si>
  <si>
    <t>20.0300.3168.24</t>
  </si>
  <si>
    <t>Система учета розничного рынка электроэнерги в Гусиноозерском РЭС инв. №В107001481-00 (20.0300.3828.24 	ИП Пак Татьяна Санжисур</t>
  </si>
  <si>
    <t>20.0300.3828.24</t>
  </si>
  <si>
    <t>Система учета розничного рынка электроэнерги в Гусиноозерском РЭС инв. №В107001481-00 (20.0300.4115.24	Дряхлов Сергей Александр</t>
  </si>
  <si>
    <t>20.0300.4115.24</t>
  </si>
  <si>
    <t>Система учета розничного рынка электроэнерги в Мухоршибирском РЭС инв. №В107001457-00 (20.0300.3128.24	МУНИЦИПАЛЬНОЕ УЧРЕЖДЕНИЕ</t>
  </si>
  <si>
    <t>20.0300.3128.24</t>
  </si>
  <si>
    <t>Система учета розничного рынка электроэнерги в Мухоршибирском РЭС инв. №В107001457-00 (20.0300.3113.24	МУНИЦИПАЛЬНОЕ УЧРЕЖДЕНИЕ</t>
  </si>
  <si>
    <t>20.0300.3113.24</t>
  </si>
  <si>
    <t>Система учета розничного рынка электроэнерги в Мухоршибирском РЭС инв. №В107001457-00 (20.0300.3206.24	Караулов Алексей Петрови</t>
  </si>
  <si>
    <t>20.0300.3206.24</t>
  </si>
  <si>
    <t>Система учета розничного рынка электроэнерги в Мухоршибирском РЭС инв. №В107001457-00 (20.0300.3026.24	Дашанимаева Алена Баиров</t>
  </si>
  <si>
    <t>20.0300.3026.24</t>
  </si>
  <si>
    <t>Система учета розничного рынка электроэнерги в Мухоршибирском РЭС инв. №В107001457-00 (20.0300.3017.24	МУНИЦИПАЛЬНОЕ УЧРЕЖДЕНИЕ</t>
  </si>
  <si>
    <t>20.0300.3017.24</t>
  </si>
  <si>
    <t>Система учета розничного рынка электроэнерги в Мухоршибирском РЭС инв. №В107001457-00 (20.0300.3015.24	МУНИЦИПАЛЬНОЕ УЧРЕЖДЕНИЕ</t>
  </si>
  <si>
    <t>20.0300.3015.24</t>
  </si>
  <si>
    <t>Система учета розничного рынка электроэнерги в Мухоршибирском РЭС инв. №В107001457-00 (20.0300.3018.24	МУНИЦИПАЛЬНОЕ УЧРЕЖДЕНИЕ</t>
  </si>
  <si>
    <t>20.0300.3018.24</t>
  </si>
  <si>
    <t>Система учета розничного рынка электроэнерги в Мухоршибирском РЭС инв. №В107001457-00 (20.0300.3019.24	МУНИЦИПАЛЬНОЕ УЧРЕЖДЕНИЕ</t>
  </si>
  <si>
    <t>20.0300.3019.24</t>
  </si>
  <si>
    <t>Система учета розничного рынка электроэнерги в Мухоршибирском РЭС инв. №В107001457-00 (20.0300.3334.24	МУНИЦИПАЛЬНОЕ УЧРЕЖДЕНИЕ</t>
  </si>
  <si>
    <t>20.0300.3334.24</t>
  </si>
  <si>
    <t>Система учета розничного рынка электроэнерги в Мухоршибирском РЭС инв. №В107001457-00 (20.0300.3330.24	МУНИЦИПАЛЬНОЕ УЧРЕЖДЕНИЕ</t>
  </si>
  <si>
    <t>20.0300.3330.24</t>
  </si>
  <si>
    <t>Система учета розничного рынка электроэнерги в Мухоршибирском РЭС инв. №В107001457-00 (20.0300.3331.24	МУНИЦИПАЛЬНОЕ УЧРЕЖДЕНИЕ</t>
  </si>
  <si>
    <t>20.0300.3331.24</t>
  </si>
  <si>
    <t>Система учета розничного рынка электроэнерги в Мухоршибирском РЭС инв. №В107001457-00 (20.0300.3332.24	МУНИЦИПАЛЬНОЕ УЧРЕЖДЕНИЕ</t>
  </si>
  <si>
    <t>20.0300.3332.24</t>
  </si>
  <si>
    <t>Система учета розничного рынка электроэнерги в Мухоршибирском РЭС инв. №В107001457-00 (20.0300.3335.24	МУНИЦИПАЛЬНОЕ УЧРЕЖДЕНИЕ</t>
  </si>
  <si>
    <t>20.0300.3335.24</t>
  </si>
  <si>
    <t>Система учета розничного рынка электроэнерги в Мухоршибирском РЭС инв. №В107001457-00 (20.0300.3016.24	МУНИЦИПАЛЬНОЕ УЧРЕЖДЕНИЕ</t>
  </si>
  <si>
    <t>20.0300.3016.24</t>
  </si>
  <si>
    <t>Система учета розничного рынка электроэнерги в Мухоршибирском РЭС инв. №В107001457-00 (20.0300.4800.24	ИП Чернышева  Татьяна Ал</t>
  </si>
  <si>
    <t>20.0300.4800.24</t>
  </si>
  <si>
    <t>Система учета розничного рынка электроэнерги в Кяхтинском РЭС инв. №В107001509- 00 (20.0300.2933.24	Т2 Мобайл, ООО)</t>
  </si>
  <si>
    <t>20.0300.2933.24</t>
  </si>
  <si>
    <t>Система учета розничного рынка электроэнерги в Кяхтинском РЭС инв. №В107001509- 00 (20.0300.6231.23	Доржиева Татьяна Валерьевна</t>
  </si>
  <si>
    <t>20.0300.6231.23</t>
  </si>
  <si>
    <t>Система учета розничного рынка электроэнерги в Кяхтинском РЭС инв. №В107001509- 00 (20.0300.6395.23	ГБУ "МФЦ РБ")</t>
  </si>
  <si>
    <t>Система учета розничного рынка электроэнерги в Джидинском РЭС инв. №В107001483- 00 (20.0300.3656.24	Ангаев Эрдэм Сергеевич)</t>
  </si>
  <si>
    <t>20.0300.3656.24</t>
  </si>
  <si>
    <t>Система учета розничного рынка электроэнерги в Джидинском РЭС инв. №В107001483- 00 (20.0300.3889.24	Табанов Цырен-Даши Будасуру</t>
  </si>
  <si>
    <t>20.0300.3889.24</t>
  </si>
  <si>
    <t>Система учета розничного рынка электроэнерги в Закаменском РЭС инв. №В107001482- 00 (20.0300.3217.24	Синюкова Аюна Сергеевна)</t>
  </si>
  <si>
    <t>20.0300.3217.24</t>
  </si>
  <si>
    <t>Система учета розничного рынка электроэнерги в Кабанском РЭС инв. №В107001228-00 (20.0300.5346.23	Малютина Наталья Сергеевна)</t>
  </si>
  <si>
    <t>20.0300.5346.23</t>
  </si>
  <si>
    <t>Система учета розничного рынка электроэнерги в Северобайкальском РЭС инв. №В107001229-00 (20.0300.1057.22   Плахотина Ирина Але</t>
  </si>
  <si>
    <t>20.0300.1057.22</t>
  </si>
  <si>
    <t>Система учета розничного рынка электроэнерги в Северобайкальском РЭС инв. №В107001229-00 (20.0300.1752.24   Бакеев Ильнур Сагид</t>
  </si>
  <si>
    <t>20.0300.1752.24</t>
  </si>
  <si>
    <t>Система учета электроэнергии потребителей Советский РЭС инв. №В107002259-00 (20.0300.4328.23   Замбалаева Наталья Прокопьевна)</t>
  </si>
  <si>
    <t>20.0300.4328.23</t>
  </si>
  <si>
    <t>Система учета розничного рынка электроэнерги в Кабанском РЭС инв. №В107001228-00 (20.0300.3065.21  Тришина Лариса Викторовна)</t>
  </si>
  <si>
    <t>20.0300.3065.21</t>
  </si>
  <si>
    <t>Система учета розничного рынка электроэнергии в Городском РЭС инв. №В107001456- 00 (20.0300.994.23  Раднаев Аюр Сандакович)</t>
  </si>
  <si>
    <t>20.0300.994.23</t>
  </si>
  <si>
    <t>Система учета розничного рынка электроэнерги в Северобайкальском РЭС инв. №В107001229-00 (20.0300.761.22   Дружинина Мария Генн</t>
  </si>
  <si>
    <t>20.0300.761.22</t>
  </si>
  <si>
    <t>Система учета розничного рынка электроэнерги в Северобайкальском РЭС инв. №В107001229-00 (20.0300.4311.24  Башарова Ольга Валер</t>
  </si>
  <si>
    <t>20.0300.4311.24</t>
  </si>
  <si>
    <t>Система учета розничного рынка электроэнергии в Иволгинском РЭС инв. №В107001227-00 (20.0300.2140.24	 Гырылова Соелма Бабасанов</t>
  </si>
  <si>
    <t>20.0300.2140.24</t>
  </si>
  <si>
    <t>Система учета розничного рынка электроэнергии в Иволгинском РЭС инв. №В107001227-00 (20.0300.8206.23	 Дулмаева Сойжина Борисовн</t>
  </si>
  <si>
    <t>20.0300.8206.23</t>
  </si>
  <si>
    <t>Система учета розничного рынка электроэнергии в Иволгинском РЭС инв. №В107001227-00 (20.0300.7456.23	 Токтохоева Лия Григорьевн</t>
  </si>
  <si>
    <t>20.0300.7456.23</t>
  </si>
  <si>
    <t>Система учета розничного рынка электроэнергии в Иволгинском РЭС инв. №В107001227-00 (20.0300.375.24  Заржинский Денис Владимиро</t>
  </si>
  <si>
    <t>20.0300.375.24</t>
  </si>
  <si>
    <t>Система учета розничного рынка электроэнергии в Иволгинском РЭС инв. №В107001227-00 (20.0300.706.24  Хуригалова Вероника Жигдэн</t>
  </si>
  <si>
    <t>20.0300.706.24</t>
  </si>
  <si>
    <t>Система учета розничного рынка электроэнергии в Иволгинском РЭС инв. №В107001227-00 (20.0300.7876.23	 Кишиктуев Буянто Пурбожап</t>
  </si>
  <si>
    <t>20.0300.7876.23</t>
  </si>
  <si>
    <t>Система учета розничного рынка электроэнергии в Иволгинском РЭС инв. №В107001227-00 (20.0300.5870.23	 Цыбенов Тумэнбаир Будаеви</t>
  </si>
  <si>
    <t>20.0300.5870.23</t>
  </si>
  <si>
    <t>Система учета розничного рынка электроэнергии в Иволгинском РЭС инв. №В107001227-00 (20.0300.8244.23	 Сабхажиева Сэсэг Владимир</t>
  </si>
  <si>
    <t>20.0300.8244.23</t>
  </si>
  <si>
    <t>Система учета розничного рынка электроэнергии в Иволгинском РЭС инв. №В107001227-00 (20.0300.4056.24	 Дугарова Ринчин-Ханда Бат</t>
  </si>
  <si>
    <t>20.0300.4056.24</t>
  </si>
  <si>
    <t>Система учета розничного рынка электроэнергии в Иволгинском РЭС инв. №В107001227-00 (20.0300.3224.24	 Жугдуров Алдар Валерьевич</t>
  </si>
  <si>
    <t>20.0300.3224.24</t>
  </si>
  <si>
    <t>Система учета розничного рынка электроэнергии в Иволгинском РЭС инв. №В107001227-00 (20.0300.3261.24	 Батуев Николай Саянович)</t>
  </si>
  <si>
    <t>20.0300.3261.24</t>
  </si>
  <si>
    <t>Система учета розничного рынка электроэнергии в Иволгинском РЭС инв. №В107001227-00 (20.0300.6061.23	 Сайнзуева Зориктэ Будажап</t>
  </si>
  <si>
    <t>20.0300.6061.23</t>
  </si>
  <si>
    <t>Система учета розничного рынка электроэнергии в Иволгинском РЭС инв. №В107001227-00 (20.0300.7580.23	 Пименова Анна Викторовна)</t>
  </si>
  <si>
    <t>20.0300.7580.23</t>
  </si>
  <si>
    <t>Система учета розничного рынка электроэнергии в Иволгинском РЭС инв. №В107001227-00 (20.0300.6430.23	 Хамагаева Марина Аркадьев</t>
  </si>
  <si>
    <t>20.0300.6430.23</t>
  </si>
  <si>
    <t>Система учета розничного рынка электроэнергии в Иволгинском РЭС инв. №В107001227-00 (20.0300.8294.23	 Болтарева Ирина Борисовна</t>
  </si>
  <si>
    <t>20.0300.8294.23</t>
  </si>
  <si>
    <t>Система учета розничного рынка электроэнергии в Иволгинском РЭС инв. №В107001227-00 (20.0300.249.24  Базарова Сэлмэг Дамбиевна)</t>
  </si>
  <si>
    <t>20.0300.249.24</t>
  </si>
  <si>
    <t>Система учета розничного рынка электроэнергии в Иволгинском РЭС инв. №В107001227-00 (20.0300.2560.24	 Калаганская Татьяна Ивано</t>
  </si>
  <si>
    <t>20.0300.2560.24</t>
  </si>
  <si>
    <t>Система учета розничного рынка электроэнергии в Иволгинском РЭС инв. №В107001227-00 (20.0300.2722.24	 Сахарова Ольга Николаевна</t>
  </si>
  <si>
    <t>20.0300.2722.24</t>
  </si>
  <si>
    <t>Система учета розничного рынка электроэнергии в Иволгинском РЭС инв. №В107001227-00 (20.0300.3736.24	 Найданов Алдар Пурбуевич)</t>
  </si>
  <si>
    <t>20.0300.3736.24</t>
  </si>
  <si>
    <t>Система учета розничного рынка электроэнергии в Иволгинском РЭС инв. №В107001227-00 (20.0300.2983.24	 Иванова Дарья Гармаевна)</t>
  </si>
  <si>
    <t>20.0300.2983.24</t>
  </si>
  <si>
    <t>Система учета розничного рынка электроэнергии в Иволгинском РЭС инв. №В107001227-00 (20.0300.1949.24	  Куренков Александр Ивано</t>
  </si>
  <si>
    <t>20.0300.1949.24</t>
  </si>
  <si>
    <t>Система учета розничного рынка электроэнергии в Иволгинском РЭС инв. №В107001227-00 (20.0300.4132.24	 Аранзаева Дынцема Цыбиков</t>
  </si>
  <si>
    <t>20.0300.4132.24</t>
  </si>
  <si>
    <t>Система учета розничного рынка электроэнергии в Иволгинском РЭС инв. №В107001227-00 (20.0300.8167.23	 Будаева Маргарита Чингисо</t>
  </si>
  <si>
    <t>20.0300.8167.23</t>
  </si>
  <si>
    <t>Система учета розничного рынка электроэнергии в Иволгинском РЭС инв. №В107001227-00 (20.0300.6405.23	 Дашиева Людмила Александр</t>
  </si>
  <si>
    <t>20.0300.6405.23</t>
  </si>
  <si>
    <t>Система учета розничного рынка электроэнергии в Иволгинском РЭС инв. №В107001227-00 (20.0300.8302.23  Бадмаев Иннокентий Владим</t>
  </si>
  <si>
    <t>20.0300.8302.23</t>
  </si>
  <si>
    <t>Система учета розничного рынка электроэнергии в Иволгинском РЭС инв. №В107001227-00 (20.0300.501.24  Буданаев Алдар Туменович)</t>
  </si>
  <si>
    <t>20.0300.501.24</t>
  </si>
  <si>
    <t>Система учета розничного рынка электроэнергии в Иволгинском РЭС инв. №В107001227-00 (20.0300.152.24  Битухеев Вячеслав Александ</t>
  </si>
  <si>
    <t>20.0300.152.24</t>
  </si>
  <si>
    <t>Система учета розничного рынка электроэнергии в Иволгинском РЭС инв. №В107001227-00 (20.0300.319.24  Лощинов Бато Владимирович)</t>
  </si>
  <si>
    <t>20.0300.319.24</t>
  </si>
  <si>
    <t>Система учета розничного рынка электроэнергии в Иволгинском РЭС инв. №В107001227-00 (20.0300.3863.24	 Аюшеев Алдар Пурбожапович</t>
  </si>
  <si>
    <t>20.0300.3863.24</t>
  </si>
  <si>
    <t>Система учета розничного рынка электроэнергии в Иволгинском РЭС инв. №В107001227-00 (20.0300.7824.23	 Бурунов Игорь Ильбикдоржи</t>
  </si>
  <si>
    <t>20.0300.7824.23</t>
  </si>
  <si>
    <t>Система учета розничного рынка электроэнергии в Иволгинском РЭС инв. №В107001227-00 (20.0300.4155.24	 Мардаленов Дмитрий Владим</t>
  </si>
  <si>
    <t>20.0300.4155.24</t>
  </si>
  <si>
    <t>Система учета розничного рынка электроэнергии в Иволгинском РЭС инв. №В107001227-00 (20.0300.8060.23  Сангадиева Дулма Дамбиевн</t>
  </si>
  <si>
    <t>20.0300.8060.23</t>
  </si>
  <si>
    <t>Система учета розничного рынка электроэнергии в Иволгинском РЭС инв. №В107001227-00 (20.0300.3178.24	Спиридонов Евгений Михайло</t>
  </si>
  <si>
    <t>20.0300.3178.24</t>
  </si>
  <si>
    <t>Система учета розничного рынка электроэнергии в Городском РЭС инв. №В107001456- 00 (20.0300.823.24	Белых Анна Борисовна)</t>
  </si>
  <si>
    <t>20.0300.823.24</t>
  </si>
  <si>
    <t>Система учета розничного рынка электроэнергии в Городском РЭС инв. №В107001456- 00 (20.0300.3915.22	  Гомбоева Наталья Сергеевн</t>
  </si>
  <si>
    <t>20.0300.3915.22</t>
  </si>
  <si>
    <t>Система учета розничного рынка электроэнергии в Городском РЭС инв. №В107001456- 00 (20.0300.3691.22	  Гомзяков Павел Васильевич</t>
  </si>
  <si>
    <t>20.0300.3691.22</t>
  </si>
  <si>
    <t>Система учета розничного рынка электроэнергии в Городском РЭС инв. №В107001456- 00 (20.0300.3289.24  Дондоков Дугарцырен Дашацы</t>
  </si>
  <si>
    <t>20.0300.3289.24</t>
  </si>
  <si>
    <t>Система учета розничного рынка электроэнергии в Городском РЭС инв. №В107001456- 00 (20.0300.2833.24	  Мункуев Ширап Владимирови</t>
  </si>
  <si>
    <t>20.0300.2833.24</t>
  </si>
  <si>
    <t>Система учета розничного рынка электроэнергии в Городском РЭС инв. №В107001456-00 (20.0300.6729.22   Сыренова Алтана Баировна (</t>
  </si>
  <si>
    <t>20.0300.2182.24</t>
  </si>
  <si>
    <t>Система учета розничного рынка электроэнергии в Городском РЭС инв. №В107001456- 00 (20.0300.3037.23	  Васильев Виталий Баирович</t>
  </si>
  <si>
    <t>20.0300.3037.23</t>
  </si>
  <si>
    <t>Система учета розничного рынка электроэнергии в Городском РЭС инв. №В107001456-00 (20.0300.2175.24	  Васильченко Надежда Владим</t>
  </si>
  <si>
    <t>20.0300.2175.24</t>
  </si>
  <si>
    <t>Система учета розничного рынка электроэнергии в Городском РЭС инв. №В107001456-00 (20.0300.3843.24	Аверина Алла Валерьевна)</t>
  </si>
  <si>
    <t>20.0300.3843.24</t>
  </si>
  <si>
    <t>Система учета розничного рынка электроэнергии в Городском РЭС инв. №В107001456-00 (20.0300.3684.24	Санданова Сэсэг Цыбиковна)</t>
  </si>
  <si>
    <t>20.0300.3684.24</t>
  </si>
  <si>
    <t>Система учета розничного рынка электроэнергии в Городском РЭС инв. №В107001456-00 (20.0300.3974.24	Дугаржапов Евгений Геннадьев</t>
  </si>
  <si>
    <t>20.0300.3974.24</t>
  </si>
  <si>
    <t>Система учета розничного рынка электроэнергии в Городском РЭС инв. №В107001456-00 (20.0300.3408.24	Овчинников Сергей Викторович</t>
  </si>
  <si>
    <t>20.0300.3408.24</t>
  </si>
  <si>
    <t>Система учета розничного рынка электроэнергии в Городском РЭС инв. №В107001456-00 (20.0300.3739.24	Халзанова Евгения Владимиров</t>
  </si>
  <si>
    <t>20.0300.3739.24</t>
  </si>
  <si>
    <t>Система учета розничного рынка электроэнергии в Городском РЭС инв. №В107001456-00 (20.0300.112.24	Никонова Татьяна Александровн</t>
  </si>
  <si>
    <t>20.0300.112.24</t>
  </si>
  <si>
    <t>Система учета розничного рынка электроэнергии в Городском РЭС инв. №В107001456-00 (20.0300.2182.24	Санжиев Борис Петрович)</t>
  </si>
  <si>
    <t>Система учета розничного рынка электроэнерги в Городском РЭС инв. №В107001456- 00 (20.0300.1981.24  Суньбужи Суньбужи )</t>
  </si>
  <si>
    <t>20.0300.1981.24</t>
  </si>
  <si>
    <t>Система учета розничного рынка электроэнергии в Городском РЭС инв. №В107001456-00 (20.0300.2778.24	Елшин Денис Сергеевич)</t>
  </si>
  <si>
    <t>20.0300.2778.24</t>
  </si>
  <si>
    <t>Система учета розничного рынка электроэнергии в Городском РЭС инв. №В107001456-00 (20.0300.169.23	Мархадаев Жаргал Ендонович)</t>
  </si>
  <si>
    <t>20.0300.169.23</t>
  </si>
  <si>
    <t>Система учета розничного рынка электроэнергии в Городском РЭС инв. №В107001456-00 (20.0300.1426.24	Шагдарова Виктория Баторовна</t>
  </si>
  <si>
    <t>20.0300.1426.24</t>
  </si>
  <si>
    <t>Система учета розничного рынка электроэнергии в Городском РЭС инв. №В107001456-00 (20.0300.4239.24	Жалсанова Светлана Ефимовна)</t>
  </si>
  <si>
    <t>20.0300.4239.24</t>
  </si>
  <si>
    <t>Система учета розничного рынка электроэнергии в Городском РЭС инв. №В107001456-00 (20.0300.4597.23	Гуржапов Валерий Банзаракцае</t>
  </si>
  <si>
    <t>20.0300.4597.23</t>
  </si>
  <si>
    <t>Система учета розничного рынка электроэнергии в Городском РЭС инв. №В107001456-00 (20.0300.8285.23	Белоусова Валентина Андреевн</t>
  </si>
  <si>
    <t>20.0300.8285.23</t>
  </si>
  <si>
    <t>Система учета розничного рынка электроэнергии в Городском РЭС инв. №В107001456-00 (20.0300.1982.24	Общество с ограниченной отве</t>
  </si>
  <si>
    <t>20.0300.1982.24</t>
  </si>
  <si>
    <t>Система учета розничного рынка электроэнергии в Городском РЭС инв. №В107001456-00 (20.0300.3983.24	Авдеев Владислав Эдуардович)</t>
  </si>
  <si>
    <t>20.0300.3983.24</t>
  </si>
  <si>
    <t>Система учета розничного рынка электроэнергии в Городском РЭС инв. №В107001456-00 (20.0300.1428.24	Жарников Сергей Петрович)</t>
  </si>
  <si>
    <t>20.0300.1428.24</t>
  </si>
  <si>
    <t>Система учета розничного рынка электроэнергии в Городском РЭС инв. №В107001456-00 (20.0300.3954.24	Кузьмина Ирина Евгеньевна)</t>
  </si>
  <si>
    <t>20.0300.3954.24</t>
  </si>
  <si>
    <t>Система учета розничного рынка электроэнергии в Городском РЭС инв. №В107001456-00 (20.0300.4157.24	Тарбаев Владимир Баирович)</t>
  </si>
  <si>
    <t>20.0300.4157.24</t>
  </si>
  <si>
    <t>Система учета розничного рынка электроэнергии в Городском РЭС инв. №В107001456-00 (20.0300.6078.22	Павлов Анатолий Валерьевич)</t>
  </si>
  <si>
    <t>20.0300.6078.22</t>
  </si>
  <si>
    <t>Система учета розничного рынка электроэнергии в Городском РЭС инв. №В107001456-00 (20.0300.3998.21	ЛАТЫШЕВ ЯРОСЛАВ АЛЕКСАНДРОВИ</t>
  </si>
  <si>
    <t>20.0300.3998.21</t>
  </si>
  <si>
    <t>Система учета розничного рынка электроэнергии в Городском РЭС инв. №В107001456-00 (20.0300.4198.24	Дагбаев Сергей Николаевич)</t>
  </si>
  <si>
    <t>20.0300.4198.24</t>
  </si>
  <si>
    <t>Система учета розничного рынка электроэнергии в Городском РЭС инв. №В107001456-00 (20.0300.503.24	Зуртанова Цыбжид Бодиевна)</t>
  </si>
  <si>
    <t>20.0300.503.24</t>
  </si>
  <si>
    <t>Система учета розничного рынка электроэнергии в Городском РЭС инв. №В107001456-00 (20.0300.8196.23	Дашиева Арюна Валерьевна)</t>
  </si>
  <si>
    <t>20.0300.8196.23</t>
  </si>
  <si>
    <t>Система учета розничного рынка электроэнергии в Городском РЭС инв. №В107001456-00 (20.0300.2036.24	 Кырмыгенов Сергей Александр</t>
  </si>
  <si>
    <t>20.0300.2036.24</t>
  </si>
  <si>
    <t>Система учета розничного рынка электроэнергии в Городском РЭС инв. №В107001456-00 (20.0300.2355.24	Бандеева Суруна Содномовна)</t>
  </si>
  <si>
    <t>20.0300.2355.24</t>
  </si>
  <si>
    <t>Система учета розничного рынка электроэнергии в Городском РЭС инв. №В107001456-00 (20.0300.3455.24	Коновалова Наталья Григорьев</t>
  </si>
  <si>
    <t>20.0300.3455.24</t>
  </si>
  <si>
    <t>Система учета розничного рынка электроэнергии в Городском РЭС инв. №В107001456-00 (20.0300.2042.24	Шубаров Артем Олегович)</t>
  </si>
  <si>
    <t>20.0300.2042.24</t>
  </si>
  <si>
    <t>Система учета розничного рынка электроэнергии в Городском РЭС инв. №В107001456-00 (20.0300.2352.24	 Гармаев Очир Чимитцыренович</t>
  </si>
  <si>
    <t>20.0300.2352.24</t>
  </si>
  <si>
    <t>Система учета розничного рынка электроэнергии в Городском РЭС инв. №В107001456-00 (20.0300.3399.24	Филонов Василий Викторович)</t>
  </si>
  <si>
    <t>20.0300.3399.24</t>
  </si>
  <si>
    <t>Система учета розничного рынка электроэнергии в Городском РЭС инв. №В107001456-00 (20.0300.2043.24	Шубаров Артем Олегович)</t>
  </si>
  <si>
    <t>20.0300.2043.24</t>
  </si>
  <si>
    <t>Система учета розничного рынка электроэнергии в Городском РЭС инв. №В107001456-00 (20.0300.7727.23	Васильева Арюна Александровн</t>
  </si>
  <si>
    <t>20.0300.7727.23</t>
  </si>
  <si>
    <t>Система учета электроэнергии потребителей Железнодорожный РЭС инв. №В107002261-00 (20.0300.6759.23  Баннова Мария Александровна</t>
  </si>
  <si>
    <t>20.0300.6759.23</t>
  </si>
  <si>
    <t>Система учета электроэнергии потребителей Железнодорожный РЭС инв. №В107002261-00 (20.0300.1697.22  Хорбухонов Эдуард Альбертов</t>
  </si>
  <si>
    <t>20.0300.1697.22</t>
  </si>
  <si>
    <t>Система учета электроэнергии потребителей Советский РЭС инв. №В107002259-00 (20.0300.5419.23 Ардаев Эдуард Кливеландович)</t>
  </si>
  <si>
    <t>20.0300.5419.23</t>
  </si>
  <si>
    <t>Система учета электроэнергии потребителей Советский РЭС инв. №В107002259-00 (20.0300.7637.23 Афанасьев Аркадий Николаевич)</t>
  </si>
  <si>
    <t>20.0300.7637.23</t>
  </si>
  <si>
    <t>Система учета электроэнергии потребителей Советский РЭС инв. №В107002259-00 (20.0300.7230.23 Аюшеева Елена Ринчиновна)</t>
  </si>
  <si>
    <t>20.0300.7230.23</t>
  </si>
  <si>
    <t>Система учета электроэнергии потребителей Советский РЭС инв. №В107002259-00 (20.0300.4518.23 Базарова Светлана Владимировна)</t>
  </si>
  <si>
    <t>20.0300.4518.23</t>
  </si>
  <si>
    <t>Система учета электроэнергии потребителей Советский РЭС инв. №В107002259-00 (20.0300.2072.24 Балданов Вячеслав Александрович)</t>
  </si>
  <si>
    <t>20.0300.2072.24</t>
  </si>
  <si>
    <t>Система учета электроэнергии потребителей Советский РЭС инв. №В107002259-00 (20.0300.3112.23 Балтуков Антон Александрович)</t>
  </si>
  <si>
    <t>20.0300.3112.23</t>
  </si>
  <si>
    <t>Система учета электроэнергии потребителей Советский РЭС инв. №В107002259-00 (20.0300.5696.23 Бидогаева Валентина Ивановна)</t>
  </si>
  <si>
    <t>20.0300.5696.23</t>
  </si>
  <si>
    <t>Система учета электроэнергии потребителей Советский РЭС инв. №В107002259-00 (20.0300.4715.23 Бубеева Екатерина Ивановна)</t>
  </si>
  <si>
    <t>20.0300.4715.23</t>
  </si>
  <si>
    <t>Система учета электроэнергии потребителей Советский РЭС инв. №В107002259-00 (20.0300.7255.21 Волкова Татьяна Сергеевна)</t>
  </si>
  <si>
    <t>20.0300.7255.21</t>
  </si>
  <si>
    <t>Система учета электроэнергии потребителей Советский РЭС инв. №В107002259-00 (20.0300.4114.23 Самбуев Вадим Владимирович)</t>
  </si>
  <si>
    <t>20.0300.4114.23</t>
  </si>
  <si>
    <t>Система учета электроэнергии потребителей Советский РЭС инв. №В107002259-00 (20.0300.3393.23 Громовский Андрей Александрович)</t>
  </si>
  <si>
    <t>20.0300.3393.23</t>
  </si>
  <si>
    <t>Система учета электроэнергии потребителей Советский РЭС инв. №В107002259-00 (20.0300.4177.23 Дамбаев Арабжан Викторович)</t>
  </si>
  <si>
    <t>20.0300.4177.23</t>
  </si>
  <si>
    <t>Система учета электроэнергии потребителей Советский РЭС инв. №В107002259-00 (20.0300.4180.22 Дамбаева Наталья Сергеевна)</t>
  </si>
  <si>
    <t>20.0300.4180.22</t>
  </si>
  <si>
    <t>Система учета электроэнергии потребителей Советский РЭС инв. №В107002259-00 (20.0300.3311.23 Дашинимаев Алдар Билигтуевич (Обще</t>
  </si>
  <si>
    <t>20.0300.3311.23</t>
  </si>
  <si>
    <t>Система учета электроэнергии потребителей Советский РЭС инв. №В107002259-00 (20.0300.6337.23 Завьялова Ирина Александровна)</t>
  </si>
  <si>
    <t>20.0300.6337.23</t>
  </si>
  <si>
    <t>Система учета электроэнергии потребителей Советский РЭС инв. №В107002259-00 (20.0300.7471.22 Ильина Надежда Вячеславовна)</t>
  </si>
  <si>
    <t>20.0300.7471.22</t>
  </si>
  <si>
    <t>Система учета электроэнергии потребителей Советский РЭС инв. №В107002259-00 (20.0300.3172.23 Копосов Анатолий Гаврилович)</t>
  </si>
  <si>
    <t>20.0300.3172.23</t>
  </si>
  <si>
    <t>Система учета электроэнергии потребителей Советский РЭС инв. №В107002259-00 (20.0300.1780.23 Красиков Сергей Григорьевич)</t>
  </si>
  <si>
    <t>20.0300.1780.23</t>
  </si>
  <si>
    <t>Система учета электроэнергии потребителей Советский РЭС инв. №В107002259-00 (20.0300.6523.23 Митыпова Елена Станиславовна)</t>
  </si>
  <si>
    <t>20.0300.6523.23</t>
  </si>
  <si>
    <t>Система учета электроэнергии потребителей Советский РЭС инв. №В107002259-00 (20.0300.6771.23 Ранжурова Юлия Базаржаповна)</t>
  </si>
  <si>
    <t>Система учета электроэнергии потребителей Советский РЭС инв. №В107002259-00 (20.0300.4343.23 Ринчиндоржиев Зоригто Александрови</t>
  </si>
  <si>
    <t>20.0300.4343.23</t>
  </si>
  <si>
    <t>Система учета электроэнергии потребителей Советский РЭС инв. №В107002259-00 (20.0300.4365.23 Сандакова Сэсэг Цыбиковна)</t>
  </si>
  <si>
    <t>20.0300.4365.23</t>
  </si>
  <si>
    <t>Система учета электроэнергии потребителей Советский РЭС инв. №В107002259-00 (20.0300.8004.23 Рыбакова Елена Юрьевна)</t>
  </si>
  <si>
    <t>20.0300.8004.23</t>
  </si>
  <si>
    <t>Система учета электроэнергии потребителей Советский РЭС инв. №В107002259-00 (20.0300.7129.23 Содномова Любовь Сыренжаповна)</t>
  </si>
  <si>
    <t>20.0300.7129.23</t>
  </si>
  <si>
    <t>Система учета электроэнергии потребителей Советский РЭС инв. №В107002259-00 (20.0300.7952.23 Сосорова Елизавета Чингисовна)</t>
  </si>
  <si>
    <t>20.0300.7952.23</t>
  </si>
  <si>
    <t>Система учета электроэнергии потребителей Советский РЭС инв. №В107002259-00 20.0300.6674.23 Ткачев Алексей Дмтриевич)</t>
  </si>
  <si>
    <t>20.0300.6674.23</t>
  </si>
  <si>
    <t>Система учета электроэнергии потребителей Советский РЭС инв. №В107002259-00 (20.0300.1886.23 Тодорхоева Виктория Александровна)</t>
  </si>
  <si>
    <t>20.0300.1886.23</t>
  </si>
  <si>
    <t>Система учета электроэнергии потребителей Советский РЭС инв. №В107002259-00 (20.0300.5846.23 Толстоногов Александр Николаевич)</t>
  </si>
  <si>
    <t>20.0300.5846.23</t>
  </si>
  <si>
    <t>Система учета электроэнергии потребителей Советский РЭС инв. №В107002259-00 (20.0300.3289.22 Топшиноев Сергей Фадеевич )</t>
  </si>
  <si>
    <t>20.0300.3289.22</t>
  </si>
  <si>
    <t>Система учета электроэнергии потребителей Советский РЭС инв. №В107002259-00 (20.0300.856.24 Занданова Надежда Шултумовна)</t>
  </si>
  <si>
    <t>20.0300.856.24</t>
  </si>
  <si>
    <t>Система учета электроэнергии потребителей Советский РЭС инв. №В107002259-00 (20.0300.4640.23 Бандеев Ардан Владимирович)</t>
  </si>
  <si>
    <t>20.0300.4640.23</t>
  </si>
  <si>
    <t>Система учета электроэнергии потребителей Октябрьский РЭС инв. №В107002260- 00 (20.0300.5770.22 Бадмаев Галсан Алексеевич)</t>
  </si>
  <si>
    <t>20.0300.5770.22</t>
  </si>
  <si>
    <t>Система учета электроэнергии потребителей Октябрьский РЭС инв. №В107002260- 00 (20.0300.4280.22 Базаров Бато Баиржапович)</t>
  </si>
  <si>
    <t>20.0300.4280.22</t>
  </si>
  <si>
    <t>Система учета электроэнергии потребителей Октябрьский РЭС инв. №В107002260- 00 (20.0300.1933.23 Баиров Иван Андреевич)</t>
  </si>
  <si>
    <t>20.0300.1933.23</t>
  </si>
  <si>
    <t>Система учета электроэнергии потребителей Октябрьский РЭС инв. №В107002260- 00 (20.0300.4584.23 Батоев Алдар Баторович)</t>
  </si>
  <si>
    <t>20.0300.4584.23</t>
  </si>
  <si>
    <t>Система учета электроэнергии потребителей Октябрьский РЭС инв. №В107002260- 00 (20.0300.3307.22 Батомункуева Дарима Ивановна)</t>
  </si>
  <si>
    <t>20.0300.3307.22</t>
  </si>
  <si>
    <t>Система учета электроэнергии потребителей Октябрьский РЭС инв. №В107002260- 00 (20.0300.7644.23 Бельская Екатерина Геннадьевна)</t>
  </si>
  <si>
    <t>20.0300.7644.23</t>
  </si>
  <si>
    <t>Система учета электроэнергии потребителей Октябрьский РЭС инв. №В107002260- 00 (20.0300.561.23 Бондарев Алексей Александрович)</t>
  </si>
  <si>
    <t>20.0300.561.23</t>
  </si>
  <si>
    <t>Система учета электроэнергии потребителей Октябрьский РЭС инв. №В107002260- 00 (20.0300.4736.23 Брылева Елена Юрьевна)</t>
  </si>
  <si>
    <t>20.0300.4736.23</t>
  </si>
  <si>
    <t>Система учета электроэнергии потребителей Октябрьский РЭС инв. №В107002260- 00 (20.0300.265.23 Брянский Сергей Анатольевич)</t>
  </si>
  <si>
    <t>20.0300.265.23</t>
  </si>
  <si>
    <t>Система учета электроэнергии потребителей Октябрьский РЭС инв. №В107002260- 00 (20.0300.4338.22 Будаева Оюна Ревомировна)</t>
  </si>
  <si>
    <t>20.0300.4338.22</t>
  </si>
  <si>
    <t>Система учета электроэнергии потребителей Октябрьский РЭС инв. №В107002260- 00 (20.0300.174.22 Гармаев Баир Юрьевич)</t>
  </si>
  <si>
    <t>20.0300.174.22</t>
  </si>
  <si>
    <t>Система учета электроэнергии потребителей Октябрьский РЭС инв. №В107002260- 00 (20.0300.2952.22 Дамдинова Цыпылма Цыбиковна)</t>
  </si>
  <si>
    <t>20.0300.2952.22</t>
  </si>
  <si>
    <t>Система учета электроэнергии потребителей Октябрьский РЭС инв. №В107002260- 00 (20.0300.6527.23 Дардаева Татьяна Сергеевна)</t>
  </si>
  <si>
    <t>20.0300.6527.23</t>
  </si>
  <si>
    <t>Система учета электроэнергии потребителей Октябрьский РЭС инв. №В107002260- 00 (20.0300.7646.23 Дедамирзаев Бахтиержон Ботирали</t>
  </si>
  <si>
    <t>20.0300.7646.23</t>
  </si>
  <si>
    <t>Система учета электроэнергии потребителей Октябрьский РЭС инв. №В107002260- 00 (20.0300.6780.23 Дмитриенко Иван Витальевич)</t>
  </si>
  <si>
    <t>20.0300.6780.23</t>
  </si>
  <si>
    <t>Система учета электроэнергии потребителей Октябрьский РЭС инв. №В107002260- 00 (20.0300.7598.22 Жамсаранов Тумэн Иосифович)</t>
  </si>
  <si>
    <t>20.0300.7598.22</t>
  </si>
  <si>
    <t>Система учета электроэнергии потребителей Октябрьский РЭС инв. №В107002260- 00 (20.0300.2062.22 Киселёв Валентин Станиславович)</t>
  </si>
  <si>
    <t>20.0300.2062.22</t>
  </si>
  <si>
    <t>Система учета электроэнергии потребителей Октябрьский РЭС инв. №В107002260- 00 (20.0300.4807.23 Комарь Оксана Валерьевна)</t>
  </si>
  <si>
    <t>20.0300.4807.23</t>
  </si>
  <si>
    <t>Система учета электроэнергии потребителей Октябрьский РЭС инв. №В107002260- 00 (20.0300.828.22 Мангатаева Елена Сергеевна)</t>
  </si>
  <si>
    <t>20.0300.828.22</t>
  </si>
  <si>
    <t>Система учета электроэнергии потребителей Октябрьский РЭС инв. №В107002260- 00 20.0300.3550.23 Михайлова Галина Никколаевна)</t>
  </si>
  <si>
    <t>20.0300.3550.23</t>
  </si>
  <si>
    <t>Система учета электроэнергии потребителей Октябрьский РЭС инв. №В107002260- 00 (20.0300.1010.22 Молодцов Олег Николаевич)</t>
  </si>
  <si>
    <t>20.0300.1010.22</t>
  </si>
  <si>
    <t>Система учета электроэнергии потребителей Октябрьский РЭС инв. №В107002260- 00 (20.0300.2201.22 Намжилон Вера Аркадьевна)</t>
  </si>
  <si>
    <t>20.0300.2201.22</t>
  </si>
  <si>
    <t>Система учета электроэнергии потребителей Октябрьский РЭС инв. №В107002260- 00 (20.0300.5959.22 Покацкий И.А. (Никулин Виктор И</t>
  </si>
  <si>
    <t>20.0300.5959.22</t>
  </si>
  <si>
    <t>Система учета электроэнергии потребителей Октябрьский РЭС инв. №В107002260- 00 (20.0300.2988.23 Нимаев Батор Анатольевич)</t>
  </si>
  <si>
    <t>20.0300.2988.23</t>
  </si>
  <si>
    <t>Система учета электроэнергии потребителей Октябрьский РЭС инв. №В107002260- 00 (20.0300.2682.23 Норбоева Дарима Жамбаловна)</t>
  </si>
  <si>
    <t>20.0300.2682.23</t>
  </si>
  <si>
    <t>Система учета электроэнергии потребителей Октябрьский РЭС инв. №В107002260- 00 (20.0300.6294.23 Перменов Виктор Александрович)</t>
  </si>
  <si>
    <t>20.0300.6294.23</t>
  </si>
  <si>
    <t>Система учета электроэнергии потребителей Октябрьский РЭС инв. №В107002260- 00 (20.0300.3125.23 Попёнов Виктор Владимирович)</t>
  </si>
  <si>
    <t>20.0300.3125.23</t>
  </si>
  <si>
    <t>Система учета электроэнергии потребителей Октябрьский РЭС инв. №В107002260- 00 (20.0300.6331.22 Птицына Татьяна Романовна)</t>
  </si>
  <si>
    <t>20.0300.6331.22</t>
  </si>
  <si>
    <t>Система учета электроэнергии потребителей Октябрьский РЭС инв. №В107002260- 00 (20.0300.4497.23 Раднаев Чингис Баирович)</t>
  </si>
  <si>
    <t>20.0300.4497.23</t>
  </si>
  <si>
    <t>Система учета электроэнергии потребителей Октябрьский РЭС инв. №В107002260- 00 (20.0300.2482.23 Секретарев Владимир Валерьевич)</t>
  </si>
  <si>
    <t>20.0300.2482.23</t>
  </si>
  <si>
    <t>Система учета электроэнергии потребителей Октябрьский РЭС инв. №В107002260- 00 (20.0300.7208.23 Скуй Александр Михайлович)</t>
  </si>
  <si>
    <t>20.0300.7208.23</t>
  </si>
  <si>
    <t>Система учета электроэнергии потребителей Октябрьский РЭС инв. №В107002260- 00 (20.0300.6186.23 Сотников Игорь Игоревич)</t>
  </si>
  <si>
    <t>20.0300.6186.23</t>
  </si>
  <si>
    <t>Система учета электроэнергии потребителей Октябрьский РЭС инв. №В107002260- 00 (20.0300.8.22 Сыриторов Олег Александрович)</t>
  </si>
  <si>
    <t>20.0300.8.22</t>
  </si>
  <si>
    <t>Система учета электроэнергии потребителей Октябрьский РЭС инв. №В107002260- 00 (20.0300.5211.22 Тудупов Ж.М.)</t>
  </si>
  <si>
    <t>20.0300.5211.22</t>
  </si>
  <si>
    <t>Система учета электроэнергии потребителей Октябрьский РЭС инв. №В107002260- 00 (20.0300.3580.23 Цыденова Туяна Самбуевна)</t>
  </si>
  <si>
    <t>20.0300.3580.23</t>
  </si>
  <si>
    <t>Система учета электроэнергии потребителей Октябрьский РЭС инв. №В107002260- 00 (20.0300.2152.23 Цыремпилова Намжилма Баторовна)</t>
  </si>
  <si>
    <t>20.0300.2152.23</t>
  </si>
  <si>
    <t>Система учета электроэнергии потребителей Октябрьский РЭС инв. №В107002260- 00 (20.0300.2410.22 Шонова Елена Геннадьевна)</t>
  </si>
  <si>
    <t>20.0300.2410.22</t>
  </si>
  <si>
    <t>Система учета электроэнергии потребителей Октябрьский РЭС инв. №В107002260- 00 (20.0300.6284.21 Юнжуров Владимир Будаевич )</t>
  </si>
  <si>
    <t>20.0300.6284.21</t>
  </si>
  <si>
    <t>Система учета электроэнергии потребителей Октябрьский РЭС инв. №В107002260- 00 (20.0300.3391.23 Желбанов Андрей Николаевич)</t>
  </si>
  <si>
    <t>Система учета электроэнергии потребителей Советский РЭС инв. №В107002259-00 (20.0300.1206.24 Галсанов Николай Сергеевич)</t>
  </si>
  <si>
    <t>20.0300.1206.24</t>
  </si>
  <si>
    <t>Система учета электроэнергии потребителей Железнодорожный РЭС инв. №В107002261-00 (20.0300.2230.23 Ульянова Юлия Игоревна)</t>
  </si>
  <si>
    <t>Система учета электроэнергии потребителей Железнодорожный РЭС инв. №В107002261-00 (20.0300.8333.23 Батомункуева Валентина Серге</t>
  </si>
  <si>
    <t>Система учета электроэнергии потребителей Железнодорожный РЭС инв. №В107002261-00 (20.0300.72.24 Баранов Антон Олегович)</t>
  </si>
  <si>
    <t>20.0300.72.24</t>
  </si>
  <si>
    <t>Система учета электроэнергии потребителей Железнодорожный РЭС инв. №В107002261-00 (20.0300.324.23 Фомин Дмитрий Сергеевич)</t>
  </si>
  <si>
    <t>20.0300.324.23</t>
  </si>
  <si>
    <t>Система учета электроэнергии потребителей Железнодорожный РЭС инв. №В107002261-00 (20.0300.3876.22 Дондокова Эржена Баировна)</t>
  </si>
  <si>
    <t>20.0300.3876.22</t>
  </si>
  <si>
    <t>Система учета электроэнергии потребителей Железнодорожный РЭС инв. №В107002261-00 (20.0300.4283.23 Ануфриев Алексей Александров</t>
  </si>
  <si>
    <t>20.0300.4283.23</t>
  </si>
  <si>
    <t>Система учета электроэнергии потребителей Железнодорожный РЭС инв. №В107002261-00 (20.0300.5146.23 Батуева Марина Бадмацыреновн</t>
  </si>
  <si>
    <t>20.0300.5146.23</t>
  </si>
  <si>
    <t>Система учета электроэнергии потребителей Железнодорожный РЭС инв. №В107002261-00 (20.0300.6739.23 Телицын Павел Владимирович)</t>
  </si>
  <si>
    <t>20.0300.6739.23</t>
  </si>
  <si>
    <t>Система учета электроэнергии потребителей Железнодорожный РЭС инв. №В107002261-00 (20.0300.6938.23 Щербакова Мария Сергеевна)</t>
  </si>
  <si>
    <t>Система учета электроэнергии потребителей Железнодорожный РЭС инв. №В107002261-00 (20.0300.7744.23 Дармаева Эржена Радна-Доржие</t>
  </si>
  <si>
    <t>20.0300.7744.23</t>
  </si>
  <si>
    <t>Система учета электроэнергии потребителей Железнодорожный РЭС инв. №В107002261-00 (20.0300.4796.23 Гасанова Осия Юрьевна)</t>
  </si>
  <si>
    <t>20.0300.4796.23</t>
  </si>
  <si>
    <t>Система учета электроэнергии потребителей Железнодорожный РЭС инв. №В107002261-00 (20.0300.6387.23 Смородникова Валентина Павло</t>
  </si>
  <si>
    <t>20.0300.6387.23</t>
  </si>
  <si>
    <t>Система учета электроэнергии потребителей Железнодорожный РЭС инв. №В107002261-00 (20.0300.3768.23 Бабошина Светлана Анатольевн</t>
  </si>
  <si>
    <t>20.0300.3768.23</t>
  </si>
  <si>
    <t>Система учета электроэнергии потребителей Железнодорожный РЭС инв. №В107002261-00 (20.0300.1427.24 Новокрещенных Анна Сергеевна</t>
  </si>
  <si>
    <t>Система учета электроэнергии потребителей Железнодорожный РЭС инв. №В107002261-00 (20.0300.6156.23 Потапова Екатерина Георгиевн</t>
  </si>
  <si>
    <t>20.0300.6156.23</t>
  </si>
  <si>
    <t>Система учета электроэнергии потребителей Железнодорожный РЭС инв. №В107002261-00 (20.0300.7264.23 Панкратова Нина Владимировна</t>
  </si>
  <si>
    <t>20.0300.7264.23</t>
  </si>
  <si>
    <t>Система учета электроэнергии потребителей Железнодорожный РЭС инв. №В107002261-00 (20.0300.1444.24 Данзанов Евгений Цыденович)</t>
  </si>
  <si>
    <t>Система учета электроэнергии потребителей Железнодорожный РЭС инв. №В107002261-00 (20.0300.2310.23 Болонев Юрий Тимофеевич)</t>
  </si>
  <si>
    <t>20.0300.2310.23</t>
  </si>
  <si>
    <t>Система учета электроэнергии потребителей Железнодорожный РЭС инв. №В107002261-00 (20.0300.3086.23 Очиров Олег Николаевич)</t>
  </si>
  <si>
    <t>20.0300.3086.23</t>
  </si>
  <si>
    <t>Система учета электроэнергии потребителей Железнодорожный РЭС инв. №В107002261-00 (20.0300.157.24 Общество с ограниченной ответ</t>
  </si>
  <si>
    <t>20.0300.157.24</t>
  </si>
  <si>
    <t>Система учета электроэнергии потребителей Железнодорожный РЭС инв. №В107002261-00 (20.0300.3526.24 Т2 Мобайл, ООО)</t>
  </si>
  <si>
    <t>20.0300.3526.24</t>
  </si>
  <si>
    <t>Система учета электроэнергии потребителей Железнодорожный РЭС инв. №В107002261-00 (20.0300.1176.24 Молчанов Алексей Александров</t>
  </si>
  <si>
    <t>20.0300.1176.24</t>
  </si>
  <si>
    <t>Система учета электроэнергии потребителей Железнодорожный РЭС инв. №В107002261-00 (20.0300.3080.24 Иванова Людмила Александровн</t>
  </si>
  <si>
    <t>20.0300.3080.24</t>
  </si>
  <si>
    <t>Система учета электроэнергии потребителей Железнодорожный РЭС инв. №В107002261-00 (20.0300.7641.23 Трубицин Юрий Петрович)</t>
  </si>
  <si>
    <t>Система учета электроэнергии потребителей Железнодорожный РЭС инв. №В107002261-00 (20.0300.2728.24 Главинская Анастасия Сергеев</t>
  </si>
  <si>
    <t>20.0300.2728.24</t>
  </si>
  <si>
    <t>Система учета электроэнергии потребителей Железнодорожный РЭС инв. №В107002261-00 (20.0300.7169.23 Мурга Валентина Андреевна)</t>
  </si>
  <si>
    <t>Система учета электроэнергии потребителей Железнодорожный РЭС инв. №В107002261-00 (20.0300.7638.23 Пестерева Елена Сергеевна)</t>
  </si>
  <si>
    <t>20.0300.7638.23</t>
  </si>
  <si>
    <t>Система учета электроэнергии потребителей Железнодорожный РЭС инв. №В107002261-00 (20.0300.1392.24 Третьякова Ольга Борисовна)</t>
  </si>
  <si>
    <t>20.0300.1392.24</t>
  </si>
  <si>
    <t>Система учета электроэнергии потребителей Железнодорожный РЭС инв. №В107002261-00 (20.0300.2218.24 Копылова Марина Леонидовна)</t>
  </si>
  <si>
    <t>20.0300.2218.24</t>
  </si>
  <si>
    <t>Система учета электроэнергии потребителей Железнодорожный РЭС инв. №В107002261-00 (20.0300.673.24 Ушаков Алексей Владимирович)</t>
  </si>
  <si>
    <t>20.0300.673.24</t>
  </si>
  <si>
    <t>Система учета электроэнергии потребителей Железнодорожный РЭС инв. №В107002261-00 (20.0300.2900.24 Резванов Николай Александров</t>
  </si>
  <si>
    <t>20.0300.2900.24</t>
  </si>
  <si>
    <t>Система учета электроэнергии потребителей Железнодорожный РЭС инв. №В107002261-00 (20.0300.2606.24 Колесникова Наталия Андреевн</t>
  </si>
  <si>
    <t>20.0300.2606.24</t>
  </si>
  <si>
    <t>Система учета электроэнергии потребителей Железнодорожный РЭС инв. №В107002261-00 (20.0300.4125.24 Аюшеев Рыгзен Гармаевич)</t>
  </si>
  <si>
    <t>20.0300.4125.24</t>
  </si>
  <si>
    <t>Система учета электроэнергии потребителей Железнодорожный РЭС инв. №В107002261-00 (20.0300.5868.23 Белоголова Любовь Викторовна</t>
  </si>
  <si>
    <t>20.0300.5868.23</t>
  </si>
  <si>
    <t>Система учета электроэнергии потребителей Железнодорожный РЭС инв. №В107002261-00 (20.0300.5693.23 Мункуева Сэсэгма Саидовна)</t>
  </si>
  <si>
    <t>20.0300.5693.23</t>
  </si>
  <si>
    <t>Система учета электроэнергии потребителей Железнодорожный РЭС инв. №В107002261-00 (20.0300.4627.24 Потхоев Борис Степанович)</t>
  </si>
  <si>
    <t>20.0300.4627.24</t>
  </si>
  <si>
    <t>Система учета электроэнергии потребителей Железнодорожный РЭС инв. №В107002261-00 (20.0300.6518.23 Каменских Лилия Дмитриевна)</t>
  </si>
  <si>
    <t>20.0300.6518.23</t>
  </si>
  <si>
    <t>Система учета электроэнергии потребителей Советский РЭС инв. №В107002259-00 (20.0300.5162.23 Ламатханова Лариса Сергеевна)</t>
  </si>
  <si>
    <t>20.0300.5162.23</t>
  </si>
  <si>
    <t>Система учета электроэнергии потребителей Советский РЭС инв. №В107002259-00 (20.0300.3824.23 Мельник Виталий Валентинович)</t>
  </si>
  <si>
    <t>20.0300.3824.23</t>
  </si>
  <si>
    <t>Система учета электроэнергии потребителей Советский РЭС инв. №В107002259-00 (20.0300.5932.23 Мункуева Татьяна Галдановна)</t>
  </si>
  <si>
    <t>20.0300.5932.23</t>
  </si>
  <si>
    <t>Система учета электроэнергии потребителей Советский РЭС инв. №В107002259-00 (20.0300.2319.23 Молокшонова Аида Дабадоржиевна)</t>
  </si>
  <si>
    <t>20.0300.2319.23</t>
  </si>
  <si>
    <t>Система учета электроэнергии потребителей Советский РЭС инв. №В107002259- 00 (20.0300.6101.23 Цыденов Баяр Цыренжапович)</t>
  </si>
  <si>
    <t>20.0300.6101.23</t>
  </si>
  <si>
    <t>Система учета электроэнергии потребителей Советский РЭС инв. №В107002259-00 (20.0300.6678.23 Дресвянский Сергей Олегович)</t>
  </si>
  <si>
    <t>20.0300.6678.23</t>
  </si>
  <si>
    <t>Система учета электроэнергии потребителей Советский РЭС инв. №В107002259- 00 (20.0300.6645.23 Ламожапова Наталия Ильинична)</t>
  </si>
  <si>
    <t>20.0300.6645.23</t>
  </si>
  <si>
    <t>Система учета электроэнергии потребителей Советский РЭС инв. №В107002259-00 (20.0300.7763.23 Чимитдоржиев Шэрнин Жалсанович)</t>
  </si>
  <si>
    <t>20.0300.7763.23</t>
  </si>
  <si>
    <t>Система учета электроэнергии потребителей Советский РЭС инв. №В107002259- 00 (20.0300.8132.23 Кириллов Виктор Вячеславович)</t>
  </si>
  <si>
    <t>20.0300.8132.23</t>
  </si>
  <si>
    <t>Система учета электроэнергии потребителей Советский РЭС инв. №В107002259- 00 (20.0300.1643.24 Болданов Булат Валерьевич)</t>
  </si>
  <si>
    <t>20.0300.1643.24</t>
  </si>
  <si>
    <t>Система учета электроэнергии потребителей Советский РЭС инв. №В107002259- 00 (20.0300.2454.24 ООО "ИнжСтрой-Инновации")</t>
  </si>
  <si>
    <t>20.0300.2454.24</t>
  </si>
  <si>
    <t>Система учета электроэнергии потребителей Советский РЭС инв. №В107002259-00 (20.0300.1796.24 Новокщенов Станислав Александрович</t>
  </si>
  <si>
    <t>20.0300.1796.24</t>
  </si>
  <si>
    <t>Система учета электроэнергии потребителей Советский РЭС инв. №В107002259- 00 (20.0300.2789.24 Убушеев Пурбо Викторович)</t>
  </si>
  <si>
    <t>20.0300.2789.24</t>
  </si>
  <si>
    <t>Система учета электроэнергии потребителей Советский РЭС инв. №В107002259-00 (20.0300.276.24 Ардаева Соелма Кливеландовна)</t>
  </si>
  <si>
    <t>20.0300.276.24</t>
  </si>
  <si>
    <t>Система учета электроэнергии потребителей Советский РЭС инв. №В107002259- 00 (20.0300.3220.24 Хаптуев Саян Эдуардович)</t>
  </si>
  <si>
    <t>20.0300.3220.24</t>
  </si>
  <si>
    <t>Система учета электроэнергии потребителей Советский РЭС инв. №В107002259-00 (20.0300.3513.24 Цыбиков Чингис Сергеевич)</t>
  </si>
  <si>
    <t>20.0300.3513.24</t>
  </si>
  <si>
    <t>Система учета электроэнергии потребителей Советский РЭС инв. №В107002259-00 (20.0300.4033.24 Назарова Анастасия Сергеевна)</t>
  </si>
  <si>
    <t>20.0300.4033.24</t>
  </si>
  <si>
    <t>Система учета электроэнергии потребителей Советский РЭС инв. №В107002259-00 (20.0300.4103.24 Бабкина Ольга Александровна)</t>
  </si>
  <si>
    <t>20.0300.4103.24</t>
  </si>
  <si>
    <t>Система учета электроэнергии потребителей Советский РЭС инв. №В107002259-00 (20.0300.4121.24 Ардаева Соелма Кливеландовна 7 951</t>
  </si>
  <si>
    <t>20.0300.4121.24</t>
  </si>
  <si>
    <t>Система учета электроэнергии потребителей Советский РЭС инв. №В107002259-00 (20.0300.188.23 Сахаровская Людмила Александровна)</t>
  </si>
  <si>
    <t>20.0300.188.23</t>
  </si>
  <si>
    <t>Система учета электроэнергии потребителей Советский РЭС инв. №В107002259-00 (20.0300.282.23 Сахаровская Людмила Александровна)</t>
  </si>
  <si>
    <t>20.0300.282.23</t>
  </si>
  <si>
    <t>Система учета электроэнергии потребителей Советский РЭС инв. №В107002259-00 (20.0300.3950.22 Зарбактаева Арюна Викторовна)</t>
  </si>
  <si>
    <t>Система учета электроэнергии потребителей Советский РЭС инв. №В107002259-00 (20.0300.3412.24 Общество с ограниченной ответствен</t>
  </si>
  <si>
    <t>20.0300.3412.24</t>
  </si>
  <si>
    <t>Система учета электроэнергии потребителей Советский РЭС инв. №В107002259-00 (20.0300.4010.22 ИП Маладаева Любовь Доржиевна)</t>
  </si>
  <si>
    <t>20.0300.4010.22</t>
  </si>
  <si>
    <t>Система учета электроэнергии потребителей Советский РЭС инв. №В107002259-00 (20.0300.2151.24 ООО "ИнжСтрой-Инновации")</t>
  </si>
  <si>
    <t>20.0300.2151.24</t>
  </si>
  <si>
    <t>Система учета электроэнергии потребителей Советский РЭС инв. №В107002259-00 (20.0300.2634.24 ООО "ИнжСтрой-Инновации")</t>
  </si>
  <si>
    <t>20.0300.2634.24</t>
  </si>
  <si>
    <t>Система учета электроэнергии потребителей Октябрьский РЭС инв. №В107002260- 00 (20.0300.1271.22 ПАХЕЕВА СВЕТЛАНА АЛЕКСЕЕВНА)</t>
  </si>
  <si>
    <t>20.0300.1271.22</t>
  </si>
  <si>
    <t>Система учета электроэнергии потребителей Октябрьский РЭС инв. №В107002260- 00 (20.0300.2619.22 ВОРОБЬЕВА МАРИЯ ВЛАДИМИРОВНА)</t>
  </si>
  <si>
    <t>Система учета электроэнергии потребителей Октябрьский РЭС инв. №В107002260- 00 (20.0300.2805.22 ГАДЬЯНОВ РАДНА-САМБУ ВЛАДИМИРОВ</t>
  </si>
  <si>
    <t>Система учета электроэнергии потребителей Октябрьский РЭС инв. №В107002260- 00 (20.0300.1831.24 Житухина Елена Юрьевна)</t>
  </si>
  <si>
    <t>20.0300.1831.24</t>
  </si>
  <si>
    <t>Система учета электроэнергии потребителей Октябрьский РЭС инв. №В107002260- 00 (20.0300.178.24 Гомбожапов Николай Доржиевич)</t>
  </si>
  <si>
    <t>20.0300.178.24</t>
  </si>
  <si>
    <t>Система учета электроэнергии потребителей Октябрьский РЭС инв. №В107002260- 00 (20.0300.4176.24 Ендонов Эрхэто Викторович)</t>
  </si>
  <si>
    <t>20.0300.4176.24</t>
  </si>
  <si>
    <t>Система учета электроэнергии потребителей Октябрьский РЭС инв. №В107002260- 00 (20.0300.7385.23 Чойдоков Мунко Борисович)</t>
  </si>
  <si>
    <t>20.0300.7385.23</t>
  </si>
  <si>
    <t>Система учета электроэнергии потребителей Октябрьский РЭС инв. №В107002260- 00 (20.0300.1299.24 Зориктуев Булат Раднаевич)</t>
  </si>
  <si>
    <t>20.0300.1299.24</t>
  </si>
  <si>
    <t>Система учета электроэнергии потребителей Октябрьский РЭС инв. №В107002260- 00 (20.0300.7235.23 Доржиева Наталья Тогтохоевна)</t>
  </si>
  <si>
    <t>20.0300.7235.23</t>
  </si>
  <si>
    <t>Система учета электроэнергии потребителей Октябрьский РЭС инв. №В107002260- 00 (20.0300.1210.23 Игнатов Александр Михайлович)</t>
  </si>
  <si>
    <t>20.0300.1210.23</t>
  </si>
  <si>
    <t>Система учета электроэнергии потребителей Октябрьский РЭС инв. №В107002260- 00 (20.0300.5626.23 Цырендоржиев Ширненбато Леонидо</t>
  </si>
  <si>
    <t>20.0300.5626.23</t>
  </si>
  <si>
    <t>Система учета электроэнергии потребителей Октябрьский РЭС инв. №В107002260- 00 (20.0300.2919.23 Еремеев Вячеслав Владимирович)</t>
  </si>
  <si>
    <t>20.0300.2919.23</t>
  </si>
  <si>
    <t>Система учета электроэнергии потребителей Октябрьский РЭС инв. №В107002260- 00 (20.0300.5808.23 Маркеева Екатерина Александровн</t>
  </si>
  <si>
    <t>20.0300.5808.23</t>
  </si>
  <si>
    <t>Система учета электроэнергии потребителей Октябрьский РЭС инв. №В107002260- 00 (20.0300.4684.23 Егорова Ольга Николаевна)</t>
  </si>
  <si>
    <t>20.0300.4684.23</t>
  </si>
  <si>
    <t>Система учета электроэнергии потребителей Октябрьский РЭС инв. №В107002260- 00 (20.0300.7782.23 Маркеев Максим Александрович)</t>
  </si>
  <si>
    <t>20.0300.7782.23</t>
  </si>
  <si>
    <t>Система учета электроэнергии потребителей Октябрьский РЭС инв. №В107002260- 00 (20.0300.4118.23 Шарагулова Эржена Лопмоновна )</t>
  </si>
  <si>
    <t>20.0300.4118.23</t>
  </si>
  <si>
    <t>Система учета электроэнергии потребителей Октябрьский РЭС инв. №В107002260- 00 (20.0300.3011.23 Акинфеева Галина Михайловна)</t>
  </si>
  <si>
    <t>20.0300.3011.23</t>
  </si>
  <si>
    <t>Система учета электроэнергии потребителей Октябрьский РЭС инв. №В107002260- 00 (20.0300.6595.23 Данеева Ирина Викторовна)</t>
  </si>
  <si>
    <t>20.0300.6595.23</t>
  </si>
  <si>
    <t>Система учета электроэнергии потребителей Октябрьский РЭС инв. №В107002260- 00 (20.0300.2776.23 Хартаев Артем Андреевич)</t>
  </si>
  <si>
    <t>20.0300.2776.23</t>
  </si>
  <si>
    <t>Система учета электроэнергии потребителей Октябрьский РЭС инв. №В107002260- 00 (20.0300.3121.24 Шойёнов Алдар Владимирович СВО)</t>
  </si>
  <si>
    <t>20.0300.3121.24</t>
  </si>
  <si>
    <t>Система учета электроэнергии потребителей Октябрьский РЭС инв. №В107002260- 00 (20.0300.4086.22 Цыденова Димит Александровна)</t>
  </si>
  <si>
    <t>20.0300.4086.22</t>
  </si>
  <si>
    <t>Система учета электроэнергии потребителей Октябрьский РЭС инв. №В107002260- 00 (20.0300.1809.24 Цыренов Бато Цыденович)</t>
  </si>
  <si>
    <t>20.0300.1809.24</t>
  </si>
  <si>
    <t>Система учета электроэнергии потребителей Октябрьский РЭС инв. №В107002260- 00 (20.0300.7952.22 Ринчинова Наталья Викторовна)</t>
  </si>
  <si>
    <t>20.0300.7952.22</t>
  </si>
  <si>
    <t>Система учета электроэнергии потребителей Октябрьский РЭС инв. №В107002260- 00 (20.0300.2774.23 Цыренова Светлана Викторовна)</t>
  </si>
  <si>
    <t>20.0300.2774.23</t>
  </si>
  <si>
    <t>Система учета электроэнергии потребителей Октябрьский РЭС инв. №В107002260- 00 (20.0300.12.24 Норбоева Олеся Леонидовна)</t>
  </si>
  <si>
    <t>20.0300.12.24</t>
  </si>
  <si>
    <t>Система учета электроэнергии потребителей Октябрьский РЭС инв. №В107002260- 00 (20.0300.876.24 Дынжинова Эльвира Фёдоровна)</t>
  </si>
  <si>
    <t>20.0300.876.24</t>
  </si>
  <si>
    <t>Система учета электроэнергии потребителей Октябрьский РЭС инв. №В107002260- 00 (20.0300.6693.23 Манзарова Виктория Владимировна</t>
  </si>
  <si>
    <t>20.0300.6693.23</t>
  </si>
  <si>
    <t>Система учета электроэнергии потребителей Октябрьский РЭС инв. №В107002260- 00 (20.0300.2211.23 Ринчинова Сарюна Жаргаловна)</t>
  </si>
  <si>
    <t>20.0300.2211.23</t>
  </si>
  <si>
    <t>Система учета электроэнергии потребителей Октябрьский РЭС инв. №В107002260- 00 (20.0300.3140.24 Турпанов Михаил Михайлович)</t>
  </si>
  <si>
    <t>20.0300.3140.24</t>
  </si>
  <si>
    <t>Система учета электроэнергии потребителей Октябрьский РЭС инв. №В107002260- 00 (20.0300.2119.23 Агафонов Александр Федорович)</t>
  </si>
  <si>
    <t>Система учета электроэнергии потребителей Октябрьский РЭС инв. №В107002260- 00 (20.0300.966.24 Матвеев Максим Игоревич)</t>
  </si>
  <si>
    <t>20.0300.966.24</t>
  </si>
  <si>
    <t>Система учета электроэнергии потребителей Октябрьский РЭС инв. №В107002260- 00 (20.0300.3644.24 Бондарев Алексей Александрович)</t>
  </si>
  <si>
    <t>20.0300.3644.24</t>
  </si>
  <si>
    <t>Система учета электроэнергии потребителей Октябрьский РЭС инв. №В107002260- 00 (20.0300.3320.24 Раднажапова Оксана Владимировна</t>
  </si>
  <si>
    <t>20.0300.3320.24</t>
  </si>
  <si>
    <t>Система учета электроэнергии потребителей Октябрьский РЭС инв. №В107002260- 00 (20.0300.1633.23 Некипелова Любовь Дмитриевна)</t>
  </si>
  <si>
    <t>Система учета электроэнергии потребителей Октябрьский РЭС инв. №В107002260- 00 (20.0300.5910.23 Иринчинов Очир Бадмаевич)</t>
  </si>
  <si>
    <t>20.0300.5910.23</t>
  </si>
  <si>
    <t>Система учета электроэнергии потребителей Октябрьский РЭС инв. №В107002260- 00 (20.0300.2791.22 МАТВЕЕВ ВИТАЛИЙ ИГОРЕВИЧ)</t>
  </si>
  <si>
    <t>Система учета электроэнергии потребителей Октябрьский РЭС инв. №В107002260- 00 (20.0300.2980.22 БЕЛЬКЕВИЧ ВЯЧЕСЛАВ ИЛЬИЧ)</t>
  </si>
  <si>
    <t>Система учета электроэнергии потребителей Октябрьский РЭС инв. №В107002260- 00 (20.0300.3092.22 КОСМАКОВА НАТАЛЬЯ НИКОЛАЕВНА)</t>
  </si>
  <si>
    <t>Система учета электроэнергии потребителей Октябрьский РЭС инв. №В107002260- 00 (20.0300.2150.24 Путушкина Саяна Сергеевна)</t>
  </si>
  <si>
    <t>20.0300.2150.24</t>
  </si>
  <si>
    <t>Система учета электроэнергии потребителей Октябрьский РЭС инв. №В107002260- 00 (20.0300.2722.23 Эрдынеева Арюна Сергеевна)</t>
  </si>
  <si>
    <t>20.0300.2722.23</t>
  </si>
  <si>
    <t>Система учета электроэнергии потребителей Октябрьский РЭС инв. №В107002260- 00 (20.0300.5019.24 КГХ)</t>
  </si>
  <si>
    <t>20.0300.5019.24</t>
  </si>
  <si>
    <t>Система учета электроэнергии потребителей Октябрьский РЭС инв. №В107002260- 00 (20.0300.4482.24 Филиппов Матвей Александрович)</t>
  </si>
  <si>
    <t>20.0300.4482.24</t>
  </si>
  <si>
    <t>Система учета электроэнергии потребителей Октябрьский РЭС инв. №В107002260- 00 (20.0300.647.22 БАДМАЕВ ЗОРИГТО ВЛАДИМИРОВИЧ)</t>
  </si>
  <si>
    <t>20.0300.647.22</t>
  </si>
  <si>
    <t>Система учета электроэнергии потребителей Октябрьский РЭС инв. №В107002260- 00 (20.0300.2758.24 Бураева Алена Николаевна)</t>
  </si>
  <si>
    <t>20.0300.2758.24</t>
  </si>
  <si>
    <t>Система учета электроэнергии потребителей Октябрьский РЭС инв. №В107002260- 00 (20.0300.4228.24 Хасанов Саян Жаргалович)</t>
  </si>
  <si>
    <t>20.0300.4228.24</t>
  </si>
  <si>
    <t>Система учета электроэнергии потребителей Октябрьский РЭС инв. №В107002260- 00 (20.0300.1521.23 Соболев Андрей Федорович)</t>
  </si>
  <si>
    <t>20.0300.1521.23</t>
  </si>
  <si>
    <t>Система учета электроэнергии потребителей Октябрьский РЭС инв. №В107002260- 00 (20.0300.1584.24 Гаврилов Игорь Иванович)</t>
  </si>
  <si>
    <t>20.0300.1584.24</t>
  </si>
  <si>
    <t>Система учета электроэнергии потребителей Октябрьский РЭС инв. №В107002260- 00 (20.0300.2914.24 Бадмаев Зоригто Николаевич)</t>
  </si>
  <si>
    <t>20.0300.2914.24</t>
  </si>
  <si>
    <t>Система учета электроэнергии потребителей Октябрьский РЭС инв. №В107002260- 00 (20.0300.4061.22 Мархаева Екатерина Анатольевна)</t>
  </si>
  <si>
    <t>20.0300.4061.22</t>
  </si>
  <si>
    <t>Система учета электроэнергии потребителей Октябрьский РЭС инв. №В107002260- 00 (20.0300.2176.24 Чмелёв Анатолий Владимирович)</t>
  </si>
  <si>
    <t>20.0300.2176.24</t>
  </si>
  <si>
    <t>Система учета электроэнергии потребителей Октябрьский РЭС инв. №В107002260- 00 (20.0300.3279.24 Дубчинов Чингис Бэлигтуевич)</t>
  </si>
  <si>
    <t>20.0300.3279.24</t>
  </si>
  <si>
    <t>Система учета электроэнергии потребителей Октябрьский РЭС инв. №В107002260- 00 (20.0300.3702.24 Санжиева Виктория Андреевна)</t>
  </si>
  <si>
    <t>20.0300.3702.24</t>
  </si>
  <si>
    <t>Система учета электроэнергии потребителей Октябрьский РЭС инв. №В107002260- 00 (20.0300.3491.24 Будаева Дарима Цырендоржиевна)</t>
  </si>
  <si>
    <t>20.0300.3491.24</t>
  </si>
  <si>
    <t>Система учета электроэнергии потребителей Октябрьский РЭС инв. №В107002260- 00 (20.0300.5732.23 Арботнеев Алексей Георгиевич)</t>
  </si>
  <si>
    <t>20.0300.5732.23</t>
  </si>
  <si>
    <t>Система учета электроэнергии потребителей Октябрьский РЭС инв. №В107002260- 00 (20.0300.1120.24 Баханов Андрей Владимирович)</t>
  </si>
  <si>
    <t>20.0300.1120.24</t>
  </si>
  <si>
    <t>Система учета электроэнергии потребителей Октябрьский РЭС инв. №В107002260- 00 (20.0300.1893.24 Бальжинимаев Б.М.)</t>
  </si>
  <si>
    <t>20.0300.1893.24</t>
  </si>
  <si>
    <t>Система учета электроэнергии потребителей Октябрьский РЭС инв. №В107002260- 00 (20.0300.6353.23 Кожевников А.В.)</t>
  </si>
  <si>
    <t>20.0300.6353.23</t>
  </si>
  <si>
    <t>Система учета электроэнергии потребителей Железнодорожный РЭС инв. №В107002261-00 (20.0300.7005.23 Балданова Э.Н.)</t>
  </si>
  <si>
    <t>20.0300.7005.23</t>
  </si>
  <si>
    <t>Система учета электроэнергии потребителей Советский РЭС инв. №В107002259-00 (20.0300.4386.23 Зарубина Татьяна Леонидовна)</t>
  </si>
  <si>
    <t>20.0300.4386.23</t>
  </si>
  <si>
    <t>Система учета электроэнергии потребителей Советский РЭС инв. №В107002259-00 (20.0300.5202.23 Михайлова Янжима Суруновна)</t>
  </si>
  <si>
    <t>20.0300.5202.23</t>
  </si>
  <si>
    <t>Система учета электроэнергии потребителей Советский РЭС инв. №В107002259-00 (20.0300.6584.23 Ковалев Сергей Николаевич)</t>
  </si>
  <si>
    <t>20.0300.6584.23</t>
  </si>
  <si>
    <t>Система учета электроэнергии потребителей Октябрьский РЭС инв. №В107002260- 00 (20.0300.4544.22 Жамьянова Светлана Дамбаевна)</t>
  </si>
  <si>
    <t>20.0300.4544.22</t>
  </si>
  <si>
    <t>Система учета розничного рынка электроэнерги в Баргузинском РЭС инв. №В107001508-00 (20.0300.2925.24 Сундарова Елена Александро</t>
  </si>
  <si>
    <t>20.0300.2925.24</t>
  </si>
  <si>
    <t>Система учета розничного рынка электроэнерги в Тункинском РЭС инв. №В107001510- 00 (20.0300.2111.23 Хоборков Владимир Геннадьев</t>
  </si>
  <si>
    <t>20.0300.2111.23</t>
  </si>
  <si>
    <t>Система учета розничного рынка электроэнерги в Северобайкальском РЭС инв. №В107001229-00 (20.0300.14.22 Усюкова Нина Алексеевна</t>
  </si>
  <si>
    <t>20.0300.14.22</t>
  </si>
  <si>
    <t>Система учета розничного рынка электроэнерги в Северобайкальском РЭС инв. №В107001229-00 (20.0300.3148.23 Куприянова Нина Никол</t>
  </si>
  <si>
    <t>20.0300.3148.23</t>
  </si>
  <si>
    <t>Система учета розничного рынка электроэнерги в Кабанском РЭС инв. №В107001228- 00 (20.0300.344.22 Новолодская Татьяна Сергеевна</t>
  </si>
  <si>
    <t>Система учета розничного рынка электроэнерги в Кабанском РЭС инв. №В107001228- 00 (20.0300.3343.24 Якшеев Игорь Владимирович)</t>
  </si>
  <si>
    <t>20.0300.3343.24</t>
  </si>
  <si>
    <t>Система учета розничного рынка электроэнерги в Тарбагатайском РЭС инв. №В107001458-00 (20.0300.1889.24 Давыденко Елена Ивановна</t>
  </si>
  <si>
    <t>20.0300.1889.24</t>
  </si>
  <si>
    <t>Система учета розничного рынка электроэнерги в Тарбагатайском РЭС инв. №В107001458-00 (20.0300.4473.24 Воронцов Игорь Александр</t>
  </si>
  <si>
    <t>20.0300.4473.24</t>
  </si>
  <si>
    <t>Система учета розничного рынка электроэнерги в Тарбагатайском РЭС инв. №В107001458-00 (20.0300.2599.24 Трифонов Федор Ефимович)</t>
  </si>
  <si>
    <t>20.0300.2599.24</t>
  </si>
  <si>
    <t>Система учета розничного рынка электроэнерги в Тарбагатайском РЭС инв. №В107001458-00 (20.0300.2931.24 Новикова Эллина Евгеньев</t>
  </si>
  <si>
    <t>20.0300.2931.24</t>
  </si>
  <si>
    <t>Система учета розничного рынка электроэнерги в Хоринском РЭС инв. №В107001472- 00 (20.0300.4739.24	Умаров Андрей Валерьевич)</t>
  </si>
  <si>
    <t>20.0300.4739.24</t>
  </si>
  <si>
    <t>Система учета розничного рынка электроэнерги в Хоринском РЭС инв. №В107001472- 00 (20.0300.4579.24	Мархаев Евгений Юрьевич)</t>
  </si>
  <si>
    <t>20.0300.4579.24</t>
  </si>
  <si>
    <t>Система учета розничного рынка электроэнерги в Хоринском РЭС инв. №В107001472- 00 (20.0300.2082.24 	Общество с ограниченной отв</t>
  </si>
  <si>
    <t>20.0300.2082.24</t>
  </si>
  <si>
    <t>Система учета розничного рынка электроэнергии в Городском РЭС инв. №В107001456-00 (20.0300.1729.24  Улзытуев Владимир Балданови</t>
  </si>
  <si>
    <t>20.0300.1729.24</t>
  </si>
  <si>
    <t>Система учета розничного рынка электроэнергии в Городском РЭС инв. №В107001456-00 (20.0300.516.24  Доржиев Батор Михайлович)</t>
  </si>
  <si>
    <t>20.0300.516.24</t>
  </si>
  <si>
    <t>Система учета розничного рынка электроэнергии в Городском РЭС инв. №В107001456-00 (20.0300.7728.23  Доржиев Даши Баторович)</t>
  </si>
  <si>
    <t>20.0300.7728.23</t>
  </si>
  <si>
    <t>Система учета розничного рынка электроэнергии в Городском РЭС инв. №В107001456- 00 (20.0300.184.24  Доржиев Данзан Баторович)</t>
  </si>
  <si>
    <t>20.0300.184.24</t>
  </si>
  <si>
    <t>Система учета розничного рынка электроэнергии в Городском РЭС инв. №В107001456- 00 (20.0300.3569.24  Воробьева Надежда Владимир</t>
  </si>
  <si>
    <t>20.0300.3569.24</t>
  </si>
  <si>
    <t>Система учета розничного рынка электроэнергии в Городском РЭС инв. №В107001456- 00 (20.0300.3586.24  Лыгденова Юлия Александров</t>
  </si>
  <si>
    <t>20.0300.3586.24</t>
  </si>
  <si>
    <t>Система учета розничного рынка электроэнергии в Городском РЭС инв. №В107001456- 00 (20.0300.3109.24  Нечкин Александр Викторови</t>
  </si>
  <si>
    <t>20.0300.3109.24</t>
  </si>
  <si>
    <t>Система учета розничного рынка электроэнергии в Городском РЭС инв. №В107001456-00 (20.0300.8159.23  Занданова Эльвира Доржиевна</t>
  </si>
  <si>
    <t>20.0300.8159.23</t>
  </si>
  <si>
    <t>Система учета розничного рынка электроэнергии в Городском РЭС инв. №В107001456-00 (20.0300.3590.24  Доржеева Мария Григорьевна)</t>
  </si>
  <si>
    <t>20.0300.3590.24</t>
  </si>
  <si>
    <t>Система учета розничного рынка электроэнергии в Городском РЭС инв. №В107001456- 00 (20.0300.2525.24  Доржиева Алиса Алексеевна)</t>
  </si>
  <si>
    <t>20.0300.2525.24</t>
  </si>
  <si>
    <t>Система учета розничного рынка электроэнерги в Заиграевском РЭС инв. №В107001455-00 (20.0300.963.24	Поплевина Анна Валерьевна)</t>
  </si>
  <si>
    <t>20.0300.963.24</t>
  </si>
  <si>
    <t>Система учета розничного рынка электроэнерги в Заиграевском РЭС инв. №В107001455-00 (20.0300.1287.24	Гомбоев Баир Тушинович)</t>
  </si>
  <si>
    <t>20.0300.1287.24</t>
  </si>
  <si>
    <t>Система учета электроэнергии потребителей Железнодорожный РЭС инв. №В107002261-00 (20.0300.7854.23  Бадмаев Баир Бошиктоевич)</t>
  </si>
  <si>
    <t>20.0300.7854.23</t>
  </si>
  <si>
    <t>Система учета электроэнергии потребителей Железнодорожный РЭС инв. №В107002261-00 (20.0300.841.22  Мардаев Виктор Абзаевич)</t>
  </si>
  <si>
    <t>20.0300.841.22</t>
  </si>
  <si>
    <t>Система учета электроэнергии потребителей Железнодорожный РЭС инв. №В107002261-00 (20.0300.6255.23  Найданов Аркадий Александро</t>
  </si>
  <si>
    <t>20.0300.6255.23</t>
  </si>
  <si>
    <t>Система учета розничного рынка электроэнергии в Иволгинском РЭС инв. №В107001227-00 (20.0300.6054.23	Цыренова Мария Николаевна)</t>
  </si>
  <si>
    <t>20.0300.6054.23</t>
  </si>
  <si>
    <t>Система учета розничного рынка электроэнерги в Тарбагатайском РЭС инв. №В107001458-00 (20.0300.5615.23	Дерябина Марина Петровна</t>
  </si>
  <si>
    <t>20.0300.5615.23</t>
  </si>
  <si>
    <t>Система учета электроэнергии потребителей Советский РЭС инв. №В107002259-00 (20.0300.7072.23  Стрижев Иван Борисович)</t>
  </si>
  <si>
    <t>20.0300.7072.23</t>
  </si>
  <si>
    <t>Система учета электроэнергии потребителей Советский РЭС инв. №В107002259-00 (20.0300.2810.23  Зарбуева Рита Гаврииловна)</t>
  </si>
  <si>
    <t>20.0300.2810.23</t>
  </si>
  <si>
    <t>Система учета электроэнергии потребителей Советский РЭС инв. №В107002259-00 (20.0300.8036.23  Дабаева Алтана Робертовна)</t>
  </si>
  <si>
    <t>20.0300.8036.23</t>
  </si>
  <si>
    <t>Система учета электроэнергии потребителей Советский РЭС инв. №В107002259-00 (20.0300.7130.23  Надмитова Любовь Федотовна)</t>
  </si>
  <si>
    <t>20.0300.7130.23</t>
  </si>
  <si>
    <t>Система учета электроэнергии потребителей Советский РЭС инв. №В107002259-00 (20.0300.6613.23  Наконечников Николай Петрович)</t>
  </si>
  <si>
    <t>20.0300.6613.23</t>
  </si>
  <si>
    <t>Система учета электроэнергии потребителей Советский РЭС инв. №В107002259-00 (20.0300.6614.23 Ранжилов Георгий Найданович)</t>
  </si>
  <si>
    <t>20.0300.6614.23</t>
  </si>
  <si>
    <t>Система учета электроэнергии потребителей Советский РЭС инв. №В107002259-00 (20.0300.563.23 Курикалов Александр Николаевич)</t>
  </si>
  <si>
    <t>20.0300.563.23</t>
  </si>
  <si>
    <t>Система учета электроэнергии потребителей Советский РЭС инв. №В107002259-00 (20.0300.1917.22  Эрдынеева Галина Бадмаевна)</t>
  </si>
  <si>
    <t>20.0300.1917.22</t>
  </si>
  <si>
    <t>Система учета электроэнергии потребителей Советский РЭС инв. №В107002259-00 (20.0300.86.22  Ванданова Татьяна Санжинимаевна)</t>
  </si>
  <si>
    <t>20.0300.86.22</t>
  </si>
  <si>
    <t>Система учета электроэнергии потребителей Советский РЭС инв. №В107002259-00 (20.0300.6848.23  Нагуслаева Юлия Юрьевна)</t>
  </si>
  <si>
    <t>20.0300.6848.23</t>
  </si>
  <si>
    <t>Система учета электроэнергии потребителей Советский РЭС инв. №В107002259-00 (20.0300.8171.23  Буринова Елена Владимировна)</t>
  </si>
  <si>
    <t>Система учета электроэнергии потребителей Советский РЭС инв. №В107002259-00 (20.0300.3292.22  Пушникова Юлия Владимировна)</t>
  </si>
  <si>
    <t>20.0300.3292.22</t>
  </si>
  <si>
    <t>Система учета электроэнергии потребителей Советский РЭС инв. №В107002259-00 (20.0300.4932.23  Цыбжитова Любовь Дмитриевна)</t>
  </si>
  <si>
    <t>20.0300.4932.23</t>
  </si>
  <si>
    <t>Система учета розничного рынка электроэнергии в Городском РЭС инв. №В107001456-00 (20.0300.1613.24 Пленкин Иван Андреевич)</t>
  </si>
  <si>
    <t>20.0300.1613.24</t>
  </si>
  <si>
    <t>Система учета розничного рынка электроэнергии в Городском РЭС инв. №В107001456-00 (20.0300.6524.23  Генинова Ольга Дашидоржиевн</t>
  </si>
  <si>
    <t>20.0300.6524.23</t>
  </si>
  <si>
    <t>Система учета розничного рынка электроэнергии в Городском РЭС инв. №В107001456-00 (20.0300.3237.24  Тюрюханов Алексей Георгиеви</t>
  </si>
  <si>
    <t>20.0300.3237.24</t>
  </si>
  <si>
    <t>Система учета розничного рынка электроэнергии в Городском РЭС инв. №В107001456-00 (20.0300.4622.24  Цыренова Татьяна Ринчиновна</t>
  </si>
  <si>
    <t>20.0300.4622.24</t>
  </si>
  <si>
    <t>Система учета розничного рынка электроэнергии в Городском РЭС инв. №В107001456-00 (20.0300.4493.24  Самбаев Эрдэм Баирович)</t>
  </si>
  <si>
    <t>20.0300.4493.24</t>
  </si>
  <si>
    <t>Система учета розничного рынка электроэнергии в Городском РЭС инв. №В107001456-00 (20.0300.3483.24  Непомнящих Виктор Алексееви</t>
  </si>
  <si>
    <t>20.0300.3483.24</t>
  </si>
  <si>
    <t>Система учета розничного рынка электроэнергии в Городском РЭС инв. №В107001456-00 (20.0300.5620.24  Тумунова Сэсэг Соктоевна)</t>
  </si>
  <si>
    <t>20.0300.5620.24</t>
  </si>
  <si>
    <t>Система учета розничного рынка электроэнергии в Городском РЭС инв. №В107001456-00 (20.0300.5482.24  Лобачев Никита Андреевич)</t>
  </si>
  <si>
    <t>20.0300.5482.24</t>
  </si>
  <si>
    <t>Система учета розничного рынка электроэнергии в Городском РЭС инв. №В107001456-00 (20.0300.5583.24  Цыбиков Саян Александрович)</t>
  </si>
  <si>
    <t>20.0300.5583.24</t>
  </si>
  <si>
    <t>Система учета розничного рынка электроэнергии в Городском РЭС инв. №В107001456-00 (20.0300.5835.24 Максимович Наталья Владимиро</t>
  </si>
  <si>
    <t>20.0300.5835.24</t>
  </si>
  <si>
    <t>Система учета розничного рынка электроэнергии в Городском РЭС инв. №В107001456-00 (20.0300.5790.24  Лескова Елена Викторовна)</t>
  </si>
  <si>
    <t>20.0300.5790.24</t>
  </si>
  <si>
    <t>Система учета розничного рынка электроэнергии в Городском РЭС инв. №В107001456-00 (20.0300.3793.24  Раднаева Алена Олеговна)</t>
  </si>
  <si>
    <t>20.0300.3793.24</t>
  </si>
  <si>
    <t>Система учета розничного рынка электроэнергии в Городском РЭС инв. №В107001456-00 (20.0300.3091.24  Минкевич Наталья Сергеевна)</t>
  </si>
  <si>
    <t>20.0300.3091.24</t>
  </si>
  <si>
    <t>Система учета розничного рынка электроэнергии в Городском РЭС инв. №В107001456-00 (20.0300.4022.24  Пашкин Александр Валерьевич</t>
  </si>
  <si>
    <t>20.0300.4022.24</t>
  </si>
  <si>
    <t>Система учета электроэнергии потребителей Октябрьский РЭС инв. №В107002260-00 (20.0300.8413.23  Гаськова Любовь Викторовна)</t>
  </si>
  <si>
    <t>Система учета электроэнергии потребителей Октябрьский РЭС инв. №В107002260-00 (20.0300.6421.23  ГКУ "Управление региональных ав</t>
  </si>
  <si>
    <t>Система учета розничного рынка электроэнерги в Тункинском РЭС инв. №В107001510- 00 (20.0300.7508.21	ЗАЙГАНОВА НАДЕЖДА АРАБОВНА)</t>
  </si>
  <si>
    <t>20.0300.7508.21</t>
  </si>
  <si>
    <t>Система учета розничного рынка электроэнерги в Тункинском РЭС инв. №В107001510- 00 (20.0300.6775.21	УГЛОВ ВЛАДИСЛАВ ВЛАДИМИРОВИ</t>
  </si>
  <si>
    <t>20.0300.6775.21</t>
  </si>
  <si>
    <t>Система учета розничного рынка электроэнерги в Тункинском РЭС инв. №В107001510- 00 (20.0300.2108.23	Борхонова Любовь Александро</t>
  </si>
  <si>
    <t>20.0300.2108.23</t>
  </si>
  <si>
    <t>Система учета розничного рынка электроэнерги в Тункинском РЭС инв. №В107001510- 00 (20.0300.3822.23	Комиссарова Александра Анат</t>
  </si>
  <si>
    <t>20.0300.3822.23</t>
  </si>
  <si>
    <t>Система учета розничного рынка электроэнерги в Тункинском РЭС инв. №В107001510- 00 (20.0300.7750.23	Барьбуева Елена Валерьевна)</t>
  </si>
  <si>
    <t>20.0300.7750.23</t>
  </si>
  <si>
    <t>Система учета розничного рынка электроэнерги в Тункинском РЭС инв. №В107001510- 00 (20.0300.1880.24	Комиссаров Баир Владимирови</t>
  </si>
  <si>
    <t>20.0300.1880.24</t>
  </si>
  <si>
    <t>Система учета розничного рынка электроэнерги в Тункинском РЭС инв. №В107001510- 00 (20.0300.2183.24	Мылзенова Саяна Валерьевна)</t>
  </si>
  <si>
    <t>20.0300.2183.24</t>
  </si>
  <si>
    <t>Система учета розничного рынка электроэнерги в Тункинском РЭС инв. №В107001510- 00 (20.0300.2092.24	Табатарова Антонина Абрамов</t>
  </si>
  <si>
    <t>20.0300.2092.24</t>
  </si>
  <si>
    <t>Система учета розничного рынка электроэнерги в Тункинском РЭС инв. №В107001510- 00 (20.0300.2249.24	Лобанов Андрей Иванович)</t>
  </si>
  <si>
    <t>20.0300.2249.24</t>
  </si>
  <si>
    <t>Система учета розничного рынка электроэнерги в Тункинском РЭС инв. №В107001510- 00 (20.0300.2152.24	Пунцыкова Татьяна Борисовна</t>
  </si>
  <si>
    <t>20.0300.2152.24</t>
  </si>
  <si>
    <t>Система учета розничного рынка электроэнерги в Тункинском РЭС инв. №В107001510- 00 (20.0300.2286.24	Батуров Юрий Батоевич)</t>
  </si>
  <si>
    <t>20.0300.2286.24</t>
  </si>
  <si>
    <t>Система учета розничного рынка электроэнерги в Тункинском РЭС инв. №В107001510- 00 (20.0300.2321.24	МКУ "Управление делами")</t>
  </si>
  <si>
    <t>20.0300.2321.24</t>
  </si>
  <si>
    <t>Система учета розничного рынка электроэнерги в Тункинском РЭС инв. №В107001510- 00 (20.0300.2371.24	Лазарева Екатерина Алексеев</t>
  </si>
  <si>
    <t>20.0300.2371.24</t>
  </si>
  <si>
    <t>Система учета розничного рынка электроэнерги в Тункинском РЭС инв. №В107001510- 00 (20.0300.2363.24	Маланова Ирина Аркадьевна)</t>
  </si>
  <si>
    <t>20.0300.2363.24</t>
  </si>
  <si>
    <t>Система учета розничного рынка электроэнерги в Тункинском РЭС инв. №В107001510- 00 (20.0300.2725.24	Бадеев Биликта Борисович)</t>
  </si>
  <si>
    <t>20.0300.2725.24</t>
  </si>
  <si>
    <t>Система учета розничного рынка электроэнерги в Тункинском РЭС инв. №В107001510- 00 (20.0300.3288.24	Доржиева Зоригма Борисовна)</t>
  </si>
  <si>
    <t>20.0300.3288.24</t>
  </si>
  <si>
    <t>Система учета розничного рынка электроэнерги в Тункинском РЭС инв. №В107001510- 00 (20.0300.3496.24	Дёмин Андрей Александрович)</t>
  </si>
  <si>
    <t>20.0300.3496.24</t>
  </si>
  <si>
    <t>Система учета розничного рынка электроэнерги в Прибайкальском РЭС инв. №В107001480-00 (20.0300.3675.23	Калёных Александр Георги</t>
  </si>
  <si>
    <t>20.0300.3675.23</t>
  </si>
  <si>
    <t>Система учета розничного рынка электроэнерги в Прибайкальском РЭС инв. №В107001480-00 (20.0300.1215.24	 Шоймполова Гунсэнма Бул</t>
  </si>
  <si>
    <t>20.0300.1215.24</t>
  </si>
  <si>
    <t>Система учета розничного рынка электроэнерги в Прибайкальском РЭС инв. №В107001480-00 (20.0300.3886.24	Цыренова Елена Михайловн</t>
  </si>
  <si>
    <t>20.0300.3886.24</t>
  </si>
  <si>
    <t>Система учета розничного рынка электроэнерги в Прибайкальском РЭС инв. №В107001480-00 (20.0300.5009.24	Квартина Наталья Алексан</t>
  </si>
  <si>
    <t>20.0300.5009.24</t>
  </si>
  <si>
    <t>Система учета розничного рынка электроэнерги в Прибайкальском РЭС инв. №В107001480-00 (20.0300.5774.24	Гонгаров Бато-Сухэ Валер</t>
  </si>
  <si>
    <t>20.0300.5774.24</t>
  </si>
  <si>
    <t>Система учета розничного рынка электроэнерги в Прибайкальском РЭС инв. №В107001480-00 (20.0300.6735.24	Хуррамов Салим Абдужалил</t>
  </si>
  <si>
    <t>20.0300.6735.24</t>
  </si>
  <si>
    <t>Система учета розничного рынка электроэнерги в Прибайкальском РЭС инв. №В107001480-00 (20.0300.6832.24	Монахова Валерия Анатоль</t>
  </si>
  <si>
    <t>20.0300.6832.24</t>
  </si>
  <si>
    <t>Система учета розничного рынка электроэнерги в Баргузинском РЭС инв. №В107001508-00 (20.0300.4253.24	Цыбенова Зинаида Евгеньевн</t>
  </si>
  <si>
    <t>20.0300.4253.24</t>
  </si>
  <si>
    <t>Система учета розничного рынка электроэнерги в Баргузинском РЭС инв. №В107001508-00 (20.0300.2397.24	Урбагарова Нина Лобановна)</t>
  </si>
  <si>
    <t>20.0300.2397.24</t>
  </si>
  <si>
    <t>Система учета розничного рынка электроэнерги в Баргузинском РЭС инв. №В107001508-00 (20.0300.3574.24	Гомбоев Борис Лобанович)</t>
  </si>
  <si>
    <t>20.0300.3574.24</t>
  </si>
  <si>
    <t>Система учета розничного рынка электроэнерги в Баргузинском РЭС инв. №В107001508-00 (20.0300.3894.24	Козулина Елена Николаевна)</t>
  </si>
  <si>
    <t>20.0300.3894.24</t>
  </si>
  <si>
    <t>Система учета розничного рынка электроэнерги в Баргузинском РЭС инв. №В107001508-00 (20.0300.5138.24	Климова Евгения Игоревна)</t>
  </si>
  <si>
    <t>20.0300.5138.24</t>
  </si>
  <si>
    <t>Система учета розничного рынка электроэнерги в Курумканском РЭС инв. №В107002145-00 (20.0300.6226.24	Администрация сельского по</t>
  </si>
  <si>
    <t>20.0300.6226.24</t>
  </si>
  <si>
    <t>Система учета розничного рынка электроэнерги в Курумканском РЭС инв. №В107002145-00 (20.0300.3264.24	Гармаев Сергей Мунхоевич)</t>
  </si>
  <si>
    <t>20.0300.3264.24</t>
  </si>
  <si>
    <t>Система учета розничного рынка электроэнерги в Курумканском РЭС инв. №В107002145-00 (20.0300.3697.24	Базаров Жаргал Батомунхоев</t>
  </si>
  <si>
    <t>20.0300.3697.24</t>
  </si>
  <si>
    <t>Система учета розничного рынка электроэнерги в Кабанском РЭС инв. №В107001228-00 (20.0300.6267.21  ПРИБЫЛЬСКАЯ ЛЮБОВЬ МИХАЙЛОВН</t>
  </si>
  <si>
    <t>20.0300.6267.21</t>
  </si>
  <si>
    <t>Система учета розничного рынка электроэнерги в Кабанском РЭС инв. №В107001228-00 (20.0300.3107.24  Галимов Николай Александрови</t>
  </si>
  <si>
    <t>20.0300.3107.24</t>
  </si>
  <si>
    <t>Система учета розничного рынка электроэнерги в Кабанском РЭС инв. №В107001228-00 (20.0300.3492.24   Левина Лариса Ивановна)</t>
  </si>
  <si>
    <t>20.0300.3492.24</t>
  </si>
  <si>
    <t>Система учета розничного рынка электроэнерги в Кижингинском РЭС инв. №В107001471-00 (20.0300.1863.24	Рабданова Баярма Жанаевна)</t>
  </si>
  <si>
    <t>20.0300.1863.24</t>
  </si>
  <si>
    <t>Система учета розничного рынка электроэнерги в Кижингинском РЭС инв. №В107001471-00 (20.0300.2441.24  Санданов Александр Цыбикд</t>
  </si>
  <si>
    <t>20.0300.2441.24</t>
  </si>
  <si>
    <t>Система учета розничного рынка электроэнерги в Кижингинском РЭС инв. №В107001471-00 (20.0300.2138.24  Доржиев Солбон Базарович)</t>
  </si>
  <si>
    <t>20.0300.2138.24</t>
  </si>
  <si>
    <t>Система учета розничного рынка электроэнерги в Кижингинском РЭС инв. №В107001471-00 (20.0300.2369.24  Очиров Чимит Лубсанович)</t>
  </si>
  <si>
    <t>20.0300.2369.24</t>
  </si>
  <si>
    <t>Система учета розничного рынка электроэнерги в Кижингинском РЭС инв. №В107001471-00 (20.0300.167.24	Нимаев Леонид Павлович)</t>
  </si>
  <si>
    <t>20.0300.167.24</t>
  </si>
  <si>
    <t>Система учета розничного рынка электроэнерги в Кижингинском РЭС инв. №В107001471-00 (20.0300.7.24  Шойнжурова Зоя Базаровна)</t>
  </si>
  <si>
    <t>20.0300.7.24</t>
  </si>
  <si>
    <t>Система учета розничного рынка электроэнергии в Городском РЭС инв. №В107001456-00 (20.0300.3459.24	Дубинина  Надежда  Владимиро</t>
  </si>
  <si>
    <t>20.0300.3459.24</t>
  </si>
  <si>
    <t>Система учета розничного рынка электроэнергии в Городском РЭС инв. №В107001456-00 (20.0300.2926.23 	Ковалев  Дмитрий  Александр</t>
  </si>
  <si>
    <t>20.0300.2926.23</t>
  </si>
  <si>
    <t>Система учета розничного рынка электроэнергии в Городском РЭС инв. №В107001456-00 (20.0300.1008.24  Гармаева Зоя Семеновна)</t>
  </si>
  <si>
    <t>20.0300.1008.24</t>
  </si>
  <si>
    <t>Система учета розничного рынка электроэнергии в Городском РЭС инв. №В107001456-00 (20.0300.8339.22	Лубсанова  Туяна Нимаевна)</t>
  </si>
  <si>
    <t>Система учета розничного рынка электроэнергии в Городском РЭС инв. №В107001456-00 (20.0300.583.24 	Басович  Алексей Вячеславови</t>
  </si>
  <si>
    <t>20.0300.583.24</t>
  </si>
  <si>
    <t>Система учета розничного рынка электроэнергии в Тарбагатайском РЭС инв. №В107001458-00 (20.0300.6182.22 Степанова  Ирина Ананье</t>
  </si>
  <si>
    <t>Система учета электроэнергии потребителей Советский РЭС инв. №В107002259-00 (20.0300.2384.24  ООО "ИнжСтрой-Инновации")</t>
  </si>
  <si>
    <t>20.0300.2384.24</t>
  </si>
  <si>
    <t>Система учета электроэнергии потребителей Советский РЭС инв. №В107002259-00 (20.0300.4584.24  Кадесникова Галина Алексеевна)</t>
  </si>
  <si>
    <t>20.0300.4584.24</t>
  </si>
  <si>
    <t>Система учета электроэнергии потребителей Советский РЭС инв. №В107002259-00 (20.0300.2982.24  Сапегина Нина Ефимовна)</t>
  </si>
  <si>
    <t>20.0300.2982.24</t>
  </si>
  <si>
    <t>Система учета электроэнергии потребителей Советский РЭС инв. №В107002259-00 (20.0300.4115.23  Васильева Варвара Ильинична)</t>
  </si>
  <si>
    <t>20.0300.4115.23</t>
  </si>
  <si>
    <t>Система учета электроэнергии потребителей Советский РЭС инв. №В107002259-00 (20.0300.3164.24   Норбоева Анисия Константиновна)</t>
  </si>
  <si>
    <t>20.0300.3164.24</t>
  </si>
  <si>
    <t>Система учета электроэнергии потребителей Советский РЭС инв. №В107002259-00 (20.0300.5136.24  Субанова Людмила Прокопьевна)</t>
  </si>
  <si>
    <t>20.0300.5136.24</t>
  </si>
  <si>
    <t>Система учета электроэнергии потребителей Советский РЭС инв. №В107002259-00 (20.0300.252.24   Сосорова Цыбжит Цыбиковна)</t>
  </si>
  <si>
    <t>20.0300.252.24</t>
  </si>
  <si>
    <t>Система учета электроэнергии потребителей Советский РЭС инв. №В107002259-00 (20.0300.1069.24   Гунзенова Анна Барадиевна)</t>
  </si>
  <si>
    <t>20.0300.1069.24</t>
  </si>
  <si>
    <t>Система учета электроэнергии потребителей Советский РЭС инв. №В107002259-00 (20.0300.4566.24  Магеррамов Талех Валех оглы)</t>
  </si>
  <si>
    <t>20.0300.4566.24</t>
  </si>
  <si>
    <t>Система учета электроэнергии потребителей Советский РЭС инв. №В107002259-00 (20.0300.6114.24  Тугдумова Роза Соктоевна)</t>
  </si>
  <si>
    <t>20.0300.6114.24</t>
  </si>
  <si>
    <t>Система учета электроэнергии потребителей Советский РЭС инв. №В107002259-00 (20.0300.8278.23  Санжиев Зоригто Шарабдоржиевич)</t>
  </si>
  <si>
    <t>20.0300.8278.23</t>
  </si>
  <si>
    <t>Система учета электроэнергии потребителей Советский РЭС инв. №В107002259-00 (20.0300.3170.24  Очирова Цыбикма Бальжинимаевна)</t>
  </si>
  <si>
    <t>20.0300.3170.24</t>
  </si>
  <si>
    <t>Система учета электроэнергии потребителей Советский РЭС инв. №В107002259-00 (20.0300.2955.24   Лодоева Анна Сергеевна)</t>
  </si>
  <si>
    <t>20.0300.2955.24</t>
  </si>
  <si>
    <t>Система учета электроэнергии потребителей Советский РЭС инв. №В107002259-00 (20.0300.418.23  Цоктоев Зорикто Евгеньевич)</t>
  </si>
  <si>
    <t>20.0300.418.23</t>
  </si>
  <si>
    <t>Система учета электроэнергии потребителей Советский РЭС инв. №В107002259-00 (20.0300.4412.24  Эрдынеева Оюна Владимировна)</t>
  </si>
  <si>
    <t>20.0300.4412.24</t>
  </si>
  <si>
    <t>Система учета электроэнергии потребителей Советский РЭС инв. №В107002259-00 (20.0300.6598.23  Юрьев Максим Андреевич)</t>
  </si>
  <si>
    <t>20.0300.6598.23</t>
  </si>
  <si>
    <t>Система учета электроэнергии потребителей Советский РЭС инв. №В107002259-00 (20.0300.1073.24  Шалыгина Анастасия Владимировна)</t>
  </si>
  <si>
    <t>20.0300.1073.24</t>
  </si>
  <si>
    <t>Система учета электроэнергии потребителей Советский РЭС инв. №В107002259-00 (20.0300.4377.24  ООО "ГЛК-Энерго27")</t>
  </si>
  <si>
    <t>20.0300.4377.24</t>
  </si>
  <si>
    <t>Система учета электроэнергии потребителей Октябрьский РЭС инв. №В107002260-00 (20.0300.4893.23  Доржиева Олеся Булатовна)</t>
  </si>
  <si>
    <t>20.0300.4893.23</t>
  </si>
  <si>
    <t>Система учета электроэнергии потребителей Октябрьский РЭС инв. №В107002260-00 (20.0300.2199.23  Цыденова Надежда Владимировна)</t>
  </si>
  <si>
    <t>20.0300.2199.23</t>
  </si>
  <si>
    <t>Система учета электроэнергии потребителей Октябрьский РЭС инв. №В107002260-00 (20.0300.2083.24  Самбуев Сергей Баирович)</t>
  </si>
  <si>
    <t>20.0300.2083.24</t>
  </si>
  <si>
    <t>Система учета электроэнергии потребителей Октябрьский РЭС инв. №В107002260-00 (20.0300.3421.24  Третьяков Евгений Николаевич)</t>
  </si>
  <si>
    <t>20.0300.3421.24</t>
  </si>
  <si>
    <t>Система учета электроэнергии потребителей Октябрьский РЭС инв. №В107002260-00 (20.0300.4863.24   Добчинов Руслан Бороевич)</t>
  </si>
  <si>
    <t>20.0300.4863.24</t>
  </si>
  <si>
    <t>Система учета электроэнергии потребителей Октябрьский РЭС инв. №В107002260-00 (20.0300.6089.24  Митрофанова Алла Павловна)</t>
  </si>
  <si>
    <t>20.0300.6089.24</t>
  </si>
  <si>
    <t>Система учета электроэнергии потребителей Октябрьский РЭС инв. №В107002260-00 (20.0300.6608.23  Ступин Алексей Николаевич)</t>
  </si>
  <si>
    <t>20.0300.6608.23</t>
  </si>
  <si>
    <t>Система учета электроэнергии потребителей Октябрьский РЭС инв. №В107002260-00 (20.0300.4796.24 Доржиев Юрий Александрович)</t>
  </si>
  <si>
    <t>20.0300.4796.24</t>
  </si>
  <si>
    <t>Система учета электроэнергии потребителей Октябрьский РЭС инв. №В107002260-00 (20.0300.4881.24  Базаров Аюр Цыбикович)</t>
  </si>
  <si>
    <t>20.0300.4881.24</t>
  </si>
  <si>
    <t>Система учета электроэнергии потребителей Октябрьский РЭС инв. №В107002260-00 (20.0300.6108.23   Лубсанов Бато Мункуевич)</t>
  </si>
  <si>
    <t>20.0300.6108.23</t>
  </si>
  <si>
    <t>Система учета электроэнергии потребителей Октябрьский РЭС инв. №В107002260-00 (20.0300.3097.24   Гумпылова Эржена Солбоновна)</t>
  </si>
  <si>
    <t>20.0300.3097.24</t>
  </si>
  <si>
    <t>Система учета электроэнергии потребителей Октябрьский РЭС инв. №В107002260-00 (20.0300.4663.24   Алагуева Мэдэгма Владимировна)</t>
  </si>
  <si>
    <t>20.0300.4663.24</t>
  </si>
  <si>
    <t>Система учета электроэнергии потребителей Октябрьский РЭС инв. №В107002260-00 (20.0300.7611.23   Модогоева Марина Владимировна)</t>
  </si>
  <si>
    <t>20.0300.7611.23</t>
  </si>
  <si>
    <t>Система учета электроэнергии потребителей Железнодорожный РЭС инв. №В107002261-00 (20.0300.730.24	Артемьев Константин Андреевич</t>
  </si>
  <si>
    <t>20.0300.730.24</t>
  </si>
  <si>
    <t>Система учета электроэнергии потребителей Железнодорожный РЭС инв. №В107002261-00 (20.0300.6422.24	Шваньков Александр Анатольев</t>
  </si>
  <si>
    <t>20.0300.6422.24</t>
  </si>
  <si>
    <t>Система учета электроэнергии потребителей Железнодорожный РЭС инв. №В107002261-00 (20.0300.206.24	Дугарнимаева Сэсэгма Цырендор</t>
  </si>
  <si>
    <t>20.0300.206.24</t>
  </si>
  <si>
    <t>Система учета электроэнергии потребителей Железнодорожный РЭС инв. №В107002261-00 (20.0300.1141.24	Наталенко Галина Николаевна)</t>
  </si>
  <si>
    <t>20.0300.1141.24</t>
  </si>
  <si>
    <t>Система учета электроэнергии потребителей Железнодорожный РЭС инв. №В107002261-00 (20.0300.7642.23	Роземблюм Максим Андреевич)</t>
  </si>
  <si>
    <t>20.0300.7642.23</t>
  </si>
  <si>
    <t>Система учета электроэнергии потребителей Железнодорожный РЭС инв. №В107002261-00 (20.0300.5259.24	Баранова Татьяна Станиславов</t>
  </si>
  <si>
    <t>20.0300.5259.24</t>
  </si>
  <si>
    <t>Система учета электроэнергии потребителей Железнодорожный РЭС инв. №В107002261-00 (20.0300.5299.24	Гамбужапова Мария Александро</t>
  </si>
  <si>
    <t>20.0300.5299.24</t>
  </si>
  <si>
    <t>Система учета электроэнергии потребителей Железнодорожный РЭС инв. №В107002261-00 (20.0300.3777.24	Шиханова Лариса Корниловна)</t>
  </si>
  <si>
    <t>20.0300.3777.24</t>
  </si>
  <si>
    <t>Система учета электроэнергии потребителей Железнодорожный РЭС инв. №В107002261-00 (20.0300.5440.24	Цырендоржиева Ольга Александ</t>
  </si>
  <si>
    <t>20.0300.5440.24</t>
  </si>
  <si>
    <t>Система учета электроэнергии потребителей Железнодорожный РЭС инв. №В107002261-00 (20.0300.6509.23	Яковлев Борис Михайлович)</t>
  </si>
  <si>
    <t>20.0300.6509.23</t>
  </si>
  <si>
    <t>Система учета электроэнергии потребителей Железнодорожный РЭС инв. №В107002261-00 (20.0300.1790.24	Елисеев Владислав Сергеевич)</t>
  </si>
  <si>
    <t>20.0300.1790.24</t>
  </si>
  <si>
    <t>Система учета розничного рынка электроэнергии в Иволгинском РЭС инв. №В107001227-00 (20.0300.7064.23	Бадмаева Людмила Борисовна</t>
  </si>
  <si>
    <t>20.0300.7064.23</t>
  </si>
  <si>
    <t>Система учета электроэнергии потребителей Советский РЭС инв. №В107002259-00 (20.0300.8424.23  Гармаева Мэдэгма Бимбаевна)</t>
  </si>
  <si>
    <t>20.0300.8424.23</t>
  </si>
  <si>
    <t>Система учета розничного рынка электроэнерги в Баргузинском РЭС инв. №В107001508-00 (20.0300.2652.24 Дондупова Евгения Жаргалов</t>
  </si>
  <si>
    <t>20.0300.2652.24</t>
  </si>
  <si>
    <t>Система учета розничного рынка электроэнерги в Баргузинском РЭС инв. №В107001508-00 (20.0300.2893.24 Федосеев Сергей Викторович</t>
  </si>
  <si>
    <t>20.0300.2893.24</t>
  </si>
  <si>
    <t>Система учета розничного рынка электроэнерги в Баргузинском РЭС инв. №В107001508-00 (20.0300.3254.24 Дынжинова Эльвира Фёдоровн</t>
  </si>
  <si>
    <t>20.0300.3254.24</t>
  </si>
  <si>
    <t>Система учета розничного рынка электроэнерги в Баргузинском РЭС инв. №В107001508-00 (20.0300.4064.24 Цырендоржиева Виктория Баи</t>
  </si>
  <si>
    <t>20.0300.4064.24</t>
  </si>
  <si>
    <t>Система учета розничного рынка электроэнерги в Баргузинском РЭС инв. №В107001508-00 (20.0300.5098.24 Зверькова Галина Ильинична</t>
  </si>
  <si>
    <t>20.0300.5098.24</t>
  </si>
  <si>
    <t>Система учета розничного рынка электроэнерги в Баргузинском РЭС инв. №В107001508-00 (20.0300.5114.24 Маргасова Инна Анатольевна</t>
  </si>
  <si>
    <t>20.0300.5114.24</t>
  </si>
  <si>
    <t>Система учета розничного рынка электроэнерги в Кабанском РЭС инв. №В107001228- 00 (20.0300.2484.24 ИЗЮРЬЕВА НАТАЛЬЯ ВИКТОРОВНА)</t>
  </si>
  <si>
    <t>20.0300.2484.24</t>
  </si>
  <si>
    <t>Система учета розничного рынка электроэнерги в Кабанском РЭС инв. №В107001228- 00 (20.0300.3992.24 ПАО "Ростелеком")</t>
  </si>
  <si>
    <t>20.0300.3992.24</t>
  </si>
  <si>
    <t>Система учета розничного рынка электроэнерги в Прибайкальском РЭС инв. №В107001480-00 (20.0300.2445.24 Первушина Ольга Ивановна</t>
  </si>
  <si>
    <t>20.0300.2445.24</t>
  </si>
  <si>
    <t>Система учета розничного рынка электроэнерги в Прибайкальском РЭС инв. №В107001480-00 (20.0300.4617.24 Есина Татьяна Георгиевна</t>
  </si>
  <si>
    <t>20.0300.4617.24</t>
  </si>
  <si>
    <t>Система учета розничного рынка электроэнерги в Тункинском РЭС инв. №В107001510-00 (20.0300.1045.24 Бурдаков Владислав Сергеевич</t>
  </si>
  <si>
    <t>20.0300.1045.24</t>
  </si>
  <si>
    <t>Система учета розничного рынка электроэнерги в Тункинском РЭС инв. №В107001510-00 (20.0300.984.24 Томилова Алёна Сергеевна)</t>
  </si>
  <si>
    <t>20.0300.984.24</t>
  </si>
  <si>
    <t>Система учета розничного рынка электроэнерги в Тункинском РЭС инв. №В107001510-00 (20.0300.2603.24 Иванов Зоригто Сергеевич)</t>
  </si>
  <si>
    <t>20.0300.2603.24</t>
  </si>
  <si>
    <t>Система учета розничного рынка электроэнерги в Тункинском РЭС инв. №В107001510-00 (20.0300.2999.24 Базаров Эрдэм Ильич)</t>
  </si>
  <si>
    <t>20.0300.2999.24</t>
  </si>
  <si>
    <t>Система учета розничного рынка электроэнерги в Тункинском РЭС инв. №В107001510-00 (20.0300.4159.24 Купцова Любовь Ивановна)</t>
  </si>
  <si>
    <t>20.0300.4159.24</t>
  </si>
  <si>
    <t>Система учета розничного рынка электроэнерги в Еравнинском РЭС инв. №В107001473- 00 (20.0300.3416.24  Государственное казенное</t>
  </si>
  <si>
    <t>20.0300.3416.24</t>
  </si>
  <si>
    <t>Система учета розничного рынка электроэнерги в Еравнинском РЭС инв. №В107001473- 00 (20.0300.3883.23	Муниципальное КазенноеУчре</t>
  </si>
  <si>
    <t>20.0300.3883.23</t>
  </si>
  <si>
    <t>Система учета розничного рынка электроэнерги в Еравнинском РЭС инв. №В107001473- 00 (20.0300.2516.24	Дашиев Намсарай Шойдонович</t>
  </si>
  <si>
    <t>20.0300.2516.24</t>
  </si>
  <si>
    <t>Система учета розничного рынка электроэнерги в Еравнинском РЭС инв. №В107001473- 00 (20.0300.4511.24	ИП Махутов Игорь Геннадьев</t>
  </si>
  <si>
    <t>20.0300.4511.24</t>
  </si>
  <si>
    <t>Система учета розничного рынка электроэнерги в Еравнинском РЭС инв. №В107001473- 00 (20.0300.4564.24	Махутов Роман Геннадьевич)</t>
  </si>
  <si>
    <t>20.0300.4564.24</t>
  </si>
  <si>
    <t>Система учета розничного рынка электроэнерги в Еравнинском РЭС инв. №В107001473- 00 (20.0300.3738.24	Дымбрылов Мунко Дашиевич)</t>
  </si>
  <si>
    <t>20.0300.3738.24</t>
  </si>
  <si>
    <t>Система учета розничного рынка электроэнерги в Еравнинском РЭС инв. №В107001473- 00 (20.0300.321.24   АМО "Сосново-Озерское")</t>
  </si>
  <si>
    <t>20.0300.321.24</t>
  </si>
  <si>
    <t>Система учета розничного рынка электроэнергии в Городском РЭС инв. №В107001456-00 (20.0300.6622.24  Пак Лариса Владимировна)</t>
  </si>
  <si>
    <t>20.0300.6622.24</t>
  </si>
  <si>
    <t>Система учета розничного рынка электроэнергии в Городском РЭС инв. №В107001456-00 (20.0300.76.24  Будажапова Валентина Владимир</t>
  </si>
  <si>
    <t>20.0300.76.24</t>
  </si>
  <si>
    <t>Система учета розничного рынка электроэнергии в Городском РЭС инв. №В107001456-00 (20.0300.2328.21  Бугдаев Григорий Геннадьеви</t>
  </si>
  <si>
    <t>20.0300.2328.21</t>
  </si>
  <si>
    <t>Система учета розничного рынка электроэнергии в Городском РЭС инв. №В107001456-00 (20.0300.2045.24  Бабкин Владислав Аркадьевич</t>
  </si>
  <si>
    <t>20.0300.2045.24</t>
  </si>
  <si>
    <t>Система учета розничного рынка электроэнергии в Городском РЭС инв. №В107001456-00 (20.0300.2524.24  Доржиева Алиса Алексеевна)</t>
  </si>
  <si>
    <t>20.0300.2524.24</t>
  </si>
  <si>
    <t>Система учета электроэнергии потребителей Железнодорожный РЭС инв. №В107002261-00  (20.0300.2473.24  Бутикенова Кристина Алекса</t>
  </si>
  <si>
    <t>20.0300.2473.24</t>
  </si>
  <si>
    <t>Система учета электроэнергии потребителей Октябрьский РЭС инв. №В107002260-00 (20.0300.3312.24  Бурлакова Оюна Баторовна)</t>
  </si>
  <si>
    <t>Система учета розничного рынка электроэнергии в Иволгинском РЭС инв. №В107001227-00 (20.0300.1746.23   Березина Наталья Констан</t>
  </si>
  <si>
    <t>Система учета розничного рынка электроэнергии в Иволгинском РЭС инв. №В107001227-00 (20.0300.5716.23   Дагбаева Аюна Константин</t>
  </si>
  <si>
    <t>20.0300.5716.23</t>
  </si>
  <si>
    <t>Система учета розничного рынка электроэнергии в Иволгинском РЭС инв. №В107001227-00 (20.0300.4130.23  Доржиев Дугаржап Базарови</t>
  </si>
  <si>
    <t>20.0300.4130.23</t>
  </si>
  <si>
    <t>Система учета розничного рынка электроэнергии в Иволгинском РЭС инв. №В107001227-00 (20.0300.5737.23  Хомонова Ольга Федоровна)</t>
  </si>
  <si>
    <t>20.0300.5737.23</t>
  </si>
  <si>
    <t>Система учета розничного рынка электроэнергии в Иволгинском РЭС инв. №В107001227-00 (20.0300.2923.23  Хомонова Ирина Иннокентье</t>
  </si>
  <si>
    <t>20.0300.2923.23</t>
  </si>
  <si>
    <t>Система учета розничного рынка электроэнергии в Иволгинском РЭС инв. №В107001227-00 (20.0300.4266.23  Данзанова Билигма Дашиним</t>
  </si>
  <si>
    <t>20.0300.4266.23</t>
  </si>
  <si>
    <t>Система учета розничного рынка электроэнергии в Иволгинском РЭС инв. №В107001227-00 (20.0300.3087.23   Бубеев Жаргал Баирович)</t>
  </si>
  <si>
    <t>20.0300.3087.23</t>
  </si>
  <si>
    <t>Система учета розничного рынка электроэнергии в Иволгинском РЭС инв. №В107001227-00 (20.0300.2879.23  Дагбаева Ольга Владимиров</t>
  </si>
  <si>
    <t>20.0300.2879.23</t>
  </si>
  <si>
    <t>Система учета розничного рынка электроэнергии в Иволгинском РЭС инв. №В107001227-00 (20.0300.4034.23  Гармаев Геннадий Очирович</t>
  </si>
  <si>
    <t>20.0300.4034.23</t>
  </si>
  <si>
    <t>Система учета розничного рынка электроэнергии в Иволгинском РЭС инв. №В107001227-00 (20.0300.4047.23  Алексеева Оюна Дармаевна)</t>
  </si>
  <si>
    <t>20.0300.4047.23</t>
  </si>
  <si>
    <t>Система учета электроэнергии потребителей Октябрьский РЭС инв. №В107002260-00 (20.0300.2308.22  Лыгденов Галсан Жарагалович)</t>
  </si>
  <si>
    <t>Система учета розничного рынка электроэнерги в Тункинском РЭС инв. №В107001510- 00 (20.0300.7344.23 Шагдуров Николай Жаргалович</t>
  </si>
  <si>
    <t>20.0300.7344.23</t>
  </si>
  <si>
    <t>Система учета розничного рынка электроэнерги в Прибайкальском РЭС инв. №В107001480-00 (20.0300.6922.23 Ткачев Александр Сергеев</t>
  </si>
  <si>
    <t>20.0300.6922.23</t>
  </si>
  <si>
    <t>Система учета розничного рынка электроэнерги в Прибайкальском РЭС инв. №В107001480-00 (20.0300.6642.24 Намбарова Эржена Эрдэмов</t>
  </si>
  <si>
    <t>20.0300.6642.24</t>
  </si>
  <si>
    <t>Система учета розничного рынка электроэнерги в Кабанском РЭС инв. №В107001228-00 (20.0300.8478.23  Димова Светлана Эдуардовна)</t>
  </si>
  <si>
    <t>20.0300.8478.23</t>
  </si>
  <si>
    <t>Система учета розничного рынка электроэнерги в Кижингинском РЭС инв. №В107001471-00 (20.0300.6751.21	Бадмаева Татьяна Тогмитовн</t>
  </si>
  <si>
    <t>20.0300.6751.21</t>
  </si>
  <si>
    <t>Система учета розничного рынка электроэнергии в Городском РЭС инв. №В107001456-00 (20.0300.6798.23   Цыденов Виталий Цыренович)</t>
  </si>
  <si>
    <t>20.0300.6798.23</t>
  </si>
  <si>
    <t>Система учета розничного рынка электроэнергии в Городском РЭС инв. №В107001456- 00 (20.0300.3874.23   Николаева Светлана Виктор</t>
  </si>
  <si>
    <t>Система учета розничного рынка электроэнергии в Городском РЭС инв. №В107001456-00 (20.0300.3579.24  Гомбоев Эрдни Доржиевич)</t>
  </si>
  <si>
    <t>20.0300.3579.24</t>
  </si>
  <si>
    <t>Система учета розничного рынка электроэнергии в Городском РЭС инв. №В107001456-00 (20.0300.1990.24  Жатнуев Сергей Николаевич)</t>
  </si>
  <si>
    <t>20.0300.1990.24</t>
  </si>
  <si>
    <t>Система учета розничного рынка электроэнергии в Городском РЭС инв. №В107001456-00 (20.0300.5137.24  Аюржанаев Арсалан Аркадьеви</t>
  </si>
  <si>
    <t>20.0300.5137.24</t>
  </si>
  <si>
    <t>Система учета розничного рынка электроэнергии в Городском РЭС инв. №В107001456-00 (20.0300.2902.24  Медведева Марина Владимиров</t>
  </si>
  <si>
    <t>20.0300.2902.24</t>
  </si>
  <si>
    <t>Система учета розничного рынка электроэнергии в Городском РЭС инв. №В107001456-00 (20.0300.2144.22  ПЕРЕЛЫГИН ИВАН АЛЕКСЕЕВИЧ)</t>
  </si>
  <si>
    <t>20.0300.2144.22</t>
  </si>
  <si>
    <t>Система учета розничного рынка электроэнергии в Городском РЭС инв. №В107001456-00 (20.0300.1888.24  Цыбикова Наталия Александро</t>
  </si>
  <si>
    <t>20.0300.1888.24</t>
  </si>
  <si>
    <t>Система учета розничного рынка электроэнергии в Городском РЭС инв. №В107001456-00 (20.0300.2143.24  Доргеева Нина Дымбрыловна)</t>
  </si>
  <si>
    <t>20.0300.2143.24</t>
  </si>
  <si>
    <t>Система учета розничного рынка электроэнергии в Городском РЭС инв. №В107001456-00 (20.0300.4876.24  Будаева Туяна Константиновн</t>
  </si>
  <si>
    <t>20.0300.4876.24</t>
  </si>
  <si>
    <t>Система учета розничного рынка электроэнергии в Городском РЭС инв. №В107001456-00 (20.0300.4468.24  Банзаракцаев Чингиз Добчино</t>
  </si>
  <si>
    <t>20.0300.4468.24</t>
  </si>
  <si>
    <t>Система учета розничного рынка электроэнергии в Городском РЭС инв. №В107001456-00 (20.0300.6738.24  Житихин Роман Валерьевич)</t>
  </si>
  <si>
    <t>20.0300.6738.24</t>
  </si>
  <si>
    <t>Система учета розничного рынка электроэнергии в Городском РЭС инв. №В107001456-00 (20.0300.7232.22  Сушкеева Оюна Баторовна)</t>
  </si>
  <si>
    <t>20.0300.7232.22</t>
  </si>
  <si>
    <t>Система учета розничного рынка электроэнергии в Городском РЭС инв. №В107001456-00 (20.0300.2613.24  Пономарева Светлана Николае</t>
  </si>
  <si>
    <t>20.0300.2613.24</t>
  </si>
  <si>
    <t>Система учета розничного рынка электроэнергии в Городском РЭС инв. №В107001456-00 (20.0300.2372.24  Посельская Дарья Ивановна)</t>
  </si>
  <si>
    <t>20.0300.2372.24</t>
  </si>
  <si>
    <t>Система учета розничного рынка электроэнергии в Городском РЭС инв. №В107001456-00 (20.0300.2389.24  Елшина Татьяна Геннадьевна)</t>
  </si>
  <si>
    <t>20.0300.2389.24</t>
  </si>
  <si>
    <t>Система учета розничного рынка электроэнергии в Городском РЭС инв. №В107001456-00 (20.0300.6955.23 Цыбикмитов Батор Баирович)</t>
  </si>
  <si>
    <t>20.0300.6955.23</t>
  </si>
  <si>
    <t>Система учета розничного рынка электроэнергии в Городском РЭС инв. №В107001456-00 (20.0300.3123.24  Кадочников Денис Александро</t>
  </si>
  <si>
    <t>20.0300.3123.24</t>
  </si>
  <si>
    <t>Система учета розничного рынка электроэнергии в Городском РЭС инв. №В107001456-00 (20.0300.3881.24  Нанзатова Алла Георгиевна)</t>
  </si>
  <si>
    <t>20.0300.3881.24</t>
  </si>
  <si>
    <t>Система учета розничного рынка электроэнергии в Городском РЭС инв. №В107001456-00 (20.0300.2296.24  Кириллова Дулма Владимировн</t>
  </si>
  <si>
    <t>20.0300.2296.24</t>
  </si>
  <si>
    <t>Система учета розничного рынка электроэнергии в Городском РЭС инв. №В107001456-00 (20.0300.3217.23  Дымшеева Доржима Даши-Доржи</t>
  </si>
  <si>
    <t>20.0300.3217.23</t>
  </si>
  <si>
    <t>Система учета розничного рынка электроэнергии в Городском РЭС инв. №В107001456-00 (20.0300.7209.24 Буянтуев Майдари Жамсаранови</t>
  </si>
  <si>
    <t>20.0300.7209.24</t>
  </si>
  <si>
    <t>Система учета розничного рынка электроэнергии в Городском РЭС инв. №В107001456-00 (20.0300.4381.24  Жуков Вячеслав Александрови</t>
  </si>
  <si>
    <t>20.0300.4381.24</t>
  </si>
  <si>
    <t>Система учета розничного рынка электроэнергии в Городском РЭС инв. №В107001456-00 (20.0300.6903.24  Дашеев Виктор Александрович</t>
  </si>
  <si>
    <t>20.0300.6903.24</t>
  </si>
  <si>
    <t>Система учета розничного рынка электроэнергии в Городском РЭС инв. №В107001456-00 (20.0300.3840.24  Киселев Андрей Николаевич)</t>
  </si>
  <si>
    <t>20.0300.3840.24</t>
  </si>
  <si>
    <t>Система учета розничного рынка электроэнергии в Городском РЭС инв. №В107001456-00 (20.0300.1297.23  Балданова Аюна Владимировна</t>
  </si>
  <si>
    <t>20.0300.1297.23</t>
  </si>
  <si>
    <t>Система учета розничного рынка электроэнергии в Городском РЭС инв. №В107001456-00 (20.0300.4029.24  Цыдыпов Алексей Викторович)</t>
  </si>
  <si>
    <t>20.0300.4029.24</t>
  </si>
  <si>
    <t>Система учета розничного рынка электроэнергии в Городском РЭС инв. №В107001456-00 (20.0300.3906.24  Дмитреева Галина Владимиров</t>
  </si>
  <si>
    <t>20.0300.3906.24</t>
  </si>
  <si>
    <t>Система учета розничного рынка электроэнергии в Городском РЭС инв. №В107001456-00 (20.0300.3870.24   Цыденжапов Аюша Евгеньевич</t>
  </si>
  <si>
    <t>20.0300.3870.24</t>
  </si>
  <si>
    <t>Система учета розничного рынка электроэнергии в Городском РЭС инв. №В107001456-00 (20.0300.2970.24  Гунгаагийн Вячеслав Отгонцо</t>
  </si>
  <si>
    <t>20.0300.2970.24</t>
  </si>
  <si>
    <t>Система учета розничного рынка электроэнергии в Городском РЭС инв. №В107001456-00 (20.0300.3061.23  Базаров Цырен Бэликович)</t>
  </si>
  <si>
    <t>20.0300.3061.23</t>
  </si>
  <si>
    <t>Система учета розничного рынка электроэнергии в Городском РЭС инв. №В107001456-00 (20.0300.7368.23  Фролова Мария Олеговна)</t>
  </si>
  <si>
    <t>20.0300.7368.23</t>
  </si>
  <si>
    <t>Система учета розничного рынка электроэнергии в Городском РЭС инв. №В107001456-00 (20.0300.3685.24  Алексеев Михаил Николаевич)</t>
  </si>
  <si>
    <t>20.0300.3685.24</t>
  </si>
  <si>
    <t>Система учета розничного рынка электроэнергии в Городском РЭС инв. №В107001456-00 (20.0300.3663.24  Бадмаев Роман Сангаржабович</t>
  </si>
  <si>
    <t>20.0300.3663.24</t>
  </si>
  <si>
    <t>Система учета розничного рынка электроэнергии в Городском РЭС инв. №В107001456-00 (20.0300.2476.24  Яковлева Валентина Петровна</t>
  </si>
  <si>
    <t>20.0300.2476.24</t>
  </si>
  <si>
    <t>Система учета розничного рынка электроэнергии в Городском РЭС инв. №В107001456-00 (20.0300.6391.24  Мудусов Александр Молорович</t>
  </si>
  <si>
    <t>20.0300.6391.24</t>
  </si>
  <si>
    <t>Система учета розничного рынка электроэнергии в Городском РЭС инв. №В107001456-00 (20.0300.1515.24 Гармаев Саян Октябрьевич)</t>
  </si>
  <si>
    <t>20.0300.1515.24</t>
  </si>
  <si>
    <t>Система учета розничного рынка электроэнергии в Городском РЭС инв. №В107001456-00 (20.0300.3161.24  Большакова Татьяна Лубсанов</t>
  </si>
  <si>
    <t>20.0300.3161.24</t>
  </si>
  <si>
    <t>Система учета розничного рынка электроэнергии в Городском РЭС инв. №В107001456-00 (20.0300.7577.23  Гунгаров Жаргал Чингисович)</t>
  </si>
  <si>
    <t>20.0300.7577.23</t>
  </si>
  <si>
    <t>Система учета розничного рынка электроэнергии в Городском РЭС инв. №В107001456-00 (20.0300.3602.22  Кучина Ирина Григорьевна)</t>
  </si>
  <si>
    <t>20.0300.3602.22</t>
  </si>
  <si>
    <t>Система учета розничного рынка электроэнергии в Городском РЭС инв. №В107001456-00 (20.0300.6101.24  Хартахоева Жаргалма Зоригту</t>
  </si>
  <si>
    <t>20.0300.6101.24</t>
  </si>
  <si>
    <t>Система учета розничного рынка электроэнергии в Городском РЭС инв. №В107001456-00 (20.0300.4830.24  Маладаев Александр Хышиктуе</t>
  </si>
  <si>
    <t>20.0300.4830.24</t>
  </si>
  <si>
    <t>Система учета розничного рынка электроэнергии в Городском РЭС инв. №В107001456-00 (20.0300.3970.24  Пурбуев Николай Гурдоржиеви</t>
  </si>
  <si>
    <t>20.0300.3970.24</t>
  </si>
  <si>
    <t>Система учета розничного рынка электроэнергии в Городском РЭС инв. №В107001456-00 (20.0300.5479.24  Троегубов Олег Алексеевич)</t>
  </si>
  <si>
    <t>20.0300.5479.24</t>
  </si>
  <si>
    <t>Система учета розничного рынка электроэнергии в Городском РЭС инв. №В107001456-00 (20.0300.6713.23  Цыбенова Цырен-Ханда Цыбико</t>
  </si>
  <si>
    <t>20.0300.6713.23</t>
  </si>
  <si>
    <t>Система учета розничного рынка электроэнерги в Заиграевском РЭС инв. №В107001455-00 (20.0300.5505.24  ИП Курбатова Тамара Милор</t>
  </si>
  <si>
    <t>20.0300.5505.24</t>
  </si>
  <si>
    <t>Система учета розничного рынка электроэнерги в Заиграевском РЭС инв. №В107001455-00 (20.0300.7012.24	Овчинникова Наталья Юрьевн</t>
  </si>
  <si>
    <t>20.0300.7012.24</t>
  </si>
  <si>
    <t>Система учета розничного рынка электроэнерги в Заиграевском РЭС инв. №В107001455-00 (20.0300.5680.24	Плотников Михаил Владимиро</t>
  </si>
  <si>
    <t>20.0300.5680.24</t>
  </si>
  <si>
    <t>Система учета розничного рынка электроэнерги в Заиграевском РЭС инв. №В107001455-00 (20.0300.5864.24	Базарова Наина Сергеевна)</t>
  </si>
  <si>
    <t>20.0300.5864.24</t>
  </si>
  <si>
    <t>Система учета розничного рынка электроэнерги в Заиграевском РЭС инв. №В107001455-00 (20.0300.6601.24	ИП Сангалова Арюна Бальжин</t>
  </si>
  <si>
    <t>20.0300.6601.24</t>
  </si>
  <si>
    <t>Система учета розничного рынка электроэнерги в Заиграевском РЭС инв. №В107001455-00 (20.0300.4266.24	ИП Болонева Зоя Викторовна</t>
  </si>
  <si>
    <t>20.0300.4266.24</t>
  </si>
  <si>
    <t>Система учета розничного рынка электроэнерги в Заиграевском РЭС инв. №В107001455-00 (20.0300.3380.24	Федякова Дарья Сергеевна)</t>
  </si>
  <si>
    <t>20.0300.3380.24</t>
  </si>
  <si>
    <t>Система учета розничного рынка электроэнерги в Заиграевском РЭС инв. №В107001455-00 (20.0300.2952.24	 Мхитарян Сурен Владимиров</t>
  </si>
  <si>
    <t>20.0300.2952.24</t>
  </si>
  <si>
    <t>Система учета розничного рынка электроэнерги в Заиграевском РЭС инв. №В107001455-00 (20.0300.3990.24	ПАО Ростелеком)</t>
  </si>
  <si>
    <t>20.0300.3990.24</t>
  </si>
  <si>
    <t>Система учета розничного рынка электроэнерги в Заиграевском РЭС инв. №В107001455-00 (20.0300.4664.24	Козулина Анна Николаевна)</t>
  </si>
  <si>
    <t>20.0300.4664.24</t>
  </si>
  <si>
    <t>Система учета розничного рынка электроэнерги в Заиграевском РЭС инв. №В107001455-00 (20.0300.7137.23	 Григорьян Александр Влади</t>
  </si>
  <si>
    <t>20.0300.7137.23</t>
  </si>
  <si>
    <t>Система учета розничного рынка электроэнерги в Кабанском РЭС инв. №В107001228-00 (20.0300.3026.21  МИРЯШЕВ ИЛЬЯ ПАВЛОВИЧ)</t>
  </si>
  <si>
    <t>20.0300.3026.21</t>
  </si>
  <si>
    <t>Система учета розничного рынка электроэнерги в Кабанском РЭС инв. №В107001228-00 (20.0300.4714.22  Булдаев Сергей Николаевич)</t>
  </si>
  <si>
    <t>Система учета розничного рынка электроэнерги в Кабанском РЭС инв. №В107001228-00 (20.0300.4817.22  Лещик Геннадий Васильевич)</t>
  </si>
  <si>
    <t>20.0300.4817.22</t>
  </si>
  <si>
    <t>Система учета розничного рынка электроэнерги в Кабанском РЭС инв. №В107001228-00 (20.0300.7086.24  Аранзаева Зинаида Бухаевна)</t>
  </si>
  <si>
    <t>20.0300.7086.24</t>
  </si>
  <si>
    <t>Система учета розничного рынка электроэнерги в Заиграевском РЭС инв. №В107001455-00 (20.0300.7943.24  Соболев Александр Олегови</t>
  </si>
  <si>
    <t>20.0300.7943.24</t>
  </si>
  <si>
    <t>Система учета розничного рынка электроэнерги в Тункинском РЭС инв. №В107001510- 00 (20.0300.1876.24	Ошорова Дарима Дамбаевна)</t>
  </si>
  <si>
    <t>20.0300.1876.24</t>
  </si>
  <si>
    <t>Система учета розничного рынка электроэнерги в Тункинском РЭС инв. №В107001510- 00 (20.0300.2241.24	Шакталаев Георгий Жамбыл-До</t>
  </si>
  <si>
    <t>20.0300.2241.24</t>
  </si>
  <si>
    <t>Система учета розничного рынка электроэнерги в Тункинском РЭС инв. №В107001510- 00 (20.0300.2314.24	Дамбаев Леонид Даша-Нимаеви</t>
  </si>
  <si>
    <t>20.0300.2314.24</t>
  </si>
  <si>
    <t>Система учета розничного рынка электроэнерги в Тункинском РЭС инв. №В107001510- 00 (20.0300.2402.24	Будаева Зоригма Иринчиновна</t>
  </si>
  <si>
    <t>20.0300.2402.24</t>
  </si>
  <si>
    <t>Система учета розничного рынка электроэнерги в Тункинском РЭС инв. №В107001510- 00 (20.0300.2712.24	Сыбенов Алексей Робертович)</t>
  </si>
  <si>
    <t>20.0300.2712.24</t>
  </si>
  <si>
    <t>Система учета розничного рынка электроэнерги в Тункинском РЭС инв. №В107001510- 00 (20.0300.2792.24	Сыренова Анна Аркадьевна)</t>
  </si>
  <si>
    <t>20.0300.2792.24</t>
  </si>
  <si>
    <t>Система учета розничного рынка электроэнерги в Тункинском РЭС инв. №В107001510- 00 (20.0300.3052.24	Парпаева Оюна Валерьевна)</t>
  </si>
  <si>
    <t>20.0300.3052.24</t>
  </si>
  <si>
    <t>Система учета розничного рынка электроэнерги в Тункинском РЭС инв. №В107001510- 00 (20.0300.3066.24	Халхаева Альбина Валерьевна</t>
  </si>
  <si>
    <t>20.0300.3066.24</t>
  </si>
  <si>
    <t>Система учета розничного рынка электроэнерги в Тункинском РЭС инв. №В107001510- 00 (20.0300.3797.24	Урбанова Виктория Ларионовн</t>
  </si>
  <si>
    <t>20.0300.3797.24</t>
  </si>
  <si>
    <t>Система учета розничного рынка электроэнерги в Тункинском РЭС инв. №В107001510- 00 (20.0300.4607.24	Общество с ограниченной отв</t>
  </si>
  <si>
    <t>20.0300.4607.24</t>
  </si>
  <si>
    <t>Система учета розничного рынка электроэнерги в Тункинском РЭС инв. №В107001510- 00 (20.0300.5053.23	Воейкова Лариса Сергеевна)</t>
  </si>
  <si>
    <t>20.0300.5053.23</t>
  </si>
  <si>
    <t>Система учета розничного рынка электроэнерги в Тункинском РЭС инв. №В107001510- 00 (20.0300.1581.24	Кучумов Евгений Николаевич)</t>
  </si>
  <si>
    <t>20.0300.1581.24</t>
  </si>
  <si>
    <t>Система учета розничного рынка электроэнерги в Тункинском РЭС инв. №В107001510- 00 (20.0300.2854.24	МАУ "ХО АМО СП "Сойотское")</t>
  </si>
  <si>
    <t>20.0300.2854.24</t>
  </si>
  <si>
    <t>Система учета розничного рынка электроэнерги в Тункинском РЭС инв. №В107001510- 00 (20.0300.149.24	Батуева Оюна Цыденовна)</t>
  </si>
  <si>
    <t>20.0300.149.24</t>
  </si>
  <si>
    <t>Система учета розничного рынка электроэнерги в Тункинском РЭС инв. №В107001510- 00 (20.0300.1437.24	Байдаева Дарима Намсараевна</t>
  </si>
  <si>
    <t>20.0300.1437.24</t>
  </si>
  <si>
    <t>Система учета розничного рынка электроэнерги в Тункинском РЭС инв. №В107001510- 00 (20.0300.1997.24	Гыргешкинова Елена Эдуардов</t>
  </si>
  <si>
    <t>20.0300.1997.24</t>
  </si>
  <si>
    <t>Система учета розничного рынка электроэнерги в Тункинском РЭС инв. №В107001510- 00 (20.0300.3615.24	Лиденева Татьяна Витальевна</t>
  </si>
  <si>
    <t>20.0300.3615.24</t>
  </si>
  <si>
    <t>Система учета розничного рынка электроэнерги в Северобайкальском РЭС инв. №В107001229-00 (20.0300.3804.24	Дубинко Александр Лео</t>
  </si>
  <si>
    <t>20.0300.3804.24</t>
  </si>
  <si>
    <t>Система учета розничного рынка электроэнерги в Северобайкальском РЭС инв. №В107001229-00 (20.0300.4110.24	Волков Александр Миха</t>
  </si>
  <si>
    <t>20.0300.4110.24</t>
  </si>
  <si>
    <t>Система учета розничного рынка электроэнерги в Северобайкальском РЭС инв. №В107001229-00 (20.0300.5129.24	Кусаинов Кумарбек Рах</t>
  </si>
  <si>
    <t>20.0300.5129.24</t>
  </si>
  <si>
    <t>Система учета розничного рынка электроэнерги в Северобайкальском РЭС инв. №В107001229-00 (20.0300.6309.24	Усмонов Фарух Гаюрови</t>
  </si>
  <si>
    <t>20.0300.6309.24</t>
  </si>
  <si>
    <t>Система учета розничного рынка электроэнерги в Северобайкальском РЭС инв. №В107001229-00 (20.0300.6988.24	Семенов Денис Василье</t>
  </si>
  <si>
    <t>20.0300.6988.24</t>
  </si>
  <si>
    <t>Система учета розничного рынка электроэнерги в Северобайкальском РЭС инв. №В107001229-00 (20.0300.5238.24	Будаев Булат Бадмажап</t>
  </si>
  <si>
    <t>20.0300.5238.24</t>
  </si>
  <si>
    <t>Система учета розничного рынка электроэнерги в Северобайкальском РЭС инв. №В107001229-00 (20.0300.5275.24	ТАРАСОВ ВИТАЛИЙ МИХАЙ</t>
  </si>
  <si>
    <t>20.0300.5275.24</t>
  </si>
  <si>
    <t>Система учета розничного рынка электроэнерги в Северобайкальском РЭС инв. №В107001229-00 (20.0300.6598.24	Махмудов Искандар Исм</t>
  </si>
  <si>
    <t>20.0300.6598.24</t>
  </si>
  <si>
    <t>Система учета розничного рынка электроэнерги в Баргузинском РЭС инв. №В107001508-00 (20.0300.5446.24	Бадмаева Дарима Батоевна)</t>
  </si>
  <si>
    <t>20.0300.5446.24</t>
  </si>
  <si>
    <t>Система учета розничного рынка электроэнерги в Баргузинском РЭС инв. №В107001508-00 (20.0300.6062.24	Шангина Татьяна Екимовна)</t>
  </si>
  <si>
    <t>20.0300.6062.24</t>
  </si>
  <si>
    <t>Система учета розничного рынка электроэнерги в Баргузинском РЭС инв. №В107001508-00 (20.0300.6234.24	Пестряков Иван Анатольевич</t>
  </si>
  <si>
    <t>20.0300.6234.24</t>
  </si>
  <si>
    <t>Система учета розничного рынка электроэнерги в Баргузинском РЭС инв. №В107001508-00 (20.0300.6543.24	Шелковников Сергей Николае</t>
  </si>
  <si>
    <t>20.0300.6543.24</t>
  </si>
  <si>
    <t>Система учета розничного рынка электроэнерги в Баргузинском РЭС инв. №В107001508-00 (20.0300.6725.24	Мокрова Татьяна Анатольевн</t>
  </si>
  <si>
    <t>20.0300.6725.24</t>
  </si>
  <si>
    <t>Система учета розничного рынка электроэнерги в Баргузинском РЭС инв. №В107001508-00 (20.0300.6798.24	Т2 Мобайл, ООО)</t>
  </si>
  <si>
    <t>20.0300.6798.24</t>
  </si>
  <si>
    <t>Система учета розничного рынка электроэнерги в Баргузинском РЭС инв. №В107001508-00 (20.0300.7035.24	Зубовская Валентина Алексе</t>
  </si>
  <si>
    <t>20.0300.7035.24</t>
  </si>
  <si>
    <t>Система учета розничного рынка электроэнерги в Баргузинском РЭС инв. №В107001508-00 (20.0300.7038.24	Зубовская Валентина Алексе</t>
  </si>
  <si>
    <t>20.0300.7038.24</t>
  </si>
  <si>
    <t>Система учета розничного рынка электроэнерги в Баргузинском РЭС инв. №В107001508-00 (20.0300.4288.22	Жалсанова Татьяна Ламажапо</t>
  </si>
  <si>
    <t>20.0300.4288.22</t>
  </si>
  <si>
    <t>Система учета розничного рынка электроэнерги в Баргузинском РЭС инв. №В107001508-00 (20.0300.172.24	Цивилев Герман Степанович)</t>
  </si>
  <si>
    <t>20.0300.172.24</t>
  </si>
  <si>
    <t>Система учета розничного рынка электроэнерги в Баргузинском РЭС инв. №В107001508-00 (20.0300.2929.24	Ринчинова Елена Жаргаловна</t>
  </si>
  <si>
    <t>20.0300.2929.24</t>
  </si>
  <si>
    <t>Система учета розничного рынка электроэнерги в Баргузинском РЭС инв. №В107001508-00 (20.0300.3800.24	Очиров Виталий Александров</t>
  </si>
  <si>
    <t>20.0300.3800.24</t>
  </si>
  <si>
    <t>Система учета розничного рынка электроэнерги в Баргузинском РЭС инв. №В107001508-00 (20.0300.4943.24	Цоктоев Александр Очирович</t>
  </si>
  <si>
    <t>20.0300.4943.24</t>
  </si>
  <si>
    <t>Система учета розничного рынка электроэнерги в Баргузинском РЭС инв. №В107001508-00 (20.0300.5791.24	Буторова Галина Константин</t>
  </si>
  <si>
    <t>20.0300.5791.24</t>
  </si>
  <si>
    <t>Система учета розничного рынка электроэнерги в Баргузинском РЭС инв. №В107001508-00 (20.0300.5858.24	Пискунов Валерий Михайлови</t>
  </si>
  <si>
    <t>20.0300.5858.24</t>
  </si>
  <si>
    <t>Система учета розничного рынка электроэнерги в Баргузинском РЭС инв. №В107001508-00 (20.0300.7478.24	Гаврилова Галина Михайловн</t>
  </si>
  <si>
    <t>20.0300.7478.24</t>
  </si>
  <si>
    <t>Система учета розничного рынка электроэнерги в Прибайкальском РЭС инв. №В107001480-00 (20.0300.7249.23	Егорова Евгения Ивановна</t>
  </si>
  <si>
    <t>20.0300.7249.23</t>
  </si>
  <si>
    <t>Система учета розничного рынка электроэнерги в Прибайкальском РЭС инв. №В107001480-00 (20.0300.4363.24	Очиров Станислав Анатоль</t>
  </si>
  <si>
    <t>20.0300.4363.24</t>
  </si>
  <si>
    <t>Система учета розничного рынка электроэнерги в Курумканском РЭС инв. №В107002145-00 (20.0300.4080.24	Шактаханова Дарина Владими</t>
  </si>
  <si>
    <t>20.0300.4080.24</t>
  </si>
  <si>
    <t>Система учета розничного рынка электроэнерги в Кабанском РЭС инв. №В107001228-00 (20.0300.4578.24   Баландина Любовь Иннокентье</t>
  </si>
  <si>
    <t>20.0300.4578.24</t>
  </si>
  <si>
    <t>Система учета розничного рынка электроэнерги в Кабанском РЭС инв. №В107001228-00 (20.0300.2148.24  Гишка Тамара Порфирьевна)</t>
  </si>
  <si>
    <t>20.0300.2148.24</t>
  </si>
  <si>
    <t>Система учета розничного рынка электроэнерги в Кабанском РЭС инв. №В107001228-00 (20.0300.2928.24  Исрафилов Новруз Акрам оглы)</t>
  </si>
  <si>
    <t>20.0300.2928.24</t>
  </si>
  <si>
    <t>Система учета розничного рынка электроэнерги в Кабанском РЭС инв. №В107001228-00 (20.0300.3701.24   Снетков Григорий Васильевич</t>
  </si>
  <si>
    <t>20.0300.3701.24</t>
  </si>
  <si>
    <t>Система учета электроэнергии потребителей Железнодорожный РЭС инв. №В107002261-00 (20.0300.3845.24	Васильев Денис Борисович)</t>
  </si>
  <si>
    <t>20.0300.3845.24</t>
  </si>
  <si>
    <t>Система учета электроэнергии потребителей Железнодорожный РЭС инв. №В107002261-00 (20.0300.7070.23	Томитова Ольга Владимировна)</t>
  </si>
  <si>
    <t>20.0300.7070.23</t>
  </si>
  <si>
    <t>Система учета электроэнергии потребителей Железнодорожный РЭС инв. №В107002261-00 (20.0300.6617.24	Смолин Алексей Николаевич)</t>
  </si>
  <si>
    <t>20.0300.6617.24</t>
  </si>
  <si>
    <t>Система учета электроэнергии потребителей Железнодорожный РЭС инв. №В107002261-00 (20.0300.4615.23	 Печкин Максим Михайлович)</t>
  </si>
  <si>
    <t>20.0300.4615.23</t>
  </si>
  <si>
    <t>Система учета электроэнергии потребителей Железнодорожный РЭС инв. №В107002261-00 (20.0300.2512.24	Дмитриев Михаил Валерьевич)</t>
  </si>
  <si>
    <t>20.0300.2512.24</t>
  </si>
  <si>
    <t>Система учета электроэнергии потребителей Железнодорожный РЭС инв. №В107002261-00 (20.0300.5447.24	 Цыбикова Оюна Дашадоржиевна</t>
  </si>
  <si>
    <t>20.0300.5447.24</t>
  </si>
  <si>
    <t>Система учета электроэнергии потребителей Железнодорожный РЭС инв. №В107002261-00 (20.0300.2801.24	Бадлуев Дандар Жапович)</t>
  </si>
  <si>
    <t>20.0300.2801.24</t>
  </si>
  <si>
    <t>Система учета электроэнергии потребителей Железнодорожный РЭС инв. №В107002261-00 (20.0300.1752.23	 Братченко Светлана Викторов</t>
  </si>
  <si>
    <t>Система учета электроэнергии потребителей Железнодорожный РЭС инв. №В107002261-00 (20.0300.8133.23	Власова Валентина Васильевна</t>
  </si>
  <si>
    <t>20.0300.8133.23</t>
  </si>
  <si>
    <t>Система учета электроэнергии потребителей Железнодорожный РЭС инв. №В107002261-00 (20.0300.1135.24	Табданов Максим Олегович)</t>
  </si>
  <si>
    <t>20.0300.1135.24</t>
  </si>
  <si>
    <t>Система учета электроэнергии потребителей Октябрьский РЭС инв. №В107002260-00 (20.0300.3143.24  Дармаев Алдар Тумэрович)</t>
  </si>
  <si>
    <t>20.0300.3143.24</t>
  </si>
  <si>
    <t>Система учета электроэнергии потребителей Октябрьский РЭС инв. №В107002260-00 (20.0300.2629.23  Суворова Ольга Алексеевна)</t>
  </si>
  <si>
    <t>20.0300.2629.23</t>
  </si>
  <si>
    <t>Система учета электроэнергии потребителей Октябрьский РЭС инв. №В107002260-00 (20.0300.7730.23   Степанов Алексей Сергеевич)</t>
  </si>
  <si>
    <t>20.0300.7730.23</t>
  </si>
  <si>
    <t>Система учета электроэнергии потребителей Октябрьский РЭС инв. №В107002260-00 (20.0300.4674.24  Бутылина Виктория Николаевна)</t>
  </si>
  <si>
    <t>20.0300.4674.24</t>
  </si>
  <si>
    <t>Система учета электроэнергии потребителей Октябрьский РЭС инв. №В107002260-00 (20.0300.5282.24  Турбянов Александр Леонидович)</t>
  </si>
  <si>
    <t>20.0300.5282.24</t>
  </si>
  <si>
    <t>Система учета электроэнергии потребителей Октябрьский РЭС инв. №В107002260-00 (20.0300.5795.24  Яковлев Михаил Витальевич)</t>
  </si>
  <si>
    <t>20.0300.5795.24</t>
  </si>
  <si>
    <t>Система учета электроэнергии потребителей Октябрьский РЭС инв. №В107002260-00 (20.0300.5751.24  Тыгылдырова Бальжима Цыдыповна)</t>
  </si>
  <si>
    <t>20.0300.5751.24</t>
  </si>
  <si>
    <t>Система учета электроэнергии потребителей Октябрьский РЭС инв. №В107002260-00 (20.0300.6443.24  Булдакова Наталья Александровна</t>
  </si>
  <si>
    <t>20.0300.6443.24</t>
  </si>
  <si>
    <t>Система учета электроэнергии потребителей Октябрьский РЭС инв. №В107002260-00 (20.0300.5565.24  Базаров Чингис Соелович)</t>
  </si>
  <si>
    <t>20.0300.5565.24</t>
  </si>
  <si>
    <t>Система учета электроэнергии потребителей Октябрьский РЭС инв. №В107002260-00 (20.0300.4548.24  Сырбу Дмитрий Владимирович)</t>
  </si>
  <si>
    <t>20.0300.4548.24</t>
  </si>
  <si>
    <t>Система учета электроэнергии потребителей Октябрьский РЭС инв. №В107002260-00 (20.0300.6023.24  Перфильева Евгения Александровн</t>
  </si>
  <si>
    <t>20.0300.6023.24</t>
  </si>
  <si>
    <t>Система учета электроэнергии потребителей Октябрьский РЭС инв. №В107002260-00 (20.0300.5768.24  Юрьев Александр Иннокентьевич)</t>
  </si>
  <si>
    <t>20.0300.5768.24</t>
  </si>
  <si>
    <t>Система учета электроэнергии потребителей Октябрьский РЭС инв. №В107002260-00 (20.0300.7090.24  Захарова Анастасия Николаевна)</t>
  </si>
  <si>
    <t>20.0300.7090.24</t>
  </si>
  <si>
    <t>Система учета электроэнергии потребителей Октябрьский РЭС инв. №В107002260-00 (20.0300.5410.24  ООО "ГЛК-Энерго27")</t>
  </si>
  <si>
    <t>20.0300.5410.24</t>
  </si>
  <si>
    <t>Система учета электроэнергии потребителей Октябрьский РЭС инв. №В107002260-00 (20.0300.3874.24  Шотхоева Дулма Баировна)</t>
  </si>
  <si>
    <t>20.0300.3874.24</t>
  </si>
  <si>
    <t>Система учета электроэнергии потребителей Октябрьский РЭС инв. №В107002260-00 (20.0300.5267.24  Котыхов Максим Владимирович)</t>
  </si>
  <si>
    <t>20.0300.5267.24</t>
  </si>
  <si>
    <t>Система учета электроэнергии потребителей Октябрьский РЭС инв. №В107002260-00 (20.0300.2201.24  Русанова Елена Владимировна)</t>
  </si>
  <si>
    <t>20.0300.2201.24</t>
  </si>
  <si>
    <t>Система учета электроэнергии потребителей Октябрьский РЭС инв. №В107002260-00 (20.0300.3068.24  Мункуева Виктория Борисовна)</t>
  </si>
  <si>
    <t>20.0300.3068.24</t>
  </si>
  <si>
    <t>Система учета электроэнергии потребителей Октябрьский РЭС инв. №В107002260-00 (20.0300.4153.24  Лигай Геннадий Сергеевич)</t>
  </si>
  <si>
    <t>20.0300.4153.24</t>
  </si>
  <si>
    <t>Система учета электроэнергии потребителей Октябрьский РЭС инв. №В107002260-00 (20.0300.7483.24   Иванова Елена Андреевна)</t>
  </si>
  <si>
    <t>20.0300.7483.24</t>
  </si>
  <si>
    <t>Система учета электроэнергии потребителей Октябрьский РЭС инв. №В107002260-00 (20.0300.7721.21  ИВАНОВА ОЛЬГА ВИКТОРОВНА)</t>
  </si>
  <si>
    <t>20.0300.7721.21</t>
  </si>
  <si>
    <t>Система учета электроэнергии потребителей Октябрьский РЭС инв. №В107002260-00 (20.0300.365.24  Зандакова Чимита Григорьевна)</t>
  </si>
  <si>
    <t>Система учета электроэнергии потребителей Октябрьский РЭС инв. №В107002260-00 (20.0300.4503.23  Кузнецова Кира Викторовна)</t>
  </si>
  <si>
    <t>20.0300.4503.23</t>
  </si>
  <si>
    <t>Система учета электроэнергии потребителей Октябрьский РЭС инв. №В107002260-00 (20.0300.2485.23  Дамдинова Бадмажап Цыреновна)</t>
  </si>
  <si>
    <t>20.0300.2485.23</t>
  </si>
  <si>
    <t>Система учета электроэнергии потребителей Октябрьский РЭС инв. №В107002260-00 (20.0300.6384.23   Бетехтина Ольга Александровна)</t>
  </si>
  <si>
    <t>20.0300.6384.23</t>
  </si>
  <si>
    <t>Система учета электроэнергии потребителей Октябрьский РЭС инв. №В107002260-00 (20.0300.1597.24   Лубсанова Ольга Барадиевна)</t>
  </si>
  <si>
    <t>20.0300.1597.24</t>
  </si>
  <si>
    <t>Система учета электроэнергии потребителей Октябрьский РЭС инв. №В107002260-00 (20.0300.6555.23  Гармаева Марина Мунхоевна)</t>
  </si>
  <si>
    <t>20.0300.6555.23</t>
  </si>
  <si>
    <t>Система учета электроэнергии потребителей Октябрьский РЭС инв. №В107002260-00 (20.0300.2133.24  Доржиева Ирина Анатольевна)</t>
  </si>
  <si>
    <t>20.0300.2133.24</t>
  </si>
  <si>
    <t>Система учета электроэнергии потребителей Октябрьский РЭС инв. №В107002260-00 (20.0300.337.23  Корытов Геннадий Александрович)</t>
  </si>
  <si>
    <t>20.0300.337.23</t>
  </si>
  <si>
    <t>Система учета электроэнергии потребителей Октябрьский РЭС инв. №В107002260-00 (20.0300.4171.24  Гомбожапов Мунко Бато-Очирович)</t>
  </si>
  <si>
    <t>20.0300.4171.24</t>
  </si>
  <si>
    <t>Система учета электроэнергии потребителей Октябрьский РЭС инв. №В107002260-00 (20.0300.3033.24  Лямзикова Наталья Сергеевна)</t>
  </si>
  <si>
    <t>20.0300.3033.24</t>
  </si>
  <si>
    <t>Система учета электроэнергии потребителей Октябрьский РЭС инв. №В107002260-00 (20.0300.1454.24   Ширеторова Арюна Артуровна)</t>
  </si>
  <si>
    <t>20.0300.1454.24</t>
  </si>
  <si>
    <t>Система учета электроэнергии потребителей Октябрьский РЭС инв. №В107002260-00 (20.0300.7802.24  Шабанов Булат Олегович)</t>
  </si>
  <si>
    <t>20.0300.7802.24</t>
  </si>
  <si>
    <t>Система учета электроэнергии потребителей Октябрьский РЭС инв. №В107002260-00 (20.0300.2439.24   Алексеева Светлана Витальевна)</t>
  </si>
  <si>
    <t>20.0300.2439.24</t>
  </si>
  <si>
    <t>Система учета электроэнергии потребителей Советский РЭС инв. №В107002259-00 (20.0300.7657.23  Нечаев Николай Александрович)</t>
  </si>
  <si>
    <t>20.0300.7657.23</t>
  </si>
  <si>
    <t>Система учета электроэнергии потребителей Советский РЭС инв. №В107002259-00 (20.0300.7607.23  Теслева Наталья Магсумовна)</t>
  </si>
  <si>
    <t>20.0300.7607.23</t>
  </si>
  <si>
    <t>Система учета электроэнергии потребителей Советский РЭС инв. №В107002259-00 (20.0300.4472.24  Башинов Петр Андреевич)</t>
  </si>
  <si>
    <t>20.0300.4472.24</t>
  </si>
  <si>
    <t>Система учета электроэнергии потребителей Советский РЭС инв. №В107002259-00 (20.0300.2812.24  Гармаев Ойдоп Булатович)</t>
  </si>
  <si>
    <t>20.0300.2812.24</t>
  </si>
  <si>
    <t>Система учета электроэнергии потребителей Советский РЭС инв. №В107002259-00 (20.0300.4533.24  Самбуев Цыремпил Дашанимаевич)</t>
  </si>
  <si>
    <t>20.0300.4533.24</t>
  </si>
  <si>
    <t>Система учета электроэнергии потребителей Советский РЭС инв. №В107002259-00 (20.0300.5480.24  Григорьев Сергей Фёдорович)</t>
  </si>
  <si>
    <t>20.0300.5480.24</t>
  </si>
  <si>
    <t>Система учета электроэнергии потребителей Советский РЭС инв. №В107002259-00 (20.0300.1257.24  Цыренов Цырен Жаргалович)</t>
  </si>
  <si>
    <t>20.0300.1257.24</t>
  </si>
  <si>
    <t>Система учета электроэнергии потребителей Советский РЭС инв. №В107002259-00 (20.0300.6873.23  Гадьянова Оюна Александровна)</t>
  </si>
  <si>
    <t>20.0300.6873.23</t>
  </si>
  <si>
    <t>Система учета электроэнергии потребителей Советский РЭС инв. №В107002259-00 (20.0300.4510.23  Балсанова Жаргалма Дабаевна)</t>
  </si>
  <si>
    <t>20.0300.4510.23</t>
  </si>
  <si>
    <t>Система учета электроэнергии потребителей Советский РЭС инв. №В107002259-00 (20.0300.7507.23  Цыденова Цыцыг Виличкеевна)</t>
  </si>
  <si>
    <t>20.0300.7507.23</t>
  </si>
  <si>
    <t>Система учета электроэнергии потребителей Советский РЭС инв. №В107002259-00 (20.0300.764.24  Плотникова Евгения Юрьевна)</t>
  </si>
  <si>
    <t>20.0300.764.24</t>
  </si>
  <si>
    <t>Система учета электроэнергии потребителей Советский РЭС инв. №В107002259-00 (20.0300.4345.24  Гадьянова Сэсэг Дамбаевна)</t>
  </si>
  <si>
    <t>20.0300.4345.24</t>
  </si>
  <si>
    <t>Система учета электроэнергии потребителей Советский РЭС инв. №В107002259-00 (20.0300.5322.23  Иванова Нина Васильевна)</t>
  </si>
  <si>
    <t>20.0300.5322.23</t>
  </si>
  <si>
    <t>Система учета электроэнергии потребителей Советский РЭС инв. №В107002259-00 (20.0300.8271.23  Аюшеева Сэлмэг Намдыковна)</t>
  </si>
  <si>
    <t>20.0300.8271.23</t>
  </si>
  <si>
    <t>Система учета электроэнергии потребителей Советский РЭС инв. №В107002259-00 (20.0300.737.24  Покацкий Дмитрий Геннадьевич)</t>
  </si>
  <si>
    <t>20.0300.737.24</t>
  </si>
  <si>
    <t>Система учета электроэнергии потребителей Советский РЭС инв. №В107002259-00 (20.0300.6526.23  Дружинина Надежда Прокопьевна)</t>
  </si>
  <si>
    <t>20.0300.6526.23</t>
  </si>
  <si>
    <t>Система учета электроэнергии потребителей Советский РЭС инв. №В107002259-00 (20.0300.5281.24  Данзанов Баир Викторович)</t>
  </si>
  <si>
    <t>20.0300.5281.24</t>
  </si>
  <si>
    <t>Система учета электроэнергии потребителей Советский РЭС инв. №В107002259-00 (20.0300.6030.24 Сотникова Светлана Николаевна)</t>
  </si>
  <si>
    <t>20.0300.6030.24</t>
  </si>
  <si>
    <t>Система учета электроэнергии потребителей Советский РЭС инв. №В107002259-00 (20.0300.4727.24  Зундуев Зориг Циденович)</t>
  </si>
  <si>
    <t>20.0300.4727.24</t>
  </si>
  <si>
    <t>Система учета электроэнергии потребителей Советский РЭС инв. №В107002259-00 (20.0300.2522.24  Дашацыренова Светлана Бимбаевна)</t>
  </si>
  <si>
    <t>20.0300.2522.24</t>
  </si>
  <si>
    <t>Система учета электроэнергии потребителей Советский РЭС инв. №В107002259-00 (20.0300.3319.24  Гадьянова Доржиханда Валерьевна)</t>
  </si>
  <si>
    <t>20.0300.3319.24</t>
  </si>
  <si>
    <t>Система учета электроэнергии потребителей Советский РЭС инв. №В107002259-00 (20.0300.4982.24  Бадмаева Сэсэг Зоригтуевна)</t>
  </si>
  <si>
    <t>20.0300.4982.24</t>
  </si>
  <si>
    <t>Система учета электроэнергии потребителей Советский РЭС инв. №В107002259-00 (20.0300.571.24   Ошоров Александр Доржеевич)</t>
  </si>
  <si>
    <t>20.0300.571.24</t>
  </si>
  <si>
    <t>Система учета электроэнергии потребителей Советский РЭС инв. №В107002259-00 (20.0300.5914.22  Маланов Александр Ринчинович)</t>
  </si>
  <si>
    <t>20.0300.5914.22</t>
  </si>
  <si>
    <t>Система учета электроэнергии потребителей Советский РЭС инв. №В107002259-00 (20.0300.4790.23  Будаин Алдар Жаргалович)</t>
  </si>
  <si>
    <t>20.0300.4790.23</t>
  </si>
  <si>
    <t>Система учета электроэнергии потребителей Советский РЭС инв. №В107002259-00 (20.0300.7348.24  Цыденова Вера Лубсановна)</t>
  </si>
  <si>
    <t>20.0300.7348.24</t>
  </si>
  <si>
    <t>Система учета электроэнергии потребителей Советский РЭС инв. №В107002259-00 (20.0300.6696.23     	Эрдынеева Аюна Александровна)</t>
  </si>
  <si>
    <t>20.0300.6696.23</t>
  </si>
  <si>
    <t>Система учета электроэнергии потребителей Железнодорожный РЭС инв. №В107002261-00 (20.0300.4624.23  Раднаева Аяна Александровна</t>
  </si>
  <si>
    <t>Система учета электроэнергии потребителей Железнодорожный РЭС инв. №В107002261-00 (20.0300.8332.23	Истомина Людмила Леонидовна)</t>
  </si>
  <si>
    <t>20.0300.8332.23</t>
  </si>
  <si>
    <t>Система учета электроэнергии потребителей Железнодорожный РЭС инв. №В107002261-00 (20.0300.2390.23	 Сотнич Сергей Александрович</t>
  </si>
  <si>
    <t>20.0300.2390.23</t>
  </si>
  <si>
    <t>Система учета электроэнергии потребителей Советский РЭС инв. №В107002259-00 (20.0300.1686.21  ИГНАШКЕЕВА ГАЛИНА СЕРГЕЕВНА)</t>
  </si>
  <si>
    <t>20.0300.1686.21</t>
  </si>
  <si>
    <t>Система учета электроэнергии потребителей Советский РЭС инв. №В107002259-00 (20.0300.4263.24  Дамбаев Мунко Сергеевич)</t>
  </si>
  <si>
    <t>20.0300.4263.24</t>
  </si>
  <si>
    <t>Система учета электроэнергии потребителей Советский РЭС инв. №В107002259-00 (20.0300.7016.23  Ешеев Эрдэм Биликтуевич)</t>
  </si>
  <si>
    <t>Система учета электроэнергии потребителей Октябрьский РЭС инв. №В107002260-00 (20.0300.5455.23   Аганаев Даниил Олегович)</t>
  </si>
  <si>
    <t>20.0300.5455.23</t>
  </si>
  <si>
    <t>Система учета электроэнергии потребителей Октябрьский РЭС инв. №В107002260-00 (20.0300.1899.23  Батожапов Далай Цырендоржиевич)</t>
  </si>
  <si>
    <t>20.0300.1899.23</t>
  </si>
  <si>
    <t>Система учета электроэнергии потребителей Октябрьский РЭС инв. №В107002260-00 (20.0300.6370.22  Грудинин Андрей Николаевич)</t>
  </si>
  <si>
    <t>20.0300.6370.22</t>
  </si>
  <si>
    <t>Система учета электроэнергии потребителей Октябрьский РЭС инв. №В107002260-00 (20.0300.6385.23 Жанчикова Светлана Вениаминовна)</t>
  </si>
  <si>
    <t>20.0300.6385.23</t>
  </si>
  <si>
    <t>Система учета электроэнергии потребителей Октябрьский РЭС инв. №В107002260-00 (20.0300.7968.23  Протасова Татьяна Викторовна)</t>
  </si>
  <si>
    <t>20.0300.7968.23</t>
  </si>
  <si>
    <t>Система учета электроэнергии потребителей Октябрьский РЭС инв. №В107002260-00 (20.0300.2935.23  Санжижапова Соелма Андреевна)</t>
  </si>
  <si>
    <t>20.0300.2935.23</t>
  </si>
  <si>
    <t>Система учета электроэнергии потребителей Октябрьский РЭС инв. №В107002260-00 (20.0300.5973.23  Санкиров Даба Пурбуевич)</t>
  </si>
  <si>
    <t>20.0300.5973.23</t>
  </si>
  <si>
    <t>Система учета электроэнергии потребителей Октябрьский РЭС инв. №В107002260-00 (20.0300.1144.23  Токтохоев Евгений Бимбаевич)</t>
  </si>
  <si>
    <t>20.0300.1144.23</t>
  </si>
  <si>
    <t>Система учета электроэнергии потребителей Октябрьский РЭС инв. №В107002260-00 (20.0300.3170.23  Токтохоева Цырема Алексеевна)</t>
  </si>
  <si>
    <t>20.0300.3170.23</t>
  </si>
  <si>
    <t>Система учета электроэнергии потребителей Октябрьский РЭС инв. №В107002260-00 (20.0300.5168.22  Тушкаев Александр Владимирович)</t>
  </si>
  <si>
    <t>20.0300.5168.22</t>
  </si>
  <si>
    <t>Система учета электроэнергии потребителей Октябрьский РЭС инв. №В107002260-00 (20.0300.7417.23  Ульзутуева Марина Владимировна)</t>
  </si>
  <si>
    <t>20.0300.7417.23</t>
  </si>
  <si>
    <t>Система учета розничного рынка электроэнерги в Джидинском РЭС инв. №В107001483- 00 (20.0300.3532.22  МБОУ "ЗАРУБИНСКАЯ ООШ")</t>
  </si>
  <si>
    <t>20.0300.3532.22</t>
  </si>
  <si>
    <t>Система учета розничного рынка электроэнерги в Джидинском РЭС инв. №В107001483- 00 (20.0300.4299.22  Муниципальное бюджетноеобщ</t>
  </si>
  <si>
    <t>20.0300.4299.22</t>
  </si>
  <si>
    <t>Система учета электроэнергии потребителей Октябрьский РЭС инв. №В107002260-00 (20.0300.7053.23  Халтаев Анатолий Романович)</t>
  </si>
  <si>
    <t>20.0300.7053.23</t>
  </si>
  <si>
    <t>Система учета электроэнергии потребителей Октябрьский РЭС инв. №В107002260-00 (20.0300.7334.23  Эрдынеев Александр Жамсаранович</t>
  </si>
  <si>
    <t>20.0300.7334.23</t>
  </si>
  <si>
    <t>Система учета электроэнергии потребителей Октябрьский РЭС инв. №В107002260-00 (20.0300.1808.24  Цыренов Бато Цыденович)</t>
  </si>
  <si>
    <t>20.0300.1808.24</t>
  </si>
  <si>
    <t>Система учета электроэнергии потребителей Октябрьский РЭС инв. №В107002260-00 (20.0300.4260.23  Ермаков Сергей Витальевич)</t>
  </si>
  <si>
    <t>20.0300.4260.23</t>
  </si>
  <si>
    <t>Система учета электроэнергии потребителей Октябрьский РЭС инв. №В107002260-00 (20.0300.122.22  Тубчинов Булат Батуевич)</t>
  </si>
  <si>
    <t>Система учета электроэнергии потребителей Октябрьский РЭС инв. №В107002260-00 (20.0300.4505.22  Черных Александр Николаевич)</t>
  </si>
  <si>
    <t>20.0300.4505.22</t>
  </si>
  <si>
    <t>Система учета электроэнергии потребителей Железнодорожный РЭС инв. №В107002261-00 (20.0300.2639.24 Варфоломеев М.А.)</t>
  </si>
  <si>
    <t>Система учета розничного рынка электроэнерги в Прибайкальском РЭС инв. №В107001480-00 (20.0300.5891.23  Сергеева Таяна Иосифовн</t>
  </si>
  <si>
    <t>20.0300.5891.23</t>
  </si>
  <si>
    <t>Система учета розничного рынка электроэнерги в Прибайкальском РЭС инв. №В107001480-00 (20.0300.4314.23	Илыгеева Ольга Львовна)</t>
  </si>
  <si>
    <t>20.0300.4314.23</t>
  </si>
  <si>
    <t>Система учета розничного рынка электроэнерги в Прибайкальском РЭС инв. №В107001480-00 (20.0300.323.24	Разуваев Федор Григорьеви</t>
  </si>
  <si>
    <t>20.0300.323.24</t>
  </si>
  <si>
    <t>Система учета розничного рынка электроэнерги в Прибайкальском РЭС инв. №В107001480-00 (20.0300.6500.23  Воробьева Ирина Николае</t>
  </si>
  <si>
    <t>20.0300.6500.23</t>
  </si>
  <si>
    <t>Система учета розничного рынка электроэнерги в Еравнинском РЭС инв. №В107001473- 00 (20.0300.424.24  АМО "Усть-Эгитуйское")</t>
  </si>
  <si>
    <t>20.0300.424.24</t>
  </si>
  <si>
    <t>Система учета розничного рынка электроэнерги в Еравнинском РЭС инв. №В107001473- 00 (20.0300.6302.24	Гомбоева Туяна Тумэновна)</t>
  </si>
  <si>
    <t>20.0300.6302.24</t>
  </si>
  <si>
    <t>Система учета розничного рынка электроэнерги в Еравнинском РЭС инв. №В107001473- 00 (20.0300.6729.24	Колоколова Татьяна Викторо</t>
  </si>
  <si>
    <t>20.0300.6729.24</t>
  </si>
  <si>
    <t>Система учета розничного рынка электроэнерги в Еравнинском РЭС инв. №В107001473- 00 (20.0300.4890.21  Жамсуев Цокто Батомункуев</t>
  </si>
  <si>
    <t>20.0300.4890.21</t>
  </si>
  <si>
    <t>Система учета розничного рынка электроэнерги в Еравнинском РЭС инв. №В107001473- 00 (20.0300.1778.24	Цыбенова Цырегма Арагшаевн</t>
  </si>
  <si>
    <t>20.0300.1778.24</t>
  </si>
  <si>
    <t>Система учета розничного рынка электроэнерги в Еравнинском РЭС инв. №В107001473- 00 (20.0300.5348.24  	Жамаганов Баир Леонидови</t>
  </si>
  <si>
    <t>20.0300.5348.24</t>
  </si>
  <si>
    <t>Система учета розничного рынка электроэнерги в Еравнинском РЭС инв. №В107001473- 00 (20.0300.7418.24	АУ РБ "Еравнинский лесхоз"</t>
  </si>
  <si>
    <t>20.0300.7418.24</t>
  </si>
  <si>
    <t>Система учета розничного рынка электроэнерги в Закаменском РЭС инв. №В107001482- 00 (20.0300.1026.22	Доржиев Валерий Долгорович</t>
  </si>
  <si>
    <t>20.0300.1026.22</t>
  </si>
  <si>
    <t>Система учета розничного рынка электроэнерги в Закаменском РЭС инв. №В107001482- 00 (20.0300.3208.21	Доржиев Баясхалан Арсалано</t>
  </si>
  <si>
    <t>20.0300.3208.21</t>
  </si>
  <si>
    <t>Система учета розничного рынка электроэнерги в Закаменском РЭС инв. №В107001482- 00 (20.0300.5134.24	Цыренов Андрей Геннадьевич</t>
  </si>
  <si>
    <t>20.0300.5134.24</t>
  </si>
  <si>
    <t>Система учета розничного рынка электроэнерги в Закаменском РЭС инв. №В107001482- 00 (20.0300.2508.24	ООО Тэрэнги)</t>
  </si>
  <si>
    <t>20.0300.2508.24</t>
  </si>
  <si>
    <t>Система учета розничного рынка электроэнерги в Закаменском РЭС инв. №В107001482- 00 (20.0300.2275.24	ООО Тэрэнги)</t>
  </si>
  <si>
    <t>20.0300.2275.24</t>
  </si>
  <si>
    <t>Система учета розничного рынка электроэнерги в Закаменском РЭС инв. №В107001482- 00 (20.0300.2276.24	ООО Тэрэнги)</t>
  </si>
  <si>
    <t>20.0300.2276.24</t>
  </si>
  <si>
    <t>Система учета розничного рынка электроэнерги в Закаменском РЭС инв. №В107001482- 00 (20.0300.3584.24	Хайдапова Энгельсина Будла</t>
  </si>
  <si>
    <t>20.0300.3584.24</t>
  </si>
  <si>
    <t>Система учета розничного рынка электроэнерги в Закаменском РЭС инв. №В107001482- 00 (20.0300.3959.24	ПАО "Ростелеком")</t>
  </si>
  <si>
    <t>20.0300.3959.24</t>
  </si>
  <si>
    <t>Система учета розничного рынка электроэнерги в Заиграевском РЭС инв. №В107001455-00 (20.0300.6448.21  ЗЛЫГОСТЕВА МАРИНА СЕРГЕЕВ</t>
  </si>
  <si>
    <t>20.0300.6448.21</t>
  </si>
  <si>
    <t>Система учета розничного рынка электроэнерги в Мухоршибирском РЭС инв. №В107001457-00 (20.0300.3095.24	Дондоков Лопсон Леонидов</t>
  </si>
  <si>
    <t>20.0300.3095.24</t>
  </si>
  <si>
    <t>Система учета розничного рынка электроэнерги в Мухоршибирском РЭС инв. №В107001457-00 (20.0300.4099.24	Чулкова Анна Викторовна)</t>
  </si>
  <si>
    <t>20.0300.4099.24</t>
  </si>
  <si>
    <t>Система учета розничного рынка электроэнерги в Мухоршибирском РЭС инв. №В107001457-00 (20.0300.4660.24	Ананин Евгений Викторови</t>
  </si>
  <si>
    <t>20.0300.4660.24</t>
  </si>
  <si>
    <t>Система учета розничного рынка электроэнерги в Мухоршибирском РЭС инв. №В107001457-00 (20.0300.4637.24	Смолин Сергей Ильич)</t>
  </si>
  <si>
    <t>20.0300.4637.24</t>
  </si>
  <si>
    <t>Система учета розничного рынка электроэнерги в Мухоршибирском РЭС инв. №В107001457-00 (20.0300.8431.23  Батуева Сэсэг Даши-Цыре</t>
  </si>
  <si>
    <t>20.0300.8431.23</t>
  </si>
  <si>
    <t>Система учета розничного рынка электроэнерги в Мухоршибирском РЭС инв. №В107001457-00 (20.0300.3215.24	Мальцев Дмитрий Петрович</t>
  </si>
  <si>
    <t>20.0300.3215.24</t>
  </si>
  <si>
    <t>Система учета розничного рынка электроэнерги в Мухоршибирском РЭС инв. №В107001457-00 (20.0300.4392.24	МУНИЦИПАЛЬНОЕ УЧРЕЖДЕНИЕ</t>
  </si>
  <si>
    <t>20.0300.4392.24</t>
  </si>
  <si>
    <t>Система учета розничного рынка электроэнерги в Мухоршибирском РЭС инв. №В107001457-00 (20.0300.4755.24	 МУНИЦИПАЛЬНОЕ УЧРЕЖДЕНИ</t>
  </si>
  <si>
    <t>20.0300.4755.24</t>
  </si>
  <si>
    <t>Система учета розничного рынка электроэнерги в Мухоршибирском РЭС инв. №В107001457-00 (20.0300.4822.24	 МУНИЦИПАЛЬНОЕ УЧРЕЖДЕНИ</t>
  </si>
  <si>
    <t>20.0300.4822.24</t>
  </si>
  <si>
    <t>Система учета розничного рынка электроэнерги в Мухоршибирском РЭС инв. №В107001457-00 (20.0300.4644.24  МУНИЦИПАЛЬНОЕ УЧРЕЖДЕНИ</t>
  </si>
  <si>
    <t>20.0300.4644.24</t>
  </si>
  <si>
    <t>Система учета розничного рынка электроэнерги в Мухоршибирском РЭС инв. №В107001457-00 (20.0300.3989.24	 МУНИЦИПАЛЬНОЕ УЧРЕЖДЕНИ</t>
  </si>
  <si>
    <t>20.0300.3989.24</t>
  </si>
  <si>
    <t>Система учета розничного рынка электроэнерги в Мухоршибирском РЭС инв. №В107001457-00 (20.0300.4390.24	 МУНИЦИПАЛЬНОЕ УЧРЕЖДЕНИ</t>
  </si>
  <si>
    <t>20.0300.4390.24</t>
  </si>
  <si>
    <t>Система учета розничного рынка электроэнерги в Мухоршибирском РЭС инв. №В107001457-00 (20.0300.4743.24	 МУНИЦИПАЛЬНОЕ УЧРЕЖДЕНИ</t>
  </si>
  <si>
    <t>20.0300.4743.24</t>
  </si>
  <si>
    <t>Система учета розничного рынка электроэнерги в Мухоршибирском РЭС инв. №В107001457-00 (20.0300.6095.24	Степанова Екатерина Васи</t>
  </si>
  <si>
    <t>20.0300.6095.24</t>
  </si>
  <si>
    <t>Система учета розничного рынка электроэнерги в Гусиноозерском РЭС инв. №В107001481-00 (20.0300.5211.24	Ким Наталья Максимовна)</t>
  </si>
  <si>
    <t>20.0300.5211.24</t>
  </si>
  <si>
    <t>Система учета розничного рынка электроэнерги в Гусиноозерском РЭС инв. №В107001481-00 (20.0300.3093.24	Матвеевская Галина Ивано</t>
  </si>
  <si>
    <t>20.0300.3093.24</t>
  </si>
  <si>
    <t>Система учета розничного рынка электроэнерги в Гусиноозерском РЭС инв. №В107001481-00 (20.0300.6508.24	Дамбаев Валерий Баясхало</t>
  </si>
  <si>
    <t>20.0300.6508.24</t>
  </si>
  <si>
    <t>Система учета розничного рынка электроэнерги в Гусиноозерском РЭС инв. №В107001481-00 (20.0300.6245.24	Мергенев Леонид Владимир</t>
  </si>
  <si>
    <t>20.0300.6245.24</t>
  </si>
  <si>
    <t>Система учета розничного рынка электроэнерги в Джидинском РЭС инв. №В107001483- 00 (20.0300.3690.24	Колесникова Роза Борисовна)</t>
  </si>
  <si>
    <t>20.0300.3690.24</t>
  </si>
  <si>
    <t>Система учета розничного рынка электроэнерги в Джидинском РЭС инв. №В107001483- 00 (20.0300.3431.24	АО "ПБК")</t>
  </si>
  <si>
    <t>20.0300.3431.24</t>
  </si>
  <si>
    <t>Система учета розничного рынка электроэнерги в Джидинском РЭС инв. №В107001483- 00 (20.0300.2067.24	Хандагуров Юрий Онходоевич)</t>
  </si>
  <si>
    <t>20.0300.2067.24</t>
  </si>
  <si>
    <t>Система учета розничного рынка электроэнерги в Джидинском РЭС инв. №В107001483- 00 (20.0300.6602.24	Замбалаев Леонид Чимитович)</t>
  </si>
  <si>
    <t>20.0300.6602.24</t>
  </si>
  <si>
    <t>Система учета розничного рынка электроэнерги в Джидинском РЭС инв. №В107001483- 00 (20.0300.5110.24	ПАО "Ростелеком")</t>
  </si>
  <si>
    <t>20.0300.5110.24</t>
  </si>
  <si>
    <t>Система учета розничного рынка электроэнерги в Бичурском РЭС инв. №В107001523-00 (20.0300.7053.21  МБУ ХТО МО Бичурский район)</t>
  </si>
  <si>
    <t>Система учета розничного рынка электроэнерги в Бичурском РЭС инв. №В107001523-00 (20.0300.4662.24  Агафонов Андрей Александрови</t>
  </si>
  <si>
    <t>20.0300.4662.24</t>
  </si>
  <si>
    <t>Система учета розничного рынка электроэнерги в Бичурском РЭС инв. №В107001523-00 (20.0300.6004.24  Горелов Андрей Алексеевич)</t>
  </si>
  <si>
    <t>20.0300.6004.24</t>
  </si>
  <si>
    <t>Система учета розничного рынка электроэнерги в Бичурском РЭС инв. №В107001523-00 (20.0300.3913.24  Коробенкова Валентина Василь</t>
  </si>
  <si>
    <t>20.0300.3913.24</t>
  </si>
  <si>
    <t>Система учета розничного рынка электроэнергии в Иволгинском РЭС инв. №В107001227-00 (20.0300.7927.23  Кравцова Елена Михайловна</t>
  </si>
  <si>
    <t>20.0300.7927.23</t>
  </si>
  <si>
    <t>Система учета розничного рынка электроэнергии в Иволгинском РЭС инв. №В107001227-00 (20.0300.7973.23  Ситникова Ольга Владимиро</t>
  </si>
  <si>
    <t>20.0300.7973.23</t>
  </si>
  <si>
    <t>Система учета розничного рынка электроэнергии в Иволгинском РЭС инв. №В107001227-00 (20.0300.3905.24  Рабданова Светлана Василь</t>
  </si>
  <si>
    <t>20.0300.3905.24</t>
  </si>
  <si>
    <t>Система учета розничного рынка электроэнергии в Иволгинском РЭС инв. №В107001227-00 (20.0300.5477.24  Гармаева Лариса Николаевн</t>
  </si>
  <si>
    <t>20.0300.5477.24</t>
  </si>
  <si>
    <t>Система учета розничного рынка электроэнергии в Иволгинском РЭС инв. №В107001227-00 (20.0300.4389.24  Банзаракцаева Оюна Дамдин</t>
  </si>
  <si>
    <t>20.0300.4389.24</t>
  </si>
  <si>
    <t>Система учета розничного рынка электроэнергии в Иволгинском РЭС инв. №В107001227-00 (20.0300.6850.24  Игнаев Иван Баирович)</t>
  </si>
  <si>
    <t>20.0300.6850.24</t>
  </si>
  <si>
    <t>Система учета розничного рынка электроэнергии в Иволгинском РЭС инв. №В107001227-00 (20.0300.3537.24  Лайдапов Бато Дугарсуруно</t>
  </si>
  <si>
    <t>20.0300.3537.24</t>
  </si>
  <si>
    <t>Система учета розничного рынка электроэнергии в Иволгинском РЭС инв. №В107001227-00 (20.0300.2912.24  Лубсанова Саяна Леонидовн</t>
  </si>
  <si>
    <t>20.0300.2912.24</t>
  </si>
  <si>
    <t>Система учета розничного рынка электроэнергии в Иволгинском РЭС инв. №В107001227-00 (20.0300.7010.23 Тимофеев Дмитрий Михайлови</t>
  </si>
  <si>
    <t>20.0300.7010.23</t>
  </si>
  <si>
    <t>Система учета розничного рынка электроэнергии в Иволгинском РЭС инв. №В107001227-00 (20.0300.4248.24  Батуева Гылыгма Владимиро</t>
  </si>
  <si>
    <t>20.0300.4248.24</t>
  </si>
  <si>
    <t>Система учета розничного рынка электроэнергии в Иволгинском РЭС инв. №В107001227-00 (20.0300.6597.24   Павлов Михаил Семенович)</t>
  </si>
  <si>
    <t>20.0300.6597.24</t>
  </si>
  <si>
    <t>Система учета розничного рынка электроэнергии в Иволгинском РЭС инв. №В107001227-00 (20.0300.2922.24 Жамсаранов Будажап Дашидон</t>
  </si>
  <si>
    <t>20.0300.2922.24</t>
  </si>
  <si>
    <t>Система учета розничного рынка электроэнергии в Иволгинском РЭС инв. №В107001227-00 (20.0300.5965.23  Черных Федор Алексеевич)</t>
  </si>
  <si>
    <t>20.0300.5965.23</t>
  </si>
  <si>
    <t>Система учета розничного рынка электроэнергии в Иволгинском РЭС инв. №В107001227-00 (20.0300.5708.24  Гергесенов Александр Ники</t>
  </si>
  <si>
    <t>20.0300.5708.24</t>
  </si>
  <si>
    <t>Система учета розничного рынка электроэнергии в Иволгинском РЭС инв. №В107001227-00 (20.0300.3568.24  Васинская Людмила Валерье</t>
  </si>
  <si>
    <t>20.0300.3568.24</t>
  </si>
  <si>
    <t>Система учета розничного рынка электроэнергии в Иволгинском РЭС инв. №В107001227-00 (20.0300.1738.24  Бадмажапов Байкал Цыренов</t>
  </si>
  <si>
    <t>20.0300.1738.24</t>
  </si>
  <si>
    <t>Система учета розничного рынка электроэнергии в Иволгинском РЭС инв. №В107001227-00 (20.0300.1724.24  Балданов Андрей Жигмитови</t>
  </si>
  <si>
    <t>20.0300.1724.24</t>
  </si>
  <si>
    <t>Система учета розничного рынка электроэнергии в Иволгинском РЭС инв. №В107001227-00 (20.0300.6884.24  Шаповалов Иван Андреевич)</t>
  </si>
  <si>
    <t>20.0300.6884.24</t>
  </si>
  <si>
    <t>Система учета розничного рынка электроэнергии в Иволгинском РЭС инв. №В107001227-00 (20.0300.5925.24  Будаева Юлия Александровн</t>
  </si>
  <si>
    <t>20.0300.5925.24</t>
  </si>
  <si>
    <t>Система учета розничного рынка электроэнергии в Иволгинском РЭС инв. №В107001227-00 (20.0300.4139.24 Дондокова Дарима Владимиро</t>
  </si>
  <si>
    <t>20.0300.4139.24</t>
  </si>
  <si>
    <t>Система учета розничного рынка электроэнергии в Иволгинском РЭС инв. №В107001227-00 (20.0300.4694.24  Цыденова Марина Юрьевна)</t>
  </si>
  <si>
    <t>20.0300.4694.24</t>
  </si>
  <si>
    <t>Система учета розничного рынка электроэнергии в Иволгинском РЭС инв. №В107001227-00 (20.0300.6530.24  Бабуева Зинаида Батомунку</t>
  </si>
  <si>
    <t>20.0300.6530.24</t>
  </si>
  <si>
    <t>Система учета розничного рынка электроэнергии в Иволгинском РЭС инв. №В107001227-00 (20.0300.5743.24 Гергесенова Марина Никитич</t>
  </si>
  <si>
    <t>20.0300.5743.24</t>
  </si>
  <si>
    <t>Система учета розничного рынка электроэнергии в Иволгинском РЭС инв. №В107001227-00 (20.0300.6589.24  Чимитцыренова Ирина Батор</t>
  </si>
  <si>
    <t>20.0300.6589.24</t>
  </si>
  <si>
    <t>Система учета розничного рынка электроэнергии в Иволгинском РЭС инв. №В107001227-00 (20.0300.4030.24  Даниленко Зоя Григорьевна</t>
  </si>
  <si>
    <t>20.0300.4030.24</t>
  </si>
  <si>
    <t>Система учета розничного рынка электроэнергии в Иволгинском РЭС инв. №В107001227-00 (20.0300.2608.24  Бадмаева Ирина Цырендоржи</t>
  </si>
  <si>
    <t>20.0300.2608.24</t>
  </si>
  <si>
    <t>Система учета розничного рынка электроэнергии в Иволгинском РЭС инв. №В107001227-00 (20.0300.3226.24  Хухузиева Оюна Бабасандор</t>
  </si>
  <si>
    <t>20.0300.3226.24</t>
  </si>
  <si>
    <t>Система учета розничного рынка электроэнергии в Иволгинском РЭС инв. №В107001227-00 (20.0300.599.24  Гомбоев Баярто Баянович)</t>
  </si>
  <si>
    <t>20.0300.599.24</t>
  </si>
  <si>
    <t>Система учета розничного рынка электроэнергии в Иволгинском РЭС инв. №В107001227-00 (20.0300.3484.24  Гармажапов Эрдэни Нимажап</t>
  </si>
  <si>
    <t>20.0300.3484.24</t>
  </si>
  <si>
    <t>Система учета розничного рынка электроэнергии в Иволгинском РЭС инв. №В107001227-00 (20.0300.8064.23  Базарова Светлана Семенов</t>
  </si>
  <si>
    <t>20.0300.8064.23</t>
  </si>
  <si>
    <t>Система учета розничного рынка электроэнергии в Иволгинском РЭС инв. №В107001227-00 (20.0300.6396.24  Анисимов Геннадий Николае</t>
  </si>
  <si>
    <t>20.0300.6396.24</t>
  </si>
  <si>
    <t>Система учета розничного рынка электроэнергии в Иволгинском РЭС инв. №В107001227-00 (20.0300.7049.24  Будаев Саян Жаргалович)</t>
  </si>
  <si>
    <t>20.0300.7049.24</t>
  </si>
  <si>
    <t>Система учета розничного рынка электроэнергии в Иволгинском РЭС инв. №В107001227-00 (20.0300.6867.24  Карнышева Елена Филипповн</t>
  </si>
  <si>
    <t>20.0300.6867.24</t>
  </si>
  <si>
    <t>Система учета розничного рынка электроэнергии в Иволгинском РЭС инв. №В107001227-00 (20.0300.1571.24 Гомбоев Жаргал Хубисхалови</t>
  </si>
  <si>
    <t>20.0300.1571.24</t>
  </si>
  <si>
    <t>Система учета розничного рынка электроэнергии в Иволгинском РЭС инв. №В107001227-00 (20.0300.1789.24 Бадмаева Наталья Намсараев</t>
  </si>
  <si>
    <t>20.0300.1789.24</t>
  </si>
  <si>
    <t>Система учета розничного рынка электроэнергии в Иволгинском РЭС инв. №В107001227-00 (20.0300.5601.24 Бадураев Сергей Александро</t>
  </si>
  <si>
    <t>20.0300.5601.24</t>
  </si>
  <si>
    <t>Система учета розничного рынка электроэнергии в Иволгинском РЭС инв. №В107001227-00 (20.0300.7138.24  Шульгин Иван Алексеевич)</t>
  </si>
  <si>
    <t>20.0300.7138.24</t>
  </si>
  <si>
    <t>Система учета розничного рынка электроэнергии в Иволгинском РЭС инв. №В107001227-00 (20.0300.4195.24  Агафонов Валерий Иннокент</t>
  </si>
  <si>
    <t>20.0300.4195.24</t>
  </si>
  <si>
    <t>Система учета розничного рынка электроэнергии в Иволгинском РЭС инв. №В107001227-00 (20.0300.5914.24	Жамбалова Баярма Цыдендорж</t>
  </si>
  <si>
    <t>20.0300.5914.24</t>
  </si>
  <si>
    <t>Система учета розничного рынка электроэнергии в Иволгинском РЭС инв. №В107001227-00 (20.0300.3922.24	Дашинимаев Батор Жамсарано</t>
  </si>
  <si>
    <t>20.0300.3922.24</t>
  </si>
  <si>
    <t>Система учета электроэнергии потребителей Железнодорожный РЭС инв. №В107002261-00 (20.0300.7035.22  Нутфуллин Евгений Завдатови</t>
  </si>
  <si>
    <t>Система учета розничного рынка электроэнергии в Иволгинском РЭС инв. №В107001227-00 (20.0300.311.23  Дылыкова Аюна Баторовна)</t>
  </si>
  <si>
    <t>20.0300.311.23</t>
  </si>
  <si>
    <t>Система учета розничного рынка электроэнергии в Иволгинском РЭС инв. №В107001227-00 (20.0300.3242.22  Борхондуева Эржена Баторо</t>
  </si>
  <si>
    <t>20.0300.3242.22</t>
  </si>
  <si>
    <t>Система учета розничного рынка электроэнергии в Иволгинском РЭС инв. №В107001227-00 (20.0300.7534.23  Данжалов Жаргал Дашиевич)</t>
  </si>
  <si>
    <t>Система учета розничного рынка электроэнергии в Иволгинском РЭС инв. №В107001227-00 (20.0300.3225.23  Гуроракшеева Соелма Ширап</t>
  </si>
  <si>
    <t>20.0300.3225.23</t>
  </si>
  <si>
    <t>Система учета розничного рынка электроэнергии в Иволгинском РЭС инв. №В107001227-00 (20.0300.4423.23  Цыбенов Баир Цыдыпович)</t>
  </si>
  <si>
    <t>20.0300.4423.23</t>
  </si>
  <si>
    <t>Система учета розничного рынка электроэнергии в Иволгинском РЭС инв. №В107001227-00 (20.0300.8432.23  Гонгорова Елена Анатольев</t>
  </si>
  <si>
    <t>20.0300.8432.23</t>
  </si>
  <si>
    <t>Система учета розничного рынка электроэнергии в Иволгинском РЭС инв. №В107001227-00 (20.0300.211.24  Вампилова Людмила Виссарио</t>
  </si>
  <si>
    <t>20.0300.211.24</t>
  </si>
  <si>
    <t>Система учета розничного рынка электроэнергии в Иволгинском РЭС инв. №В107001227-00 (20.0300.905.23  Батуев Андрей Викторович)</t>
  </si>
  <si>
    <t>20.0300.905.23</t>
  </si>
  <si>
    <t>Система учета розничного рынка электроэнергии в Иволгинском РЭС инв. №В107001227-00 (20.0300.4396.23  Хазагаев Шагдуржап Алекса</t>
  </si>
  <si>
    <t>20.0300.4396.23</t>
  </si>
  <si>
    <t>Система учета розничного рынка электроэнергии в Иволгинском РЭС инв. №В107001227-00 (20.0300.5008.21  Башлеева Арюна Владимиров</t>
  </si>
  <si>
    <t>Система учета розничного рынка электроэнергии в Иволгинском РЭС инв. №В107001227-00 (20.0300.7066.22  Гармаева Валентина Игорев</t>
  </si>
  <si>
    <t>20.0300.7066.22</t>
  </si>
  <si>
    <t>Система учета розничного рынка электроэнергии в Иволгинском РЭС инв. №В107001227-00 (20.0300.7280.22  Гонгоров Альберт Анатолье</t>
  </si>
  <si>
    <t>Система учета розничного рынка электроэнергии в Иволгинском РЭС инв. №В107001227-00 (20.0300.323.22   Бальчинова Ирина Валерьев</t>
  </si>
  <si>
    <t>20.0300.323.22</t>
  </si>
  <si>
    <t>Система учета розничного рынка электроэнергии в Иволгинском РЭС инв. №В107001227-00 (20.0300.2379.24	Буянтуева Виктория Дугаржа</t>
  </si>
  <si>
    <t>20.0300.2379.24</t>
  </si>
  <si>
    <t>Система учета розничного рынка электроэнергии в Иволгинском РЭС инв. №В107001227-00 (20.0300.7411.23	Балсахаева Эржена Валерьев</t>
  </si>
  <si>
    <t>20.0300.7411.23</t>
  </si>
  <si>
    <t>Система учета розничного рынка электроэнергии в Иволгинском РЭС инв. №В107001227-00 (20.0300.3965.24	Хабеев Аркадий Викторович)</t>
  </si>
  <si>
    <t>20.0300.3965.24</t>
  </si>
  <si>
    <t>Система учета розничного рынка электроэнергии в Иволгинском РЭС инв. №В107001227-00 (20.0300.6423.24	Занаева Жаргалма Леонидовн</t>
  </si>
  <si>
    <t>20.0300.6423.24</t>
  </si>
  <si>
    <t>Система учета розничного рынка электроэнергии в Иволгинском РЭС инв. №В107001227-00 (20.0300.8566.24	Беломестнова Марина Анатол</t>
  </si>
  <si>
    <t>20.0300.8566.24</t>
  </si>
  <si>
    <t>Система учета розничного рынка электроэнергии в Иволгинском РЭС инв. №В107001227-00 (20.0300.6091.24	Дымбрылова Виктория Валерь</t>
  </si>
  <si>
    <t>20.0300.6091.24</t>
  </si>
  <si>
    <t>Система учета розничного рынка электроэнергии в Иволгинском РЭС инв. №В107001227-00 (20.0300.3671.24	Сушкеева Александра Баторо</t>
  </si>
  <si>
    <t>20.0300.3671.24</t>
  </si>
  <si>
    <t>Система учета розничного рынка электроэнергии в Иволгинском РЭС инв. №В107001227-00 (20.0300.4457.24  Максимова Екатерина Алекс</t>
  </si>
  <si>
    <t>20.0300.4457.24</t>
  </si>
  <si>
    <t>Система учета розничного рынка электроэнергии в Иволгинском РЭС инв. №В107001227-00 (20.0300.6020.24  Попов Александр Николаеви</t>
  </si>
  <si>
    <t>20.0300.6020.24</t>
  </si>
  <si>
    <t>Система учета розничного рынка электроэнергии в Иволгинском РЭС инв. №В107001227-00 (20.0300.6822.24	Алымбаев Тимерлан Джумаеви</t>
  </si>
  <si>
    <t>20.0300.6822.24</t>
  </si>
  <si>
    <t>Система учета розничного рынка электроэнергии в Иволгинском РЭС инв. №В107001227-00 (20.0300.6151.24	Лубсанова Галина Базаровна</t>
  </si>
  <si>
    <t>20.0300.6151.24</t>
  </si>
  <si>
    <t>Система учета розничного рынка электроэнергии в Иволгинском РЭС инв. №В107001227-00 (20.0300.4763.24	Доржиев Артур Дугарович)</t>
  </si>
  <si>
    <t>20.0300.4763.24</t>
  </si>
  <si>
    <t>Система учета розничного рынка электроэнергии в Иволгинском РЭС инв. №В107001227-00 (20.0300.7218.24	Гармаева Екатерина Николае</t>
  </si>
  <si>
    <t>20.0300.7218.24</t>
  </si>
  <si>
    <t>Система учета розничного рынка электроэнергии в Иволгинском РЭС инв. №В107001227-00 (20.0300.6353.24	Сулаева Туяна Баировна)</t>
  </si>
  <si>
    <t>20.0300.6353.24</t>
  </si>
  <si>
    <t>Система учета розничного рынка электроэнергии в Иволгинском РЭС инв. №В107001227-00 (20.0300.312.24	Логинов Алдар Ринчинович)</t>
  </si>
  <si>
    <t>20.0300.312.24</t>
  </si>
  <si>
    <t>Система учета розничного рынка электроэнергии в Иволгинском РЭС инв. №В107001227-00 (20.0300.6609.24	Сулаева Ханда Цыреновна)</t>
  </si>
  <si>
    <t>20.0300.6609.24</t>
  </si>
  <si>
    <t>Система учета розничного рынка электроэнергии в Иволгинском РЭС инв. №В107001227-00 (20.0300.6928.24	Чащин Владимир Николаевич)</t>
  </si>
  <si>
    <t>20.0300.6928.24</t>
  </si>
  <si>
    <t>Система учета розничного рынка электроэнергии в Иволгинском РЭС инв. №В107001227-00 (20.0300.6126.24	Колбина Людмила Юрьевна)</t>
  </si>
  <si>
    <t>20.0300.6126.24</t>
  </si>
  <si>
    <t>Система учета розничного рынка электроэнергии в Иволгинском РЭС инв. №В107001227-00 (20.0300.4793.24	Дондокжапова Светлана Дуга</t>
  </si>
  <si>
    <t>20.0300.4793.24</t>
  </si>
  <si>
    <t>Система учета розничного рынка электроэнергии в Иволгинском РЭС инв. №В107001227-00 (20.0300.7989.24	Чагдурова Дарима Цыден-Еши</t>
  </si>
  <si>
    <t>20.0300.7989.24</t>
  </si>
  <si>
    <t>Система учета розничного рынка электроэнергии в Иволгинском РЭС инв. №В107001227-00 (20.0300.8025.24	Ринчинов Владимир Дашиевич</t>
  </si>
  <si>
    <t>20.0300.8025.24</t>
  </si>
  <si>
    <t>Система учета розничного рынка электроэнергии в Иволгинском РЭС инв. №В107001227-00 (20.0300.2224.24	Доржиева Ирина Анатольевна</t>
  </si>
  <si>
    <t>20.0300.2224.24</t>
  </si>
  <si>
    <t>Система учета розничного рынка электроэнергии в Иволгинском РЭС инв. №В107001227-00 (20.0300.4697.24	Павлов Виктор Александрови</t>
  </si>
  <si>
    <t>20.0300.4697.24</t>
  </si>
  <si>
    <t>Система учета розничного рынка электроэнергии в Иволгинском РЭС инв. №В107001227-00 (20.0300.4839.24  Нечкина Наталья Викторовн</t>
  </si>
  <si>
    <t>20.0300.4839.24</t>
  </si>
  <si>
    <t>Система учета розничного рынка электроэнергии в Иволгинском РЭС инв. №В107001227-00 (20.0300.2924.24	Цыбенова Цыпилма Бадмажапо</t>
  </si>
  <si>
    <t>20.0300.2924.24</t>
  </si>
  <si>
    <t>Система учета розничного рынка электроэнергии в Иволгинском РЭС инв. №В107001227-00 (20.0300.6534.24	Орлов Илья Александрович)</t>
  </si>
  <si>
    <t>20.0300.6534.24</t>
  </si>
  <si>
    <t>Система учета розничного рынка электроэнерги в Заиграевском РЭС инв. №В107001455-00 (20.0300.6776.24	Бурлакова Татьяна Андреевн</t>
  </si>
  <si>
    <t>20.0300.6776.24</t>
  </si>
  <si>
    <t>Система учета розничного рынка электроэнерги в Заиграевском РЭС инв. №В107001455-00 (20.0300.7349.24	Матвеева Анастасия Алексан</t>
  </si>
  <si>
    <t>20.0300.7349.24</t>
  </si>
  <si>
    <t>Система учета розничного рынка электроэнерги в Заиграевском РЭС инв. №В107001455-00 (20.0300.7781.24	Тимошенко Нина Дмитриевна)</t>
  </si>
  <si>
    <t>20.0300.7781.24</t>
  </si>
  <si>
    <t>Система учета электроэнергии потребителей Октябрьский РЭС инв. №В107002260-00 (20.0300.6853.22  Лубсанова Ирина Ринчиндоржиевна</t>
  </si>
  <si>
    <t>20.0300.6853.22</t>
  </si>
  <si>
    <t>Система учета розничного рынка электроэнерги в Кижингинском РЭС инв. №В107001471-00 (20.0300.5015.21 	Потеев Эдуард Борисович)</t>
  </si>
  <si>
    <t>20.0300.5015.21</t>
  </si>
  <si>
    <t>Система учета розничного рынка электроэнерги в Тункинском РЭС инв. №В107001510- 00 (20.0300.2163.24	Серебренников Александр Мих</t>
  </si>
  <si>
    <t>20.0300.2163.24</t>
  </si>
  <si>
    <t>Система учета розничного рынка электроэнерги в Тункинском РЭС инв. №В107001510- 00 (20.0300.6792.24	Марганова Надежда Дамбиевна</t>
  </si>
  <si>
    <t>20.0300.6792.24</t>
  </si>
  <si>
    <t>Система учета розничного рынка электроэнерги в Тункинском РЭС инв. №В107001510- 00 (20.0300.4236.24	Манзарханова Галина Баторов</t>
  </si>
  <si>
    <t>20.0300.4236.24</t>
  </si>
  <si>
    <t>Система учета розничного рынка электроэнерги в Тункинском РЭС инв. №В107001510- 00 (20.0300.6152.24	Шкалыгин Гавриил Александро</t>
  </si>
  <si>
    <t>20.0300.6152.24</t>
  </si>
  <si>
    <t>Система учета розничного рынка электроэнерги в Тункинском РЭС инв. №В107001510- 00 (20.0300.2503.24	Зарбаев Баир Сыренжапович)</t>
  </si>
  <si>
    <t>20.0300.2503.24</t>
  </si>
  <si>
    <t>Система учета розничного рынка электроэнерги в Тункинском РЭС инв. №В107001510- 00 (20.0300.2844.24	Бандеев Вадим Владимирович)</t>
  </si>
  <si>
    <t>20.0300.2844.24</t>
  </si>
  <si>
    <t>Система учета розничного рынка электроэнерги в Тункинском РЭС инв. №В107001510- 00 (20.0300.7646.24	Котовщиков Станислав Евгень</t>
  </si>
  <si>
    <t>20.0300.7646.24</t>
  </si>
  <si>
    <t>Система учета розничного рынка электроэнерги в Тункинском РЭС инв. №В107001510- 00 (20.0300.4572.24	Шелковникова Елена Викторов</t>
  </si>
  <si>
    <t>20.0300.4572.24</t>
  </si>
  <si>
    <t>Система учета розничного рынка электроэнерги в Тункинском РЭС инв. №В107001510- 00 (20.0300.6590.24	Плажеева Алима Андреевна)</t>
  </si>
  <si>
    <t>20.0300.6590.24</t>
  </si>
  <si>
    <t>Система учета розничного рынка электроэнерги в Тункинском РЭС инв. №В107001510- 00 (20.0300.6800.24	Шагдуров Батор Владимирович</t>
  </si>
  <si>
    <t>20.0300.6800.24</t>
  </si>
  <si>
    <t>Система учета розничного рынка электроэнерги в Тункинском РЭС инв. №В107001510- 00 (20.0300.7029.24	Цыдеева Ульяна Павловна)</t>
  </si>
  <si>
    <t>20.0300.7029.24</t>
  </si>
  <si>
    <t>Система учета розничного рынка электроэнерги в Тункинском РЭС инв. №В107001510- 00 (20.0300.2437.24	Торпинкеева Сэсэгма Алексее</t>
  </si>
  <si>
    <t>20.0300.2437.24</t>
  </si>
  <si>
    <t>Система учета розничного рынка электроэнерги в Тункинском РЭС инв. №В107001510- 00 (20.0300.2935.24	Жамсаева Норжима Содномовна</t>
  </si>
  <si>
    <t>20.0300.2935.24</t>
  </si>
  <si>
    <t>Система учета розничного рынка электроэнерги в Тункинском РЭС инв. №В107001510- 00 (20.0300.3708.24	Сымбелов Тимур Намсараевич)</t>
  </si>
  <si>
    <t>20.0300.3708.24</t>
  </si>
  <si>
    <t>Система учета розничного рынка электроэнерги в Тункинском РЭС инв. №В107001510- 00 (20.0300.728.24	ООО "АКТИВПРОМ")</t>
  </si>
  <si>
    <t>20.0300.728.24</t>
  </si>
  <si>
    <t>Система учета розничного рынка электроэнерги в Тункинском РЭС инв. №В107001510- 00 (20.0300.4242.24	Дашинимаев Борис Долгурович</t>
  </si>
  <si>
    <t>20.0300.4242.24</t>
  </si>
  <si>
    <t>Система учета розничного рынка электроэнерги в Тункинском РЭС инв. №В107001510- 00 (20.0300.4741.24	Курбонов Зафарджон Анварови</t>
  </si>
  <si>
    <t>20.0300.4741.24</t>
  </si>
  <si>
    <t>Система учета розничного рынка электроэнерги в Тункинском РЭС инв. №В107001510- 00 (20.0300.6941.24	Демин Николай Ильич)</t>
  </si>
  <si>
    <t>20.0300.6941.24</t>
  </si>
  <si>
    <t>Система учета розничного рынка электроэнерги в Тункинском РЭС инв. №В107001510- 00 (20.0300.6401.24	Петров Сергей Михайлович)</t>
  </si>
  <si>
    <t>20.0300.6401.24</t>
  </si>
  <si>
    <t>Система учета розничного рынка электроэнерги в Тункинском РЭС инв. №В107001510- 00 (20.0300.8086.24	Якушева Татьяна Леонидовна)</t>
  </si>
  <si>
    <t>20.0300.8086.24</t>
  </si>
  <si>
    <t>Система учета розничного рынка электроэнерги в Тункинском РЭС инв. №В107001510- 00 (20.0300.6106.24	Рютин Владимир Андреевич)</t>
  </si>
  <si>
    <t>20.0300.6106.24</t>
  </si>
  <si>
    <t>Система учета розничного рынка электроэнерги в Тункинском РЭС инв. №В107001510- 00 (20.0300.3741.24	Молосоева Эза Сыреновна)</t>
  </si>
  <si>
    <t>20.0300.3741.24</t>
  </si>
  <si>
    <t>Система учета розничного рынка электроэнерги в Тункинском РЭС инв. №В107001510- 00 (20.0300.5977.24	Хандаков Баир Булатович)</t>
  </si>
  <si>
    <t>20.0300.5977.24</t>
  </si>
  <si>
    <t>Система учета розничного рынка электроэнерги в Тункинском РЭС инв. №В107001510- 00 (20.0300.5451.24	Хаптагаева Екатерина Будаев</t>
  </si>
  <si>
    <t>20.0300.5451.24</t>
  </si>
  <si>
    <t>Система учета розничного рынка электроэнерги в Тункинском РЭС инв. №В107001510- 00 (20.0300.5903.24	Зарбаева Татьяна Намсараевн</t>
  </si>
  <si>
    <t>20.0300.5903.24</t>
  </si>
  <si>
    <t>Система учета розничного рынка электроэнерги в Тункинском РЭС инв. №В107001510- 00 (20.0300.4203.22	Машкинова Элина Балдановна)</t>
  </si>
  <si>
    <t>20.0300.4203.22</t>
  </si>
  <si>
    <t>Система учета розничного рынка электроэнерги в Баргузинском РЭС инв. №В107001508-00 (20.0300.7499.24	Религиозная организация "С</t>
  </si>
  <si>
    <t>20.0300.7499.24</t>
  </si>
  <si>
    <t>Система учета розничного рынка электроэнерги в Баргузинском РЭС инв. №В107001508-00 (20.0300.1471.24	Чирков Антон Андреевич)</t>
  </si>
  <si>
    <t>20.0300.1471.24</t>
  </si>
  <si>
    <t>Система учета розничного рынка электроэнерги в Баргузинском РЭС инв. №В107001508-00 (20.0300.2162.24	Акционерное общество " Поч</t>
  </si>
  <si>
    <t>20.0300.2162.24</t>
  </si>
  <si>
    <t>Система учета розничного рынка электроэнерги в Баргузинском РЭС инв. №В107001508-00 (20.0300.5024.24	Козулина Елена Николаевна)</t>
  </si>
  <si>
    <t>20.0300.5024.24</t>
  </si>
  <si>
    <t>Система учета розничного рынка электроэнерги в Баргузинском РЭС инв. №В107001508-00 (20.0300.5425.24	Родак Александр Владимиров</t>
  </si>
  <si>
    <t>20.0300.5425.24</t>
  </si>
  <si>
    <t>Система учета розничного рынка электроэнерги в Баргузинском РЭС инв. №В107001508-00 (20.0300.4274.24	Корелин Евгений Михайлович</t>
  </si>
  <si>
    <t>20.0300.4274.24</t>
  </si>
  <si>
    <t>Система учета розничного рынка электроэнерги в Баргузинском РЭС инв. №В107001508-00 (20.0300.4275.24	Корелин Евгений Михайлович</t>
  </si>
  <si>
    <t>20.0300.4275.24</t>
  </si>
  <si>
    <t>Система учета розничного рынка электроэнерги в Баргузинском РЭС инв. №В107001508-00 (20.0300.4276.24	Корелин Евгений Михайлович</t>
  </si>
  <si>
    <t>20.0300.4276.24</t>
  </si>
  <si>
    <t>Система учета розничного рынка электроэнерги в Баргузинском РЭС инв. №В107001508-00 (20.0300.4306.24	Грешилов Павел Анатольевич</t>
  </si>
  <si>
    <t>20.0300.4306.24</t>
  </si>
  <si>
    <t>Система учета розничного рынка электроэнерги в Баргузинском РЭС инв. №В107001508-00 (20.0300.3081.23	Степанова Мария Сергеевна)</t>
  </si>
  <si>
    <t>20.0300.3081.23</t>
  </si>
  <si>
    <t>Система учета розничного рынка электроэнерги в Баргузинском РЭС инв. №В107001508-00 (20.0300.6081.24	Михайлова Евгения Алексеев</t>
  </si>
  <si>
    <t>20.0300.6081.24</t>
  </si>
  <si>
    <t>Система учета розничного рынка электроэнерги в Баргузинском РЭС инв. №В107001508-00 (20.0300.6641.24	Резников Николай Сергеевич</t>
  </si>
  <si>
    <t>20.0300.6641.24</t>
  </si>
  <si>
    <t>Система учета розничного рынка электроэнерги в Баргузинском РЭС инв. №В107001508-00 (20.0300.6623.24	Молчанов Николай Федорович</t>
  </si>
  <si>
    <t>20.0300.6623.24</t>
  </si>
  <si>
    <t>Система учета розничного рынка электроэнерги в Баргузинском РЭС инв. №В107001508-00 (20.0300.7849.24	Шелковников Алексей Иванов</t>
  </si>
  <si>
    <t>20.0300.7849.24</t>
  </si>
  <si>
    <t>Система учета розничного рынка электроэнерги в Прибайкальском РЭС инв. №В107001480-00 (20.0300.4169.24	ПАО "Ростелеком")</t>
  </si>
  <si>
    <t>20.0300.4169.24</t>
  </si>
  <si>
    <t>Система учета розничного рынка электроэнерги в Прибайкальском РЭС инв. №В107001480-00 (20.0300.8227.24	Синицын Сергей Фёдорович</t>
  </si>
  <si>
    <t>20.0300.8227.24</t>
  </si>
  <si>
    <t>Система учета розничного рынка электроэнерги в Прибайкальском РЭС инв. №В107001480-00 (20.0300.6830.24	Смирнова Светлана Валерь</t>
  </si>
  <si>
    <t>20.0300.6830.24</t>
  </si>
  <si>
    <t>Система учета розничного рынка электроэнерги в Прибайкальском РЭС инв. №В107001480-00 (20.0300.7985.24	Барнакова Маргарита Влад</t>
  </si>
  <si>
    <t>20.0300.7985.24</t>
  </si>
  <si>
    <t>Система учета розничного рынка электроэнерги в Прибайкальском РЭС инв. №В107001480-00 (20.0300.7665.24	Красилова Антонина Григо</t>
  </si>
  <si>
    <t>20.0300.7665.24</t>
  </si>
  <si>
    <t>Система учета розничного рынка электроэнерги в Прибайкальском РЭС инв. №В107001480-00 (20.0300.8100.24	Громова Ольга Ивановна)</t>
  </si>
  <si>
    <t>20.0300.8100.24</t>
  </si>
  <si>
    <t>Система учета розничного рынка электроэнерги в Городском РЭС инв. №В107001456-00 (20.0300.5055.24  Доржиев Буянто Галсанович)</t>
  </si>
  <si>
    <t>20.0300.5055.24</t>
  </si>
  <si>
    <t>Система учета розничного рынка электроэнерги в Городском РЭС инв. №В107001456-00 (20.0300.3906.24  Дмитреева Галина Владимировн</t>
  </si>
  <si>
    <t>Система учета розничного рынка электроэнерги в Городском РЭС инв. №В107001456-00 (20.0300.5058.24  Доржиев Буянто Галсанович)</t>
  </si>
  <si>
    <t>20.0300.5058.24</t>
  </si>
  <si>
    <t>Система учета розничного рынка электроэнерги в Городском РЭС инв. №В107001456-00 (20.0300.5475.24  Ширапова Лайжит Владимировна</t>
  </si>
  <si>
    <t>20.0300.5475.24</t>
  </si>
  <si>
    <t>Система учета розничного рынка электроэнерги в Городском РЭС инв. №В107001456-00 (20.0300.372.24  Ардаева Цыцык Мункуевна)</t>
  </si>
  <si>
    <t>20.0300.372.24</t>
  </si>
  <si>
    <t>Система учета розничного рынка электроэнерги в Городском РЭС инв. №В107001456-00 (20.0300.4234.24  Соктоев Ринчин Цыренович)</t>
  </si>
  <si>
    <t>20.0300.4234.24</t>
  </si>
  <si>
    <t>Система учета розничного рынка электроэнерги в Городском РЭС инв. №В107001456-00 (20.0300.2751.24  Одоева Татьяна Александровна</t>
  </si>
  <si>
    <t>20.0300.2751.24</t>
  </si>
  <si>
    <t>Система учета розничного рынка электроэнерги в Городском РЭС инв. №В107001456-00 (20.0300.4678.24  Дымбрылова Ольга Фаракшиевна</t>
  </si>
  <si>
    <t>20.0300.4678.24</t>
  </si>
  <si>
    <t>Система учета розничного рынка электроэнерги в Городском РЭС инв. №В107001456-00 (20.0300.5881.24  Шотхоева Валентина Батуевна)</t>
  </si>
  <si>
    <t>20.0300.5881.24</t>
  </si>
  <si>
    <t>Система учета розничного рынка электроэнерги в Городском РЭС инв. №В107001456-00 (20.0300.4843.24  Доржиева Татьяна Гармаевна)</t>
  </si>
  <si>
    <t>20.0300.4843.24</t>
  </si>
  <si>
    <t>Система учета розничного рынка электроэнерги в Городском РЭС инв. №В107001456-00 (20.0300.4507.24  Бадмаева Наталья Батуевна)</t>
  </si>
  <si>
    <t>20.0300.4507.24</t>
  </si>
  <si>
    <t>Система учета розничного рынка электроэнерги в Городском РЭС инв. №В107001456-00 (20.0300.4497.24  Бадмаева Наталья Батуевна)</t>
  </si>
  <si>
    <t>20.0300.4497.24</t>
  </si>
  <si>
    <t>Система учета розничного рынка электроэнерги в Городском РЭС инв. №В107001456-00 (20.0300.5214.24  Цоктоева Нонна Евгеньевна)</t>
  </si>
  <si>
    <t>20.0300.5214.24</t>
  </si>
  <si>
    <t>Система учета розничного рынка электроэнерги в Городском РЭС инв. №В107001456-00 (20.0300.1435.24  Евреева Дулгаржаб Цыренжабов</t>
  </si>
  <si>
    <t>20.0300.1435.24</t>
  </si>
  <si>
    <t>Система учета розничного рынка электроэнерги в Городском РЭС инв. №В107001456-00 (20.0300.4160.24  СНТ "Ромашка")</t>
  </si>
  <si>
    <t>20.0300.4160.24</t>
  </si>
  <si>
    <t>Система учета розничного рынка электроэнерги в Городском РЭС инв. №В107001456-00 (20.0300.6349.23  Ширапцынгеев Балжан Жамьян-Ж</t>
  </si>
  <si>
    <t>20.0300.6349.23</t>
  </si>
  <si>
    <t>Система учета розничного рынка электроэнерги в Городском РЭС инв. №В107001456-00 (20.0300.1489.24 Жаргалова Сэсэгма Доржеевна)</t>
  </si>
  <si>
    <t>20.0300.1489.24</t>
  </si>
  <si>
    <t>Система учета розничного рынка электроэнерги в Городском РЭС инв. №В107001456-00 (20.0300.8325.24  Намсараев Алексей Аюшеевич)</t>
  </si>
  <si>
    <t>20.0300.8325.24</t>
  </si>
  <si>
    <t>Система учета розничного рынка электроэнерги в Городском РЭС инв. №В107001456-00 (20.0300.427.24  Бабасанова Татьяна Станиславо</t>
  </si>
  <si>
    <t>20.0300.427.24</t>
  </si>
  <si>
    <t>Система учета розничного рынка электроэнерги в Городском РЭС инв. №В107001456-00 (20.0300.5215.24  Галеева Оксана Анваровна)</t>
  </si>
  <si>
    <t>20.0300.5215.24</t>
  </si>
  <si>
    <t>Система учета розничного рынка электроэнерги в Городском РЭС инв. №В107001456-00 (20.0300.4292.24 Федорова Ирина Ивановна)</t>
  </si>
  <si>
    <t>20.0300.4292.24</t>
  </si>
  <si>
    <t>Система учета розничного рынка электроэнерги в Городском РЭС инв. №В107001456-00 (20.0300.2898.24  Набиева Елена Васильевна)</t>
  </si>
  <si>
    <t>20.0300.2898.24</t>
  </si>
  <si>
    <t>Система учета розничного рынка электроэнерги в Городском РЭС инв. №В107001456-00 (20.0300.8480.23  Бальжитов Александр Бальжин-</t>
  </si>
  <si>
    <t>20.0300.8480.23</t>
  </si>
  <si>
    <t>Система учета розничного рынка электроэнерги в Городском РЭС инв. №В107001456-00 (20.0300.1812.22   Бошектуева Будыма Дамбаевна</t>
  </si>
  <si>
    <t>20.0300.1812.22</t>
  </si>
  <si>
    <t>Система учета розничного рынка электроэнерги в Городском РЭС инв. №В107001456-00 (20.0300.7265.24  Жалмаев Самбу Эрдэниевич)</t>
  </si>
  <si>
    <t>20.0300.7265.24</t>
  </si>
  <si>
    <t>Система учета розничного рынка электроэнерги в Городском РЭС инв. №В107001456-00 (20.0300.6316.24  Ширеторов Вячеслав Анатольев</t>
  </si>
  <si>
    <t>20.0300.6316.24</t>
  </si>
  <si>
    <t>Система учета розничного рынка электроэнерги в Городском РЭС инв. №В107001456-00 (20.0300.5813.24  Плисовская Нина Сергеевна)</t>
  </si>
  <si>
    <t>20.0300.5813.24</t>
  </si>
  <si>
    <t>Система учета розничного рынка электроэнерги в Городском РЭС инв. №В107001456-00 (20.0300.4798.24  Коптякова Людмила Мажитовна)</t>
  </si>
  <si>
    <t>20.0300.4798.24</t>
  </si>
  <si>
    <t>Система учета розничного рынка электроэнерги в Городском РЭС инв. №В107001456-00 (20.0300.3814.24  Балуев Роман Константинович)</t>
  </si>
  <si>
    <t>20.0300.3814.24</t>
  </si>
  <si>
    <t>Система учета розничного рынка электроэнерги в Городском РЭС инв. №В107001456-00 (20.0300.3813.24  Балуев Роман Константинович)</t>
  </si>
  <si>
    <t>20.0300.3813.24</t>
  </si>
  <si>
    <t>Система учета розничного рынка электроэнерги в Городском РЭС инв. №В107001456-00 (20.0300.4427.24  Батанова Сэсэгма Базаровна)</t>
  </si>
  <si>
    <t>20.0300.4427.24</t>
  </si>
  <si>
    <t>Система учета розничного рынка электроэнерги в Городском РЭС инв. №В107001456-00 (20.0300.1634.22  Цыбенова Чимита Чимитдоржиев</t>
  </si>
  <si>
    <t>20.0300.1634.22</t>
  </si>
  <si>
    <t>Система учета розничного рынка электроэнерги в Городском РЭС инв. №В107001456-00 (20.0300.6681.23  Ринчинов Жаргал Батуевич)</t>
  </si>
  <si>
    <t>20.0300.6681.23</t>
  </si>
  <si>
    <t>Система учета розничного рынка электроэнерги в Городском РЭС инв. №В107001456-00 (20.0300.5738.24  Антонова Оксана Андреевна)</t>
  </si>
  <si>
    <t>20.0300.5738.24</t>
  </si>
  <si>
    <t>Система учета розничного рынка электроэнерги в Городском РЭС инв. №В107001456-00 (20.0300.3124.23  Дондукова Анна Цыреновна)</t>
  </si>
  <si>
    <t>20.0300.3124.23</t>
  </si>
  <si>
    <t>Система учета розничного рынка электроэнерги в Городском РЭС инв. №В107001456-00 (20.0300.6271.23  Драгунова Валентина Петровна</t>
  </si>
  <si>
    <t>20.0300.6271.23</t>
  </si>
  <si>
    <t>Система учета розничного рынка электроэнерги в Городском РЭС инв. №В107001456-00 (20.0300.6529.24  Цыренжапова Баирма Батоевна)</t>
  </si>
  <si>
    <t>20.0300.6529.24</t>
  </si>
  <si>
    <t>Система учета розничного рынка электроэнерги в Городском РЭС инв. №В107001456-00 (20.0300.3584.23  Зуева Екатерина Алексеевна)</t>
  </si>
  <si>
    <t>20.0300.3584.23</t>
  </si>
  <si>
    <t>Система учета розничного рынка электроэнерги в Городском РЭС инв. №В107001456-00 (20.0300.6517.24  Рабжаев Баир Батоевич)</t>
  </si>
  <si>
    <t>Система учета розничного рынка электроэнерги в Городском РЭС инв. №В107001456-00 (20.0300.800.24  Шанюшкина Анастасия Владимиро</t>
  </si>
  <si>
    <t>20.0300.800.24</t>
  </si>
  <si>
    <t>Система учета розничного рынка электроэнерги в Городском РЭС инв. №В107001456-00 (20.0300.4525.24  Санжиева Ирина Ильинична)</t>
  </si>
  <si>
    <t>20.0300.4525.24</t>
  </si>
  <si>
    <t>Система учета розничного рынка электроэнерги в Городском РЭС инв. №В107001456-00 (20.0300.3260.24  Пордиева Баирма Доржиевна)</t>
  </si>
  <si>
    <t>20.0300.3260.24</t>
  </si>
  <si>
    <t>Система учета розничного рынка электроэнерги в Городском РЭС инв. №В107001456-00 (20.0300.2177.24  Агошков Сергей Александрович</t>
  </si>
  <si>
    <t>20.0300.2177.24</t>
  </si>
  <si>
    <t>Система учета розничного рынка электроэнерги в Городском РЭС инв. №В107001456-00 (20.0300.2507.24  Хайдапова Дулгар Цырендашиев</t>
  </si>
  <si>
    <t>20.0300.2507.24</t>
  </si>
  <si>
    <t>Система учета розничного рынка электроэнерги в Городском РЭС инв. №В107001456-00 (20.0300.6459.24  Хагдыров Ян Германович)</t>
  </si>
  <si>
    <t>20.0300.6459.24</t>
  </si>
  <si>
    <t>Система учета розничного рынка электроэнерги в Городском РЭС инв. №В107001456-00 (20.0300.5035.24  Дармаев Игорь Валерьевич)</t>
  </si>
  <si>
    <t>20.0300.5035.24</t>
  </si>
  <si>
    <t>Система учета розничного рынка электроэнерги в Городском РЭС инв. №В107001456-00 (20.0300.6143.24  Бадмаев Дмитрий Валерьевич)</t>
  </si>
  <si>
    <t>20.0300.6143.24</t>
  </si>
  <si>
    <t>Система учета розничного рынка электроэнерги в Городском РЭС инв. №В107001456-00 (20.0300.1916.24 Доржиев Баир Шагдарович)</t>
  </si>
  <si>
    <t>20.0300.1916.24</t>
  </si>
  <si>
    <t>Система учета розничного рынка электроэнерги в Городском РЭС инв. №В107001456-00 (20.0300.5427.24  Гулгонов Валерий Будаевич)</t>
  </si>
  <si>
    <t>20.0300.5427.24</t>
  </si>
  <si>
    <t>Система учета розничного рынка электроэнерги в Городском РЭС инв. №В107001456-00 (20.0300.4040.24  Быбина Елена Юрьевна)</t>
  </si>
  <si>
    <t>20.0300.4040.24</t>
  </si>
  <si>
    <t>Система учета розничного рынка электроэнерги в Городском РЭС инв. №В107001456-00 (20.0300.6817.24  Уржанов Булат Агванович)</t>
  </si>
  <si>
    <t>20.0300.6817.24</t>
  </si>
  <si>
    <t>Система учета розничного рынка электроэнерги в Городском РЭС инв. №В107001456-00 (20.0300.4358.24  Попов Алексей Геннадьевич)</t>
  </si>
  <si>
    <t>20.0300.4358.24</t>
  </si>
  <si>
    <t>Система учета розничного рынка электроэнерги в Городском РЭС инв. №В107001456-00 (20.0300.6520.24  Орлов Максим Александрович)</t>
  </si>
  <si>
    <t>20.0300.6520.24</t>
  </si>
  <si>
    <t>Система учета розничного рынка электроэнерги в Городском РЭС инв. №В107001456-00 (20.0300.2737.23  Цыренов Дашинима Юндунович)</t>
  </si>
  <si>
    <t>20.0300.2737.23</t>
  </si>
  <si>
    <t>Система учета розничного рынка электроэнерги в Городском РЭС инв. №В107001456-00 (20.0300.4001.24  Пурбуева Надежда Базаровна)</t>
  </si>
  <si>
    <t>20.0300.4001.24</t>
  </si>
  <si>
    <t>Система учета розничного рынка электроэнерги в Городском РЭС инв. №В107001456-00 (20.0300.1485.24  Бадмаев Баясхалан Баирович)</t>
  </si>
  <si>
    <t>20.0300.1485.24</t>
  </si>
  <si>
    <t>Система учета розничного рынка электроэнерги в Городском РЭС инв. №В107001456-00 (20.0300.4428.24  Лалетин Павел Андреевич)</t>
  </si>
  <si>
    <t>20.0300.4428.24</t>
  </si>
  <si>
    <t>Система учета розничного рынка электроэнерги в Городском РЭС инв. №В107001456-00 (20.0300.2313.24  Ветошников Никита Николаевич</t>
  </si>
  <si>
    <t>20.0300.2313.24</t>
  </si>
  <si>
    <t>Система учета розничного рынка электроэнерги в Городском РЭС инв. №В107001456-00 (20.0300.2155.24  Моноконова Кристина Олеговна</t>
  </si>
  <si>
    <t>20.0300.2155.24</t>
  </si>
  <si>
    <t>Система учета розничного рынка электроэнерги в Городском РЭС инв. №В107001456-00 (20.0300.5309.24  Шидловская Ольга Евгеньевна)</t>
  </si>
  <si>
    <t>20.0300.5309.24</t>
  </si>
  <si>
    <t>Система учета розничного рынка электроэнерги в Городском РЭС инв. №В107001456-00 (20.0300.4280.24  Рыбалка Александр Александро</t>
  </si>
  <si>
    <t>20.0300.4280.24</t>
  </si>
  <si>
    <t>Система учета розничного рынка электроэнерги в Городском РЭС инв. №В107001456-00 (20.0300.7905.24  Батуев Санжай Викторович)</t>
  </si>
  <si>
    <t>20.0300.7905.24</t>
  </si>
  <si>
    <t>Система учета розничного рынка электроэнерги в Городском РЭС инв. №В107001456-00 (20.0300.1449.24  Веселов Артем Русланович)</t>
  </si>
  <si>
    <t>20.0300.1449.24</t>
  </si>
  <si>
    <t>Система учета розничного рынка электроэнерги в Городском РЭС инв. №В107001456-00 (20.0300.6515.23  Первушин Дмитрий Сергеевич)</t>
  </si>
  <si>
    <t>20.0300.6515.23</t>
  </si>
  <si>
    <t>Система учета розничного рынка электроэнерги в Городском РЭС инв. №В107001456-00 (20.0300.8011.24 Шульгина Виктория Валерьевна)</t>
  </si>
  <si>
    <t>20.0300.8011.24</t>
  </si>
  <si>
    <t>Система учета розничного рынка электроэнерги в Городском РЭС инв. №В107001456-00 (20.0300.4904.24  Гаранин Михаил Александрович</t>
  </si>
  <si>
    <t>20.0300.4904.24</t>
  </si>
  <si>
    <t>Система учета розничного рынка электроэнерги в Городском РЭС инв. №В107001456-00 (20.0300.7187.21  Шойдонова Людмила Батоцырено</t>
  </si>
  <si>
    <t>20.0300.7187.21</t>
  </si>
  <si>
    <t>Система учета розничного рынка электроэнерги в Городском РЭС инв. №В107001456-00 (20.0300.7367.23  Степанов Андрей Германович)</t>
  </si>
  <si>
    <t>20.0300.7367.23</t>
  </si>
  <si>
    <t>Система учета розничного рынка электроэнерги в Бичурском РЭС инв. №В107001523-00 (20.0300.6881.24  Сафонов Алексей Геннадьевич)</t>
  </si>
  <si>
    <t>20.0300.6881.24</t>
  </si>
  <si>
    <t>Система учета розничного рынка электроэнерги в Бичурском РЭС инв. №В107001523-00 (20.0300.6356.24  Николаева Татьяна Александро</t>
  </si>
  <si>
    <t>20.0300.6356.24</t>
  </si>
  <si>
    <t>Система учета розничного рынка электроэнерги в Бичурском РЭС инв. №В107001523-00 (20.0300.7127.24  Николаева Татьяна Александро</t>
  </si>
  <si>
    <t>20.0300.7127.24</t>
  </si>
  <si>
    <t>Система учета розничного рынка электроэнерги в Бичурском РЭС инв. №В107001523-00 (20.0300.2545.24   Акционерное общество " Почт</t>
  </si>
  <si>
    <t>20.0300.2545.24</t>
  </si>
  <si>
    <t>Система учета розничного рынка электроэнерги в Бичурском РЭС инв. №В107001523-00 (20.0300.6863.24  ИП Тимофеева Галина Павловна</t>
  </si>
  <si>
    <t>20.0300.6863.24</t>
  </si>
  <si>
    <t>Система учета розничного рынка электроэнерги в Бичурском РЭС инв. №В107001523-00 (20.0300.6943.24  ИП Селиванов Евгений Василье</t>
  </si>
  <si>
    <t>20.0300.6943.24</t>
  </si>
  <si>
    <t>Система учета розничного рынка электроэнерги в Бичурском РЭС инв. №В107001523-00 (20.0300.6675.24   Маслёнкина Ольга Батоцырено</t>
  </si>
  <si>
    <t>20.0300.6675.24</t>
  </si>
  <si>
    <t>Система учета розничного рынка электроэнерги в Бичурском РЭС инв. №В107001523-00 (20.0300.5053.24  Цыденжапов Солбон Самбуевич)</t>
  </si>
  <si>
    <t>20.0300.5053.24</t>
  </si>
  <si>
    <t>Система учета розничного рынка электроэнерги в Бичурском РЭС инв. №В107001523-00 (20.0300.4435.24  Чуркин Станислав Трофимович)</t>
  </si>
  <si>
    <t>20.0300.4435.24</t>
  </si>
  <si>
    <t>Система учета розничного рынка электроэнерги в Гусиноозерском РЭС инв. №В107001481-00 (20.0300.4517.23	 Шутенков Игорь Юрьевич)</t>
  </si>
  <si>
    <t>Система учета розничного рынка электроэнерги в Гусиноозерском РЭС инв. №В107001481-00 (20.0300.2373.24	Лазарев Сергей Валерьеви</t>
  </si>
  <si>
    <t>20.0300.2373.24</t>
  </si>
  <si>
    <t>Система учета розничного рынка электроэнерги в Гусиноозерском РЭС инв. №В107001481-00 (20.0300.2697.24	Цоктоева Вера Борисовна)</t>
  </si>
  <si>
    <t>20.0300.2697.24</t>
  </si>
  <si>
    <t>Система учета розничного рынка электроэнерги в Гусиноозерском РЭС инв. №В107001481-00 (20.0300.7145.24	Гуржапова Нина Андреевна</t>
  </si>
  <si>
    <t>20.0300.7145.24</t>
  </si>
  <si>
    <t>Система учета розничного рынка электроэнерги в Гусиноозерском РЭС инв. №В107001481-00 (20.0300.7171.24	Волчугов Илья Сергеевич)</t>
  </si>
  <si>
    <t>20.0300.7171.24</t>
  </si>
  <si>
    <t>Система учета розничного рынка электроэнерги в Гусиноозерском РЭС инв. №В107001481-00 (20.0300.7191.24	Раднаева Соелма Цырендор</t>
  </si>
  <si>
    <t>20.0300.7191.24</t>
  </si>
  <si>
    <t>Система учета розничного рынка электроэнерги в Гусиноозерском РЭС инв. №В107001481-00 (20.0300.2084.24 	Тубанова Галина Батуевн</t>
  </si>
  <si>
    <t>20.0300.2084.24</t>
  </si>
  <si>
    <t>Система учета розничного рынка электроэнерги в Гусиноозерском РЭС инв. №В107001481-00 (20.0300.261.23	Гармаев Александр Станисл</t>
  </si>
  <si>
    <t>20.0300.261.23</t>
  </si>
  <si>
    <t>Система учета розничного рынка электроэнерги в Мухоршибирском РЭС инв. №В107001457-00 (20.0300.4526.22	Кудрявцева Оксана Виктор</t>
  </si>
  <si>
    <t>Система учета розничного рынка электроэнерги в Мухоршибирском РЭС инв. №В107001457-00 (20.0300.8048.23	ООО "Комфорт Парк 03")</t>
  </si>
  <si>
    <t>20.0300.8048.23</t>
  </si>
  <si>
    <t>Система учета розничного рынка электроэнерги в Мухоршибирском РЭС инв. №В107001457-00 (20.0300.2035.24	Государственное казенное</t>
  </si>
  <si>
    <t>20.0300.2035.24</t>
  </si>
  <si>
    <t>Система учета розничного рынка электроэнерги в Мухоршибирском РЭС инв. №В107001457-00 (20.0300.3849.24	Козлов Алексей Николаеви</t>
  </si>
  <si>
    <t>20.0300.3849.24</t>
  </si>
  <si>
    <t>Система учета розничного рынка электроэнерги в Мухоршибирском РЭС инв. №В107001457-00 (20.0300.7110.24	Балсанова Зоя Дамбаевна)</t>
  </si>
  <si>
    <t>20.0300.7110.24</t>
  </si>
  <si>
    <t>Система учета розничного рынка электроэнерги в Мухоршибирском РЭС инв. №В107001457-00 (20.0300.1501.24	МУНИЦИПАЛЬНОЕ УЧРЕЖДЕНИЕ</t>
  </si>
  <si>
    <t>Система учета розничного рынка электроэнерги в Мухоршибирском РЭС инв. №В107001457-00 (20.0300.6093.24	Базаров Владимир Дашацыр</t>
  </si>
  <si>
    <t>20.0300.6093.24</t>
  </si>
  <si>
    <t>Система учета розничного рынка электроэнерги в Мухоршибирском РЭС инв. №В107001457-00 (20.0300.92.23  Нетесов Александр Сергеев</t>
  </si>
  <si>
    <t>Система учета розничного рынка электроэнерги в Мухоршибирском РЭС инв. №В107001457-00 (20.0300.1207.23	Сейфуллаева Галина Георг</t>
  </si>
  <si>
    <t>20.0300.1207.23</t>
  </si>
  <si>
    <t>Система учета розничного рынка электроэнерги в Мухоршибирском РЭС инв. №В107001457-00 (20.0300.6847.24	Гетманский Антон Михайло</t>
  </si>
  <si>
    <t>20.0300.6847.24</t>
  </si>
  <si>
    <t>Система учета розничного рынка электроэнерги в Джидинском РЭС инв. №В107001483- 00 (20.0300.6774.24	Цыбенова Ольга Тарасовна)</t>
  </si>
  <si>
    <t>20.0300.6774.24</t>
  </si>
  <si>
    <t>Система учета розничного рынка электроэнерги в Джидинском РЭС инв. №В107001483- 00 (20.0300.8199.24	Надмитова Баярма Владимиров</t>
  </si>
  <si>
    <t>20.0300.8199.24</t>
  </si>
  <si>
    <t>Система учета розничного рынка электроэнерги в Джидинском РЭС инв. №В107001483- 00 (20.0300.8080.24	ООО "Востсибнико)</t>
  </si>
  <si>
    <t>20.0300.8080.24</t>
  </si>
  <si>
    <t>Система учета розничного рынка электроэнерги в Джидинском РЭС инв. №В107001483- 00 (20.0300.4273.24	Чупышева Анжелика Алексеевн</t>
  </si>
  <si>
    <t>20.0300.4273.24</t>
  </si>
  <si>
    <t>Система учета розничного рынка электроэнерги в Закаменском РЭС инв. №В107001482- 00 (20.0300.3732.24	Шалдушкеев Станислав Алекс</t>
  </si>
  <si>
    <t>20.0300.3732.24</t>
  </si>
  <si>
    <t>Система учета розничного рынка электроэнерги в Закаменском РЭС инв. №В107001482- 00 (20.0300.5936.24	Цыренов Доржо Георгиевич)</t>
  </si>
  <si>
    <t>20.0300.5936.24</t>
  </si>
  <si>
    <t>Система учета розничного рынка электроэнерги в Закаменском РЭС инв. №В107001482- 00 (20.0300.7080.24	Толстошеева Таисья Виталье</t>
  </si>
  <si>
    <t>20.0300.7080.24</t>
  </si>
  <si>
    <t>Система учета розничного рынка электроэнергии в Иволгинском РЭС инв. №В107001227-00 (20.0300.3214.24  Рыгдынова Вера Аранзаевна</t>
  </si>
  <si>
    <t>20.0300.3214.24</t>
  </si>
  <si>
    <t>Система учета розничного рынка электроэнерги в Городском РЭС инв. №В107001456-00 (20.0300.3760.23  Хахулина Наталья Алексеевна)</t>
  </si>
  <si>
    <t>20.0300.3760.23</t>
  </si>
  <si>
    <t>Система учета розничного рынка электроэнерги в Городском РЭС инв. №В107001456-00 (20.0300.5139.21  НЕЛЮБИН АРТЁМ ИВАНОВИЧ)</t>
  </si>
  <si>
    <t>20.0300.5139.21</t>
  </si>
  <si>
    <t>Система учета розничного рынка электроэнерги в Городском РЭС инв. №В107001456-00 (20.0300.3188.23  Пыкин Олег Викторович)</t>
  </si>
  <si>
    <t>20.0300.3188.23</t>
  </si>
  <si>
    <t>Система учета розничного рынка электроэнерги в Городском РЭС инв. №В107001456-00 (20.0300.6102.23  Дабаева Арюна Мэлсовна)</t>
  </si>
  <si>
    <t>20.0300.6102.23</t>
  </si>
  <si>
    <t>Система учета розничного рынка электроэнерги в Городском РЭС инв. №В107001456-00 (20.0300.4730.23  Гончикжапов Дашинима Баясхал</t>
  </si>
  <si>
    <t>20.0300.4730.23</t>
  </si>
  <si>
    <t>Система учета розничного рынка электроэнерги в Городском РЭС инв. №В107001456-00 (20.0300.6741.23  Цыденова Аюна Юрьевна)</t>
  </si>
  <si>
    <t>20.0300.6741.23</t>
  </si>
  <si>
    <t>Система учета розничного рынка электроэнерги в Городском РЭС инв. №В107001456-00 (20.0300.4441.23  Банзаракцаева Туяна Геннадье</t>
  </si>
  <si>
    <t>20.0300.4441.23</t>
  </si>
  <si>
    <t>Система учета розничного рынка электроэнерги в Городском РЭС инв. №В107001456-00 (20.0300.2484.22  РОМАНОВ АРТЕМ АНАТОЛЬЕВИЧ)</t>
  </si>
  <si>
    <t>Система учета розничного рынка электроэнергии в Городском РЭС инв. №В107001456-00 (20.0300.3820.24	Фалевская  Наталья Андриянов</t>
  </si>
  <si>
    <t>20.0300.3820.24</t>
  </si>
  <si>
    <t>Система учета электроэнергии потребителей Октябрьский РЭС инв. №В107002260- 00 (20.0300.2445.21 Степанов Николай Сергеевич)</t>
  </si>
  <si>
    <t>Система учета розничного рынка электроэнерги в Джидинском РЭС инв. №В107001483- 00 (20.0300.4611.22 Администрация муниципальног</t>
  </si>
  <si>
    <t>Система учета розничного рынка электроэнерги в Кабанском РЭС инв. №В107001228-00 (20.0300.8454.23  Шородок Вероника Васильевна)</t>
  </si>
  <si>
    <t>20.0300.8454.23</t>
  </si>
  <si>
    <t>Система учета розничного рынка электроэнерги в Баргузинском РЭС инв. №В107001508-00 (20.0300.295.24	Общество с ограниченной отв</t>
  </si>
  <si>
    <t>20.0300.295.24</t>
  </si>
  <si>
    <t>Система учета розничного рынка электроэнерги в Кабанском РЭС инв. №В107001228- 00 (20.0300.8405.23  ГКУ Республики Бурятия "Упр</t>
  </si>
  <si>
    <t>20.0300.8405.23</t>
  </si>
  <si>
    <t>Система учета розничного рынка электроэнерги в Кабанском РЭС инв. №В107001228- 00 (20.0300.1787.24 ГБОУ «Селенгинская СКОШИ»)</t>
  </si>
  <si>
    <t>20.0300.1787.24</t>
  </si>
  <si>
    <t>Система учета розничного рынка электроэнерги в Еравнинском РЭС инв. №В107001473-00 (20.0300.2703.21  Шагдаров Гарма Баирович)</t>
  </si>
  <si>
    <t>20.0300.2703.21</t>
  </si>
  <si>
    <t>Система учета электроэнергии потребителей Советский РЭС инв. №В107002259-00 (20.0300.3552.24 Общество с ограниченной ответствен</t>
  </si>
  <si>
    <t>20.0300.3552.24</t>
  </si>
  <si>
    <t>Система учета электроэнергии потребителей Железнодорожный РЭС инв. №В107002261-00 (20.0300.537.24  ООО "ИнжСтрой-Инновации")</t>
  </si>
  <si>
    <t>20.0300.537.24</t>
  </si>
  <si>
    <t>Система учета электроэнергии потребителей Советский РЭС инв. №В107002259-00 (20.0300.3846.24  Ященко Юрий Александрович (Общест</t>
  </si>
  <si>
    <t>20.0300.3846.24</t>
  </si>
  <si>
    <t>Система учета электроэнергии потребителей Железнодорожный РЭС инв. №В107002261-00  (20.0300.3694.22  МУ "У-Устройзаказчик")</t>
  </si>
  <si>
    <t>20.0300.3694.22</t>
  </si>
  <si>
    <t>Система учета розничного рынка электроэнерги в Баргузинском РЭС инв. №В107001508-00 (20.0300.7632.24 Будаев А.Б.)</t>
  </si>
  <si>
    <t>20.0300.7632.24</t>
  </si>
  <si>
    <t>Система учета розничного рынка электроэнерги в Кабанском РЭС инв. №В107001228-00 (20.0300.6967.23 Общество с ограниченной ответ</t>
  </si>
  <si>
    <t>20.0300.6967.23</t>
  </si>
  <si>
    <t xml:space="preserve">Прибор учета электроэнергии ПС 110/35/6-10 кВ Кяхта ВЛ-6 кВ К-2 "Кяхта" в
Кяхтинском РЭС  (20.0300.1594.23  Муниципальное казенное учреждение
Администрация муниципального образования "Кяхтинский район" Республики Бурятия)
</t>
  </si>
  <si>
    <t>20.0300.1594.23</t>
  </si>
  <si>
    <t>Прибор учета электроэнергии на ПС 110/10 кВ "Поперечная", ВЛ-10 кВ П-3 "Ульдурга", Еравнинский РЭС, инв.№В55000909, в рамках договора на технологическое присоединение, 20.0300.7994.22; Езубчик Геннадий Владимирович; РЕСПУБЛИКА БУРЯТИЯ, ЕРАВНИНСКИЙ МУНИЦИПАЛЬНЫЙ РАЙОН, СЕЛЬСКОЕ ПОСЕЛЕНИЕ УСТЬ-ЭГИТУЙСКОЕ, КАДАСТРОВЫЙ НОМЕР ЗЕМЕЛЬНОГО УЧАСТКА 03:05:270107:701</t>
  </si>
  <si>
    <t>20.0300.7994.22</t>
  </si>
  <si>
    <t xml:space="preserve">ПКУ на ПС 220/27,5/10 кВ Кичера-тяговая  ВЛ-10 кВ ф.К-14 Эстония, Северобайкальский РЭС, инв.№В56000110 в рамках договора на технологическое присоединение 20.0300.3951.22, Забавский Алексей Петрович; РЕСПУБЛИКА БУРЯТИЯ, БУРЯТИЯ РЕСП, КИЧЕРА, ул.  ПРОМЫШЛЕННАЯ,  Д. 1, КАДАСТРОВЫЙ НОМЕР ЗЕМЕЛЬНОГО УЧАСТКА 03:17:060111:34
</t>
  </si>
  <si>
    <t>20.0300.3951.22</t>
  </si>
  <si>
    <t>ПКУ на ПС 35/10 кВ "Гунда" , ВЛ-10 кВ Г-1 "Озерный", Еравнинский РЭС; инв.№В55000730 в рамках договора на технологическое присоединение 20.0300.6934.22; ООО "АЗОТ МАЙНИНГ СЕРВИС"; РЕСПУБЛИКА БУРЯТИЯ,  КАДАСТРОВЫЙ НОМЕР ЗЕМЕЛЬНОГО УЧАСТКА 03:05:230139:180, РОССИЙСКАЯ ФЕДЕРАЦИЯ, РЕСПУБЛИКА БУРЯТИЯ, МУНИЦИПАЛЬНЫЙ РАЙОН ЕРАВНИНСКИЙ, СЕЛЬСКОЕ ПОСЕЛЕНИЕ ОЗЁРНОЕ</t>
  </si>
  <si>
    <t>20.0300.6934.22</t>
  </si>
  <si>
    <t xml:space="preserve">ПКУ на ПС 220/35/27,5/10 кВ "Северобайкальск-Тяговая", ВЛ-10 кВ ф.8 "Орбита, Нептун"; Северобайкальский РЭС, инв.№В200016300-001 в рамках договора на технологическое присоединение 20.0300.823.23; Муниципальное
казенное учреждение "Комитет по управлению городским хозяйством администрации муниципального образования "город Северобайкальск"; РЕСПУБЛИКА БУРЯТИЯ, Г. СЕВЕРОБАЙКАЛЬСК
</t>
  </si>
  <si>
    <t>20.0300.823.23</t>
  </si>
  <si>
    <t xml:space="preserve">ПКУ на ПС 220/35/27,5/10 кВ "Северобайкальск-Тяговая",
ВЛ-10 кВ "фидер 25"; Северобайкальский РЭС, инв.№В200016300-001 в рамках договора на технологическое присоединение 20.0300.823.23; Муниципальное
казенное учреждение "Комитет по управлению городским хозяйством администрации муниципального образования "город Северобайкальск"; РЕСПУБЛИКА БУРЯТИЯ, Г. СЕВЕРОБАЙКАЛЬСК
</t>
  </si>
  <si>
    <t xml:space="preserve">Прибор учета электроэнергии на ПС 110/35/10 кВ Георгиевская, Хоринский РЭС, ВЛ- 10 кВ ф.Г-2 "Ашанга", инв.№В55001780  в рамках договора на технологическое присоединение 20.0300.6204.23; ОБЩЕСТВО С ОГРАНИЧЕННОЙ
ОТВЕТСТВЕННОСТЬЮ "ДОРСТРОЙСЕРВИС"; РЕСПУБЛИКА БУРЯТИЯ, МУНИЦИПАЛЬНЫЙ
РАЙОН ХОРИНСКИЙ, СЕЛЬСКОЕ ПОСЕЛЕНИЕ АШАНГИНСКОЕ, КАДАСТРОВЫЙ НОМЕР ЗЕМЕЛЬНОГО УЧАСТКА 03:21:370102:269
</t>
  </si>
  <si>
    <t>20.0300.6204.23</t>
  </si>
  <si>
    <t xml:space="preserve">Прибор учета электроэнергии на ПС 110/10 кВ "Бурводстрой", ВЛ-10 кВ ф.12 БВС, Республика Бурятия г. Улан-Удэ, ул. Иволгинская, кадастровый номер земельного участка 03:24:011021:3. (тех.присоединение 
Дог 20.0300.4842.23. ИП Губернаторов Виталий Евгеньевич)
</t>
  </si>
  <si>
    <t>20.0300.4842.23</t>
  </si>
  <si>
    <t>Прибор учета электроэнергии на ПС 110/6 кВ ПС "СЦКК", ВЛ-6 кВ ф.С-83 до ЗРП, Кабанский РЭС, ; в рамках договора на технологическое присоединение 20.0300.945.24; ИП "Казаков Ю.П."; РЕСПУБЛИКА БУРЯТИЯ,
КАБАНСКИЙ Р-Н, ПГТ СЕЛЕНГИНСК, МКР. СОЛНЕЧНЫЙ, КАДАСТРОВЫЙ НОМЕР
ЗЕМЕЛЬНОГО УЧАСТКА 03:09:480402:21</t>
  </si>
  <si>
    <t>Прибор учета электроэнергии на ПС 35/10 кВ "В-2", ВЛ 10 кВ ф.Н-7 Дет Дом; Кижингинский РЭС,  20.0300.2469.24; Общество с
ограниченной ответственностью «Ист КонТех»; РЕСПУБЛИКА БУРЯТИЯ,
КАДАСТРОВЫЙ НОМЕР ЗЕМЕЛЬНОГО УЧАСТКА 03:10:140112:59, КИЖИНГИНСКИЙ
РАЙОН, СЕЛО НОВОКИЖИНГИНСК, МИКРОРАЙОН, 36</t>
  </si>
  <si>
    <t>20.0300.2469.24</t>
  </si>
  <si>
    <t>Прибор учета электроэнергии на ПС 110/35/10/6 кВ "Кяхта", Вл-10 кВ К-7 "Киран", Кяхтинский РЭС, 20.0300.5102.23; ООО "Таможенно-логистический терминал"КЯХТА"; РЕСПУБЛИКА БУРЯТИЯ, КАДАСТРОВЫЙ НОМЕР ЗЕМЕЛЬНОГО УЧАСТКА 03:12:000000:14819, КЯХТИНСКИЙ РАЙОН, УЧ Б/Н</t>
  </si>
  <si>
    <t>20.0300.5102.23</t>
  </si>
  <si>
    <t>Прибор учета электроэнергии на ПС 110/35/10 кВ "Южная", Октябрьский РЭС, ВЛ-10 кВ ф.8 ПС Южная 20.0300.458.24; ООО "БК"; РЕСПУБЛИКА БУРЯТИЯ, КАДАСТРОВЫЙ НОМЕР ЗЕМЕЛЬНОГО УЧАСТКА 03:24:034301:291, ГОРОДСКОЙ ОКРУГ ГОРОД УЛАН-УДЭ, Г УЛАН-УДЭ, УЛ ЗАБАЙКАЛЬСКАЯ, УЧ 14А</t>
  </si>
  <si>
    <t>20.0300.458.24</t>
  </si>
  <si>
    <t>Прибор учета электроэнергии на ПС 110/10 кВ "Бурводстрой", ВЛ-10 кВ ф.2 от ПС БВС, Советский РЭС, в рамках договора на технологическое присоединение 20.0300.6628.23; ИП Сотнич Оксана Петровна;  РЕСПУБЛИКА БУРЯТИЯ, СОВЕТСКИЙ, УЛАН-УДЭ, КАДАСТРОВЫЙ НОМЕР ЗЕМЕЛЬНОГО УЧАСТКА 03:24:010934:69,  МЕСТОПОЛОЖЕНИЕ УСТАНОВЛЕНО ОТНОСИТЕЛЬНО ОРИЕНТИРА, РАСПОЛОЖЕННОГО В ГРАНИЦАХ УЧАСТКА. ПОЧТОВЫЙ АДРЕС ОРИЕНТИРА: РЕСП.
БУРЯТИЯ, Г. УЛАН-УДЭ, УЛ. АВТОТРАНСПОРТНАЯ, 21А</t>
  </si>
  <si>
    <t>20.0300.6628.23</t>
  </si>
  <si>
    <t>Прибор учета электроэнергии на ПС 35/10 кВ "Курумкан", ВЛ-10 кВ К-6 "Курумкан-1", инв.№В51011383, Курумканский РЭС, в рамках договора на технологическое присоединение 20.0300.7403.23; РЕСПУБЛИКА БУРЯТИЯ, КУРУМКАНСКИЙ, С КУРУМКАН, БАЛДАКОВА,  Д. 13</t>
  </si>
  <si>
    <t>20.0300.7403.23</t>
  </si>
  <si>
    <t>Прибор учета электроэнергии на ПС 35/10 кВ «Город» ВЛ-10 кВ Г-6 «Центр»
Северобайкальский РЭС  (20.0300.5206.20  ООО "ИНВЕСТ-СТРОЙ")</t>
  </si>
  <si>
    <t xml:space="preserve">20.0300.5206.20 </t>
  </si>
  <si>
    <t>Прибор учета электроэнергии на ПС 220/110/10 кВ "Горячинская",ВЛ-10 кВ Г-1
"Горячинск" Прибайкальский РЭС, инв.№В50001050 в рамках договора на
технологическое присоединение  20.0300.2461.23; КУМХ; РЕСПУБЛИКА БУРЯТИЯ,
КАДАСТРОВЫЙ НОМЕР ЗЕМЕЛЬНОГО УЧАСТКА 03:16:050129:00, С. ГОРЯЧИНСК</t>
  </si>
  <si>
    <t>20.0300.2461.23</t>
  </si>
  <si>
    <t>Прибор учета электроэнергии на ПС 110/35/10 кВ "Усть-Баргузин", ВЛ-10 кВ УБ-4
"Максимиха", Баргузинский РЭС, инв.№В51011529, в рамках договора на технологическое присоединение 20.0300.901.24; Соболев Антон
Андреевич; РЕСПУБЛИКА БУРЯТИЯ, МУНИЦИПАЛЬНЫЙ РАЙОН БАРГУЗИНСКИЙ,
КАДАСТРОВЫЙ НОМЕР ЗЕМЕЛЬНОГО УЧАСТКА 03:01:000000:9937</t>
  </si>
  <si>
    <t>20.0300.901.24</t>
  </si>
  <si>
    <t>Прибор учета электроэнергии на ПС 110/35/6 кВ "Инкурская", ВЛ-6 кВ И-8 Ленина-
Садовая, Закаменский РЭС, инв.№В54000181, в рамках договора на технологическое присоединение 20.0300.3791.23; ПУ ФСБ России по Республике Бурятия; РЕСПУБЛИКА БУРЯТИЯ, КАДАСТРОВЫЙ НОМЕР ЗЕМЕЛЬНОГО УЧАСТКА 03:07:000000:4380,  ЗАКАМЕНСКИЙ РАЙОН,  Г. ЗАКАМЕНСК, УЛ. ЛЕНИНА</t>
  </si>
  <si>
    <t>20.0300.3791.23</t>
  </si>
  <si>
    <t>Прибор учета электроэнергии на ПС 110/10 кВ "Энергетик", ВЛ-10 кВ ф.15 РП-36, Октябрьский РЭС, в рамках договора на технологическое присоединение 20.0300.3866.22; СОЮЗ-ТРИ, ООО; РЕСПУБЛИКА БУРЯТИЯ, Г. УЛАН-УДЭ, МКР. ЭНЕРГЕТИК</t>
  </si>
  <si>
    <t>20.0300.3866.22</t>
  </si>
  <si>
    <t>Прибор учета электроэнергии на ПС 110/10 кВ "Медведчиково"; ВЛ 10 кВ ф.14 РП-33, Октябрьский РЭС, в рамках договора на технологическое присоединение 20.0300.7645.23; СЗ Строй-квартал, ООО; РЕСПУБЛИКА БУРЯТИЯ,  Г. УЛАН-УДЭ, УЛ. ДОМОСТРОИТЕЛЬНАЯ</t>
  </si>
  <si>
    <t>20.0300.7645.23</t>
  </si>
  <si>
    <t>Прибор учета электроэнергии на ПС 110/35/10 кВ ПС "Тарбагатай" ВЛ 10 кВ Т-17 "Н- Жирим" Тарбагатайский РЭС, инв.№В52013217;  в рамках договора на технологическое присоединение 20.0300.5199.20; ИП ПЕТРОВА НАДЕЖДА ИВАНОВНА; РЕСПУБЛИКА БУРЯТИЯ, ТАРБАГАТАЙСКИЙ РАЙОН, ТАРБАГАТАЙ, КАДАСТРОВЫЙ НОМЕР ЗЕМЕЛЬНОГО УЧАСТКА 03:19:210105:180 (ИПУЭ на ВЛ 10 кВ Т-17 "Н-Жирим" от оп.№27)</t>
  </si>
  <si>
    <t>20.0300.5199.20</t>
  </si>
  <si>
    <t>Прибор учета электроэнергии на ПС 110/35/10 кВ "Харанхой"; ВЛ-10 кВ Х-11
"Хоронхой", Кяхтинский РЭС в  рамках договора на технологическое присоединение  20.0300.970.22; ДХК, ООО;  РЕСПУБЛИКА БУРЯТИЯ, КЯХТИНСКИЙ, П.ХОРОНХОЙ, ТРАКТОВАЯ,  Д. 22, КАДАСТРОВЫЙ НОМЕР ЗЕМЕЛЬНОГО УЧАСТКА 03:12:380108:47</t>
  </si>
  <si>
    <t>Прибор учета электроэнергии на ПС 110/35/6 кВ Инкурская, Закаменский РЭС, ВЛ-6
кВ И-10 ПС Холтосон-Партизанская, №В54000184 в рамках договора на технологическое присоединение 20.0300.7532.22; Лудупова Октябрина
Будацыреновна; РЕСПУБЛИКА БУРЯТИЯ, ЗАКАМЕНСКИЙ, ЗАКАМЕНСК, СЕДЛЕЦКОГО,
КАДАСТРОВЫЙ НОМЕР ЗЕМЕЛЬНОГО УЧАСТКА 03:07:090217:210</t>
  </si>
  <si>
    <t>20.0300.7532.22</t>
  </si>
  <si>
    <t>Прибор учета электроэнергии на ПС 35/10 кВ "АРЗ", ВЛ 10 кВ ф.7 ПС АРЗ, Советский
РЭС, инв.№В200011818-00; 20.0300.5197.20; ООО "АЭРОПОРТ БАЙКАЛ";
РЕСПУБЛИКА БУРЯТИЯ, УЛАН-УДЭ, МКР. АЭРОПОРТ, КАДАСТРОВЫЙ НОМЕР
ЗЕМЕЛЬНОГО УЧАСТКА 03:24:011701:20</t>
  </si>
  <si>
    <r>
      <t xml:space="preserve">Расходы на выполнение мероприятий по технологическому присоединению, предусмотренным подпунктами  «а» и «в» пункта 16 Методических  указаний по филиалу ПАО "Россети Сибирь" - "Бурятэнерго" за </t>
    </r>
    <r>
      <rPr>
        <b/>
        <sz val="14"/>
        <color theme="1"/>
        <rFont val="Times New Roman"/>
        <family val="1"/>
        <charset val="204"/>
      </rPr>
      <t xml:space="preserve">2024 </t>
    </r>
    <r>
      <rPr>
        <sz val="14"/>
        <color theme="1"/>
        <rFont val="Times New Roman"/>
        <family val="1"/>
        <charset val="204"/>
      </rPr>
      <t>год</t>
    </r>
  </si>
  <si>
    <t>* фактические средние данные за 2022-2024 гг о введенной мощности по присоединенным объектам по всем категориям потребителей</t>
  </si>
  <si>
    <t>Приказ РСТ РБ от 06.12.2024 № 1/27, опубликован 11.12.2024
https://burunen.ru/pravo/134022/ 
Приказ РСТ РБ от 18.02.2025 № 1/4, опубликован 20.02.2025
https://burunen.ru/pravo/135524/
Приказ РСТ РБ от 23.04.2025 № 1/9, опубликован 28.04.2025
https://burunen.ru/pravo/136945/
Приказ РСТ РБ от 03.07.2025 № 1/14, опубликован 13.07.2025
https://burunen.ru/pravo/138394/</t>
  </si>
  <si>
    <t>воздушные линии на металлических опорах, за исключением многогранных, неизолированным сталеалюминиевым проводом сечением от 50 до 100 квадратных мм включительно одноцепные</t>
  </si>
  <si>
    <t>воздушные линии на железобетонных опорах неизолированным сталеалюминиевым проводом сечением от 50 до 100 квадратных мм включительно одноцепные</t>
  </si>
  <si>
    <t>кабельные линии, прокладываемые методом горизонтального наклонного бурения, одножильные с резиновой или пластмассовой изоляцией сечением провода от 50 до 100 квадратных мм включительно с одной трубой в скважине</t>
  </si>
  <si>
    <t>кабельные линии в каналах одножильные с резиновой или пластмассовой изоляцией сечением провода от 200 до 250 квадратных мм включительно с количеством кабелей в канале более четырех</t>
  </si>
  <si>
    <t>кабельные линии подводной прокладки, одножильные с резиновой или пластмассовой изоляцией сечением провода от 200 до 250 квадратных мм включительно с количеством труб в скважине более четырех</t>
  </si>
  <si>
    <t>кабельные линии, прокладываемые методом горизонтального наклонного бурения, многожильные с резиновой или пластмассовой изоляцией сечением провода от 200 до 250 квадратных мм включительно с одной трубой в скважине</t>
  </si>
  <si>
    <t>4 032 230,12</t>
  </si>
  <si>
    <t>Линейные разъединители номинальным током от 500 А до 1000 А включительно</t>
  </si>
  <si>
    <t>Комплектные распределительные устройства наружной установки (КРН, КРУН) номинальным током до 100 А включительно с количеством ячеек до 5 включительно</t>
  </si>
  <si>
    <t>13 656 561,09</t>
  </si>
  <si>
    <t>однотрансформаторные подстанции (за исключением РТП) мощностью от 100 кВа до 250 кВа включительно блочного типа</t>
  </si>
  <si>
    <t>однотрансформаторные подстанции (за исключением РТП) мощностью от 250 кВа до 400 кВА включительно блочного типа</t>
  </si>
  <si>
    <t>однотрансформаторные подстанции (за исключением РТП) мощностью от 630 кВа до 1000 кВА включительно киоскового типа</t>
  </si>
  <si>
    <t>двухтрансформаторные и более подстанции (за исключением РТП) мощностью от 250 до 400 кВА включительно блочного типа</t>
  </si>
  <si>
    <t>двухтрансформаторные и более подстанции (за исключением РТП) мощностью от 2000 кВА до 2500 кВА включительно блочного типа</t>
  </si>
  <si>
    <t>двухтрансформаторные и более подстанции (за исключением РТП) мощностью от 630 кВА до 1000 кВА включительно блочного типа</t>
  </si>
  <si>
    <t>11 819,99</t>
  </si>
  <si>
    <t>двухтрансформаторные подстанции мощностью до 6,3 MBA включительно открытого типа</t>
  </si>
  <si>
    <t>ТАРИФНОЕ МЕНЮ ПО ТЕХНОЛОГИЧЕСКОМУ ПРИСОЕДИНЕНИЮ НА 2025 ГОД (РЕСПУБЛИКА БУРЯТИЯ)</t>
  </si>
  <si>
    <t>о фактических средних данных о длине линий электропередачи
и об объемах максимальной мощности построенных объектов
за 3 предыдущих года по каждому мероприятию
филиал ПАО "Россети Сибирь" - "Бурятэнерго"</t>
  </si>
  <si>
    <t>о фактических средних данных о присоединенных объемах
максимальной мощности за 3 предыдущих года
по каждому мероприятию
филиал ПАО "Россети Сибирь" - "Бурятэнерго"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</si>
</sst>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#,##0.0"/>
    <numFmt numFmtId="165" formatCode="#,##0.00000"/>
    <numFmt numFmtId="166" formatCode="_-* #,##0.00_р_._-;\-* #,##0.00_р_._-;_-* &quot;-&quot;??_р_._-;_-@_-"/>
    <numFmt numFmtId="167" formatCode="#,##0.00_ ;\-#,##0.00\ "/>
    <numFmt numFmtId="168" formatCode="0.0"/>
    <numFmt numFmtId="169" formatCode="0.000"/>
    <numFmt numFmtId="170" formatCode="_-* #,##0.00\ _₽_-;\-* #,##0.00\ _₽_-;_-* &quot;-&quot;??\ _₽_-;_-@_-"/>
  </numFmts>
  <fonts count="4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1"/>
      <name val="Arial Narrow"/>
      <family val="2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Times New RomanCalibri"/>
      <charset val="204"/>
    </font>
    <font>
      <u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9"/>
      <color theme="1"/>
      <name val="Times New Roman"/>
      <family val="1"/>
      <charset val="204"/>
    </font>
    <font>
      <sz val="7.5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vertAlign val="subscript"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vertAlign val="subscript"/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rgb="FF000000"/>
      <name val="Times New Roman"/>
      <family val="1"/>
      <charset val="204"/>
    </font>
    <font>
      <sz val="11"/>
      <color rgb="FF22272F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</borders>
  <cellStyleXfs count="6">
    <xf numFmtId="0" fontId="0" fillId="0" borderId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0" fontId="8" fillId="0" borderId="0"/>
    <xf numFmtId="166" fontId="38" fillId="0" borderId="0" applyFont="0" applyFill="0" applyBorder="0" applyAlignment="0" applyProtection="0"/>
  </cellStyleXfs>
  <cellXfs count="359">
    <xf numFmtId="0" fontId="0" fillId="0" borderId="0" xfId="0"/>
    <xf numFmtId="0" fontId="2" fillId="0" borderId="0" xfId="1" applyNumberFormat="1" applyFont="1" applyBorder="1" applyAlignment="1">
      <alignment horizontal="left"/>
    </xf>
    <xf numFmtId="0" fontId="3" fillId="0" borderId="0" xfId="1" applyNumberFormat="1" applyFont="1" applyBorder="1" applyAlignment="1">
      <alignment horizontal="left"/>
    </xf>
    <xf numFmtId="0" fontId="4" fillId="0" borderId="0" xfId="1" applyNumberFormat="1" applyFont="1" applyBorder="1" applyAlignment="1">
      <alignment horizontal="left"/>
    </xf>
    <xf numFmtId="0" fontId="3" fillId="0" borderId="0" xfId="1" applyNumberFormat="1" applyFont="1" applyBorder="1" applyAlignment="1">
      <alignment horizontal="right"/>
    </xf>
    <xf numFmtId="0" fontId="5" fillId="0" borderId="0" xfId="1" applyNumberFormat="1" applyFont="1" applyBorder="1" applyAlignment="1">
      <alignment horizontal="left"/>
    </xf>
    <xf numFmtId="0" fontId="6" fillId="0" borderId="0" xfId="1" applyNumberFormat="1" applyFont="1" applyBorder="1" applyAlignment="1">
      <alignment horizontal="left"/>
    </xf>
    <xf numFmtId="0" fontId="5" fillId="0" borderId="0" xfId="1" applyNumberFormat="1" applyFont="1" applyBorder="1" applyAlignment="1">
      <alignment horizontal="center"/>
    </xf>
    <xf numFmtId="0" fontId="6" fillId="0" borderId="4" xfId="1" applyNumberFormat="1" applyFont="1" applyBorder="1" applyAlignment="1">
      <alignment horizontal="left"/>
    </xf>
    <xf numFmtId="0" fontId="3" fillId="0" borderId="4" xfId="1" applyNumberFormat="1" applyFont="1" applyBorder="1" applyAlignment="1">
      <alignment horizontal="left"/>
    </xf>
    <xf numFmtId="0" fontId="2" fillId="0" borderId="4" xfId="1" applyNumberFormat="1" applyFont="1" applyBorder="1" applyAlignment="1">
      <alignment horizontal="left"/>
    </xf>
    <xf numFmtId="4" fontId="2" fillId="0" borderId="4" xfId="1" applyNumberFormat="1" applyFont="1" applyBorder="1" applyAlignment="1">
      <alignment horizontal="left"/>
    </xf>
    <xf numFmtId="164" fontId="6" fillId="0" borderId="4" xfId="1" applyNumberFormat="1" applyFont="1" applyBorder="1" applyAlignment="1">
      <alignment horizontal="left"/>
    </xf>
    <xf numFmtId="164" fontId="3" fillId="0" borderId="4" xfId="1" applyNumberFormat="1" applyFont="1" applyBorder="1" applyAlignment="1">
      <alignment horizontal="left"/>
    </xf>
    <xf numFmtId="0" fontId="2" fillId="0" borderId="5" xfId="1" applyNumberFormat="1" applyFont="1" applyBorder="1" applyAlignment="1">
      <alignment horizontal="center" vertical="center" wrapText="1"/>
    </xf>
    <xf numFmtId="0" fontId="2" fillId="0" borderId="6" xfId="1" applyNumberFormat="1" applyFont="1" applyBorder="1" applyAlignment="1">
      <alignment vertical="center" wrapText="1"/>
    </xf>
    <xf numFmtId="0" fontId="2" fillId="0" borderId="5" xfId="1" applyNumberFormat="1" applyFont="1" applyBorder="1" applyAlignment="1">
      <alignment vertical="center" wrapText="1"/>
    </xf>
    <xf numFmtId="4" fontId="2" fillId="0" borderId="7" xfId="1" applyNumberFormat="1" applyFont="1" applyBorder="1" applyAlignment="1">
      <alignment horizontal="left"/>
    </xf>
    <xf numFmtId="4" fontId="2" fillId="0" borderId="8" xfId="1" applyNumberFormat="1" applyFont="1" applyBorder="1" applyAlignment="1">
      <alignment horizontal="left"/>
    </xf>
    <xf numFmtId="4" fontId="2" fillId="0" borderId="9" xfId="1" applyNumberFormat="1" applyFont="1" applyBorder="1" applyAlignment="1">
      <alignment horizontal="left"/>
    </xf>
    <xf numFmtId="4" fontId="2" fillId="0" borderId="10" xfId="1" applyNumberFormat="1" applyFont="1" applyBorder="1" applyAlignment="1">
      <alignment horizontal="left"/>
    </xf>
    <xf numFmtId="4" fontId="7" fillId="0" borderId="4" xfId="1" applyNumberFormat="1" applyFont="1" applyBorder="1" applyAlignment="1">
      <alignment horizontal="left"/>
    </xf>
    <xf numFmtId="4" fontId="7" fillId="0" borderId="11" xfId="1" applyNumberFormat="1" applyFont="1" applyBorder="1" applyAlignment="1">
      <alignment horizontal="left"/>
    </xf>
    <xf numFmtId="3" fontId="2" fillId="0" borderId="12" xfId="1" applyNumberFormat="1" applyFont="1" applyBorder="1" applyAlignment="1">
      <alignment horizontal="left"/>
    </xf>
    <xf numFmtId="4" fontId="7" fillId="0" borderId="10" xfId="1" applyNumberFormat="1" applyFont="1" applyBorder="1" applyAlignment="1">
      <alignment horizontal="left"/>
    </xf>
    <xf numFmtId="3" fontId="2" fillId="0" borderId="16" xfId="1" applyNumberFormat="1" applyFont="1" applyBorder="1" applyAlignment="1">
      <alignment horizontal="left"/>
    </xf>
    <xf numFmtId="3" fontId="2" fillId="0" borderId="0" xfId="1" applyNumberFormat="1" applyFont="1" applyBorder="1" applyAlignment="1">
      <alignment horizontal="left"/>
    </xf>
    <xf numFmtId="4" fontId="3" fillId="0" borderId="0" xfId="1" applyNumberFormat="1" applyFont="1" applyBorder="1" applyAlignment="1">
      <alignment horizontal="left"/>
    </xf>
    <xf numFmtId="4" fontId="6" fillId="0" borderId="0" xfId="1" applyNumberFormat="1" applyFont="1" applyBorder="1" applyAlignment="1">
      <alignment horizontal="left"/>
    </xf>
    <xf numFmtId="4" fontId="2" fillId="0" borderId="0" xfId="1" applyNumberFormat="1" applyFont="1" applyBorder="1" applyAlignment="1">
      <alignment horizontal="left"/>
    </xf>
    <xf numFmtId="4" fontId="2" fillId="0" borderId="17" xfId="1" applyNumberFormat="1" applyFont="1" applyBorder="1" applyAlignment="1">
      <alignment horizontal="left"/>
    </xf>
    <xf numFmtId="4" fontId="7" fillId="0" borderId="18" xfId="1" applyNumberFormat="1" applyFont="1" applyBorder="1" applyAlignment="1">
      <alignment horizontal="left"/>
    </xf>
    <xf numFmtId="4" fontId="7" fillId="0" borderId="19" xfId="1" applyNumberFormat="1" applyFont="1" applyBorder="1" applyAlignment="1">
      <alignment horizontal="left"/>
    </xf>
    <xf numFmtId="0" fontId="9" fillId="2" borderId="0" xfId="0" applyFont="1" applyFill="1"/>
    <xf numFmtId="0" fontId="10" fillId="2" borderId="0" xfId="0" applyFont="1" applyFill="1"/>
    <xf numFmtId="0" fontId="11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12" fillId="0" borderId="0" xfId="0" applyFont="1" applyAlignment="1">
      <alignment horizontal="justify" vertical="center"/>
    </xf>
    <xf numFmtId="0" fontId="13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justify" vertical="center" wrapText="1"/>
    </xf>
    <xf numFmtId="43" fontId="13" fillId="3" borderId="4" xfId="2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justify" vertical="center" wrapText="1"/>
    </xf>
    <xf numFmtId="43" fontId="12" fillId="4" borderId="4" xfId="2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justify" vertical="center" wrapText="1"/>
    </xf>
    <xf numFmtId="43" fontId="12" fillId="5" borderId="4" xfId="2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justify" vertical="center" wrapText="1"/>
    </xf>
    <xf numFmtId="4" fontId="12" fillId="6" borderId="4" xfId="0" applyNumberFormat="1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justify" vertical="center" wrapText="1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43" fontId="12" fillId="6" borderId="4" xfId="2" applyFont="1" applyFill="1" applyBorder="1" applyAlignment="1">
      <alignment horizontal="center" vertical="center" wrapText="1"/>
    </xf>
    <xf numFmtId="43" fontId="12" fillId="0" borderId="4" xfId="2" applyFont="1" applyBorder="1" applyAlignment="1">
      <alignment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0" fillId="7" borderId="0" xfId="0" applyFill="1"/>
    <xf numFmtId="0" fontId="0" fillId="0" borderId="0" xfId="0" applyFill="1"/>
    <xf numFmtId="4" fontId="12" fillId="5" borderId="4" xfId="0" applyNumberFormat="1" applyFont="1" applyFill="1" applyBorder="1" applyAlignment="1">
      <alignment horizontal="center" vertical="center" wrapText="1"/>
    </xf>
    <xf numFmtId="4" fontId="12" fillId="4" borderId="4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vertical="center" wrapText="1"/>
    </xf>
    <xf numFmtId="4" fontId="12" fillId="0" borderId="4" xfId="0" applyNumberFormat="1" applyFont="1" applyFill="1" applyBorder="1" applyAlignment="1">
      <alignment vertical="center" wrapText="1"/>
    </xf>
    <xf numFmtId="4" fontId="13" fillId="3" borderId="4" xfId="0" applyNumberFormat="1" applyFont="1" applyFill="1" applyBorder="1" applyAlignment="1">
      <alignment horizontal="center" vertical="center" wrapText="1"/>
    </xf>
    <xf numFmtId="43" fontId="12" fillId="0" borderId="4" xfId="2" applyFont="1" applyFill="1" applyBorder="1" applyAlignment="1">
      <alignment vertical="center" wrapText="1"/>
    </xf>
    <xf numFmtId="165" fontId="9" fillId="2" borderId="0" xfId="0" applyNumberFormat="1" applyFont="1" applyFill="1" applyAlignment="1">
      <alignment horizontal="left" vertical="center" wrapText="1"/>
    </xf>
    <xf numFmtId="165" fontId="0" fillId="0" borderId="0" xfId="0" applyNumberFormat="1"/>
    <xf numFmtId="165" fontId="12" fillId="0" borderId="4" xfId="0" applyNumberFormat="1" applyFont="1" applyBorder="1" applyAlignment="1">
      <alignment vertical="center" wrapText="1"/>
    </xf>
    <xf numFmtId="165" fontId="12" fillId="6" borderId="4" xfId="0" applyNumberFormat="1" applyFont="1" applyFill="1" applyBorder="1" applyAlignment="1">
      <alignment horizontal="center" vertical="center" wrapText="1"/>
    </xf>
    <xf numFmtId="165" fontId="12" fillId="5" borderId="4" xfId="0" applyNumberFormat="1" applyFont="1" applyFill="1" applyBorder="1" applyAlignment="1">
      <alignment horizontal="center" vertical="center" wrapText="1"/>
    </xf>
    <xf numFmtId="165" fontId="12" fillId="4" borderId="4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165" fontId="12" fillId="0" borderId="4" xfId="0" applyNumberFormat="1" applyFont="1" applyFill="1" applyBorder="1" applyAlignment="1">
      <alignment vertical="center" wrapText="1"/>
    </xf>
    <xf numFmtId="165" fontId="13" fillId="3" borderId="4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vertical="center" wrapText="1"/>
    </xf>
    <xf numFmtId="43" fontId="0" fillId="0" borderId="0" xfId="0" applyNumberFormat="1"/>
    <xf numFmtId="0" fontId="16" fillId="0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justify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165" fontId="16" fillId="0" borderId="4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vertical="center" wrapText="1"/>
    </xf>
    <xf numFmtId="4" fontId="16" fillId="0" borderId="4" xfId="0" applyNumberFormat="1" applyFont="1" applyBorder="1" applyAlignment="1">
      <alignment vertical="center" wrapText="1"/>
    </xf>
    <xf numFmtId="165" fontId="16" fillId="0" borderId="4" xfId="0" applyNumberFormat="1" applyFont="1" applyBorder="1" applyAlignment="1">
      <alignment vertical="center" wrapText="1"/>
    </xf>
    <xf numFmtId="0" fontId="16" fillId="2" borderId="4" xfId="0" applyFont="1" applyFill="1" applyBorder="1" applyAlignment="1">
      <alignment horizontal="center" vertical="center" wrapText="1"/>
    </xf>
    <xf numFmtId="4" fontId="16" fillId="2" borderId="4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2" borderId="4" xfId="0" applyFont="1" applyFill="1" applyBorder="1" applyAlignment="1">
      <alignment horizontal="left" vertical="center" wrapText="1"/>
    </xf>
    <xf numFmtId="0" fontId="16" fillId="0" borderId="4" xfId="0" applyFont="1" applyBorder="1" applyAlignment="1">
      <alignment horizontal="center" vertical="center"/>
    </xf>
    <xf numFmtId="0" fontId="17" fillId="2" borderId="4" xfId="0" applyFont="1" applyFill="1" applyBorder="1" applyAlignment="1">
      <alignment wrapText="1"/>
    </xf>
    <xf numFmtId="0" fontId="16" fillId="0" borderId="0" xfId="0" applyFont="1"/>
    <xf numFmtId="0" fontId="16" fillId="0" borderId="4" xfId="0" applyFont="1" applyBorder="1"/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4" xfId="0" applyFont="1" applyBorder="1" applyAlignment="1">
      <alignment horizontal="center"/>
    </xf>
    <xf numFmtId="0" fontId="22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vertical="center" wrapText="1"/>
    </xf>
    <xf numFmtId="4" fontId="22" fillId="0" borderId="4" xfId="0" applyNumberFormat="1" applyFont="1" applyBorder="1" applyAlignment="1">
      <alignment horizontal="center" vertical="center"/>
    </xf>
    <xf numFmtId="2" fontId="0" fillId="0" borderId="0" xfId="0" applyNumberFormat="1"/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 wrapText="1"/>
    </xf>
    <xf numFmtId="4" fontId="22" fillId="0" borderId="0" xfId="0" applyNumberFormat="1" applyFont="1" applyBorder="1" applyAlignment="1">
      <alignment horizontal="center" vertical="center"/>
    </xf>
    <xf numFmtId="0" fontId="19" fillId="0" borderId="0" xfId="0" applyFont="1"/>
    <xf numFmtId="2" fontId="9" fillId="0" borderId="0" xfId="0" applyNumberFormat="1" applyFont="1"/>
    <xf numFmtId="0" fontId="23" fillId="0" borderId="0" xfId="0" applyFont="1"/>
    <xf numFmtId="0" fontId="24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2" fillId="0" borderId="4" xfId="0" applyFont="1" applyBorder="1" applyAlignment="1">
      <alignment horizontal="center" vertical="center" wrapText="1"/>
    </xf>
    <xf numFmtId="4" fontId="22" fillId="0" borderId="4" xfId="0" applyNumberFormat="1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4" fontId="22" fillId="0" borderId="5" xfId="0" applyNumberFormat="1" applyFont="1" applyBorder="1" applyAlignment="1">
      <alignment vertical="center" wrapText="1"/>
    </xf>
    <xf numFmtId="0" fontId="26" fillId="0" borderId="0" xfId="3" applyFont="1" applyFill="1"/>
    <xf numFmtId="0" fontId="27" fillId="0" borderId="0" xfId="3" applyFont="1" applyFill="1" applyAlignment="1">
      <alignment horizontal="left"/>
    </xf>
    <xf numFmtId="0" fontId="27" fillId="0" borderId="0" xfId="3" applyFont="1" applyFill="1"/>
    <xf numFmtId="0" fontId="28" fillId="0" borderId="0" xfId="3" applyFont="1" applyFill="1" applyAlignment="1"/>
    <xf numFmtId="0" fontId="28" fillId="0" borderId="0" xfId="3" applyFont="1" applyFill="1" applyAlignment="1">
      <alignment wrapText="1"/>
    </xf>
    <xf numFmtId="0" fontId="29" fillId="0" borderId="0" xfId="1" applyFont="1" applyFill="1" applyBorder="1" applyAlignment="1">
      <alignment horizontal="left" vertical="center"/>
    </xf>
    <xf numFmtId="0" fontId="29" fillId="0" borderId="0" xfId="3" applyFont="1" applyFill="1" applyBorder="1" applyAlignment="1">
      <alignment horizontal="center" vertical="center"/>
    </xf>
    <xf numFmtId="0" fontId="23" fillId="0" borderId="0" xfId="4" applyFont="1" applyFill="1"/>
    <xf numFmtId="0" fontId="23" fillId="0" borderId="4" xfId="4" applyFont="1" applyFill="1" applyBorder="1"/>
    <xf numFmtId="0" fontId="23" fillId="0" borderId="4" xfId="4" applyFont="1" applyFill="1" applyBorder="1" applyAlignment="1">
      <alignment horizontal="center" wrapText="1"/>
    </xf>
    <xf numFmtId="0" fontId="23" fillId="0" borderId="4" xfId="4" applyFont="1" applyFill="1" applyBorder="1" applyAlignment="1">
      <alignment horizontal="left" vertical="center" wrapText="1"/>
    </xf>
    <xf numFmtId="2" fontId="23" fillId="0" borderId="4" xfId="4" applyNumberFormat="1" applyFont="1" applyFill="1" applyBorder="1" applyAlignment="1">
      <alignment horizontal="center" vertical="center"/>
    </xf>
    <xf numFmtId="0" fontId="23" fillId="0" borderId="4" xfId="4" applyFont="1" applyFill="1" applyBorder="1" applyAlignment="1">
      <alignment horizontal="left" wrapText="1"/>
    </xf>
    <xf numFmtId="0" fontId="23" fillId="0" borderId="4" xfId="4" applyFont="1" applyFill="1" applyBorder="1" applyAlignment="1">
      <alignment horizontal="center" vertical="center"/>
    </xf>
    <xf numFmtId="0" fontId="23" fillId="0" borderId="20" xfId="4" applyFont="1" applyFill="1" applyBorder="1" applyAlignment="1">
      <alignment vertical="center"/>
    </xf>
    <xf numFmtId="0" fontId="23" fillId="0" borderId="4" xfId="4" applyFont="1" applyFill="1" applyBorder="1" applyAlignment="1">
      <alignment vertical="center" wrapText="1"/>
    </xf>
    <xf numFmtId="0" fontId="32" fillId="0" borderId="4" xfId="4" applyFont="1" applyFill="1" applyBorder="1" applyAlignment="1">
      <alignment vertical="center" wrapText="1"/>
    </xf>
    <xf numFmtId="0" fontId="23" fillId="0" borderId="4" xfId="4" applyFont="1" applyFill="1" applyBorder="1" applyAlignment="1">
      <alignment horizontal="justify" vertical="center" wrapText="1"/>
    </xf>
    <xf numFmtId="0" fontId="3" fillId="0" borderId="0" xfId="1" applyFont="1" applyFill="1"/>
    <xf numFmtId="0" fontId="23" fillId="0" borderId="0" xfId="4" applyFont="1"/>
    <xf numFmtId="0" fontId="39" fillId="0" borderId="4" xfId="1" applyFont="1" applyFill="1" applyBorder="1" applyAlignment="1">
      <alignment horizontal="center" vertical="center" wrapText="1"/>
    </xf>
    <xf numFmtId="0" fontId="23" fillId="0" borderId="20" xfId="4" applyFont="1" applyFill="1" applyBorder="1" applyAlignment="1">
      <alignment horizontal="center" wrapText="1"/>
    </xf>
    <xf numFmtId="4" fontId="23" fillId="0" borderId="20" xfId="4" applyNumberFormat="1" applyFont="1" applyFill="1" applyBorder="1" applyAlignment="1">
      <alignment horizontal="center" vertical="center" wrapText="1"/>
    </xf>
    <xf numFmtId="0" fontId="23" fillId="2" borderId="0" xfId="4" applyFont="1" applyFill="1"/>
    <xf numFmtId="167" fontId="23" fillId="0" borderId="4" xfId="5" applyNumberFormat="1" applyFont="1" applyFill="1" applyBorder="1" applyAlignment="1">
      <alignment horizontal="center" vertical="center"/>
    </xf>
    <xf numFmtId="0" fontId="23" fillId="0" borderId="3" xfId="4" applyFont="1" applyFill="1" applyBorder="1"/>
    <xf numFmtId="167" fontId="23" fillId="0" borderId="4" xfId="5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169" fontId="9" fillId="0" borderId="0" xfId="0" applyNumberFormat="1" applyFont="1"/>
    <xf numFmtId="0" fontId="18" fillId="0" borderId="0" xfId="0" applyFont="1"/>
    <xf numFmtId="2" fontId="22" fillId="0" borderId="4" xfId="0" applyNumberFormat="1" applyFont="1" applyBorder="1" applyAlignment="1">
      <alignment vertical="center" wrapText="1"/>
    </xf>
    <xf numFmtId="0" fontId="9" fillId="2" borderId="0" xfId="0" applyFont="1" applyFill="1" applyAlignment="1">
      <alignment vertical="center"/>
    </xf>
    <xf numFmtId="165" fontId="9" fillId="2" borderId="0" xfId="0" applyNumberFormat="1" applyFont="1" applyFill="1" applyAlignment="1">
      <alignment horizontal="right" vertical="center"/>
    </xf>
    <xf numFmtId="0" fontId="14" fillId="0" borderId="4" xfId="0" applyFont="1" applyFill="1" applyBorder="1" applyAlignment="1">
      <alignment horizontal="left" vertical="center" wrapText="1"/>
    </xf>
    <xf numFmtId="168" fontId="16" fillId="0" borderId="4" xfId="0" applyNumberFormat="1" applyFont="1" applyFill="1" applyBorder="1" applyAlignment="1">
      <alignment horizontal="center" vertical="center" wrapText="1"/>
    </xf>
    <xf numFmtId="2" fontId="16" fillId="0" borderId="4" xfId="0" applyNumberFormat="1" applyFont="1" applyFill="1" applyBorder="1" applyAlignment="1">
      <alignment horizontal="center" vertical="center" wrapText="1"/>
    </xf>
    <xf numFmtId="43" fontId="12" fillId="0" borderId="4" xfId="2" applyNumberFormat="1" applyFont="1" applyFill="1" applyBorder="1" applyAlignment="1">
      <alignment vertical="center" wrapText="1"/>
    </xf>
    <xf numFmtId="43" fontId="12" fillId="0" borderId="4" xfId="0" applyNumberFormat="1" applyFont="1" applyFill="1" applyBorder="1" applyAlignment="1">
      <alignment vertical="center" wrapText="1"/>
    </xf>
    <xf numFmtId="43" fontId="16" fillId="0" borderId="4" xfId="2" applyFont="1" applyBorder="1"/>
    <xf numFmtId="0" fontId="11" fillId="2" borderId="0" xfId="0" applyFont="1" applyFill="1" applyAlignment="1">
      <alignment horizontal="left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30" fillId="0" borderId="0" xfId="3" applyFont="1" applyFill="1" applyBorder="1" applyAlignment="1">
      <alignment horizontal="right" vertical="center"/>
    </xf>
    <xf numFmtId="0" fontId="26" fillId="0" borderId="0" xfId="3" applyFont="1" applyFill="1" applyBorder="1" applyAlignment="1">
      <alignment horizontal="right" vertical="center"/>
    </xf>
    <xf numFmtId="4" fontId="23" fillId="0" borderId="0" xfId="4" applyNumberFormat="1" applyFont="1" applyFill="1"/>
    <xf numFmtId="4" fontId="23" fillId="2" borderId="0" xfId="4" applyNumberFormat="1" applyFont="1" applyFill="1"/>
    <xf numFmtId="0" fontId="31" fillId="0" borderId="4" xfId="1" applyFont="1" applyFill="1" applyBorder="1" applyAlignment="1">
      <alignment horizontal="center" vertical="center" wrapText="1"/>
    </xf>
    <xf numFmtId="0" fontId="33" fillId="0" borderId="4" xfId="1" applyFont="1" applyFill="1" applyBorder="1" applyAlignment="1">
      <alignment horizontal="center" vertical="center" wrapText="1"/>
    </xf>
    <xf numFmtId="0" fontId="23" fillId="0" borderId="5" xfId="4" applyFont="1" applyFill="1" applyBorder="1" applyAlignment="1">
      <alignment horizontal="left" vertical="center" wrapText="1"/>
    </xf>
    <xf numFmtId="0" fontId="23" fillId="0" borderId="4" xfId="4" applyFont="1" applyFill="1" applyBorder="1" applyAlignment="1">
      <alignment horizontal="center" vertical="center" wrapText="1"/>
    </xf>
    <xf numFmtId="0" fontId="23" fillId="0" borderId="3" xfId="4" applyFont="1" applyFill="1" applyBorder="1" applyAlignment="1">
      <alignment horizontal="center" vertical="center" wrapText="1"/>
    </xf>
    <xf numFmtId="0" fontId="23" fillId="0" borderId="5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165" fontId="9" fillId="2" borderId="22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165" fontId="9" fillId="2" borderId="2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65" fontId="0" fillId="0" borderId="22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 wrapText="1"/>
    </xf>
    <xf numFmtId="43" fontId="0" fillId="0" borderId="0" xfId="0" applyNumberFormat="1" applyFont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43" fontId="10" fillId="3" borderId="4" xfId="2" applyFont="1" applyFill="1" applyBorder="1" applyAlignment="1">
      <alignment horizontal="center" vertical="center" wrapText="1"/>
    </xf>
    <xf numFmtId="164" fontId="10" fillId="3" borderId="4" xfId="2" applyNumberFormat="1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43" fontId="11" fillId="4" borderId="4" xfId="2" applyFont="1" applyFill="1" applyBorder="1" applyAlignment="1">
      <alignment horizontal="center" vertical="center" wrapText="1"/>
    </xf>
    <xf numFmtId="164" fontId="11" fillId="4" borderId="4" xfId="2" applyNumberFormat="1" applyFont="1" applyFill="1" applyBorder="1" applyAlignment="1">
      <alignment horizontal="center" vertical="center" wrapText="1"/>
    </xf>
    <xf numFmtId="169" fontId="0" fillId="0" borderId="0" xfId="0" applyNumberFormat="1" applyFont="1" applyAlignment="1">
      <alignment horizontal="center" vertical="center"/>
    </xf>
    <xf numFmtId="0" fontId="11" fillId="5" borderId="4" xfId="0" applyFont="1" applyFill="1" applyBorder="1" applyAlignment="1">
      <alignment horizontal="center" vertical="center" wrapText="1"/>
    </xf>
    <xf numFmtId="43" fontId="11" fillId="5" borderId="4" xfId="2" applyFont="1" applyFill="1" applyBorder="1" applyAlignment="1">
      <alignment horizontal="center" vertical="center" wrapText="1"/>
    </xf>
    <xf numFmtId="164" fontId="11" fillId="5" borderId="4" xfId="2" applyNumberFormat="1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4" fontId="11" fillId="6" borderId="4" xfId="0" applyNumberFormat="1" applyFont="1" applyFill="1" applyBorder="1" applyAlignment="1">
      <alignment horizontal="center" vertical="center" wrapText="1"/>
    </xf>
    <xf numFmtId="4" fontId="11" fillId="0" borderId="4" xfId="0" applyNumberFormat="1" applyFont="1" applyBorder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 wrapText="1"/>
    </xf>
    <xf numFmtId="165" fontId="11" fillId="6" borderId="4" xfId="0" applyNumberFormat="1" applyFont="1" applyFill="1" applyBorder="1" applyAlignment="1">
      <alignment horizontal="center" vertical="center" wrapText="1"/>
    </xf>
    <xf numFmtId="43" fontId="11" fillId="6" borderId="4" xfId="2" applyFont="1" applyFill="1" applyBorder="1" applyAlignment="1">
      <alignment horizontal="center" vertical="center" wrapText="1"/>
    </xf>
    <xf numFmtId="164" fontId="11" fillId="6" borderId="4" xfId="2" applyNumberFormat="1" applyFont="1" applyFill="1" applyBorder="1" applyAlignment="1">
      <alignment horizontal="center" vertical="center" wrapText="1"/>
    </xf>
    <xf numFmtId="43" fontId="11" fillId="0" borderId="4" xfId="2" applyFont="1" applyBorder="1" applyAlignment="1">
      <alignment horizontal="center" vertical="center" wrapText="1"/>
    </xf>
    <xf numFmtId="164" fontId="11" fillId="0" borderId="4" xfId="2" applyNumberFormat="1" applyFont="1" applyBorder="1" applyAlignment="1">
      <alignment horizontal="center" vertical="center" wrapText="1"/>
    </xf>
    <xf numFmtId="170" fontId="0" fillId="0" borderId="0" xfId="0" applyNumberFormat="1" applyFont="1" applyAlignment="1">
      <alignment horizontal="center" vertical="center"/>
    </xf>
    <xf numFmtId="0" fontId="23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" fontId="0" fillId="0" borderId="0" xfId="0" applyNumberFormat="1" applyFont="1" applyFill="1" applyAlignment="1">
      <alignment horizontal="center" vertical="center"/>
    </xf>
    <xf numFmtId="0" fontId="23" fillId="8" borderId="23" xfId="0" applyFont="1" applyFill="1" applyBorder="1" applyAlignment="1">
      <alignment horizontal="center" vertical="center" wrapText="1"/>
    </xf>
    <xf numFmtId="0" fontId="23" fillId="8" borderId="24" xfId="0" applyFont="1" applyFill="1" applyBorder="1" applyAlignment="1">
      <alignment horizontal="center" vertical="center" wrapText="1"/>
    </xf>
    <xf numFmtId="0" fontId="23" fillId="8" borderId="0" xfId="0" applyFont="1" applyFill="1" applyBorder="1" applyAlignment="1">
      <alignment horizontal="center" vertical="center" wrapText="1"/>
    </xf>
    <xf numFmtId="0" fontId="23" fillId="8" borderId="23" xfId="0" applyFont="1" applyFill="1" applyBorder="1" applyAlignment="1">
      <alignment horizontal="center" vertical="center"/>
    </xf>
    <xf numFmtId="0" fontId="23" fillId="8" borderId="24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center" vertical="center"/>
    </xf>
    <xf numFmtId="4" fontId="23" fillId="8" borderId="24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3" fillId="9" borderId="23" xfId="0" applyFont="1" applyFill="1" applyBorder="1" applyAlignment="1">
      <alignment horizontal="center" vertical="center" wrapText="1"/>
    </xf>
    <xf numFmtId="0" fontId="11" fillId="9" borderId="4" xfId="0" applyFont="1" applyFill="1" applyBorder="1" applyAlignment="1">
      <alignment horizontal="center" vertical="center" wrapText="1"/>
    </xf>
    <xf numFmtId="0" fontId="23" fillId="9" borderId="23" xfId="0" applyFont="1" applyFill="1" applyBorder="1" applyAlignment="1">
      <alignment horizontal="center" vertical="center"/>
    </xf>
    <xf numFmtId="43" fontId="11" fillId="9" borderId="4" xfId="2" applyFont="1" applyFill="1" applyBorder="1" applyAlignment="1">
      <alignment horizontal="center" vertical="center" wrapText="1"/>
    </xf>
    <xf numFmtId="0" fontId="23" fillId="9" borderId="24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center" vertical="center"/>
    </xf>
    <xf numFmtId="0" fontId="0" fillId="9" borderId="0" xfId="0" applyFont="1" applyFill="1" applyAlignment="1">
      <alignment horizontal="center" vertical="center"/>
    </xf>
    <xf numFmtId="169" fontId="0" fillId="9" borderId="0" xfId="0" applyNumberFormat="1" applyFont="1" applyFill="1" applyAlignment="1">
      <alignment horizontal="center" vertical="center"/>
    </xf>
    <xf numFmtId="0" fontId="23" fillId="0" borderId="2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/>
    </xf>
    <xf numFmtId="43" fontId="11" fillId="0" borderId="4" xfId="2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169" fontId="0" fillId="0" borderId="0" xfId="0" applyNumberFormat="1" applyFont="1" applyFill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4" fontId="11" fillId="5" borderId="4" xfId="0" applyNumberFormat="1" applyFont="1" applyFill="1" applyBorder="1" applyAlignment="1">
      <alignment horizontal="center" vertical="center" wrapText="1"/>
    </xf>
    <xf numFmtId="165" fontId="11" fillId="5" borderId="4" xfId="0" applyNumberFormat="1" applyFont="1" applyFill="1" applyBorder="1" applyAlignment="1">
      <alignment horizontal="center" vertical="center" wrapText="1"/>
    </xf>
    <xf numFmtId="4" fontId="11" fillId="4" borderId="4" xfId="0" applyNumberFormat="1" applyFont="1" applyFill="1" applyBorder="1" applyAlignment="1">
      <alignment horizontal="center" vertical="center" wrapText="1"/>
    </xf>
    <xf numFmtId="165" fontId="11" fillId="4" borderId="4" xfId="0" applyNumberFormat="1" applyFont="1" applyFill="1" applyBorder="1" applyAlignment="1">
      <alignment horizontal="center" vertical="center" wrapText="1"/>
    </xf>
    <xf numFmtId="0" fontId="27" fillId="8" borderId="2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 wrapText="1"/>
    </xf>
    <xf numFmtId="0" fontId="23" fillId="2" borderId="23" xfId="0" applyFont="1" applyFill="1" applyBorder="1" applyAlignment="1">
      <alignment horizontal="center" vertical="center"/>
    </xf>
    <xf numFmtId="4" fontId="11" fillId="2" borderId="4" xfId="0" applyNumberFormat="1" applyFont="1" applyFill="1" applyBorder="1" applyAlignment="1">
      <alignment horizontal="center" vertical="center" wrapText="1"/>
    </xf>
    <xf numFmtId="0" fontId="23" fillId="2" borderId="24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" fontId="0" fillId="2" borderId="0" xfId="0" applyNumberFormat="1" applyFont="1" applyFill="1" applyAlignment="1">
      <alignment horizontal="center" vertical="center"/>
    </xf>
    <xf numFmtId="169" fontId="0" fillId="2" borderId="0" xfId="0" applyNumberFormat="1" applyFont="1" applyFill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 wrapText="1"/>
    </xf>
    <xf numFmtId="164" fontId="11" fillId="0" borderId="4" xfId="2" applyNumberFormat="1" applyFont="1" applyFill="1" applyBorder="1" applyAlignment="1">
      <alignment horizontal="center" vertical="center" wrapText="1"/>
    </xf>
    <xf numFmtId="0" fontId="0" fillId="10" borderId="0" xfId="0" applyFont="1" applyFill="1" applyAlignment="1">
      <alignment horizontal="center" vertical="center"/>
    </xf>
    <xf numFmtId="169" fontId="0" fillId="10" borderId="0" xfId="0" applyNumberFormat="1" applyFont="1" applyFill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165" fontId="11" fillId="0" borderId="4" xfId="0" applyNumberFormat="1" applyFont="1" applyFill="1" applyBorder="1" applyAlignment="1">
      <alignment horizontal="center" vertical="center" wrapText="1"/>
    </xf>
    <xf numFmtId="0" fontId="0" fillId="7" borderId="0" xfId="0" applyFont="1" applyFill="1" applyBorder="1" applyAlignment="1">
      <alignment horizontal="center" vertical="center"/>
    </xf>
    <xf numFmtId="4" fontId="10" fillId="3" borderId="4" xfId="0" applyNumberFormat="1" applyFont="1" applyFill="1" applyBorder="1" applyAlignment="1">
      <alignment horizontal="center" vertical="center" wrapText="1"/>
    </xf>
    <xf numFmtId="43" fontId="23" fillId="0" borderId="24" xfId="2" applyFont="1" applyBorder="1" applyAlignment="1">
      <alignment horizontal="center" vertical="center"/>
    </xf>
    <xf numFmtId="43" fontId="23" fillId="8" borderId="24" xfId="2" applyFont="1" applyFill="1" applyBorder="1" applyAlignment="1">
      <alignment horizontal="center" vertical="center"/>
    </xf>
    <xf numFmtId="164" fontId="11" fillId="0" borderId="4" xfId="0" applyNumberFormat="1" applyFont="1" applyFill="1" applyBorder="1" applyAlignment="1">
      <alignment horizontal="center" vertical="center" wrapText="1"/>
    </xf>
    <xf numFmtId="165" fontId="11" fillId="2" borderId="4" xfId="0" applyNumberFormat="1" applyFont="1" applyFill="1" applyBorder="1" applyAlignment="1">
      <alignment horizontal="center" vertical="center" wrapText="1"/>
    </xf>
    <xf numFmtId="43" fontId="11" fillId="2" borderId="4" xfId="2" applyFont="1" applyFill="1" applyBorder="1" applyAlignment="1">
      <alignment horizontal="center" vertical="center" wrapText="1"/>
    </xf>
    <xf numFmtId="165" fontId="10" fillId="3" borderId="4" xfId="0" applyNumberFormat="1" applyFont="1" applyFill="1" applyBorder="1" applyAlignment="1">
      <alignment horizontal="center" vertical="center" wrapText="1"/>
    </xf>
    <xf numFmtId="164" fontId="10" fillId="3" borderId="4" xfId="0" applyNumberFormat="1" applyFont="1" applyFill="1" applyBorder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43" fontId="0" fillId="2" borderId="4" xfId="2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31" fillId="0" borderId="4" xfId="4" applyFont="1" applyBorder="1" applyAlignment="1">
      <alignment horizontal="left"/>
    </xf>
    <xf numFmtId="0" fontId="39" fillId="0" borderId="0" xfId="1" applyFont="1" applyFill="1" applyBorder="1" applyAlignment="1">
      <alignment vertical="center" wrapText="1"/>
    </xf>
    <xf numFmtId="4" fontId="39" fillId="0" borderId="0" xfId="1" applyNumberFormat="1" applyFont="1" applyFill="1" applyBorder="1" applyAlignment="1">
      <alignment horizontal="center" vertical="center" wrapText="1"/>
    </xf>
    <xf numFmtId="4" fontId="23" fillId="0" borderId="0" xfId="4" applyNumberFormat="1" applyFont="1" applyFill="1" applyBorder="1"/>
    <xf numFmtId="0" fontId="23" fillId="0" borderId="0" xfId="4" applyFont="1" applyFill="1" applyBorder="1"/>
    <xf numFmtId="4" fontId="33" fillId="0" borderId="0" xfId="1" applyNumberFormat="1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center" vertical="center" wrapText="1"/>
    </xf>
    <xf numFmtId="0" fontId="40" fillId="0" borderId="0" xfId="1" applyFont="1" applyFill="1" applyBorder="1" applyAlignment="1">
      <alignment vertical="center" wrapText="1"/>
    </xf>
    <xf numFmtId="0" fontId="23" fillId="0" borderId="0" xfId="4" applyFont="1" applyBorder="1"/>
    <xf numFmtId="0" fontId="39" fillId="0" borderId="0" xfId="1" applyFont="1" applyBorder="1" applyAlignment="1">
      <alignment vertical="center" wrapText="1"/>
    </xf>
    <xf numFmtId="0" fontId="39" fillId="0" borderId="0" xfId="1" applyFont="1" applyBorder="1" applyAlignment="1">
      <alignment horizontal="center" vertical="center" wrapText="1"/>
    </xf>
    <xf numFmtId="4" fontId="39" fillId="0" borderId="0" xfId="1" applyNumberFormat="1" applyFont="1" applyBorder="1" applyAlignment="1">
      <alignment horizontal="center" vertical="center" wrapText="1"/>
    </xf>
    <xf numFmtId="4" fontId="23" fillId="0" borderId="0" xfId="4" applyNumberFormat="1" applyFont="1" applyBorder="1"/>
    <xf numFmtId="0" fontId="39" fillId="0" borderId="0" xfId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top"/>
    </xf>
    <xf numFmtId="0" fontId="2" fillId="0" borderId="1" xfId="1" applyNumberFormat="1" applyFont="1" applyBorder="1" applyAlignment="1">
      <alignment horizontal="left" vertical="top" wrapText="1"/>
    </xf>
    <xf numFmtId="0" fontId="2" fillId="0" borderId="3" xfId="1" applyNumberFormat="1" applyFont="1" applyBorder="1" applyAlignment="1">
      <alignment horizontal="center" vertical="top"/>
    </xf>
    <xf numFmtId="0" fontId="2" fillId="0" borderId="1" xfId="1" applyNumberFormat="1" applyFont="1" applyBorder="1" applyAlignment="1">
      <alignment horizontal="center" vertical="top"/>
    </xf>
    <xf numFmtId="0" fontId="2" fillId="0" borderId="2" xfId="1" applyNumberFormat="1" applyFont="1" applyBorder="1" applyAlignment="1">
      <alignment horizontal="center" vertical="top"/>
    </xf>
    <xf numFmtId="4" fontId="2" fillId="0" borderId="3" xfId="1" applyNumberFormat="1" applyFont="1" applyBorder="1" applyAlignment="1">
      <alignment horizontal="center" vertical="top"/>
    </xf>
    <xf numFmtId="4" fontId="2" fillId="0" borderId="1" xfId="1" applyNumberFormat="1" applyFont="1" applyBorder="1" applyAlignment="1">
      <alignment horizontal="center" vertical="top"/>
    </xf>
    <xf numFmtId="0" fontId="2" fillId="0" borderId="1" xfId="1" applyNumberFormat="1" applyFont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0" fontId="2" fillId="0" borderId="2" xfId="1" applyNumberFormat="1" applyFont="1" applyBorder="1" applyAlignment="1">
      <alignment horizontal="center" vertical="center" wrapText="1"/>
    </xf>
    <xf numFmtId="4" fontId="2" fillId="0" borderId="3" xfId="1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/>
    </xf>
    <xf numFmtId="0" fontId="3" fillId="0" borderId="0" xfId="1" applyNumberFormat="1" applyFont="1" applyBorder="1" applyAlignment="1">
      <alignment horizontal="center" wrapText="1"/>
    </xf>
    <xf numFmtId="0" fontId="2" fillId="0" borderId="0" xfId="1" applyNumberFormat="1" applyFont="1" applyBorder="1" applyAlignment="1">
      <alignment horizontal="left" vertical="top" wrapText="1"/>
    </xf>
    <xf numFmtId="0" fontId="4" fillId="0" borderId="0" xfId="0" applyNumberFormat="1" applyFont="1" applyBorder="1" applyAlignment="1">
      <alignment horizontal="left" wrapText="1"/>
    </xf>
    <xf numFmtId="0" fontId="5" fillId="0" borderId="0" xfId="1" applyNumberFormat="1" applyFont="1" applyBorder="1" applyAlignment="1">
      <alignment horizontal="center"/>
    </xf>
    <xf numFmtId="0" fontId="5" fillId="0" borderId="0" xfId="1" applyNumberFormat="1" applyFont="1" applyBorder="1" applyAlignment="1">
      <alignment horizontal="center" wrapText="1"/>
    </xf>
    <xf numFmtId="4" fontId="2" fillId="0" borderId="2" xfId="1" applyNumberFormat="1" applyFont="1" applyBorder="1" applyAlignment="1">
      <alignment horizontal="center" vertical="top"/>
    </xf>
    <xf numFmtId="2" fontId="2" fillId="0" borderId="1" xfId="1" applyNumberFormat="1" applyFont="1" applyBorder="1" applyAlignment="1">
      <alignment horizontal="center" vertical="top"/>
    </xf>
    <xf numFmtId="0" fontId="2" fillId="0" borderId="13" xfId="1" applyNumberFormat="1" applyFont="1" applyBorder="1" applyAlignment="1">
      <alignment horizontal="center"/>
    </xf>
    <xf numFmtId="0" fontId="2" fillId="0" borderId="14" xfId="1" applyNumberFormat="1" applyFont="1" applyBorder="1" applyAlignment="1">
      <alignment horizontal="center"/>
    </xf>
    <xf numFmtId="0" fontId="2" fillId="0" borderId="15" xfId="1" applyNumberFormat="1" applyFont="1" applyBorder="1" applyAlignment="1">
      <alignment horizontal="center"/>
    </xf>
    <xf numFmtId="0" fontId="2" fillId="0" borderId="3" xfId="1" applyNumberFormat="1" applyFont="1" applyBorder="1" applyAlignment="1">
      <alignment horizontal="center" vertical="center"/>
    </xf>
    <xf numFmtId="4" fontId="2" fillId="0" borderId="2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0" fontId="3" fillId="0" borderId="4" xfId="1" applyNumberFormat="1" applyFont="1" applyBorder="1" applyAlignment="1">
      <alignment horizontal="center"/>
    </xf>
    <xf numFmtId="0" fontId="31" fillId="0" borderId="3" xfId="1" applyFont="1" applyFill="1" applyBorder="1" applyAlignment="1">
      <alignment horizontal="center" vertical="center" wrapText="1"/>
    </xf>
    <xf numFmtId="0" fontId="31" fillId="0" borderId="1" xfId="1" applyFont="1" applyFill="1" applyBorder="1" applyAlignment="1">
      <alignment horizontal="center" vertical="center" wrapText="1"/>
    </xf>
    <xf numFmtId="0" fontId="31" fillId="0" borderId="2" xfId="1" applyFont="1" applyFill="1" applyBorder="1" applyAlignment="1">
      <alignment horizontal="center" vertical="center" wrapText="1"/>
    </xf>
    <xf numFmtId="0" fontId="23" fillId="0" borderId="4" xfId="4" applyFont="1" applyBorder="1" applyAlignment="1">
      <alignment horizontal="center" vertical="center" wrapText="1"/>
    </xf>
    <xf numFmtId="0" fontId="23" fillId="0" borderId="4" xfId="4" applyFont="1" applyFill="1" applyBorder="1" applyAlignment="1">
      <alignment horizontal="center" vertical="center" wrapText="1"/>
    </xf>
    <xf numFmtId="0" fontId="23" fillId="0" borderId="5" xfId="4" applyFont="1" applyFill="1" applyBorder="1" applyAlignment="1">
      <alignment horizontal="center" vertical="top" wrapText="1"/>
    </xf>
    <xf numFmtId="0" fontId="23" fillId="0" borderId="21" xfId="4" applyFont="1" applyFill="1" applyBorder="1" applyAlignment="1">
      <alignment horizontal="center" vertical="top" wrapText="1"/>
    </xf>
    <xf numFmtId="0" fontId="23" fillId="0" borderId="20" xfId="4" applyFont="1" applyFill="1" applyBorder="1" applyAlignment="1">
      <alignment horizontal="center" vertical="top" wrapText="1"/>
    </xf>
    <xf numFmtId="0" fontId="23" fillId="0" borderId="5" xfId="4" applyFont="1" applyFill="1" applyBorder="1" applyAlignment="1">
      <alignment horizontal="center" vertical="center" wrapText="1"/>
    </xf>
    <xf numFmtId="0" fontId="23" fillId="0" borderId="20" xfId="4" applyFont="1" applyFill="1" applyBorder="1" applyAlignment="1">
      <alignment horizontal="center" vertical="center" wrapText="1"/>
    </xf>
    <xf numFmtId="0" fontId="32" fillId="0" borderId="4" xfId="4" applyFont="1" applyFill="1" applyBorder="1" applyAlignment="1">
      <alignment horizontal="center" vertical="center" wrapText="1"/>
    </xf>
    <xf numFmtId="0" fontId="23" fillId="0" borderId="3" xfId="4" applyFont="1" applyFill="1" applyBorder="1" applyAlignment="1">
      <alignment horizontal="center" vertical="center" wrapText="1"/>
    </xf>
    <xf numFmtId="0" fontId="23" fillId="0" borderId="1" xfId="4" applyFont="1" applyFill="1" applyBorder="1" applyAlignment="1">
      <alignment horizontal="center" vertical="center" wrapText="1"/>
    </xf>
    <xf numFmtId="0" fontId="23" fillId="0" borderId="2" xfId="4" applyFont="1" applyFill="1" applyBorder="1" applyAlignment="1">
      <alignment horizontal="center" vertical="center" wrapText="1"/>
    </xf>
    <xf numFmtId="0" fontId="32" fillId="0" borderId="3" xfId="4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horizontal="center" vertical="center" wrapText="1"/>
    </xf>
    <xf numFmtId="0" fontId="32" fillId="0" borderId="2" xfId="4" applyFont="1" applyFill="1" applyBorder="1" applyAlignment="1">
      <alignment horizontal="center" vertical="center" wrapText="1"/>
    </xf>
    <xf numFmtId="0" fontId="33" fillId="0" borderId="5" xfId="1" applyFont="1" applyFill="1" applyBorder="1" applyAlignment="1">
      <alignment horizontal="left" vertical="center" wrapText="1"/>
    </xf>
    <xf numFmtId="0" fontId="33" fillId="0" borderId="21" xfId="1" applyFont="1" applyFill="1" applyBorder="1" applyAlignment="1">
      <alignment horizontal="left" vertical="center" wrapText="1"/>
    </xf>
    <xf numFmtId="0" fontId="33" fillId="0" borderId="20" xfId="1" applyFont="1" applyFill="1" applyBorder="1" applyAlignment="1">
      <alignment horizontal="left" vertical="center" wrapText="1"/>
    </xf>
    <xf numFmtId="0" fontId="33" fillId="0" borderId="5" xfId="1" applyFont="1" applyFill="1" applyBorder="1" applyAlignment="1">
      <alignment horizontal="center" vertical="center" wrapText="1"/>
    </xf>
    <xf numFmtId="0" fontId="33" fillId="0" borderId="21" xfId="1" applyFont="1" applyFill="1" applyBorder="1" applyAlignment="1">
      <alignment horizontal="center" vertical="center" wrapText="1"/>
    </xf>
    <xf numFmtId="0" fontId="31" fillId="0" borderId="4" xfId="1" applyFont="1" applyFill="1" applyBorder="1" applyAlignment="1">
      <alignment horizontal="center" vertical="center" wrapText="1"/>
    </xf>
    <xf numFmtId="0" fontId="33" fillId="0" borderId="20" xfId="1" applyFont="1" applyFill="1" applyBorder="1" applyAlignment="1">
      <alignment horizontal="center" vertical="center" wrapText="1"/>
    </xf>
    <xf numFmtId="0" fontId="31" fillId="0" borderId="5" xfId="1" applyFont="1" applyFill="1" applyBorder="1" applyAlignment="1">
      <alignment horizontal="center" vertical="center" wrapText="1"/>
    </xf>
    <xf numFmtId="0" fontId="31" fillId="0" borderId="21" xfId="1" applyFont="1" applyFill="1" applyBorder="1" applyAlignment="1">
      <alignment horizontal="center" vertical="center" wrapText="1"/>
    </xf>
    <xf numFmtId="0" fontId="31" fillId="0" borderId="20" xfId="1" applyFont="1" applyFill="1" applyBorder="1" applyAlignment="1">
      <alignment horizontal="center" vertical="center" wrapText="1"/>
    </xf>
    <xf numFmtId="0" fontId="23" fillId="0" borderId="5" xfId="4" applyFont="1" applyFill="1" applyBorder="1" applyAlignment="1">
      <alignment horizontal="left" vertical="center" wrapText="1"/>
    </xf>
    <xf numFmtId="0" fontId="23" fillId="0" borderId="20" xfId="4" applyFont="1" applyFill="1" applyBorder="1" applyAlignment="1">
      <alignment horizontal="left" vertical="center" wrapText="1"/>
    </xf>
    <xf numFmtId="0" fontId="33" fillId="0" borderId="4" xfId="1" applyFont="1" applyFill="1" applyBorder="1" applyAlignment="1">
      <alignment horizontal="center" vertical="center" wrapText="1"/>
    </xf>
    <xf numFmtId="0" fontId="23" fillId="0" borderId="21" xfId="4" applyFont="1" applyFill="1" applyBorder="1" applyAlignment="1">
      <alignment horizontal="left" vertical="center" wrapText="1"/>
    </xf>
  </cellXfs>
  <cellStyles count="6">
    <cellStyle name="Обычный" xfId="0" builtinId="0"/>
    <cellStyle name="Обычный 18 2" xfId="1"/>
    <cellStyle name="Обычный 2" xfId="3"/>
    <cellStyle name="Обычный 2 2" xfId="4"/>
    <cellStyle name="Финансовый" xfId="2" builtinId="3"/>
    <cellStyle name="Финансовый 2" xfId="5"/>
  </cellStyles>
  <dxfs count="4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styles" Target="styles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</xdr:colOff>
      <xdr:row>25</xdr:row>
      <xdr:rowOff>207010</xdr:rowOff>
    </xdr:from>
    <xdr:to>
      <xdr:col>1</xdr:col>
      <xdr:colOff>1270</xdr:colOff>
      <xdr:row>25</xdr:row>
      <xdr:rowOff>207010</xdr:rowOff>
    </xdr:to>
    <xdr:cxnSp macro="">
      <xdr:nvCxnSpPr>
        <xdr:cNvPr id="2" name="Line 20"/>
        <xdr:cNvCxnSpPr>
          <a:cxnSpLocks noChangeShapeType="1"/>
        </xdr:cNvCxnSpPr>
      </xdr:nvCxnSpPr>
      <xdr:spPr bwMode="auto">
        <a:xfrm>
          <a:off x="1270" y="9160510"/>
          <a:ext cx="0" cy="0"/>
        </a:xfrm>
        <a:prstGeom prst="line">
          <a:avLst/>
        </a:prstGeom>
        <a:noFill/>
        <a:ln w="3032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1270</xdr:colOff>
      <xdr:row>88</xdr:row>
      <xdr:rowOff>23495</xdr:rowOff>
    </xdr:from>
    <xdr:to>
      <xdr:col>1</xdr:col>
      <xdr:colOff>1270</xdr:colOff>
      <xdr:row>88</xdr:row>
      <xdr:rowOff>23495</xdr:rowOff>
    </xdr:to>
    <xdr:cxnSp macro="">
      <xdr:nvCxnSpPr>
        <xdr:cNvPr id="4" name="Line 17"/>
        <xdr:cNvCxnSpPr>
          <a:cxnSpLocks noChangeShapeType="1"/>
        </xdr:cNvCxnSpPr>
      </xdr:nvCxnSpPr>
      <xdr:spPr bwMode="auto">
        <a:xfrm>
          <a:off x="1270" y="26426795"/>
          <a:ext cx="0" cy="0"/>
        </a:xfrm>
        <a:prstGeom prst="line">
          <a:avLst/>
        </a:prstGeom>
        <a:noFill/>
        <a:ln w="3024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0</xdr:col>
      <xdr:colOff>0</xdr:colOff>
      <xdr:row>25</xdr:row>
      <xdr:rowOff>207010</xdr:rowOff>
    </xdr:from>
    <xdr:to>
      <xdr:col>0</xdr:col>
      <xdr:colOff>0</xdr:colOff>
      <xdr:row>25</xdr:row>
      <xdr:rowOff>207010</xdr:rowOff>
    </xdr:to>
    <xdr:cxnSp macro="">
      <xdr:nvCxnSpPr>
        <xdr:cNvPr id="5" name="Line 20"/>
        <xdr:cNvCxnSpPr>
          <a:cxnSpLocks noChangeShapeType="1"/>
        </xdr:cNvCxnSpPr>
      </xdr:nvCxnSpPr>
      <xdr:spPr bwMode="auto">
        <a:xfrm>
          <a:off x="1270" y="9160510"/>
          <a:ext cx="0" cy="0"/>
        </a:xfrm>
        <a:prstGeom prst="line">
          <a:avLst/>
        </a:prstGeom>
        <a:noFill/>
        <a:ln w="3032">
          <a:solidFill>
            <a:srgbClr val="000000"/>
          </a:solidFill>
          <a:prstDash val="solid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3;&#1086;&#1074;&#1077;&#1081;&#1096;&#1080;&#1081;%20&#1090;&#1072;&#1088;&#1080;&#1092;\&#1055;&#1088;&#1086;&#1075;&#1088;&#1072;&#1084;&#1084;&#1072;%20&#1041;.&#1051;.&#1043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2;&#1086;&#1076;&#1077;&#1083;&#1100;\&#1056;&#1072;&#1073;&#1086;&#1090;&#1072;\MODEL-POS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3.150.5\econ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pinaEA\Documents\&#1050;&#1091;&#1087;&#1080;&#1085;&#1072;\&#1086;&#1090;&#1095;&#1077;&#1090;&#1099;\&#1086;&#1090;&#1095;&#1077;&#1090;%202012\&#1090;&#1077;&#1093;&#1087;&#1088;&#1080;&#1089;&#1086;&#1077;&#1076;&#1080;&#1085;&#1077;&#1085;&#1080;&#1077;\&#1058;&#1077;&#1093;&#1087;&#1088;&#1080;&#1089;&#1086;&#1077;&#1076;&#1080;&#1085;&#1077;&#1085;&#1080;&#1077;\&#1060;&#1086;&#1088;&#1084;&#1072;%20&#1087;&#1086;%20&#1058;&#1055;%20&#1087;&#1088;&#1080;%20&#1085;&#1072;&#1083;&#1080;&#1095;&#1080;&#108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111\%20&#1057;\&#1052;&#1086;&#1080;%20&#1076;&#1086;&#1082;&#1091;&#1084;&#1077;&#1085;&#1090;&#1099;\2%20&#1090;&#1077;&#1093;&#1085;&#1086;&#1083;&#1086;&#1075;&#1080;&#1095;&#1077;&#1089;&#1082;&#1086;&#1077;%20&#1087;&#1088;&#1080;&#1089;&#1086;&#1077;&#1076;&#1080;&#1085;&#1077;&#1085;&#1080;&#1077;\&#1054;&#1058;&#1063;&#1045;&#1058;&#1053;&#1054;&#1057;&#1058;&#1068;\&#1054;&#1058;&#1063;&#1045;&#1058;&#1067;%20&#1055;&#1054;%20&#1042;&#1067;&#1055;&#1040;&#1044;&#1040;&#1070;&#1065;&#1048;&#1052;\02.07.2013%201%20&#1082;&#1074;&#1072;&#1088;&#1090;&#1072;&#1083;%20&#1056;&#1057;&#1058;%20&#1076;&#1083;&#1103;%20&#1060;&#1057;&#1058;\&#1076;&#1083;&#1103;%20&#1056;&#1057;&#1058;%20&#1056;&#1040;&#1057;&#1063;&#1045;&#1058;&#1067;%202010-2012%20&#1080;%20&#1092;&#1072;&#1082;&#1090;%201&#1082;&#1074;%202013%20&#1075;.(&#1060;&#1057;&#1058;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2013\&#1087;&#1086;&#1089;&#1090;&#1072;&#1074;&#1082;&#1080;%202013%20&#1089;%20&#1076;&#1086;&#1075;&#1086;&#1074;&#1086;&#1088;&#1072;&#1084;&#1080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muser\LOCALS~1\Temp\bat\ARM_BP_RSK_V10_0_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COMMON\TTS\&#1058;&#1054;&#1055;-&#1052;&#1054;&#1065;%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otov_EA\AppData\Local\Microsoft\Windows\Temporary%20Internet%20Files\Content.Outlook\QDYE3O1K\&#1058;&#1086;&#1084;&#1089;&#1082;&#1072;&#1103;%20&#1056;&#1050;\&#1055;&#1088;&#1080;&#1083;&#1086;&#1078;&#1077;&#1085;&#1080;&#1077;_&#1060;&#1086;&#1088;&#1084;&#1072;&#1090;_&#1057;&#1090;&#1086;&#1080;&#1084;&#1086;&#1089;&#1090;&#1100;_&#1058;&#1055;_&#1076;&#1083;&#1103;_&#1086;&#1090;&#1087;&#1088;&#1072;&#1074;&#1082;&#108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otov_EA\AppData\Local\Microsoft\Windows\Temporary%20Internet%20Files\Content.Outlook\QDYE3O1K\&#1055;&#1088;&#1080;&#1083;&#1086;&#1078;&#1077;&#1085;&#1080;&#1077;_2_&#1082;_&#1055;&#1088;&#1086;&#1090;&#1086;&#1082;&#1086;&#1083;&#109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ORM1\sta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epikov_yg\&#1056;&#1072;&#1073;&#1086;&#1095;&#1080;&#1081;%20&#1089;&#1090;&#1086;&#1083;\Information%20blok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TSET.NET.200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lepikov_yg\Local%20Settings\Temporary%20Internet%20Files\Content.Outlook\2UMNX8RJ\Information%20blok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ERGEY.VERESCHAGIN\Desktop\&#1040;&#1083;&#1100;&#1073;&#1086;&#1084;%20&#1076;&#1086;&#1087;&#1086;&#1083;&#1085;&#1080;&#1090;&#1077;&#1083;&#1100;&#1085;&#1099;&#1093;%20&#1092;&#1086;&#1088;&#1084;%20(Autosaved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ias$FI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FILE05\departments\DOCUME~1\KORPUN~1\LOCALS~1\Temp\Rar$DI01.765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3.150.5\econ\&#1052;&#1072;&#1082;&#1072;&#1088;&#1077;&#1085;&#1082;&#1086;\&#1058;&#1077;&#1093;&#1087;&#1088;&#1080;&#1089;&#1086;&#1077;&#1076;&#1080;&#1085;&#1077;&#1085;&#1080;&#1077;\2017%20&#1075;&#1086;&#1076;\&#1054;&#1090;&#1095;&#1077;&#1090;%20&#1087;&#1086;%20&#1058;&#1050;\&#1050;&#1086;&#1087;&#1080;&#1103;%202.19%20&#1052;&#1056;&#1057;&#1050;%20&#1057;&#1080;&#1073;&#1080;&#1088;&#1080;_20.01.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58;&#1072;&#1088;&#1080;&#1092;&#1099;%20&#1085;&#1072;%20&#1101;&#1083;&#1077;&#1082;&#1090;&#1088;&#1086;&#1101;&#1085;&#1077;&#1088;&#1075;&#1080;&#1102;\2006%20&#1075;\&#1055;&#1088;&#1077;&#1076;&#1077;&#1083;&#1100;&#1085;&#1099;&#1081;%20&#1090;&#1072;&#1088;&#1080;&#1092;\&#1064;&#1072;&#1073;&#1083;&#1086;&#1085;%20&#1080;&#1079;%20&#1056;&#1057;&#1058;_&#1055;&#1088;&#1077;&#1076;.&#1090;&#1072;&#1088;&#1080;&#1092;%20&#1085;&#1072;%20&#1087;&#1077;&#1088;&#1077;&#1076;&#1072;&#1095;&#109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2_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6_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53773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60;&#1086;&#1088;&#1084;&#1072;&#1090;%20&#1040;&#1056;&#1052;%20&#1041;&#1055;_2014-2019&#1075;%20&#1075;%20%20(2)%20(2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A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&#1040;&#1076;&#1084;&#1080;&#1085;&#1080;&#1089;&#1090;&#1088;&#1072;&#1090;&#1086;&#1088;\Local%20Settings\Temporary%20Internet%20Files\Content.IE5\HCOZLXGH\&#1052;&#1086;&#1080;%20&#1076;&#1086;&#1082;&#1091;&#1084;&#1077;&#1085;&#1090;&#1099;\&#1055;&#1083;&#1072;&#1085;2001&#1075;\&#1041;&#1055;-&#1057;&#1045;&#1058;&#104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rlova_uv\Local%20Settings\Temporary%20Internet%20Files\Content.Outlook\T9W81J8X\&#1041;&#1048;&#1047;&#1053;&#1045;&#1057;-&#1055;&#1051;&#1040;&#1053;%20%202015%20&#1076;&#1083;&#1103;%20&#1101;&#1082;-&#1090;&#1086;&#1074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6.1.8\dprtp\WIN_TED\projects\&#1048;&#1089;&#1089;&#1083;&#1077;&#1076;&#1086;&#1074;&#1072;&#1085;&#1080;&#1103;%20&#1087;&#1086;%20&#1101;&#1083;&#1077;&#1082;&#1090;&#1088;&#1086;&#1101;&#1085;&#1077;&#1088;&#1075;&#1077;&#1090;&#1080;&#1082;&#1077;\&#1069;&#1085;&#1077;&#1088;&#1075;&#1086;&#1073;&#1072;&#1083;&#1072;&#1085;&#1089;\2005-&#1055;&#1088;&#1086;&#1075;&#1085;&#1086;&#1079;&#1085;&#1099;&#1081;%20&#1073;&#1072;&#1083;&#1072;&#1085;&#1089;\&#1060;&#1080;&#1085;&#1072;&#1085;&#1089;&#1099;\&#1048;&#1055;-&#1058;&#1055;%20&#1080;%20&#1053;&#1057;-&#1084;&#1072;&#1082;&#1089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72;&#1082;&#1072;&#1088;&#1077;&#1085;&#1082;&#1086;\&#1058;&#1072;&#1088;&#1080;&#1092;&#1099;%202011\&#1058;&#1072;&#1088;&#1080;&#1092;&#1085;&#1072;&#1103;%20&#1079;&#1072;&#1103;&#1074;&#1082;&#1072;%20&#1074;%20&#1056;&#1057;&#1058;%20&#1056;&#1041;\&#1072;&#1083;&#1080;&#1085;&#1072;%20&#1088;&#1072;&#1073;&#1086;&#1090;&#1072;\&#1064;&#1072;&#1073;&#1083;&#1086;&#1085;%20&#1045;&#1048;&#1040;&#1057;%202011-2015%20&#1073;&#1077;&#1079;%20&#1055;&#1052;_28.04.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3;&#1050;&#1055;&#1047;\2008\&#1060;&#1086;&#1088;&#1084;&#1080;&#1088;&#1086;&#1074;&#1072;&#1085;&#1080;&#1077;%20&#1043;&#1050;&#1055;&#1047;%202008%20&#1075;&#1086;&#1076;&#1072;\&#1055;&#1088;&#1080;&#1083;.%20&#8470;%202%20&#1082;%20&#1088;&#1077;&#1075;&#1083;.%20&#1087;&#1088;&#1080;&#1085;&#1103;&#1090;&#1080;&#1103;%20&#1043;&#1050;&#1055;&#1047;%20&#1073;&#1077;&#1079;%20&#1079;&#1072;&#1097;&#1080;&#1090;&#1099;-&#1092;&#1086;&#1088;&#1084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VZ.ZCH\ZACH1997\ZAC03_97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G\RAB\&#1052;&#1072;&#1081;&#1077;&#1088;_27_03_08\Model_RAB_MRSK_svo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lepikov_yg\Local%20Settings\Temporary%20Internet%20Files\Content.Outlook\2UMNX8RJ\Information%20blok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gstore\Store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1;&#1080;&#1079;&#1085;&#1077;&#1089;-&#1087;&#1083;&#1072;&#1085;&#1099;\2005\2001\Y660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mp\&#1044;&#1087;&#1086;&#1056;&#1080;&#1048;%20&#1060;&#1054;&#1056;&#1052;&#1040;%2093%20&#1084;&#1072;&#1088;&#1090;%2020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ora01.mrsks.local/dogovor_fil/&#1062;&#1069;&#1057;/&#1058;&#1077;&#1093;.&#1079;&#1072;&#1076;&#1072;&#1085;&#1080;&#1077;%2011.09.0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50;&#1057;\&#1050;&#1086;&#1088;&#1077;&#1082;&#1086;&#1074;&#1094;&#1077;&#1074;\12%2016%20&#1075;&#1086;&#1076;\&#1060;&#1086;&#1088;&#1084;&#1072;&#1090;&#1099;%20&#1052;&#1080;&#1085;&#1080;&#1089;&#1090;&#1077;&#1088;&#1089;&#1090;&#1074;&#1072;%20&#1048;&#1055;&#1056;2012-2016(&#1089;&#1077;&#1082;&#1074;&#1077;&#1089;&#1090;&#1080;&#1088;&#1086;&#1074;&#1072;&#1085;&#1099;&#1081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bozh\&#1056;&#1072;&#1073;&#1086;&#1095;&#1080;&#1081;%20&#1089;&#1090;&#1086;&#1083;\&#1053;&#1086;&#1074;&#1072;&#1103;%20&#1087;&#1072;&#1087;&#1082;&#1072;%20(2)\PLAN\&#1056;&#1072;&#1089;&#1095;&#1077;&#1090;%20&#1090;&#1072;&#1088;&#1080;&#1092;&#1086;&#1074;%20&#1085;&#1072;%202003%20&#1075;\WINDOWS\Temporary%20Internet%20Files\Content.IE5\Z8CDCF3W\C&#1077;&#1090;_&#1041;&#1055;_002_02_(15_33)_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ZA06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3.150.5\econ\Users\6EA9~1\AppData\Local\Temp\Rar$DI00.738\&#1058;&#1088;&#1091;&#1076;&#1086;&#1079;&#1072;&#1090;&#1088;&#1072;&#1090;&#1099;%20&#1044;&#1059;&#1055;20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6EA9~1\AppData\Local\Temp\Rar$DI00.738\&#1058;&#1088;&#1091;&#1076;&#1086;&#1079;&#1072;&#1090;&#1088;&#1072;&#1090;&#1099;%20&#1044;&#1059;&#1055;201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bit\sys\EXCEL\VZ_Z\ZACHET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3;.&#1041;&#1091;&#1093;&#1075;&#1072;&#1083;&#1090;&#1077;&#1088;\&#1087;&#1088;&#1086;&#1077;&#1082;&#1090;%20&#1082;&#1086;&#1085;&#1089;&#1086;&#1083;&#1080;&#1076;&#1080;&#1088;&#1086;&#1074;&#1072;&#1085;&#1085;&#1099;&#1093;%20&#1090;&#1072;&#1073;&#1083;&#1080;&#1094;%20&#1079;&#1072;%202002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41;&#1072;&#1090;&#1086;&#1077;&#1074;&#1072;%20&#1041;\&#1058;&#1045;&#1061;&#1055;&#1056;&#1048;&#1057;&#1054;&#1045;&#1044;&#1048;&#1053;&#1045;&#1053;&#1048;&#1045;\&#1047;&#1072;&#1103;&#1074;&#1082;&#1072;%20&#1085;&#1072;%202013%20&#1075;&#1086;&#1076;\&#1050;%20&#1088;&#1072;&#1089;&#1095;&#1077;&#1090;&#1091;%20&#1085;&#1072;%202013%20&#1075;&#1086;&#1076;_&#1076;&#1088;&#1091;&#1075;&#1080;&#1077;%20&#1090;&#1072;&#1073;&#1083;&#1080;&#1094;&#1099;\&#1076;&#1086;%2015%20&#1082;&#1042;&#1090;%200,4%20&#1089;&#1074;&#1099;&#1096;&#1077;%20300%20&#1080;%20500%20&#1084;&#1077;&#1090;&#1088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"/>
      <sheetName val="навигация"/>
      <sheetName val="Т12"/>
      <sheetName val="Т3"/>
      <sheetName val="P2.2 усл. единиц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базовый"/>
      <sheetName val="расчетный"/>
      <sheetName val="Расчет"/>
      <sheetName val="уравнения потерь"/>
      <sheetName val="Старостин"/>
      <sheetName val="Уравнения"/>
      <sheetName val="Лист2"/>
      <sheetName val="уравнения потерь1"/>
      <sheetName val="меню"/>
      <sheetName val="Покупная"/>
      <sheetName val="Уголь"/>
      <sheetName val="уголь(расчетный)"/>
      <sheetName val="уголь(базовый)"/>
      <sheetName val="База"/>
      <sheetName val="Dialog"/>
      <sheetName val="Выбор"/>
      <sheetName val="Диаграмма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Заголовок"/>
    </sheetNames>
    <sheetDataSet>
      <sheetData sheetId="0"/>
      <sheetData sheetId="1" refreshError="1"/>
      <sheetData sheetId="2">
        <row r="8">
          <cell r="B8">
            <v>195100</v>
          </cell>
        </row>
      </sheetData>
      <sheetData sheetId="3"/>
      <sheetData sheetId="4"/>
      <sheetData sheetId="5" refreshError="1"/>
      <sheetData sheetId="6">
        <row r="2">
          <cell r="B2">
            <v>744</v>
          </cell>
        </row>
        <row r="3">
          <cell r="B3">
            <v>262.23099999999999</v>
          </cell>
        </row>
        <row r="5">
          <cell r="B5">
            <v>10</v>
          </cell>
        </row>
        <row r="7">
          <cell r="F7">
            <v>-0.77700000000000002</v>
          </cell>
        </row>
        <row r="9">
          <cell r="B9">
            <v>-1E-4</v>
          </cell>
        </row>
        <row r="10">
          <cell r="B10">
            <v>7.6E-3</v>
          </cell>
        </row>
        <row r="11">
          <cell r="B11">
            <v>-0.1898</v>
          </cell>
        </row>
        <row r="12">
          <cell r="B12">
            <v>2.1048</v>
          </cell>
        </row>
        <row r="13">
          <cell r="B13">
            <v>-7.3894000000000002</v>
          </cell>
        </row>
        <row r="14">
          <cell r="B14">
            <v>407.56900000000002</v>
          </cell>
        </row>
        <row r="18">
          <cell r="B18">
            <v>-1.4E-3</v>
          </cell>
        </row>
        <row r="19">
          <cell r="B19">
            <v>5.16E-2</v>
          </cell>
        </row>
        <row r="20">
          <cell r="B20">
            <v>-0.1411</v>
          </cell>
        </row>
        <row r="21">
          <cell r="B21">
            <v>36.68</v>
          </cell>
        </row>
        <row r="22">
          <cell r="C22">
            <v>36.820999999999998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1"/>
      <sheetName val=" фин рез"/>
      <sheetName val="факторный анализ фин рез (2)"/>
      <sheetName val="прибыль"/>
      <sheetName val="опись"/>
      <sheetName val="Лист1"/>
      <sheetName val="Лист2"/>
      <sheetName val="расчет инвестиц на одно присоед"/>
      <sheetName val="Форма по ТП при наличии"/>
    </sheetNames>
    <definedNames>
      <definedName name="CompOt" refersTo="#ССЫЛКА!"/>
      <definedName name="CompRas" refersTo="#ССЫЛКА!"/>
      <definedName name="ew" refersTo="#ССЫЛКА!"/>
      <definedName name="fg" refersTo="#ССЫЛКА!"/>
      <definedName name="k" refersTo="#ССЫЛКА!"/>
      <definedName name="в23ё" refersTo="#ССЫЛКА!"/>
      <definedName name="вв" refersTo="#ССЫЛКА!"/>
      <definedName name="й" refersTo="#ССЫЛКА!"/>
      <definedName name="йй" refersTo="#ССЫЛКА!"/>
      <definedName name="ке" refersTo="#ССЫЛКА!"/>
      <definedName name="мым" refersTo="#ССЫЛКА!"/>
      <definedName name="с" refersTo="#ССЫЛКА!"/>
      <definedName name="сс" refersTo="#ССЫЛКА!"/>
      <definedName name="сссс" refersTo="#ССЫЛКА!"/>
      <definedName name="ссы" refersTo="#ССЫЛКА!"/>
      <definedName name="у" refersTo="#ССЫЛКА!"/>
      <definedName name="УФ" refersTo="#ССЫЛКА!"/>
      <definedName name="ц" refersTo="#ССЫЛКА!"/>
      <definedName name="цу" refersTo="#ССЫЛКА!"/>
      <definedName name="цуа" refersTo="#ССЫЛКА!"/>
      <definedName name="ыв" refersTo="#ССЫЛКА!"/>
      <definedName name="ыыыы" refersTo="#ССЫЛКА!"/>
    </definedNames>
    <sheetDataSet>
      <sheetData sheetId="0">
        <row r="8">
          <cell r="D8">
            <v>6342.3821799999996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Справочники"/>
      <sheetName val="Томская область1"/>
      <sheetName val="НЕ УДАЛЯТЬ!!!"/>
      <sheetName val="параметры ПЗ"/>
      <sheetName val="не_удалять"/>
      <sheetName val="31.08.2004"/>
      <sheetName val="31_08_2004"/>
      <sheetName val="охр труда и подготовка кадров"/>
      <sheetName val="Анализ"/>
      <sheetName val="Обнулить"/>
      <sheetName val="index"/>
      <sheetName val="35998"/>
      <sheetName val="44"/>
      <sheetName val="92"/>
      <sheetName val="94"/>
      <sheetName val="97"/>
      <sheetName val="TEHSHEET"/>
      <sheetName val="Шупр"/>
      <sheetName val="Вспомогательные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Инфо"/>
      <sheetName val="et_union"/>
      <sheetName val="Баланс ээ"/>
      <sheetName val="Баланс мощности"/>
      <sheetName val="ЭСО"/>
      <sheetName val="сбыт"/>
      <sheetName val="Рег генер"/>
      <sheetName val="regs"/>
      <sheetName val="расчет НВВ РСК по RAB"/>
      <sheetName val="Курсы валют ЦБ"/>
      <sheetName val="СЭЛТ"/>
      <sheetName val="списки ФП"/>
      <sheetName val="Титульный"/>
      <sheetName val="3.15"/>
      <sheetName val="расх"/>
      <sheetName val="по"/>
      <sheetName val="FES"/>
      <sheetName val="26"/>
      <sheetName val="29"/>
      <sheetName val="TECHSHEET"/>
      <sheetName val="сети"/>
      <sheetName val="Диапазоны"/>
      <sheetName val="REESTR"/>
      <sheetName val="Кобяйс."/>
      <sheetName val="тариф Э-Б нефть"/>
      <sheetName val="Прил 1"/>
      <sheetName val="Алдан"/>
      <sheetName val="наш вар. (17.06) мин"/>
      <sheetName val="Уравнения"/>
      <sheetName val="расчетный"/>
      <sheetName val="Расчет"/>
      <sheetName val="1.1. нвв переход"/>
      <sheetName val="6. Показатели перехода"/>
      <sheetName val="Лист1"/>
      <sheetName val="УФ-61"/>
      <sheetName val="Gen"/>
      <sheetName val="MAIN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17_1"/>
      <sheetName val="18_2"/>
      <sheetName val="20_1"/>
      <sheetName val="21_3"/>
      <sheetName val="P2_1"/>
      <sheetName val="P2_2"/>
      <sheetName val="2_3"/>
      <sheetName val="май 11"/>
      <sheetName val="июнь 11"/>
      <sheetName val="август 11"/>
      <sheetName val="июль 11"/>
      <sheetName val="9 "/>
      <sheetName val="2"/>
      <sheetName val="Системный 1 для ПК"/>
      <sheetName val="Сен"/>
      <sheetName val="ГММ2"/>
      <sheetName val="Мат-лы для сод.зданий УКЗиК"/>
      <sheetName val="Матер для тек.рем.КИП"/>
      <sheetName val="Расчет чистых активов_НОВ"/>
      <sheetName val="9.3"/>
      <sheetName val="анализ ФОТ"/>
      <sheetName val="подготовка кадров"/>
      <sheetName val="УИС 1"/>
      <sheetName val="Подразделения орг-й"/>
      <sheetName val="Номенклатурные группы"/>
      <sheetName val="9.2"/>
      <sheetName val=" 9.4"/>
      <sheetName val="9.5"/>
      <sheetName val="Списки для выбора"/>
      <sheetName val="1999-veca"/>
      <sheetName val="бддс ркхп"/>
      <sheetName val="таблица"/>
      <sheetName val="vec"/>
      <sheetName val="прогноз_1"/>
      <sheetName val="гр5(о)"/>
      <sheetName val="ДДС"/>
      <sheetName val="ЯСК"/>
      <sheetName val="#ССЫЛКА"/>
      <sheetName val="Общие продажи"/>
      <sheetName val="Изменения по статьям (2001)"/>
      <sheetName val="СЛ7"/>
      <sheetName val="REESTR_MO"/>
      <sheetName val="СЛ3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1"/>
      <sheetName val="2010"/>
      <sheetName val="2011"/>
      <sheetName val=" 2012"/>
      <sheetName val="Таблица 2"/>
      <sheetName val="ф.2_1 кв. 2013_МРСК"/>
      <sheetName val="Таблица 3"/>
      <sheetName val="себестоимость"/>
      <sheetName val="КВ "/>
      <sheetName val="ВЫРУЧКА 2 940 378,54 "/>
      <sheetName val="Таблица 4"/>
      <sheetName val="по видам работ"/>
      <sheetName val="исполненные договора 1 квартал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днт)"/>
      <sheetName val="юрики 466,1"/>
      <sheetName val="физики 466,1 (2)"/>
      <sheetName val="550"/>
      <sheetName val="все466,1 "/>
      <sheetName val="Лист1"/>
      <sheetName val="сс"/>
      <sheetName val="Реестр исполненных"/>
      <sheetName val="Лист2"/>
    </sheetNames>
    <sheetDataSet>
      <sheetData sheetId="0"/>
      <sheetData sheetId="1">
        <row r="2376">
          <cell r="AL2376">
            <v>1296694.8900000001</v>
          </cell>
        </row>
      </sheetData>
      <sheetData sheetId="2">
        <row r="2">
          <cell r="AJ2">
            <v>466.1</v>
          </cell>
        </row>
        <row r="3">
          <cell r="AJ3">
            <v>466.1</v>
          </cell>
        </row>
        <row r="4">
          <cell r="AJ4">
            <v>466.1</v>
          </cell>
        </row>
        <row r="5">
          <cell r="AJ5">
            <v>466.1</v>
          </cell>
        </row>
        <row r="6">
          <cell r="AJ6">
            <v>466.1</v>
          </cell>
        </row>
        <row r="7">
          <cell r="AJ7">
            <v>466.1</v>
          </cell>
        </row>
        <row r="8">
          <cell r="AJ8">
            <v>466.1</v>
          </cell>
        </row>
        <row r="9">
          <cell r="AJ9">
            <v>466.1</v>
          </cell>
        </row>
        <row r="10">
          <cell r="AJ10">
            <v>466.1</v>
          </cell>
        </row>
        <row r="11">
          <cell r="AJ11">
            <v>466.1</v>
          </cell>
        </row>
        <row r="12">
          <cell r="AJ12">
            <v>466.1</v>
          </cell>
        </row>
        <row r="13">
          <cell r="AJ13">
            <v>466.1</v>
          </cell>
        </row>
        <row r="14">
          <cell r="AJ14">
            <v>466.1</v>
          </cell>
        </row>
        <row r="15">
          <cell r="AJ15">
            <v>466.1</v>
          </cell>
        </row>
        <row r="16">
          <cell r="AJ16">
            <v>466.1</v>
          </cell>
        </row>
        <row r="17">
          <cell r="AJ17">
            <v>466.1</v>
          </cell>
        </row>
        <row r="18">
          <cell r="AJ18">
            <v>466.1</v>
          </cell>
        </row>
        <row r="19">
          <cell r="AJ19">
            <v>466.1</v>
          </cell>
        </row>
        <row r="20">
          <cell r="AJ20">
            <v>466.1</v>
          </cell>
        </row>
        <row r="21">
          <cell r="AJ21">
            <v>466.1</v>
          </cell>
        </row>
        <row r="22">
          <cell r="AJ22">
            <v>466.1</v>
          </cell>
        </row>
        <row r="23">
          <cell r="AJ23">
            <v>466.1</v>
          </cell>
        </row>
        <row r="24">
          <cell r="AJ24">
            <v>466.1</v>
          </cell>
        </row>
        <row r="25">
          <cell r="AJ25">
            <v>466.1</v>
          </cell>
        </row>
        <row r="26">
          <cell r="AJ26">
            <v>466.1</v>
          </cell>
        </row>
        <row r="27">
          <cell r="AJ27">
            <v>466.1</v>
          </cell>
        </row>
        <row r="28">
          <cell r="AJ28">
            <v>466.1</v>
          </cell>
        </row>
        <row r="29">
          <cell r="AJ29">
            <v>466.1</v>
          </cell>
        </row>
        <row r="30">
          <cell r="AJ30">
            <v>466.1</v>
          </cell>
        </row>
        <row r="31">
          <cell r="AJ31">
            <v>466.1</v>
          </cell>
        </row>
        <row r="32">
          <cell r="AJ32">
            <v>466.1</v>
          </cell>
        </row>
        <row r="33">
          <cell r="AJ33">
            <v>466.1</v>
          </cell>
        </row>
        <row r="34">
          <cell r="AJ34">
            <v>466.1</v>
          </cell>
        </row>
        <row r="35">
          <cell r="AJ35">
            <v>466.1</v>
          </cell>
        </row>
        <row r="36">
          <cell r="AJ36">
            <v>466.1</v>
          </cell>
        </row>
        <row r="37">
          <cell r="AJ37">
            <v>466.1</v>
          </cell>
        </row>
        <row r="38">
          <cell r="AJ38">
            <v>466.1</v>
          </cell>
        </row>
        <row r="39">
          <cell r="AJ39">
            <v>466.1</v>
          </cell>
        </row>
        <row r="40">
          <cell r="AJ40">
            <v>466.1</v>
          </cell>
        </row>
        <row r="41">
          <cell r="AJ41">
            <v>466.1</v>
          </cell>
        </row>
        <row r="42">
          <cell r="AJ42">
            <v>466.1</v>
          </cell>
        </row>
        <row r="43">
          <cell r="AJ43">
            <v>466.1</v>
          </cell>
        </row>
        <row r="44">
          <cell r="AJ44">
            <v>466.1</v>
          </cell>
        </row>
        <row r="45">
          <cell r="AJ45">
            <v>466.1</v>
          </cell>
        </row>
        <row r="46">
          <cell r="AJ46">
            <v>466.1</v>
          </cell>
        </row>
        <row r="47">
          <cell r="AJ47">
            <v>466.1</v>
          </cell>
        </row>
        <row r="48">
          <cell r="AJ48">
            <v>466.1</v>
          </cell>
        </row>
        <row r="49">
          <cell r="AJ49">
            <v>466.1</v>
          </cell>
        </row>
        <row r="50">
          <cell r="AJ50">
            <v>466.1</v>
          </cell>
        </row>
        <row r="51">
          <cell r="AJ51">
            <v>466.1</v>
          </cell>
        </row>
        <row r="52">
          <cell r="AJ52">
            <v>466.1</v>
          </cell>
        </row>
        <row r="53">
          <cell r="AJ53">
            <v>466.1</v>
          </cell>
        </row>
        <row r="54">
          <cell r="AJ54">
            <v>466.1</v>
          </cell>
        </row>
        <row r="55">
          <cell r="AJ55">
            <v>466.1</v>
          </cell>
        </row>
        <row r="56">
          <cell r="AJ56">
            <v>466.1</v>
          </cell>
        </row>
        <row r="57">
          <cell r="AJ57">
            <v>466.1</v>
          </cell>
        </row>
        <row r="58">
          <cell r="AJ58">
            <v>466.1</v>
          </cell>
        </row>
        <row r="59">
          <cell r="AJ59">
            <v>466.1</v>
          </cell>
        </row>
        <row r="60">
          <cell r="AJ60">
            <v>466.1</v>
          </cell>
        </row>
        <row r="61">
          <cell r="AJ61">
            <v>466.1</v>
          </cell>
        </row>
        <row r="62">
          <cell r="AJ62">
            <v>466.1</v>
          </cell>
        </row>
        <row r="63">
          <cell r="AJ63">
            <v>466.1</v>
          </cell>
        </row>
        <row r="64">
          <cell r="AJ64">
            <v>466.1</v>
          </cell>
        </row>
        <row r="65">
          <cell r="AJ65">
            <v>466.1</v>
          </cell>
        </row>
        <row r="66">
          <cell r="AJ66">
            <v>466.1</v>
          </cell>
        </row>
        <row r="67">
          <cell r="AJ67">
            <v>466.1</v>
          </cell>
        </row>
        <row r="68">
          <cell r="AJ68">
            <v>466.1</v>
          </cell>
        </row>
        <row r="69">
          <cell r="AJ69">
            <v>466.1</v>
          </cell>
        </row>
        <row r="70">
          <cell r="AJ70">
            <v>466.1</v>
          </cell>
        </row>
        <row r="71">
          <cell r="AJ71">
            <v>466.1</v>
          </cell>
        </row>
        <row r="72">
          <cell r="AJ72">
            <v>466.1</v>
          </cell>
        </row>
        <row r="73">
          <cell r="AJ73">
            <v>466.1</v>
          </cell>
        </row>
        <row r="74">
          <cell r="AJ74">
            <v>466.1</v>
          </cell>
        </row>
        <row r="75">
          <cell r="AJ75">
            <v>466.1</v>
          </cell>
        </row>
        <row r="76">
          <cell r="AJ76">
            <v>466.1</v>
          </cell>
        </row>
        <row r="77">
          <cell r="AJ77">
            <v>466.1</v>
          </cell>
        </row>
        <row r="78">
          <cell r="AJ78">
            <v>466.1</v>
          </cell>
        </row>
        <row r="79">
          <cell r="AJ79">
            <v>466.1</v>
          </cell>
        </row>
        <row r="80">
          <cell r="AJ80">
            <v>466.1</v>
          </cell>
        </row>
        <row r="81">
          <cell r="AJ81">
            <v>466.1</v>
          </cell>
        </row>
        <row r="82">
          <cell r="AJ82">
            <v>466.1</v>
          </cell>
        </row>
        <row r="83">
          <cell r="AJ83">
            <v>466.1</v>
          </cell>
        </row>
        <row r="84">
          <cell r="AJ84">
            <v>466.1</v>
          </cell>
        </row>
        <row r="85">
          <cell r="AJ85">
            <v>466.1</v>
          </cell>
        </row>
        <row r="86">
          <cell r="AJ86">
            <v>466.1</v>
          </cell>
        </row>
        <row r="87">
          <cell r="AJ87">
            <v>466.1</v>
          </cell>
        </row>
        <row r="88">
          <cell r="AJ88">
            <v>466.1</v>
          </cell>
        </row>
        <row r="89">
          <cell r="AJ89">
            <v>466.1</v>
          </cell>
        </row>
        <row r="90">
          <cell r="AJ90">
            <v>466.1</v>
          </cell>
        </row>
        <row r="91">
          <cell r="AJ91">
            <v>466.1</v>
          </cell>
        </row>
        <row r="92">
          <cell r="AJ92">
            <v>466.1</v>
          </cell>
        </row>
        <row r="93">
          <cell r="AJ93">
            <v>466.1</v>
          </cell>
        </row>
        <row r="94">
          <cell r="AJ94">
            <v>466.1</v>
          </cell>
        </row>
        <row r="95">
          <cell r="AJ95">
            <v>466.1</v>
          </cell>
        </row>
        <row r="96">
          <cell r="AJ96">
            <v>466.1</v>
          </cell>
        </row>
        <row r="97">
          <cell r="AJ97">
            <v>466.1</v>
          </cell>
        </row>
        <row r="98">
          <cell r="AJ98">
            <v>466.1</v>
          </cell>
        </row>
        <row r="99">
          <cell r="AJ99">
            <v>466.1</v>
          </cell>
        </row>
        <row r="100">
          <cell r="AJ100">
            <v>466.1</v>
          </cell>
        </row>
        <row r="101">
          <cell r="AJ101">
            <v>466.1</v>
          </cell>
        </row>
        <row r="102">
          <cell r="AJ102">
            <v>466.1</v>
          </cell>
        </row>
        <row r="103">
          <cell r="AJ103">
            <v>466.1</v>
          </cell>
        </row>
        <row r="104">
          <cell r="AJ104">
            <v>466.1</v>
          </cell>
        </row>
        <row r="105">
          <cell r="AJ105">
            <v>466.1</v>
          </cell>
        </row>
        <row r="106">
          <cell r="AJ106">
            <v>466.1</v>
          </cell>
        </row>
        <row r="107">
          <cell r="AJ107">
            <v>466.1</v>
          </cell>
        </row>
        <row r="108">
          <cell r="AJ108">
            <v>466.1</v>
          </cell>
        </row>
        <row r="109">
          <cell r="AJ109">
            <v>466.1</v>
          </cell>
        </row>
        <row r="110">
          <cell r="AJ110">
            <v>466.1</v>
          </cell>
        </row>
        <row r="111">
          <cell r="AJ111">
            <v>466.1</v>
          </cell>
        </row>
        <row r="112">
          <cell r="AJ112">
            <v>466.1</v>
          </cell>
        </row>
        <row r="113">
          <cell r="AJ113">
            <v>466.1</v>
          </cell>
        </row>
        <row r="114">
          <cell r="AJ114">
            <v>466.1</v>
          </cell>
        </row>
        <row r="115">
          <cell r="AJ115">
            <v>466.1</v>
          </cell>
        </row>
        <row r="116">
          <cell r="AJ116">
            <v>466.1</v>
          </cell>
        </row>
        <row r="117">
          <cell r="AJ117">
            <v>466.1</v>
          </cell>
        </row>
        <row r="118">
          <cell r="AJ118">
            <v>466.1</v>
          </cell>
        </row>
        <row r="119">
          <cell r="AJ119">
            <v>466.1</v>
          </cell>
        </row>
        <row r="120">
          <cell r="AJ120">
            <v>466.1</v>
          </cell>
        </row>
        <row r="121">
          <cell r="AJ121">
            <v>466.1</v>
          </cell>
        </row>
        <row r="122">
          <cell r="AJ122">
            <v>466.1</v>
          </cell>
        </row>
        <row r="123">
          <cell r="AJ123">
            <v>466.1</v>
          </cell>
        </row>
        <row r="124">
          <cell r="AJ124">
            <v>466.1</v>
          </cell>
        </row>
        <row r="125">
          <cell r="AJ125">
            <v>466.1</v>
          </cell>
        </row>
        <row r="126">
          <cell r="AJ126">
            <v>466.1</v>
          </cell>
        </row>
        <row r="127">
          <cell r="AJ127">
            <v>466.1</v>
          </cell>
        </row>
        <row r="128">
          <cell r="AJ128">
            <v>466.1</v>
          </cell>
        </row>
        <row r="129">
          <cell r="AJ129">
            <v>466.1</v>
          </cell>
        </row>
        <row r="130">
          <cell r="AJ130">
            <v>466.1</v>
          </cell>
        </row>
        <row r="131">
          <cell r="AJ131">
            <v>466.1</v>
          </cell>
        </row>
        <row r="132">
          <cell r="AJ132">
            <v>466.1</v>
          </cell>
        </row>
        <row r="133">
          <cell r="AJ133">
            <v>466.1</v>
          </cell>
        </row>
        <row r="134">
          <cell r="AJ134">
            <v>466.1</v>
          </cell>
        </row>
        <row r="135">
          <cell r="AJ135">
            <v>466.1</v>
          </cell>
        </row>
        <row r="136">
          <cell r="AJ136">
            <v>466.1</v>
          </cell>
        </row>
        <row r="137">
          <cell r="AJ137">
            <v>466.1</v>
          </cell>
        </row>
        <row r="138">
          <cell r="AJ138">
            <v>466.1</v>
          </cell>
        </row>
        <row r="139">
          <cell r="AJ139">
            <v>466.1</v>
          </cell>
        </row>
        <row r="140">
          <cell r="AJ140">
            <v>466.1</v>
          </cell>
        </row>
        <row r="141">
          <cell r="AJ141">
            <v>466.1</v>
          </cell>
        </row>
        <row r="142">
          <cell r="AJ142">
            <v>466.1</v>
          </cell>
        </row>
        <row r="143">
          <cell r="AJ143">
            <v>466.1</v>
          </cell>
        </row>
        <row r="144">
          <cell r="AJ144">
            <v>466.1</v>
          </cell>
        </row>
        <row r="145">
          <cell r="AJ145">
            <v>466.1</v>
          </cell>
        </row>
        <row r="146">
          <cell r="AJ146">
            <v>466.1</v>
          </cell>
        </row>
        <row r="147">
          <cell r="AJ147">
            <v>466.1</v>
          </cell>
        </row>
        <row r="148">
          <cell r="AJ148">
            <v>466.1</v>
          </cell>
        </row>
        <row r="149">
          <cell r="AJ149">
            <v>466.1</v>
          </cell>
        </row>
        <row r="150">
          <cell r="AJ150">
            <v>466.1</v>
          </cell>
        </row>
        <row r="151">
          <cell r="AJ151">
            <v>466.1</v>
          </cell>
        </row>
        <row r="152">
          <cell r="AJ152">
            <v>466.1</v>
          </cell>
        </row>
        <row r="153">
          <cell r="AJ153">
            <v>466.1</v>
          </cell>
        </row>
        <row r="154">
          <cell r="AJ154">
            <v>466.1</v>
          </cell>
        </row>
        <row r="155">
          <cell r="AJ155">
            <v>466.1</v>
          </cell>
        </row>
        <row r="156">
          <cell r="AJ156">
            <v>466.1</v>
          </cell>
        </row>
        <row r="157">
          <cell r="AJ157">
            <v>466.1</v>
          </cell>
        </row>
        <row r="158">
          <cell r="AJ158">
            <v>466.1</v>
          </cell>
        </row>
        <row r="159">
          <cell r="AJ159">
            <v>466.1</v>
          </cell>
        </row>
        <row r="160">
          <cell r="AJ160">
            <v>466.1</v>
          </cell>
        </row>
        <row r="161">
          <cell r="AJ161">
            <v>466.1</v>
          </cell>
        </row>
        <row r="162">
          <cell r="AJ162">
            <v>466.1</v>
          </cell>
        </row>
        <row r="163">
          <cell r="AJ163">
            <v>466.1</v>
          </cell>
        </row>
        <row r="164">
          <cell r="AJ164">
            <v>466.1</v>
          </cell>
        </row>
        <row r="165">
          <cell r="AJ165">
            <v>466.1</v>
          </cell>
        </row>
        <row r="166">
          <cell r="AJ166">
            <v>466.1</v>
          </cell>
        </row>
        <row r="167">
          <cell r="AJ167">
            <v>466.1</v>
          </cell>
        </row>
        <row r="168">
          <cell r="AJ168">
            <v>466.1</v>
          </cell>
        </row>
        <row r="169">
          <cell r="AJ169">
            <v>466.1</v>
          </cell>
        </row>
        <row r="170">
          <cell r="AJ170">
            <v>466.1</v>
          </cell>
        </row>
        <row r="171">
          <cell r="AJ171">
            <v>466.1</v>
          </cell>
        </row>
        <row r="172">
          <cell r="AJ172">
            <v>466.1</v>
          </cell>
        </row>
        <row r="173">
          <cell r="AJ173">
            <v>466.1</v>
          </cell>
        </row>
        <row r="174">
          <cell r="AJ174">
            <v>466.1</v>
          </cell>
        </row>
        <row r="175">
          <cell r="AJ175">
            <v>466.1</v>
          </cell>
        </row>
        <row r="176">
          <cell r="AJ176">
            <v>466.1</v>
          </cell>
        </row>
        <row r="177">
          <cell r="AJ177">
            <v>466.1</v>
          </cell>
        </row>
        <row r="178">
          <cell r="AJ178">
            <v>466.1</v>
          </cell>
        </row>
        <row r="179">
          <cell r="AJ179">
            <v>466.1</v>
          </cell>
        </row>
        <row r="180">
          <cell r="AJ180">
            <v>466.1</v>
          </cell>
        </row>
        <row r="181">
          <cell r="AJ181">
            <v>466.1</v>
          </cell>
        </row>
        <row r="182">
          <cell r="AJ182">
            <v>466.1</v>
          </cell>
        </row>
        <row r="183">
          <cell r="AJ183">
            <v>466.1</v>
          </cell>
        </row>
        <row r="184">
          <cell r="AJ184">
            <v>466.1</v>
          </cell>
        </row>
        <row r="185">
          <cell r="AJ185">
            <v>466.1</v>
          </cell>
        </row>
        <row r="186">
          <cell r="AJ186">
            <v>466.1</v>
          </cell>
        </row>
        <row r="187">
          <cell r="AJ187">
            <v>466.1</v>
          </cell>
        </row>
        <row r="188">
          <cell r="AJ188">
            <v>466.1</v>
          </cell>
        </row>
        <row r="189">
          <cell r="AJ189">
            <v>466.1</v>
          </cell>
        </row>
        <row r="190">
          <cell r="AJ190">
            <v>466.1</v>
          </cell>
        </row>
        <row r="191">
          <cell r="AJ191">
            <v>466.1</v>
          </cell>
        </row>
        <row r="192">
          <cell r="AJ192">
            <v>466.1</v>
          </cell>
        </row>
        <row r="193">
          <cell r="AJ193">
            <v>466.1</v>
          </cell>
        </row>
        <row r="194">
          <cell r="AJ194">
            <v>466.1</v>
          </cell>
        </row>
        <row r="195">
          <cell r="AJ195">
            <v>466.1</v>
          </cell>
        </row>
        <row r="196">
          <cell r="AJ196">
            <v>466.1</v>
          </cell>
        </row>
        <row r="197">
          <cell r="AJ197">
            <v>466.1</v>
          </cell>
        </row>
        <row r="198">
          <cell r="AJ198">
            <v>466.1</v>
          </cell>
        </row>
        <row r="199">
          <cell r="AJ199">
            <v>466.1</v>
          </cell>
        </row>
        <row r="200">
          <cell r="AJ200">
            <v>466.1</v>
          </cell>
        </row>
        <row r="201">
          <cell r="AJ201">
            <v>466.1</v>
          </cell>
        </row>
        <row r="202">
          <cell r="AJ202">
            <v>466.1</v>
          </cell>
        </row>
        <row r="203">
          <cell r="AJ203">
            <v>466.1</v>
          </cell>
        </row>
        <row r="204">
          <cell r="AJ204">
            <v>466.1</v>
          </cell>
        </row>
        <row r="205">
          <cell r="AJ205">
            <v>466.1</v>
          </cell>
        </row>
        <row r="206">
          <cell r="AJ206">
            <v>466.1</v>
          </cell>
        </row>
        <row r="207">
          <cell r="AJ207">
            <v>466.1</v>
          </cell>
        </row>
        <row r="208">
          <cell r="AJ208">
            <v>466.1</v>
          </cell>
        </row>
        <row r="209">
          <cell r="AJ209">
            <v>466.1</v>
          </cell>
        </row>
        <row r="210">
          <cell r="AJ210">
            <v>466.1</v>
          </cell>
        </row>
        <row r="211">
          <cell r="AJ211">
            <v>466.1</v>
          </cell>
        </row>
        <row r="212">
          <cell r="AJ212">
            <v>466.1</v>
          </cell>
        </row>
        <row r="213">
          <cell r="AJ213">
            <v>466.1</v>
          </cell>
        </row>
        <row r="214">
          <cell r="AJ214">
            <v>466.1</v>
          </cell>
        </row>
        <row r="215">
          <cell r="AJ215">
            <v>466.1</v>
          </cell>
        </row>
        <row r="216">
          <cell r="AJ216">
            <v>466.1</v>
          </cell>
        </row>
        <row r="217">
          <cell r="AJ217">
            <v>466.1</v>
          </cell>
        </row>
        <row r="218">
          <cell r="AJ218">
            <v>466.1</v>
          </cell>
        </row>
        <row r="219">
          <cell r="AJ219">
            <v>466.1</v>
          </cell>
        </row>
        <row r="220">
          <cell r="AJ220">
            <v>466.1</v>
          </cell>
        </row>
        <row r="221">
          <cell r="AJ221">
            <v>466.1</v>
          </cell>
        </row>
        <row r="222">
          <cell r="AJ222">
            <v>466.1</v>
          </cell>
        </row>
        <row r="223">
          <cell r="AJ223">
            <v>466.1</v>
          </cell>
        </row>
        <row r="224">
          <cell r="AJ224">
            <v>466.1</v>
          </cell>
        </row>
        <row r="225">
          <cell r="AJ225">
            <v>466.1</v>
          </cell>
        </row>
        <row r="226">
          <cell r="AJ226">
            <v>466.1</v>
          </cell>
        </row>
        <row r="227">
          <cell r="AJ227">
            <v>466.1</v>
          </cell>
        </row>
        <row r="228">
          <cell r="AJ228">
            <v>466.1</v>
          </cell>
        </row>
        <row r="229">
          <cell r="AJ229">
            <v>466.1</v>
          </cell>
        </row>
        <row r="230">
          <cell r="AJ230">
            <v>466.1</v>
          </cell>
        </row>
        <row r="231">
          <cell r="AJ231">
            <v>466.1</v>
          </cell>
        </row>
        <row r="232">
          <cell r="AJ232">
            <v>466.1</v>
          </cell>
        </row>
        <row r="233">
          <cell r="AJ233">
            <v>466.1</v>
          </cell>
        </row>
        <row r="234">
          <cell r="AJ234">
            <v>466.1</v>
          </cell>
        </row>
        <row r="235">
          <cell r="AJ235">
            <v>466.1</v>
          </cell>
        </row>
        <row r="236">
          <cell r="AJ236">
            <v>466.1</v>
          </cell>
        </row>
        <row r="237">
          <cell r="AJ237">
            <v>466.1</v>
          </cell>
        </row>
        <row r="238">
          <cell r="AJ238">
            <v>466.1</v>
          </cell>
        </row>
        <row r="239">
          <cell r="AJ239">
            <v>466.1</v>
          </cell>
        </row>
        <row r="240">
          <cell r="AJ240">
            <v>466.1</v>
          </cell>
        </row>
        <row r="241">
          <cell r="AJ241">
            <v>466.1</v>
          </cell>
        </row>
        <row r="242">
          <cell r="AJ242">
            <v>466.1</v>
          </cell>
        </row>
        <row r="243">
          <cell r="AJ243">
            <v>466.1</v>
          </cell>
        </row>
        <row r="244">
          <cell r="AJ244">
            <v>466.1</v>
          </cell>
        </row>
        <row r="245">
          <cell r="AJ245">
            <v>466.1</v>
          </cell>
        </row>
        <row r="246">
          <cell r="AJ246">
            <v>466.1</v>
          </cell>
        </row>
        <row r="247">
          <cell r="AJ247">
            <v>466.1</v>
          </cell>
        </row>
        <row r="248">
          <cell r="AJ248">
            <v>466.1</v>
          </cell>
        </row>
        <row r="249">
          <cell r="AJ249">
            <v>466.1</v>
          </cell>
        </row>
        <row r="250">
          <cell r="AJ250">
            <v>466.1</v>
          </cell>
        </row>
        <row r="251">
          <cell r="AJ251">
            <v>466.1</v>
          </cell>
        </row>
        <row r="252">
          <cell r="AJ252">
            <v>466.1</v>
          </cell>
        </row>
        <row r="253">
          <cell r="AJ253">
            <v>466.1</v>
          </cell>
        </row>
        <row r="254">
          <cell r="AJ254">
            <v>466.1</v>
          </cell>
        </row>
        <row r="255">
          <cell r="AJ255">
            <v>466.1</v>
          </cell>
        </row>
        <row r="256">
          <cell r="AJ256">
            <v>466.1</v>
          </cell>
        </row>
        <row r="257">
          <cell r="AJ257">
            <v>466.1</v>
          </cell>
        </row>
        <row r="258">
          <cell r="AJ258">
            <v>466.1</v>
          </cell>
        </row>
        <row r="259">
          <cell r="AJ259">
            <v>466.1</v>
          </cell>
        </row>
        <row r="260">
          <cell r="AJ260">
            <v>466.1</v>
          </cell>
        </row>
        <row r="261">
          <cell r="AJ261">
            <v>466.1</v>
          </cell>
        </row>
        <row r="262">
          <cell r="AJ262">
            <v>466.1</v>
          </cell>
        </row>
        <row r="263">
          <cell r="AJ263">
            <v>466.1</v>
          </cell>
        </row>
        <row r="264">
          <cell r="AJ264">
            <v>466.1</v>
          </cell>
        </row>
        <row r="265">
          <cell r="AJ265">
            <v>466.1</v>
          </cell>
        </row>
        <row r="266">
          <cell r="AJ266">
            <v>466.1</v>
          </cell>
        </row>
        <row r="267">
          <cell r="AJ267">
            <v>466.1</v>
          </cell>
        </row>
        <row r="268">
          <cell r="AJ268">
            <v>466.1</v>
          </cell>
        </row>
        <row r="269">
          <cell r="AJ269">
            <v>466.1</v>
          </cell>
        </row>
        <row r="270">
          <cell r="AJ270">
            <v>466.1</v>
          </cell>
        </row>
        <row r="271">
          <cell r="AJ271">
            <v>466.1</v>
          </cell>
        </row>
        <row r="272">
          <cell r="AJ272">
            <v>466.1</v>
          </cell>
        </row>
        <row r="273">
          <cell r="AJ273">
            <v>466.1</v>
          </cell>
        </row>
        <row r="274">
          <cell r="AJ274">
            <v>466.1</v>
          </cell>
        </row>
        <row r="275">
          <cell r="AJ275">
            <v>466.1</v>
          </cell>
        </row>
        <row r="276">
          <cell r="AJ276">
            <v>466.1</v>
          </cell>
        </row>
        <row r="277">
          <cell r="AJ277">
            <v>466.1</v>
          </cell>
        </row>
        <row r="278">
          <cell r="AJ278">
            <v>466.1</v>
          </cell>
        </row>
        <row r="279">
          <cell r="AJ279">
            <v>466.1</v>
          </cell>
        </row>
        <row r="280">
          <cell r="AJ280">
            <v>466.1</v>
          </cell>
        </row>
        <row r="281">
          <cell r="AJ281">
            <v>466.1</v>
          </cell>
        </row>
        <row r="282">
          <cell r="AJ282">
            <v>466.1</v>
          </cell>
        </row>
        <row r="283">
          <cell r="AJ283">
            <v>466.1</v>
          </cell>
        </row>
        <row r="284">
          <cell r="AJ284">
            <v>466.1</v>
          </cell>
        </row>
        <row r="285">
          <cell r="AJ285">
            <v>466.1</v>
          </cell>
        </row>
        <row r="286">
          <cell r="AJ286">
            <v>466.1</v>
          </cell>
        </row>
        <row r="287">
          <cell r="AJ287">
            <v>466.1</v>
          </cell>
        </row>
        <row r="288">
          <cell r="AJ288">
            <v>466.1</v>
          </cell>
        </row>
        <row r="289">
          <cell r="AJ289">
            <v>466.1</v>
          </cell>
        </row>
        <row r="290">
          <cell r="AJ290">
            <v>466.1</v>
          </cell>
        </row>
        <row r="291">
          <cell r="AJ291">
            <v>466.1</v>
          </cell>
        </row>
        <row r="292">
          <cell r="AJ292">
            <v>466.1</v>
          </cell>
        </row>
        <row r="293">
          <cell r="AJ293">
            <v>466.1</v>
          </cell>
        </row>
        <row r="294">
          <cell r="AJ294">
            <v>466.1</v>
          </cell>
        </row>
        <row r="295">
          <cell r="AJ295">
            <v>466.1</v>
          </cell>
        </row>
        <row r="296">
          <cell r="AJ296">
            <v>466.1</v>
          </cell>
        </row>
        <row r="297">
          <cell r="AJ297">
            <v>466.1</v>
          </cell>
        </row>
        <row r="298">
          <cell r="AJ298">
            <v>466.1</v>
          </cell>
        </row>
        <row r="299">
          <cell r="AJ299">
            <v>466.1</v>
          </cell>
        </row>
        <row r="300">
          <cell r="AJ300">
            <v>466.1</v>
          </cell>
        </row>
        <row r="301">
          <cell r="AJ301">
            <v>466.1</v>
          </cell>
        </row>
        <row r="302">
          <cell r="AJ302">
            <v>466.1</v>
          </cell>
        </row>
        <row r="303">
          <cell r="AJ303">
            <v>466.1</v>
          </cell>
        </row>
        <row r="304">
          <cell r="AJ304">
            <v>466.1</v>
          </cell>
        </row>
        <row r="305">
          <cell r="AJ305">
            <v>466.1</v>
          </cell>
        </row>
        <row r="306">
          <cell r="AJ306">
            <v>466.1</v>
          </cell>
        </row>
        <row r="307">
          <cell r="AJ307">
            <v>466.1</v>
          </cell>
        </row>
        <row r="308">
          <cell r="AJ308">
            <v>466.1</v>
          </cell>
        </row>
        <row r="309">
          <cell r="AJ309">
            <v>466.1</v>
          </cell>
        </row>
        <row r="310">
          <cell r="AJ310">
            <v>466.1</v>
          </cell>
        </row>
        <row r="311">
          <cell r="AJ311">
            <v>466.1</v>
          </cell>
        </row>
        <row r="312">
          <cell r="AJ312">
            <v>466.1</v>
          </cell>
        </row>
        <row r="313">
          <cell r="AJ313">
            <v>466.1</v>
          </cell>
        </row>
        <row r="314">
          <cell r="AJ314">
            <v>466.1</v>
          </cell>
        </row>
        <row r="315">
          <cell r="AJ315">
            <v>466.1</v>
          </cell>
        </row>
        <row r="316">
          <cell r="AJ316">
            <v>466.1</v>
          </cell>
        </row>
        <row r="317">
          <cell r="AJ317">
            <v>466.1</v>
          </cell>
        </row>
        <row r="318">
          <cell r="AJ318">
            <v>466.1</v>
          </cell>
        </row>
        <row r="319">
          <cell r="AJ319">
            <v>466.1</v>
          </cell>
        </row>
        <row r="320">
          <cell r="AJ320">
            <v>466.1</v>
          </cell>
        </row>
        <row r="321">
          <cell r="AJ321">
            <v>466.1</v>
          </cell>
        </row>
        <row r="322">
          <cell r="AJ322">
            <v>466.1</v>
          </cell>
        </row>
        <row r="323">
          <cell r="AJ323">
            <v>466.1</v>
          </cell>
        </row>
        <row r="324">
          <cell r="AJ324">
            <v>466.1</v>
          </cell>
        </row>
        <row r="325">
          <cell r="AJ325">
            <v>466.1</v>
          </cell>
        </row>
        <row r="326">
          <cell r="AJ326">
            <v>466.1</v>
          </cell>
        </row>
        <row r="327">
          <cell r="AJ327">
            <v>466.1</v>
          </cell>
        </row>
        <row r="328">
          <cell r="AJ328">
            <v>466.1</v>
          </cell>
        </row>
        <row r="329">
          <cell r="AJ329">
            <v>466.1</v>
          </cell>
        </row>
        <row r="330">
          <cell r="AJ330">
            <v>466.1</v>
          </cell>
        </row>
        <row r="331">
          <cell r="AJ331">
            <v>466.1</v>
          </cell>
        </row>
        <row r="332">
          <cell r="AJ332">
            <v>466.1</v>
          </cell>
        </row>
        <row r="333">
          <cell r="AJ333">
            <v>466.1</v>
          </cell>
        </row>
        <row r="334">
          <cell r="AJ334">
            <v>466.1</v>
          </cell>
        </row>
        <row r="335">
          <cell r="AJ335">
            <v>466.1</v>
          </cell>
        </row>
        <row r="336">
          <cell r="AJ336">
            <v>466.1</v>
          </cell>
        </row>
        <row r="337">
          <cell r="AJ337">
            <v>466.1</v>
          </cell>
        </row>
        <row r="338">
          <cell r="AJ338">
            <v>466.1</v>
          </cell>
        </row>
        <row r="339">
          <cell r="AJ339">
            <v>466.1</v>
          </cell>
        </row>
        <row r="340">
          <cell r="AJ340">
            <v>466.1</v>
          </cell>
        </row>
        <row r="341">
          <cell r="AJ341">
            <v>466.1</v>
          </cell>
        </row>
        <row r="342">
          <cell r="AJ342">
            <v>466.1</v>
          </cell>
        </row>
        <row r="343">
          <cell r="AJ343">
            <v>466.1</v>
          </cell>
        </row>
        <row r="344">
          <cell r="AJ344">
            <v>466.1</v>
          </cell>
        </row>
        <row r="345">
          <cell r="AJ345">
            <v>466.1</v>
          </cell>
        </row>
        <row r="346">
          <cell r="AJ346">
            <v>466.1</v>
          </cell>
        </row>
        <row r="347">
          <cell r="AJ347">
            <v>466.1</v>
          </cell>
        </row>
        <row r="348">
          <cell r="AJ348">
            <v>466.1</v>
          </cell>
        </row>
        <row r="349">
          <cell r="AJ349">
            <v>466.1</v>
          </cell>
        </row>
        <row r="350">
          <cell r="AJ350">
            <v>466.1</v>
          </cell>
        </row>
        <row r="351">
          <cell r="AJ351">
            <v>466.1</v>
          </cell>
        </row>
        <row r="352">
          <cell r="AJ352">
            <v>466.1</v>
          </cell>
        </row>
        <row r="353">
          <cell r="AJ353">
            <v>466.1</v>
          </cell>
        </row>
        <row r="354">
          <cell r="AJ354">
            <v>466.1</v>
          </cell>
        </row>
        <row r="355">
          <cell r="AJ355">
            <v>466.1</v>
          </cell>
        </row>
        <row r="356">
          <cell r="AJ356">
            <v>466.1</v>
          </cell>
        </row>
        <row r="357">
          <cell r="AJ357">
            <v>466.1</v>
          </cell>
        </row>
        <row r="358">
          <cell r="AJ358">
            <v>466.1</v>
          </cell>
        </row>
        <row r="359">
          <cell r="AJ359">
            <v>466.1</v>
          </cell>
        </row>
        <row r="360">
          <cell r="AJ360">
            <v>466.1</v>
          </cell>
        </row>
        <row r="361">
          <cell r="AJ361">
            <v>466.1</v>
          </cell>
        </row>
        <row r="362">
          <cell r="AJ362">
            <v>466.1</v>
          </cell>
        </row>
        <row r="363">
          <cell r="AJ363">
            <v>466.1</v>
          </cell>
        </row>
        <row r="364">
          <cell r="AJ364">
            <v>466.1</v>
          </cell>
        </row>
        <row r="365">
          <cell r="AJ365">
            <v>466.1</v>
          </cell>
        </row>
        <row r="366">
          <cell r="AJ366">
            <v>466.1</v>
          </cell>
        </row>
        <row r="367">
          <cell r="AJ367">
            <v>466.1</v>
          </cell>
        </row>
        <row r="368">
          <cell r="AJ368">
            <v>466.1</v>
          </cell>
        </row>
        <row r="369">
          <cell r="AJ369">
            <v>466.1</v>
          </cell>
        </row>
        <row r="370">
          <cell r="AJ370">
            <v>466.1</v>
          </cell>
        </row>
        <row r="371">
          <cell r="AJ371">
            <v>466.1</v>
          </cell>
        </row>
        <row r="372">
          <cell r="AJ372">
            <v>466.1</v>
          </cell>
        </row>
        <row r="373">
          <cell r="AJ373">
            <v>466.1</v>
          </cell>
        </row>
        <row r="374">
          <cell r="AJ374">
            <v>466.1</v>
          </cell>
        </row>
        <row r="375">
          <cell r="AJ375">
            <v>466.1</v>
          </cell>
        </row>
        <row r="376">
          <cell r="AJ376">
            <v>466.1</v>
          </cell>
        </row>
        <row r="377">
          <cell r="AJ377">
            <v>466.1</v>
          </cell>
        </row>
        <row r="378">
          <cell r="AJ378">
            <v>466.1</v>
          </cell>
        </row>
        <row r="379">
          <cell r="AJ379">
            <v>466.1</v>
          </cell>
        </row>
        <row r="380">
          <cell r="AJ380">
            <v>466.1</v>
          </cell>
        </row>
        <row r="381">
          <cell r="AJ381">
            <v>466.1</v>
          </cell>
        </row>
        <row r="382">
          <cell r="AJ382">
            <v>466.1</v>
          </cell>
        </row>
        <row r="383">
          <cell r="AJ383">
            <v>466.1</v>
          </cell>
        </row>
        <row r="384">
          <cell r="AJ384">
            <v>466.1</v>
          </cell>
        </row>
        <row r="385">
          <cell r="AJ385">
            <v>466.1</v>
          </cell>
        </row>
        <row r="386">
          <cell r="AJ386">
            <v>466.1</v>
          </cell>
        </row>
        <row r="387">
          <cell r="AJ387">
            <v>466.1</v>
          </cell>
        </row>
        <row r="388">
          <cell r="AJ388">
            <v>466.1</v>
          </cell>
        </row>
        <row r="389">
          <cell r="AJ389">
            <v>466.1</v>
          </cell>
        </row>
        <row r="390">
          <cell r="AJ390">
            <v>466.1</v>
          </cell>
        </row>
        <row r="391">
          <cell r="AJ391">
            <v>466.1</v>
          </cell>
        </row>
        <row r="392">
          <cell r="AJ392">
            <v>466.1</v>
          </cell>
        </row>
        <row r="393">
          <cell r="AJ393">
            <v>466.1</v>
          </cell>
        </row>
        <row r="394">
          <cell r="AJ394">
            <v>466.1</v>
          </cell>
        </row>
        <row r="395">
          <cell r="AJ395">
            <v>466.1</v>
          </cell>
        </row>
        <row r="396">
          <cell r="AJ396">
            <v>466.1</v>
          </cell>
        </row>
        <row r="397">
          <cell r="AJ397">
            <v>466.1</v>
          </cell>
        </row>
        <row r="398">
          <cell r="AJ398">
            <v>466.1</v>
          </cell>
        </row>
        <row r="399">
          <cell r="AJ399">
            <v>466.1</v>
          </cell>
        </row>
        <row r="400">
          <cell r="AJ400">
            <v>466.1</v>
          </cell>
        </row>
        <row r="401">
          <cell r="AJ401">
            <v>466.1</v>
          </cell>
        </row>
        <row r="402">
          <cell r="AJ402">
            <v>466.1</v>
          </cell>
        </row>
        <row r="403">
          <cell r="AJ403">
            <v>466.1</v>
          </cell>
        </row>
        <row r="404">
          <cell r="AJ404">
            <v>466.1</v>
          </cell>
        </row>
        <row r="405">
          <cell r="AJ405">
            <v>466.1</v>
          </cell>
        </row>
        <row r="406">
          <cell r="AJ406">
            <v>466.1</v>
          </cell>
        </row>
        <row r="407">
          <cell r="AJ407">
            <v>466.1</v>
          </cell>
        </row>
        <row r="408">
          <cell r="AJ408">
            <v>466.1</v>
          </cell>
        </row>
        <row r="409">
          <cell r="AJ409">
            <v>466.1</v>
          </cell>
        </row>
        <row r="410">
          <cell r="AJ410">
            <v>466.1</v>
          </cell>
        </row>
        <row r="411">
          <cell r="AJ411">
            <v>466.1</v>
          </cell>
        </row>
        <row r="412">
          <cell r="AJ412">
            <v>466.1</v>
          </cell>
        </row>
        <row r="413">
          <cell r="AJ413">
            <v>466.1</v>
          </cell>
        </row>
        <row r="414">
          <cell r="AJ414">
            <v>466.1</v>
          </cell>
        </row>
        <row r="415">
          <cell r="AJ415">
            <v>466.1</v>
          </cell>
        </row>
        <row r="416">
          <cell r="AJ416">
            <v>466.1</v>
          </cell>
        </row>
        <row r="417">
          <cell r="AJ417">
            <v>466.1</v>
          </cell>
        </row>
        <row r="418">
          <cell r="AJ418">
            <v>466.1</v>
          </cell>
        </row>
        <row r="419">
          <cell r="AJ419">
            <v>466.1</v>
          </cell>
        </row>
        <row r="420">
          <cell r="AJ420">
            <v>466.1</v>
          </cell>
        </row>
        <row r="421">
          <cell r="AJ421">
            <v>466.1</v>
          </cell>
        </row>
        <row r="422">
          <cell r="AJ422">
            <v>466.1</v>
          </cell>
        </row>
        <row r="423">
          <cell r="AJ423">
            <v>466.1</v>
          </cell>
        </row>
        <row r="424">
          <cell r="AJ424">
            <v>466.1</v>
          </cell>
        </row>
        <row r="425">
          <cell r="AJ425">
            <v>466.1</v>
          </cell>
        </row>
        <row r="426">
          <cell r="AJ426">
            <v>466.1</v>
          </cell>
        </row>
        <row r="427">
          <cell r="AJ427">
            <v>466.1</v>
          </cell>
        </row>
        <row r="428">
          <cell r="AJ428">
            <v>466.1</v>
          </cell>
        </row>
        <row r="429">
          <cell r="AJ429">
            <v>466.1</v>
          </cell>
        </row>
        <row r="430">
          <cell r="AJ430">
            <v>466.1</v>
          </cell>
        </row>
        <row r="431">
          <cell r="AJ431">
            <v>466.1</v>
          </cell>
        </row>
        <row r="432">
          <cell r="AJ432">
            <v>466.1</v>
          </cell>
        </row>
        <row r="433">
          <cell r="AJ433">
            <v>466.1</v>
          </cell>
        </row>
        <row r="434">
          <cell r="AJ434">
            <v>466.1</v>
          </cell>
        </row>
        <row r="435">
          <cell r="AJ435">
            <v>466.1</v>
          </cell>
        </row>
        <row r="436">
          <cell r="AJ436">
            <v>466.1</v>
          </cell>
        </row>
        <row r="437">
          <cell r="AJ437">
            <v>466.1</v>
          </cell>
        </row>
        <row r="438">
          <cell r="AJ438">
            <v>466.1</v>
          </cell>
        </row>
        <row r="439">
          <cell r="AJ439">
            <v>466.1</v>
          </cell>
        </row>
        <row r="440">
          <cell r="AJ440">
            <v>466.1</v>
          </cell>
        </row>
        <row r="441">
          <cell r="AJ441">
            <v>466.1</v>
          </cell>
        </row>
        <row r="442">
          <cell r="AJ442">
            <v>466.1</v>
          </cell>
        </row>
        <row r="443">
          <cell r="AJ443">
            <v>466.1</v>
          </cell>
        </row>
        <row r="444">
          <cell r="AJ444">
            <v>466.1</v>
          </cell>
        </row>
        <row r="445">
          <cell r="AJ445">
            <v>466.1</v>
          </cell>
        </row>
        <row r="446">
          <cell r="AJ446">
            <v>466.1</v>
          </cell>
        </row>
        <row r="447">
          <cell r="AJ447">
            <v>466.1</v>
          </cell>
        </row>
        <row r="448">
          <cell r="AJ448">
            <v>466.1</v>
          </cell>
        </row>
        <row r="449">
          <cell r="AJ449">
            <v>466.1</v>
          </cell>
        </row>
        <row r="450">
          <cell r="AJ450">
            <v>466.1</v>
          </cell>
        </row>
        <row r="451">
          <cell r="AJ451">
            <v>466.1</v>
          </cell>
        </row>
        <row r="452">
          <cell r="AJ452">
            <v>466.1</v>
          </cell>
        </row>
        <row r="453">
          <cell r="AJ453">
            <v>466.1</v>
          </cell>
        </row>
        <row r="454">
          <cell r="AJ454">
            <v>466.1</v>
          </cell>
        </row>
        <row r="455">
          <cell r="AJ455">
            <v>466.1</v>
          </cell>
        </row>
        <row r="456">
          <cell r="AJ456">
            <v>466.1</v>
          </cell>
        </row>
        <row r="457">
          <cell r="AJ457">
            <v>466.1</v>
          </cell>
        </row>
        <row r="458">
          <cell r="AJ458">
            <v>466.1</v>
          </cell>
        </row>
        <row r="459">
          <cell r="AJ459">
            <v>466.1</v>
          </cell>
        </row>
        <row r="460">
          <cell r="AJ460">
            <v>466.1</v>
          </cell>
        </row>
        <row r="461">
          <cell r="AJ461">
            <v>466.1</v>
          </cell>
        </row>
        <row r="462">
          <cell r="AJ462">
            <v>466.1</v>
          </cell>
        </row>
        <row r="463">
          <cell r="AJ463">
            <v>466.1</v>
          </cell>
        </row>
        <row r="464">
          <cell r="AJ464">
            <v>466.1</v>
          </cell>
        </row>
        <row r="465">
          <cell r="AJ465">
            <v>466.1</v>
          </cell>
        </row>
        <row r="466">
          <cell r="AJ466">
            <v>466.1</v>
          </cell>
        </row>
        <row r="467">
          <cell r="AJ467">
            <v>466.1</v>
          </cell>
        </row>
        <row r="468">
          <cell r="AJ468">
            <v>466.1</v>
          </cell>
        </row>
        <row r="469">
          <cell r="AJ469">
            <v>466.1</v>
          </cell>
        </row>
        <row r="470">
          <cell r="AJ470">
            <v>466.1</v>
          </cell>
        </row>
        <row r="471">
          <cell r="AJ471">
            <v>466.1</v>
          </cell>
        </row>
        <row r="472">
          <cell r="AJ472">
            <v>466.1</v>
          </cell>
        </row>
        <row r="473">
          <cell r="AJ473">
            <v>466.1</v>
          </cell>
        </row>
        <row r="474">
          <cell r="AJ474">
            <v>466.1</v>
          </cell>
        </row>
        <row r="475">
          <cell r="AJ475">
            <v>466.1</v>
          </cell>
        </row>
        <row r="476">
          <cell r="AJ476">
            <v>466.1</v>
          </cell>
        </row>
        <row r="477">
          <cell r="AJ477">
            <v>466.1</v>
          </cell>
        </row>
        <row r="478">
          <cell r="AJ478">
            <v>466.1</v>
          </cell>
        </row>
        <row r="479">
          <cell r="AJ479">
            <v>466.1</v>
          </cell>
        </row>
        <row r="480">
          <cell r="AJ480">
            <v>466.1</v>
          </cell>
        </row>
        <row r="481">
          <cell r="AJ481">
            <v>466.1</v>
          </cell>
        </row>
        <row r="482">
          <cell r="AJ482">
            <v>466.1</v>
          </cell>
        </row>
        <row r="483">
          <cell r="AJ483">
            <v>466.1</v>
          </cell>
        </row>
        <row r="484">
          <cell r="AJ484">
            <v>466.1</v>
          </cell>
        </row>
        <row r="485">
          <cell r="AJ485">
            <v>466.1</v>
          </cell>
        </row>
        <row r="486">
          <cell r="AJ486">
            <v>466.1</v>
          </cell>
        </row>
        <row r="487">
          <cell r="AJ487">
            <v>466.1</v>
          </cell>
        </row>
        <row r="488">
          <cell r="AJ488">
            <v>466.1</v>
          </cell>
        </row>
        <row r="489">
          <cell r="AJ489">
            <v>466.1</v>
          </cell>
        </row>
        <row r="490">
          <cell r="AJ490">
            <v>466.1</v>
          </cell>
        </row>
        <row r="491">
          <cell r="AJ491">
            <v>466.1</v>
          </cell>
        </row>
        <row r="492">
          <cell r="AJ492">
            <v>466.1</v>
          </cell>
        </row>
        <row r="493">
          <cell r="AJ493">
            <v>466.1</v>
          </cell>
        </row>
        <row r="494">
          <cell r="AJ494">
            <v>466.1</v>
          </cell>
        </row>
        <row r="495">
          <cell r="AJ495">
            <v>466.1</v>
          </cell>
        </row>
        <row r="496">
          <cell r="AJ496">
            <v>466.1</v>
          </cell>
        </row>
        <row r="497">
          <cell r="AJ497">
            <v>466.1</v>
          </cell>
        </row>
        <row r="498">
          <cell r="AJ498">
            <v>466.1</v>
          </cell>
        </row>
        <row r="499">
          <cell r="AJ499">
            <v>466.1</v>
          </cell>
        </row>
        <row r="500">
          <cell r="AJ500">
            <v>466.1</v>
          </cell>
        </row>
        <row r="501">
          <cell r="AJ501">
            <v>466.1</v>
          </cell>
        </row>
        <row r="502">
          <cell r="AJ502">
            <v>466.1</v>
          </cell>
        </row>
        <row r="503">
          <cell r="AJ503">
            <v>466.1</v>
          </cell>
        </row>
        <row r="504">
          <cell r="AJ504">
            <v>466.1</v>
          </cell>
        </row>
        <row r="505">
          <cell r="AJ505">
            <v>466.1</v>
          </cell>
        </row>
        <row r="506">
          <cell r="AJ506">
            <v>466.1</v>
          </cell>
        </row>
        <row r="507">
          <cell r="AJ507">
            <v>466.1</v>
          </cell>
        </row>
        <row r="508">
          <cell r="AJ508">
            <v>466.1</v>
          </cell>
        </row>
        <row r="509">
          <cell r="AJ509">
            <v>466.1</v>
          </cell>
        </row>
        <row r="510">
          <cell r="AJ510">
            <v>466.1</v>
          </cell>
        </row>
        <row r="511">
          <cell r="AJ511">
            <v>466.1</v>
          </cell>
        </row>
        <row r="512">
          <cell r="AJ512">
            <v>466.1</v>
          </cell>
        </row>
        <row r="513">
          <cell r="AJ513">
            <v>466.1</v>
          </cell>
        </row>
        <row r="514">
          <cell r="AJ514">
            <v>466.1</v>
          </cell>
        </row>
        <row r="515">
          <cell r="AJ515">
            <v>466.1</v>
          </cell>
        </row>
        <row r="516">
          <cell r="AJ516">
            <v>466.1</v>
          </cell>
        </row>
        <row r="517">
          <cell r="AJ517">
            <v>466.1</v>
          </cell>
        </row>
        <row r="518">
          <cell r="AJ518">
            <v>466.1</v>
          </cell>
        </row>
        <row r="519">
          <cell r="AJ519">
            <v>466.1</v>
          </cell>
        </row>
        <row r="520">
          <cell r="AJ520">
            <v>466.1</v>
          </cell>
        </row>
        <row r="521">
          <cell r="AJ521">
            <v>466.1</v>
          </cell>
        </row>
        <row r="522">
          <cell r="AJ522">
            <v>466.1</v>
          </cell>
        </row>
        <row r="523">
          <cell r="AJ523">
            <v>466.1</v>
          </cell>
        </row>
        <row r="524">
          <cell r="AJ524">
            <v>466.1</v>
          </cell>
        </row>
        <row r="525">
          <cell r="AJ525">
            <v>466.1</v>
          </cell>
        </row>
        <row r="526">
          <cell r="AJ526">
            <v>466.1</v>
          </cell>
        </row>
        <row r="527">
          <cell r="AJ527">
            <v>466.1</v>
          </cell>
        </row>
        <row r="528">
          <cell r="AJ528">
            <v>466.1</v>
          </cell>
        </row>
        <row r="529">
          <cell r="AJ529">
            <v>466.1</v>
          </cell>
        </row>
        <row r="530">
          <cell r="AJ530">
            <v>466.1</v>
          </cell>
        </row>
        <row r="531">
          <cell r="AJ531">
            <v>466.1</v>
          </cell>
        </row>
        <row r="532">
          <cell r="AJ532">
            <v>466.1</v>
          </cell>
        </row>
        <row r="533">
          <cell r="AJ533">
            <v>466.1</v>
          </cell>
        </row>
        <row r="534">
          <cell r="AJ534">
            <v>466.1</v>
          </cell>
        </row>
        <row r="535">
          <cell r="AJ535">
            <v>466.1</v>
          </cell>
        </row>
        <row r="536">
          <cell r="AJ536">
            <v>466.1</v>
          </cell>
        </row>
        <row r="537">
          <cell r="AJ537">
            <v>466.1</v>
          </cell>
        </row>
        <row r="538">
          <cell r="AJ538">
            <v>466.1</v>
          </cell>
        </row>
        <row r="539">
          <cell r="AJ539">
            <v>466.1</v>
          </cell>
        </row>
        <row r="540">
          <cell r="AJ540">
            <v>466.1</v>
          </cell>
        </row>
        <row r="541">
          <cell r="AJ541">
            <v>466.1</v>
          </cell>
        </row>
        <row r="542">
          <cell r="AJ542">
            <v>466.1</v>
          </cell>
        </row>
        <row r="543">
          <cell r="AJ543">
            <v>466.1</v>
          </cell>
        </row>
        <row r="544">
          <cell r="AJ544">
            <v>466.1</v>
          </cell>
        </row>
        <row r="545">
          <cell r="AJ545">
            <v>466.1</v>
          </cell>
        </row>
        <row r="546">
          <cell r="AJ546">
            <v>466.1</v>
          </cell>
        </row>
        <row r="547">
          <cell r="AJ547">
            <v>466.1</v>
          </cell>
        </row>
        <row r="548">
          <cell r="AJ548">
            <v>466.1</v>
          </cell>
        </row>
        <row r="549">
          <cell r="AJ549">
            <v>466.1</v>
          </cell>
        </row>
        <row r="550">
          <cell r="AJ550">
            <v>466.1</v>
          </cell>
        </row>
        <row r="551">
          <cell r="AJ551">
            <v>466.1</v>
          </cell>
        </row>
        <row r="552">
          <cell r="AJ552">
            <v>466.1</v>
          </cell>
        </row>
        <row r="553">
          <cell r="AJ553">
            <v>466.1</v>
          </cell>
        </row>
        <row r="554">
          <cell r="AJ554">
            <v>466.1</v>
          </cell>
        </row>
        <row r="555">
          <cell r="AJ555">
            <v>466.1</v>
          </cell>
        </row>
        <row r="556">
          <cell r="AJ556">
            <v>466.1</v>
          </cell>
        </row>
        <row r="557">
          <cell r="AJ557">
            <v>466.1</v>
          </cell>
        </row>
        <row r="558">
          <cell r="AJ558">
            <v>466.1</v>
          </cell>
        </row>
        <row r="559">
          <cell r="AJ559">
            <v>466.1</v>
          </cell>
        </row>
        <row r="560">
          <cell r="AJ560">
            <v>466.1</v>
          </cell>
        </row>
        <row r="561">
          <cell r="AJ561">
            <v>466.1</v>
          </cell>
        </row>
        <row r="562">
          <cell r="AJ562">
            <v>466.1</v>
          </cell>
        </row>
        <row r="563">
          <cell r="AJ563">
            <v>466.1</v>
          </cell>
        </row>
        <row r="564">
          <cell r="AJ564">
            <v>466.1</v>
          </cell>
        </row>
        <row r="565">
          <cell r="AJ565">
            <v>466.1</v>
          </cell>
        </row>
        <row r="566">
          <cell r="AJ566">
            <v>466.1</v>
          </cell>
        </row>
        <row r="567">
          <cell r="AJ567">
            <v>466.1</v>
          </cell>
        </row>
        <row r="568">
          <cell r="AJ568">
            <v>466.1</v>
          </cell>
        </row>
        <row r="569">
          <cell r="AJ569">
            <v>466.1</v>
          </cell>
        </row>
        <row r="570">
          <cell r="AJ570">
            <v>466.1</v>
          </cell>
        </row>
        <row r="571">
          <cell r="AJ571">
            <v>466.1</v>
          </cell>
        </row>
        <row r="572">
          <cell r="AJ572">
            <v>466.1</v>
          </cell>
        </row>
        <row r="573">
          <cell r="AJ573">
            <v>466.1</v>
          </cell>
        </row>
        <row r="574">
          <cell r="AJ574">
            <v>466.1</v>
          </cell>
        </row>
        <row r="575">
          <cell r="AJ575">
            <v>466.1</v>
          </cell>
        </row>
        <row r="576">
          <cell r="AJ576">
            <v>466.1</v>
          </cell>
        </row>
        <row r="577">
          <cell r="AJ577">
            <v>466.1</v>
          </cell>
        </row>
        <row r="578">
          <cell r="AJ578">
            <v>466.1</v>
          </cell>
        </row>
        <row r="579">
          <cell r="AJ579">
            <v>466.1</v>
          </cell>
        </row>
        <row r="580">
          <cell r="AJ580">
            <v>466.1</v>
          </cell>
        </row>
        <row r="581">
          <cell r="AJ581">
            <v>466.1</v>
          </cell>
        </row>
        <row r="582">
          <cell r="AJ582">
            <v>466.1</v>
          </cell>
        </row>
        <row r="583">
          <cell r="AJ583">
            <v>466.1</v>
          </cell>
        </row>
        <row r="584">
          <cell r="AJ584">
            <v>466.1</v>
          </cell>
        </row>
        <row r="585">
          <cell r="AJ585">
            <v>466.1</v>
          </cell>
        </row>
        <row r="586">
          <cell r="AJ586">
            <v>466.1</v>
          </cell>
        </row>
        <row r="587">
          <cell r="AJ587">
            <v>466.1</v>
          </cell>
        </row>
        <row r="588">
          <cell r="AJ588">
            <v>466.1</v>
          </cell>
        </row>
        <row r="589">
          <cell r="AJ589">
            <v>466.1</v>
          </cell>
        </row>
        <row r="590">
          <cell r="AJ590">
            <v>466.1</v>
          </cell>
        </row>
        <row r="591">
          <cell r="AJ591">
            <v>466.1</v>
          </cell>
        </row>
        <row r="592">
          <cell r="AJ592">
            <v>466.1</v>
          </cell>
        </row>
        <row r="593">
          <cell r="AJ593">
            <v>466.1</v>
          </cell>
        </row>
        <row r="594">
          <cell r="AJ594">
            <v>466.1</v>
          </cell>
        </row>
        <row r="595">
          <cell r="AJ595">
            <v>466.1</v>
          </cell>
        </row>
        <row r="596">
          <cell r="AJ596">
            <v>466.1</v>
          </cell>
        </row>
        <row r="597">
          <cell r="AJ597">
            <v>466.1</v>
          </cell>
        </row>
        <row r="598">
          <cell r="AJ598">
            <v>466.1</v>
          </cell>
        </row>
        <row r="599">
          <cell r="AJ599">
            <v>466.1</v>
          </cell>
        </row>
        <row r="600">
          <cell r="AJ600">
            <v>466.1</v>
          </cell>
        </row>
        <row r="601">
          <cell r="AJ601">
            <v>466.1</v>
          </cell>
        </row>
        <row r="602">
          <cell r="AJ602">
            <v>466.1</v>
          </cell>
        </row>
        <row r="603">
          <cell r="AJ603">
            <v>466.1</v>
          </cell>
        </row>
        <row r="604">
          <cell r="AJ604">
            <v>466.1</v>
          </cell>
        </row>
        <row r="605">
          <cell r="AJ605">
            <v>466.1</v>
          </cell>
        </row>
        <row r="606">
          <cell r="AJ606">
            <v>466.1</v>
          </cell>
        </row>
        <row r="607">
          <cell r="AJ607">
            <v>466.1</v>
          </cell>
        </row>
        <row r="608">
          <cell r="AJ608">
            <v>466.1</v>
          </cell>
        </row>
        <row r="609">
          <cell r="AJ609">
            <v>466.1</v>
          </cell>
        </row>
        <row r="610">
          <cell r="AJ610">
            <v>466.1</v>
          </cell>
        </row>
        <row r="611">
          <cell r="AJ611">
            <v>466.1</v>
          </cell>
        </row>
        <row r="612">
          <cell r="AJ612">
            <v>466.1</v>
          </cell>
        </row>
        <row r="613">
          <cell r="AJ613">
            <v>466.1</v>
          </cell>
        </row>
        <row r="614">
          <cell r="AJ614">
            <v>466.1</v>
          </cell>
        </row>
        <row r="615">
          <cell r="AJ615">
            <v>466.1</v>
          </cell>
        </row>
        <row r="616">
          <cell r="AJ616">
            <v>466.1</v>
          </cell>
        </row>
        <row r="617">
          <cell r="AJ617">
            <v>466.1</v>
          </cell>
        </row>
        <row r="618">
          <cell r="AJ618">
            <v>466.1</v>
          </cell>
        </row>
        <row r="619">
          <cell r="AJ619">
            <v>466.1</v>
          </cell>
        </row>
        <row r="620">
          <cell r="AJ620">
            <v>466.1</v>
          </cell>
        </row>
        <row r="621">
          <cell r="AJ621">
            <v>466.1</v>
          </cell>
        </row>
        <row r="622">
          <cell r="AJ622">
            <v>466.1</v>
          </cell>
        </row>
        <row r="623">
          <cell r="AJ623">
            <v>466.1</v>
          </cell>
        </row>
        <row r="624">
          <cell r="AJ624">
            <v>466.1</v>
          </cell>
        </row>
        <row r="625">
          <cell r="AJ625">
            <v>466.1</v>
          </cell>
        </row>
        <row r="626">
          <cell r="AJ626">
            <v>466.1</v>
          </cell>
        </row>
        <row r="627">
          <cell r="AJ627">
            <v>466.1</v>
          </cell>
        </row>
        <row r="628">
          <cell r="AJ628">
            <v>466.1</v>
          </cell>
        </row>
        <row r="629">
          <cell r="AJ629">
            <v>466.1</v>
          </cell>
        </row>
        <row r="630">
          <cell r="AJ630">
            <v>466.1</v>
          </cell>
        </row>
        <row r="631">
          <cell r="AJ631">
            <v>466.1</v>
          </cell>
        </row>
        <row r="632">
          <cell r="AJ632">
            <v>466.1</v>
          </cell>
        </row>
        <row r="633">
          <cell r="AJ633">
            <v>466.1</v>
          </cell>
        </row>
        <row r="634">
          <cell r="AJ634">
            <v>466.1</v>
          </cell>
        </row>
        <row r="635">
          <cell r="AJ635">
            <v>466.1</v>
          </cell>
        </row>
        <row r="636">
          <cell r="AJ636">
            <v>466.1</v>
          </cell>
        </row>
        <row r="637">
          <cell r="AJ637">
            <v>466.1</v>
          </cell>
        </row>
        <row r="638">
          <cell r="AJ638">
            <v>466.1</v>
          </cell>
        </row>
        <row r="639">
          <cell r="AJ639">
            <v>466.1</v>
          </cell>
        </row>
        <row r="640">
          <cell r="AJ640">
            <v>466.1</v>
          </cell>
        </row>
        <row r="641">
          <cell r="AJ641">
            <v>466.1</v>
          </cell>
        </row>
        <row r="642">
          <cell r="AJ642">
            <v>466.1</v>
          </cell>
        </row>
        <row r="643">
          <cell r="AJ643">
            <v>466.1</v>
          </cell>
        </row>
        <row r="644">
          <cell r="AJ644">
            <v>466.1</v>
          </cell>
        </row>
        <row r="645">
          <cell r="AJ645">
            <v>466.1</v>
          </cell>
        </row>
        <row r="646">
          <cell r="AJ646">
            <v>466.1</v>
          </cell>
        </row>
        <row r="647">
          <cell r="AJ647">
            <v>466.1</v>
          </cell>
        </row>
        <row r="648">
          <cell r="AJ648">
            <v>466.1</v>
          </cell>
        </row>
        <row r="649">
          <cell r="AJ649">
            <v>466.1</v>
          </cell>
        </row>
        <row r="650">
          <cell r="AJ650">
            <v>466.1</v>
          </cell>
        </row>
        <row r="651">
          <cell r="AJ651">
            <v>466.1</v>
          </cell>
        </row>
        <row r="652">
          <cell r="AJ652">
            <v>466.1</v>
          </cell>
        </row>
        <row r="653">
          <cell r="AJ653">
            <v>466.1</v>
          </cell>
        </row>
        <row r="654">
          <cell r="AJ654">
            <v>466.1</v>
          </cell>
        </row>
        <row r="655">
          <cell r="AJ655">
            <v>466.1</v>
          </cell>
        </row>
        <row r="656">
          <cell r="AJ656">
            <v>466.1</v>
          </cell>
        </row>
        <row r="657">
          <cell r="AJ657">
            <v>466.1</v>
          </cell>
        </row>
        <row r="658">
          <cell r="AJ658">
            <v>466.1</v>
          </cell>
        </row>
        <row r="659">
          <cell r="AJ659">
            <v>466.1</v>
          </cell>
        </row>
        <row r="660">
          <cell r="AJ660">
            <v>466.1</v>
          </cell>
        </row>
        <row r="661">
          <cell r="AJ661">
            <v>466.1</v>
          </cell>
        </row>
        <row r="662">
          <cell r="AJ662">
            <v>466.1</v>
          </cell>
        </row>
        <row r="663">
          <cell r="AJ663">
            <v>466.1</v>
          </cell>
        </row>
        <row r="664">
          <cell r="AJ664">
            <v>466.1</v>
          </cell>
        </row>
        <row r="665">
          <cell r="AJ665">
            <v>466.1</v>
          </cell>
        </row>
        <row r="666">
          <cell r="AJ666">
            <v>466.1</v>
          </cell>
        </row>
        <row r="667">
          <cell r="AJ667">
            <v>466.1</v>
          </cell>
        </row>
        <row r="668">
          <cell r="AJ668">
            <v>466.1</v>
          </cell>
        </row>
        <row r="669">
          <cell r="AJ669">
            <v>466.1</v>
          </cell>
        </row>
        <row r="670">
          <cell r="AJ670">
            <v>466.1</v>
          </cell>
        </row>
        <row r="671">
          <cell r="AJ671">
            <v>466.1</v>
          </cell>
        </row>
        <row r="672">
          <cell r="AJ672">
            <v>466.1</v>
          </cell>
        </row>
        <row r="673">
          <cell r="AJ673">
            <v>466.1</v>
          </cell>
        </row>
        <row r="674">
          <cell r="AJ674">
            <v>466.1</v>
          </cell>
        </row>
        <row r="675">
          <cell r="AJ675">
            <v>466.1</v>
          </cell>
        </row>
        <row r="676">
          <cell r="AJ676">
            <v>466.1</v>
          </cell>
        </row>
        <row r="677">
          <cell r="AJ677">
            <v>466.1</v>
          </cell>
        </row>
        <row r="678">
          <cell r="AJ678">
            <v>466.1</v>
          </cell>
        </row>
        <row r="679">
          <cell r="AJ679">
            <v>466.1</v>
          </cell>
        </row>
        <row r="680">
          <cell r="AJ680">
            <v>466.1</v>
          </cell>
        </row>
        <row r="681">
          <cell r="AJ681">
            <v>466.1</v>
          </cell>
        </row>
        <row r="682">
          <cell r="AJ682">
            <v>466.1</v>
          </cell>
        </row>
        <row r="683">
          <cell r="AJ683">
            <v>466.1</v>
          </cell>
        </row>
        <row r="684">
          <cell r="AJ684">
            <v>466.1</v>
          </cell>
        </row>
        <row r="685">
          <cell r="AJ685">
            <v>466.1</v>
          </cell>
        </row>
        <row r="686">
          <cell r="AJ686">
            <v>466.1</v>
          </cell>
        </row>
        <row r="687">
          <cell r="AJ687">
            <v>466.1</v>
          </cell>
        </row>
        <row r="688">
          <cell r="AJ688">
            <v>466.1</v>
          </cell>
        </row>
        <row r="689">
          <cell r="AJ689">
            <v>466.1</v>
          </cell>
        </row>
        <row r="690">
          <cell r="AJ690">
            <v>466.1</v>
          </cell>
        </row>
        <row r="691">
          <cell r="AJ691">
            <v>466.1</v>
          </cell>
        </row>
        <row r="692">
          <cell r="AJ692">
            <v>466.1</v>
          </cell>
        </row>
        <row r="693">
          <cell r="AJ693">
            <v>466.1</v>
          </cell>
        </row>
        <row r="694">
          <cell r="AJ694">
            <v>466.1</v>
          </cell>
        </row>
        <row r="695">
          <cell r="AJ695">
            <v>466.1</v>
          </cell>
        </row>
        <row r="696">
          <cell r="AJ696">
            <v>466.1</v>
          </cell>
        </row>
        <row r="697">
          <cell r="AJ697">
            <v>466.1</v>
          </cell>
        </row>
        <row r="698">
          <cell r="AJ698">
            <v>466.1</v>
          </cell>
        </row>
        <row r="699">
          <cell r="AJ699">
            <v>466.1</v>
          </cell>
        </row>
        <row r="700">
          <cell r="AJ700">
            <v>466.1</v>
          </cell>
        </row>
        <row r="701">
          <cell r="AJ701">
            <v>466.1</v>
          </cell>
        </row>
        <row r="702">
          <cell r="AJ702">
            <v>466.1</v>
          </cell>
        </row>
        <row r="703">
          <cell r="AJ703">
            <v>466.1</v>
          </cell>
        </row>
        <row r="704">
          <cell r="AJ704">
            <v>466.1</v>
          </cell>
        </row>
        <row r="705">
          <cell r="AJ705">
            <v>466.1</v>
          </cell>
        </row>
        <row r="706">
          <cell r="AJ706">
            <v>466.1</v>
          </cell>
        </row>
        <row r="707">
          <cell r="AJ707">
            <v>466.1</v>
          </cell>
        </row>
        <row r="708">
          <cell r="AJ708">
            <v>466.1</v>
          </cell>
        </row>
        <row r="709">
          <cell r="AJ709">
            <v>466.1</v>
          </cell>
        </row>
        <row r="710">
          <cell r="AJ710">
            <v>466.1</v>
          </cell>
        </row>
        <row r="711">
          <cell r="AJ711">
            <v>466.1</v>
          </cell>
        </row>
        <row r="712">
          <cell r="AJ712">
            <v>466.1</v>
          </cell>
        </row>
        <row r="713">
          <cell r="AJ713">
            <v>466.1</v>
          </cell>
        </row>
        <row r="714">
          <cell r="AJ714">
            <v>466.1</v>
          </cell>
        </row>
        <row r="715">
          <cell r="AJ715">
            <v>466.1</v>
          </cell>
        </row>
        <row r="716">
          <cell r="AJ716">
            <v>466.1</v>
          </cell>
        </row>
        <row r="717">
          <cell r="AJ717">
            <v>466.1</v>
          </cell>
        </row>
        <row r="718">
          <cell r="AJ718">
            <v>466.1</v>
          </cell>
        </row>
        <row r="719">
          <cell r="AJ719">
            <v>466.1</v>
          </cell>
        </row>
        <row r="720">
          <cell r="AJ720">
            <v>466.1</v>
          </cell>
        </row>
        <row r="721">
          <cell r="AJ721">
            <v>466.1</v>
          </cell>
        </row>
        <row r="722">
          <cell r="AJ722">
            <v>466.1</v>
          </cell>
        </row>
        <row r="723">
          <cell r="AJ723">
            <v>466.1</v>
          </cell>
        </row>
        <row r="724">
          <cell r="AJ724">
            <v>466.1</v>
          </cell>
        </row>
        <row r="725">
          <cell r="AJ725">
            <v>466.1</v>
          </cell>
        </row>
        <row r="726">
          <cell r="AJ726">
            <v>466.1</v>
          </cell>
        </row>
        <row r="727">
          <cell r="AJ727">
            <v>466.1</v>
          </cell>
        </row>
        <row r="728">
          <cell r="AJ728">
            <v>466.1</v>
          </cell>
        </row>
        <row r="729">
          <cell r="AJ729">
            <v>466.1</v>
          </cell>
        </row>
        <row r="730">
          <cell r="AJ730">
            <v>466.1</v>
          </cell>
        </row>
        <row r="731">
          <cell r="AJ731">
            <v>466.1</v>
          </cell>
        </row>
        <row r="732">
          <cell r="AJ732">
            <v>466.1</v>
          </cell>
        </row>
        <row r="733">
          <cell r="AJ733">
            <v>466.1</v>
          </cell>
        </row>
        <row r="734">
          <cell r="AJ734">
            <v>466.1</v>
          </cell>
        </row>
        <row r="735">
          <cell r="AJ735">
            <v>466.1</v>
          </cell>
        </row>
        <row r="736">
          <cell r="AJ736">
            <v>466.1</v>
          </cell>
        </row>
        <row r="737">
          <cell r="AJ737">
            <v>466.1</v>
          </cell>
        </row>
        <row r="738">
          <cell r="AJ738">
            <v>466.1</v>
          </cell>
        </row>
        <row r="739">
          <cell r="AJ739">
            <v>466.1</v>
          </cell>
        </row>
        <row r="740">
          <cell r="AJ740">
            <v>466.1</v>
          </cell>
        </row>
        <row r="741">
          <cell r="AJ741">
            <v>466.1</v>
          </cell>
        </row>
        <row r="742">
          <cell r="AJ742">
            <v>466.1</v>
          </cell>
        </row>
        <row r="743">
          <cell r="AJ743">
            <v>466.1</v>
          </cell>
        </row>
        <row r="744">
          <cell r="AJ744">
            <v>466.1</v>
          </cell>
        </row>
        <row r="745">
          <cell r="AJ745">
            <v>466.1</v>
          </cell>
        </row>
        <row r="746">
          <cell r="AJ746">
            <v>466.1</v>
          </cell>
        </row>
        <row r="747">
          <cell r="AJ747">
            <v>466.1</v>
          </cell>
        </row>
        <row r="748">
          <cell r="AJ748">
            <v>466.1</v>
          </cell>
        </row>
        <row r="749">
          <cell r="AJ749">
            <v>466.1</v>
          </cell>
        </row>
        <row r="750">
          <cell r="AJ750">
            <v>466.1</v>
          </cell>
        </row>
        <row r="751">
          <cell r="AJ751">
            <v>466.1</v>
          </cell>
        </row>
        <row r="752">
          <cell r="AJ752">
            <v>466.1</v>
          </cell>
        </row>
        <row r="753">
          <cell r="AJ753">
            <v>466.1</v>
          </cell>
        </row>
        <row r="754">
          <cell r="AJ754">
            <v>466.1</v>
          </cell>
        </row>
        <row r="755">
          <cell r="AJ755">
            <v>466.1</v>
          </cell>
        </row>
        <row r="756">
          <cell r="AJ756">
            <v>466.1</v>
          </cell>
        </row>
        <row r="757">
          <cell r="AJ757">
            <v>466.1</v>
          </cell>
        </row>
        <row r="758">
          <cell r="AJ758">
            <v>466.1</v>
          </cell>
        </row>
        <row r="759">
          <cell r="AJ759">
            <v>466.1</v>
          </cell>
        </row>
        <row r="760">
          <cell r="AJ760">
            <v>466.1</v>
          </cell>
        </row>
        <row r="761">
          <cell r="AJ761">
            <v>466.1</v>
          </cell>
        </row>
        <row r="762">
          <cell r="AJ762">
            <v>466.1</v>
          </cell>
        </row>
        <row r="763">
          <cell r="AJ763">
            <v>466.1</v>
          </cell>
        </row>
        <row r="764">
          <cell r="AJ764">
            <v>466.1</v>
          </cell>
        </row>
        <row r="765">
          <cell r="AJ765">
            <v>466.1</v>
          </cell>
        </row>
        <row r="766">
          <cell r="AJ766">
            <v>466.1</v>
          </cell>
        </row>
        <row r="767">
          <cell r="AJ767">
            <v>466.1</v>
          </cell>
        </row>
        <row r="768">
          <cell r="AJ768">
            <v>466.1</v>
          </cell>
        </row>
        <row r="769">
          <cell r="AJ769">
            <v>466.1</v>
          </cell>
        </row>
        <row r="770">
          <cell r="AJ770">
            <v>466.1</v>
          </cell>
        </row>
        <row r="771">
          <cell r="AJ771">
            <v>466.1</v>
          </cell>
        </row>
        <row r="772">
          <cell r="AJ772">
            <v>466.1</v>
          </cell>
        </row>
        <row r="773">
          <cell r="AJ773">
            <v>466.1</v>
          </cell>
        </row>
        <row r="774">
          <cell r="AJ774">
            <v>466.1</v>
          </cell>
        </row>
        <row r="775">
          <cell r="AJ775">
            <v>466.1</v>
          </cell>
        </row>
        <row r="776">
          <cell r="AJ776">
            <v>466.1</v>
          </cell>
        </row>
        <row r="777">
          <cell r="AJ777">
            <v>466.1</v>
          </cell>
        </row>
        <row r="778">
          <cell r="AJ778">
            <v>466.1</v>
          </cell>
        </row>
        <row r="779">
          <cell r="AJ779">
            <v>466.1</v>
          </cell>
        </row>
        <row r="780">
          <cell r="AJ780">
            <v>466.1</v>
          </cell>
        </row>
        <row r="781">
          <cell r="AJ781">
            <v>466.1</v>
          </cell>
        </row>
        <row r="782">
          <cell r="AJ782">
            <v>466.1</v>
          </cell>
        </row>
        <row r="783">
          <cell r="AJ783">
            <v>466.1</v>
          </cell>
        </row>
        <row r="784">
          <cell r="AJ784">
            <v>466.1</v>
          </cell>
        </row>
        <row r="785">
          <cell r="AJ785">
            <v>466.1</v>
          </cell>
        </row>
        <row r="786">
          <cell r="AJ786">
            <v>466.1</v>
          </cell>
        </row>
        <row r="787">
          <cell r="AJ787">
            <v>466.1</v>
          </cell>
        </row>
        <row r="788">
          <cell r="AJ788">
            <v>466.1</v>
          </cell>
        </row>
        <row r="789">
          <cell r="AJ789">
            <v>466.1</v>
          </cell>
        </row>
        <row r="790">
          <cell r="AJ790">
            <v>466.1</v>
          </cell>
        </row>
        <row r="791">
          <cell r="AJ791">
            <v>466.1</v>
          </cell>
        </row>
        <row r="792">
          <cell r="AJ792">
            <v>466.1</v>
          </cell>
        </row>
        <row r="793">
          <cell r="AJ793">
            <v>466.1</v>
          </cell>
        </row>
        <row r="794">
          <cell r="AJ794">
            <v>466.1</v>
          </cell>
        </row>
        <row r="795">
          <cell r="AJ795">
            <v>466.1</v>
          </cell>
        </row>
        <row r="796">
          <cell r="AJ796">
            <v>466.1</v>
          </cell>
        </row>
        <row r="797">
          <cell r="AJ797">
            <v>466.1</v>
          </cell>
        </row>
        <row r="798">
          <cell r="AJ798">
            <v>466.1</v>
          </cell>
        </row>
        <row r="799">
          <cell r="AJ799">
            <v>466.1</v>
          </cell>
        </row>
        <row r="800">
          <cell r="AJ800">
            <v>466.1</v>
          </cell>
        </row>
        <row r="801">
          <cell r="AJ801">
            <v>466.1</v>
          </cell>
        </row>
        <row r="802">
          <cell r="AJ802">
            <v>466.1</v>
          </cell>
        </row>
        <row r="803">
          <cell r="AJ803">
            <v>466.1</v>
          </cell>
        </row>
        <row r="804">
          <cell r="AJ804">
            <v>466.1</v>
          </cell>
        </row>
        <row r="805">
          <cell r="AJ805">
            <v>466.1</v>
          </cell>
        </row>
        <row r="806">
          <cell r="AJ806">
            <v>466.1</v>
          </cell>
        </row>
        <row r="807">
          <cell r="AJ807">
            <v>466.1</v>
          </cell>
        </row>
        <row r="808">
          <cell r="AJ808">
            <v>466.1</v>
          </cell>
        </row>
        <row r="809">
          <cell r="AJ809">
            <v>466.1</v>
          </cell>
        </row>
        <row r="810">
          <cell r="AJ810">
            <v>466.1</v>
          </cell>
        </row>
        <row r="811">
          <cell r="AJ811">
            <v>466.1</v>
          </cell>
        </row>
        <row r="812">
          <cell r="AJ812">
            <v>466.1</v>
          </cell>
        </row>
        <row r="813">
          <cell r="AJ813">
            <v>466.1</v>
          </cell>
        </row>
        <row r="814">
          <cell r="AJ814">
            <v>466.1</v>
          </cell>
        </row>
        <row r="815">
          <cell r="AJ815">
            <v>466.1</v>
          </cell>
        </row>
        <row r="816">
          <cell r="AJ816">
            <v>466.1</v>
          </cell>
        </row>
        <row r="817">
          <cell r="AJ817">
            <v>466.1</v>
          </cell>
        </row>
        <row r="818">
          <cell r="AJ818">
            <v>466.1</v>
          </cell>
        </row>
        <row r="819">
          <cell r="AJ819">
            <v>466.1</v>
          </cell>
        </row>
        <row r="820">
          <cell r="AJ820">
            <v>466.1</v>
          </cell>
        </row>
        <row r="821">
          <cell r="AJ821">
            <v>466.1</v>
          </cell>
        </row>
        <row r="822">
          <cell r="AJ822">
            <v>466.1</v>
          </cell>
        </row>
        <row r="823">
          <cell r="AJ823">
            <v>466.1</v>
          </cell>
        </row>
        <row r="824">
          <cell r="AJ824">
            <v>466.1</v>
          </cell>
        </row>
        <row r="825">
          <cell r="AJ825">
            <v>466.1</v>
          </cell>
        </row>
        <row r="826">
          <cell r="AJ826">
            <v>466.1</v>
          </cell>
        </row>
        <row r="827">
          <cell r="AJ827">
            <v>466.1</v>
          </cell>
        </row>
        <row r="828">
          <cell r="AJ828">
            <v>466.1</v>
          </cell>
        </row>
        <row r="829">
          <cell r="AJ829">
            <v>466.1</v>
          </cell>
        </row>
        <row r="830">
          <cell r="AJ830">
            <v>466.1</v>
          </cell>
        </row>
        <row r="831">
          <cell r="AJ831">
            <v>466.1</v>
          </cell>
        </row>
        <row r="832">
          <cell r="AJ832">
            <v>466.1</v>
          </cell>
        </row>
        <row r="833">
          <cell r="AJ833">
            <v>466.1</v>
          </cell>
        </row>
        <row r="834">
          <cell r="AJ834">
            <v>466.1</v>
          </cell>
        </row>
        <row r="835">
          <cell r="AJ835">
            <v>466.1</v>
          </cell>
        </row>
        <row r="836">
          <cell r="AJ836">
            <v>466.1</v>
          </cell>
        </row>
        <row r="837">
          <cell r="AJ837">
            <v>466.1</v>
          </cell>
        </row>
        <row r="838">
          <cell r="AJ838">
            <v>466.1</v>
          </cell>
        </row>
        <row r="839">
          <cell r="AJ839">
            <v>466.1</v>
          </cell>
        </row>
        <row r="840">
          <cell r="AJ840">
            <v>466.1</v>
          </cell>
        </row>
        <row r="841">
          <cell r="AJ841">
            <v>466.1</v>
          </cell>
        </row>
        <row r="842">
          <cell r="AJ842">
            <v>466.1</v>
          </cell>
        </row>
        <row r="843">
          <cell r="AJ843">
            <v>466.1</v>
          </cell>
        </row>
        <row r="844">
          <cell r="AJ844">
            <v>466.1</v>
          </cell>
        </row>
        <row r="845">
          <cell r="AJ845">
            <v>466.1</v>
          </cell>
        </row>
        <row r="846">
          <cell r="AJ846">
            <v>466.1</v>
          </cell>
        </row>
        <row r="847">
          <cell r="AJ847">
            <v>466.1</v>
          </cell>
        </row>
        <row r="848">
          <cell r="AJ848">
            <v>466.1</v>
          </cell>
        </row>
        <row r="849">
          <cell r="AJ849">
            <v>466.1</v>
          </cell>
        </row>
        <row r="850">
          <cell r="AJ850">
            <v>466.1</v>
          </cell>
        </row>
        <row r="851">
          <cell r="AJ851">
            <v>466.1</v>
          </cell>
        </row>
        <row r="852">
          <cell r="AJ852">
            <v>466.1</v>
          </cell>
        </row>
        <row r="853">
          <cell r="AJ853">
            <v>466.1</v>
          </cell>
        </row>
        <row r="854">
          <cell r="AJ854">
            <v>466.1</v>
          </cell>
        </row>
        <row r="855">
          <cell r="AJ855">
            <v>466.1</v>
          </cell>
        </row>
        <row r="856">
          <cell r="AJ856">
            <v>466.1</v>
          </cell>
        </row>
        <row r="857">
          <cell r="AJ857">
            <v>466.1</v>
          </cell>
        </row>
        <row r="858">
          <cell r="AJ858">
            <v>466.1</v>
          </cell>
        </row>
        <row r="859">
          <cell r="AJ859">
            <v>466.1</v>
          </cell>
        </row>
        <row r="860">
          <cell r="AJ860">
            <v>466.1</v>
          </cell>
        </row>
        <row r="861">
          <cell r="AJ861">
            <v>466.1</v>
          </cell>
        </row>
        <row r="862">
          <cell r="AJ862">
            <v>466.1</v>
          </cell>
        </row>
        <row r="863">
          <cell r="AJ863">
            <v>466.1</v>
          </cell>
        </row>
        <row r="864">
          <cell r="AJ864">
            <v>466.1</v>
          </cell>
        </row>
        <row r="865">
          <cell r="AJ865">
            <v>466.1</v>
          </cell>
        </row>
        <row r="866">
          <cell r="AJ866">
            <v>466.1</v>
          </cell>
        </row>
        <row r="867">
          <cell r="AJ867">
            <v>466.1</v>
          </cell>
        </row>
        <row r="868">
          <cell r="AJ868">
            <v>466.1</v>
          </cell>
        </row>
        <row r="869">
          <cell r="AJ869">
            <v>466.1</v>
          </cell>
        </row>
        <row r="870">
          <cell r="AJ870">
            <v>466.1</v>
          </cell>
        </row>
        <row r="871">
          <cell r="AJ871">
            <v>466.1</v>
          </cell>
        </row>
        <row r="872">
          <cell r="AJ872">
            <v>466.1</v>
          </cell>
        </row>
        <row r="873">
          <cell r="AJ873">
            <v>466.1</v>
          </cell>
        </row>
        <row r="874">
          <cell r="AJ874">
            <v>466.1</v>
          </cell>
        </row>
        <row r="875">
          <cell r="AJ875">
            <v>466.1</v>
          </cell>
        </row>
        <row r="876">
          <cell r="AJ876">
            <v>466.1</v>
          </cell>
        </row>
        <row r="877">
          <cell r="AJ877">
            <v>466.1</v>
          </cell>
        </row>
        <row r="878">
          <cell r="AJ878">
            <v>466.1</v>
          </cell>
        </row>
        <row r="879">
          <cell r="AJ879">
            <v>466.1</v>
          </cell>
        </row>
        <row r="880">
          <cell r="AJ880">
            <v>466.1</v>
          </cell>
        </row>
        <row r="881">
          <cell r="AJ881">
            <v>466.1</v>
          </cell>
        </row>
        <row r="882">
          <cell r="AJ882">
            <v>466.1</v>
          </cell>
        </row>
        <row r="883">
          <cell r="AJ883">
            <v>466.1</v>
          </cell>
        </row>
        <row r="884">
          <cell r="AJ884">
            <v>466.1</v>
          </cell>
        </row>
        <row r="885">
          <cell r="AJ885">
            <v>466.1</v>
          </cell>
        </row>
        <row r="886">
          <cell r="AJ886">
            <v>466.1</v>
          </cell>
        </row>
        <row r="887">
          <cell r="AJ887">
            <v>466.1</v>
          </cell>
        </row>
        <row r="888">
          <cell r="AJ888">
            <v>466.1</v>
          </cell>
        </row>
        <row r="889">
          <cell r="AJ889">
            <v>466.1</v>
          </cell>
        </row>
        <row r="890">
          <cell r="AJ890">
            <v>466.1</v>
          </cell>
        </row>
        <row r="891">
          <cell r="AJ891">
            <v>466.1</v>
          </cell>
        </row>
        <row r="892">
          <cell r="AJ892">
            <v>466.1</v>
          </cell>
        </row>
        <row r="893">
          <cell r="AJ893">
            <v>466.1</v>
          </cell>
        </row>
        <row r="894">
          <cell r="AJ894">
            <v>466.1</v>
          </cell>
        </row>
        <row r="895">
          <cell r="AJ895">
            <v>466.1</v>
          </cell>
        </row>
        <row r="896">
          <cell r="AJ896">
            <v>466.1</v>
          </cell>
        </row>
        <row r="897">
          <cell r="AJ897">
            <v>466.1</v>
          </cell>
        </row>
        <row r="898">
          <cell r="AJ898">
            <v>466.1</v>
          </cell>
        </row>
        <row r="899">
          <cell r="AJ899">
            <v>466.1</v>
          </cell>
        </row>
        <row r="900">
          <cell r="AJ900">
            <v>466.1</v>
          </cell>
        </row>
        <row r="901">
          <cell r="AJ901">
            <v>466.1</v>
          </cell>
        </row>
        <row r="902">
          <cell r="AJ902">
            <v>466.1</v>
          </cell>
        </row>
        <row r="903">
          <cell r="AJ903">
            <v>466.1</v>
          </cell>
        </row>
        <row r="904">
          <cell r="AJ904">
            <v>466.1</v>
          </cell>
        </row>
        <row r="905">
          <cell r="AJ905">
            <v>466.1</v>
          </cell>
        </row>
        <row r="906">
          <cell r="AJ906">
            <v>466.1</v>
          </cell>
        </row>
        <row r="907">
          <cell r="AJ907">
            <v>466.1</v>
          </cell>
        </row>
        <row r="908">
          <cell r="AJ908">
            <v>466.1</v>
          </cell>
        </row>
        <row r="909">
          <cell r="AJ909">
            <v>466.1</v>
          </cell>
        </row>
        <row r="910">
          <cell r="AJ910">
            <v>466.1</v>
          </cell>
        </row>
        <row r="911">
          <cell r="AJ911">
            <v>466.1</v>
          </cell>
        </row>
        <row r="912">
          <cell r="AJ912">
            <v>466.1</v>
          </cell>
        </row>
        <row r="913">
          <cell r="AJ913">
            <v>466.1</v>
          </cell>
        </row>
        <row r="914">
          <cell r="AJ914">
            <v>466.1</v>
          </cell>
        </row>
        <row r="915">
          <cell r="AJ915">
            <v>466.1</v>
          </cell>
        </row>
        <row r="916">
          <cell r="AJ916">
            <v>466.1</v>
          </cell>
        </row>
        <row r="917">
          <cell r="AJ917">
            <v>466.1</v>
          </cell>
        </row>
        <row r="918">
          <cell r="AJ918">
            <v>466.1</v>
          </cell>
        </row>
        <row r="919">
          <cell r="AJ919">
            <v>466.1</v>
          </cell>
        </row>
        <row r="920">
          <cell r="AJ920">
            <v>466.1</v>
          </cell>
        </row>
        <row r="921">
          <cell r="AJ921">
            <v>466.1</v>
          </cell>
        </row>
        <row r="922">
          <cell r="AJ922">
            <v>466.1</v>
          </cell>
        </row>
        <row r="923">
          <cell r="AJ923">
            <v>466.1</v>
          </cell>
        </row>
        <row r="924">
          <cell r="AJ924">
            <v>466.1</v>
          </cell>
        </row>
        <row r="925">
          <cell r="AJ925">
            <v>466.1</v>
          </cell>
        </row>
        <row r="926">
          <cell r="AJ926">
            <v>466.1</v>
          </cell>
        </row>
        <row r="927">
          <cell r="AJ927">
            <v>466.1</v>
          </cell>
        </row>
        <row r="928">
          <cell r="AJ928">
            <v>466.1</v>
          </cell>
        </row>
        <row r="929">
          <cell r="AJ929">
            <v>466.1</v>
          </cell>
        </row>
        <row r="930">
          <cell r="AJ930">
            <v>466.1</v>
          </cell>
        </row>
        <row r="931">
          <cell r="AJ931">
            <v>466.1</v>
          </cell>
        </row>
        <row r="932">
          <cell r="AJ932">
            <v>466.1</v>
          </cell>
        </row>
        <row r="933">
          <cell r="AJ933">
            <v>466.1</v>
          </cell>
        </row>
        <row r="934">
          <cell r="AJ934">
            <v>466.1</v>
          </cell>
        </row>
        <row r="935">
          <cell r="AJ935">
            <v>466.1</v>
          </cell>
        </row>
        <row r="936">
          <cell r="AJ936">
            <v>466.1</v>
          </cell>
        </row>
        <row r="937">
          <cell r="AJ937">
            <v>466.1</v>
          </cell>
        </row>
        <row r="938">
          <cell r="AJ938">
            <v>466.1</v>
          </cell>
        </row>
        <row r="939">
          <cell r="AJ939">
            <v>466.1</v>
          </cell>
        </row>
        <row r="940">
          <cell r="AJ940">
            <v>466.1</v>
          </cell>
        </row>
        <row r="941">
          <cell r="AJ941">
            <v>466.1</v>
          </cell>
        </row>
        <row r="942">
          <cell r="AJ942">
            <v>466.1</v>
          </cell>
        </row>
        <row r="943">
          <cell r="AJ943">
            <v>466.1</v>
          </cell>
        </row>
        <row r="944">
          <cell r="AJ944">
            <v>466.1</v>
          </cell>
        </row>
        <row r="945">
          <cell r="AJ945">
            <v>466.1</v>
          </cell>
        </row>
        <row r="946">
          <cell r="AJ946">
            <v>466.1</v>
          </cell>
        </row>
        <row r="947">
          <cell r="AJ947">
            <v>466.1</v>
          </cell>
        </row>
        <row r="948">
          <cell r="AJ948">
            <v>466.1</v>
          </cell>
        </row>
        <row r="949">
          <cell r="AJ949">
            <v>466.1</v>
          </cell>
        </row>
        <row r="950">
          <cell r="AJ950">
            <v>466.1</v>
          </cell>
        </row>
        <row r="951">
          <cell r="AJ951">
            <v>466.1</v>
          </cell>
        </row>
        <row r="952">
          <cell r="AJ952">
            <v>466.1</v>
          </cell>
        </row>
        <row r="953">
          <cell r="AJ953">
            <v>466.1</v>
          </cell>
        </row>
        <row r="954">
          <cell r="AJ954">
            <v>466.1</v>
          </cell>
        </row>
        <row r="955">
          <cell r="AJ955">
            <v>466.1</v>
          </cell>
        </row>
        <row r="956">
          <cell r="AJ956">
            <v>466.1</v>
          </cell>
        </row>
        <row r="957">
          <cell r="AJ957">
            <v>466.1</v>
          </cell>
        </row>
        <row r="958">
          <cell r="AJ958">
            <v>466.1</v>
          </cell>
        </row>
        <row r="959">
          <cell r="AJ959">
            <v>466.1</v>
          </cell>
        </row>
        <row r="960">
          <cell r="AJ960">
            <v>466.1</v>
          </cell>
        </row>
        <row r="961">
          <cell r="AJ961">
            <v>466.1</v>
          </cell>
        </row>
        <row r="962">
          <cell r="AJ962">
            <v>466.1</v>
          </cell>
        </row>
        <row r="963">
          <cell r="AJ963">
            <v>466.1</v>
          </cell>
        </row>
        <row r="964">
          <cell r="AJ964">
            <v>466.1</v>
          </cell>
        </row>
        <row r="965">
          <cell r="AJ965">
            <v>466.1</v>
          </cell>
        </row>
        <row r="966">
          <cell r="AJ966">
            <v>466.1</v>
          </cell>
        </row>
        <row r="967">
          <cell r="AJ967">
            <v>466.1</v>
          </cell>
        </row>
        <row r="968">
          <cell r="AJ968">
            <v>466.1</v>
          </cell>
        </row>
        <row r="969">
          <cell r="AJ969">
            <v>466.1</v>
          </cell>
        </row>
        <row r="970">
          <cell r="AJ970">
            <v>466.1</v>
          </cell>
        </row>
        <row r="971">
          <cell r="AJ971">
            <v>466.1</v>
          </cell>
        </row>
        <row r="972">
          <cell r="AJ972">
            <v>466.1</v>
          </cell>
        </row>
        <row r="973">
          <cell r="AJ973">
            <v>466.1</v>
          </cell>
        </row>
        <row r="974">
          <cell r="AJ974">
            <v>466.1</v>
          </cell>
        </row>
        <row r="975">
          <cell r="AJ975">
            <v>466.1</v>
          </cell>
        </row>
        <row r="976">
          <cell r="AJ976">
            <v>466.1</v>
          </cell>
        </row>
        <row r="977">
          <cell r="AJ977">
            <v>466.1</v>
          </cell>
        </row>
        <row r="978">
          <cell r="AJ978">
            <v>466.1</v>
          </cell>
        </row>
        <row r="979">
          <cell r="AJ979">
            <v>466.1</v>
          </cell>
        </row>
        <row r="980">
          <cell r="AJ980">
            <v>466.1</v>
          </cell>
        </row>
        <row r="981">
          <cell r="AJ981">
            <v>466.1</v>
          </cell>
        </row>
        <row r="982">
          <cell r="AJ982">
            <v>466.1</v>
          </cell>
        </row>
        <row r="983">
          <cell r="AJ983">
            <v>466.1</v>
          </cell>
        </row>
        <row r="984">
          <cell r="AJ984">
            <v>466.1</v>
          </cell>
        </row>
        <row r="985">
          <cell r="AJ985">
            <v>466.1</v>
          </cell>
        </row>
        <row r="986">
          <cell r="AJ986">
            <v>466.1</v>
          </cell>
        </row>
        <row r="987">
          <cell r="AJ987">
            <v>466.1</v>
          </cell>
        </row>
        <row r="988">
          <cell r="AJ988">
            <v>466.1</v>
          </cell>
        </row>
        <row r="989">
          <cell r="AJ989">
            <v>466.1</v>
          </cell>
        </row>
        <row r="990">
          <cell r="AJ990">
            <v>466.1</v>
          </cell>
        </row>
        <row r="991">
          <cell r="AJ991">
            <v>466.1</v>
          </cell>
        </row>
        <row r="992">
          <cell r="AJ992">
            <v>466.1</v>
          </cell>
        </row>
        <row r="993">
          <cell r="AJ993">
            <v>466.1</v>
          </cell>
        </row>
        <row r="994">
          <cell r="AJ994">
            <v>466.1</v>
          </cell>
        </row>
        <row r="995">
          <cell r="AJ995">
            <v>466.1</v>
          </cell>
        </row>
        <row r="996">
          <cell r="AJ996">
            <v>466.1</v>
          </cell>
        </row>
        <row r="997">
          <cell r="AJ997">
            <v>466.1</v>
          </cell>
        </row>
        <row r="998">
          <cell r="AJ998">
            <v>466.1</v>
          </cell>
        </row>
        <row r="999">
          <cell r="AJ999">
            <v>466.1</v>
          </cell>
        </row>
        <row r="1000">
          <cell r="AJ1000">
            <v>466.1</v>
          </cell>
        </row>
        <row r="1001">
          <cell r="AJ1001">
            <v>466.1</v>
          </cell>
        </row>
        <row r="1002">
          <cell r="AJ1002">
            <v>466.1</v>
          </cell>
        </row>
        <row r="1003">
          <cell r="AJ1003">
            <v>466.1</v>
          </cell>
        </row>
        <row r="1004">
          <cell r="AJ1004">
            <v>466.1</v>
          </cell>
        </row>
        <row r="1005">
          <cell r="AJ1005">
            <v>466.1</v>
          </cell>
        </row>
        <row r="1006">
          <cell r="AJ1006">
            <v>466.1</v>
          </cell>
        </row>
        <row r="1007">
          <cell r="AJ1007">
            <v>466.1</v>
          </cell>
        </row>
        <row r="1008">
          <cell r="AJ1008">
            <v>466.1</v>
          </cell>
        </row>
        <row r="1009">
          <cell r="AJ1009">
            <v>466.1</v>
          </cell>
        </row>
        <row r="1010">
          <cell r="AJ1010">
            <v>466.1</v>
          </cell>
        </row>
        <row r="1011">
          <cell r="AJ1011">
            <v>466.1</v>
          </cell>
        </row>
        <row r="1012">
          <cell r="AJ1012">
            <v>466.1</v>
          </cell>
        </row>
        <row r="1013">
          <cell r="AJ1013">
            <v>466.1</v>
          </cell>
        </row>
        <row r="1014">
          <cell r="AJ1014">
            <v>466.1</v>
          </cell>
        </row>
        <row r="1015">
          <cell r="AJ1015">
            <v>466.1</v>
          </cell>
        </row>
        <row r="1016">
          <cell r="AJ1016">
            <v>466.1</v>
          </cell>
        </row>
        <row r="1017">
          <cell r="AJ1017">
            <v>466.1</v>
          </cell>
        </row>
        <row r="1018">
          <cell r="AJ1018">
            <v>466.1</v>
          </cell>
        </row>
        <row r="1019">
          <cell r="AJ1019">
            <v>466.1</v>
          </cell>
        </row>
        <row r="1020">
          <cell r="AJ1020">
            <v>466.1</v>
          </cell>
        </row>
        <row r="1021">
          <cell r="AJ1021">
            <v>466.1</v>
          </cell>
        </row>
        <row r="1022">
          <cell r="AJ1022">
            <v>466.1</v>
          </cell>
        </row>
        <row r="1023">
          <cell r="AJ1023">
            <v>466.1</v>
          </cell>
        </row>
        <row r="1024">
          <cell r="AJ1024">
            <v>466.1</v>
          </cell>
        </row>
        <row r="1025">
          <cell r="AJ1025">
            <v>466.1</v>
          </cell>
        </row>
        <row r="1026">
          <cell r="AJ1026">
            <v>466.1</v>
          </cell>
        </row>
        <row r="1027">
          <cell r="AJ1027">
            <v>466.1</v>
          </cell>
        </row>
        <row r="1028">
          <cell r="AJ1028">
            <v>466.1</v>
          </cell>
        </row>
        <row r="1029">
          <cell r="AJ1029">
            <v>466.1</v>
          </cell>
        </row>
        <row r="1030">
          <cell r="AJ1030">
            <v>466.1</v>
          </cell>
        </row>
        <row r="1031">
          <cell r="AJ1031">
            <v>466.1</v>
          </cell>
        </row>
        <row r="1032">
          <cell r="AJ1032">
            <v>466.1</v>
          </cell>
        </row>
        <row r="1033">
          <cell r="AJ1033">
            <v>466.1</v>
          </cell>
        </row>
        <row r="1034">
          <cell r="AJ1034">
            <v>466.1</v>
          </cell>
        </row>
        <row r="1035">
          <cell r="AJ1035">
            <v>466.1</v>
          </cell>
        </row>
        <row r="1036">
          <cell r="AJ1036">
            <v>466.1</v>
          </cell>
        </row>
        <row r="1037">
          <cell r="AJ1037">
            <v>466.1</v>
          </cell>
        </row>
        <row r="1038">
          <cell r="AJ1038">
            <v>466.1</v>
          </cell>
        </row>
        <row r="1039">
          <cell r="AJ1039">
            <v>466.1</v>
          </cell>
        </row>
        <row r="1040">
          <cell r="AJ1040">
            <v>466.1</v>
          </cell>
        </row>
        <row r="1041">
          <cell r="AJ1041">
            <v>466.1</v>
          </cell>
        </row>
        <row r="1042">
          <cell r="AJ1042">
            <v>466.1</v>
          </cell>
        </row>
        <row r="1043">
          <cell r="AJ1043">
            <v>466.1</v>
          </cell>
        </row>
        <row r="1044">
          <cell r="AJ1044">
            <v>466.1</v>
          </cell>
        </row>
        <row r="1045">
          <cell r="AJ1045">
            <v>466.1</v>
          </cell>
        </row>
        <row r="1046">
          <cell r="AJ1046">
            <v>466.1</v>
          </cell>
        </row>
        <row r="1047">
          <cell r="AJ1047">
            <v>466.1</v>
          </cell>
        </row>
        <row r="1048">
          <cell r="AJ1048">
            <v>466.1</v>
          </cell>
        </row>
        <row r="1049">
          <cell r="AJ1049">
            <v>466.1</v>
          </cell>
        </row>
        <row r="1050">
          <cell r="AJ1050">
            <v>466.1</v>
          </cell>
        </row>
        <row r="1051">
          <cell r="AJ1051">
            <v>466.1</v>
          </cell>
        </row>
        <row r="1052">
          <cell r="AJ1052">
            <v>466.1</v>
          </cell>
        </row>
        <row r="1053">
          <cell r="AJ1053">
            <v>466.1</v>
          </cell>
        </row>
        <row r="1054">
          <cell r="AJ1054">
            <v>466.1</v>
          </cell>
        </row>
        <row r="1055">
          <cell r="AJ1055">
            <v>466.1</v>
          </cell>
        </row>
        <row r="1056">
          <cell r="AJ1056">
            <v>466.1</v>
          </cell>
        </row>
        <row r="1057">
          <cell r="AJ1057">
            <v>466.1</v>
          </cell>
        </row>
        <row r="1058">
          <cell r="AJ1058">
            <v>466.1</v>
          </cell>
        </row>
        <row r="1059">
          <cell r="AJ1059">
            <v>466.1</v>
          </cell>
        </row>
        <row r="1060">
          <cell r="AJ1060">
            <v>466.1</v>
          </cell>
        </row>
        <row r="1061">
          <cell r="AJ1061">
            <v>466.1</v>
          </cell>
        </row>
        <row r="1062">
          <cell r="AJ1062">
            <v>466.1</v>
          </cell>
        </row>
        <row r="1063">
          <cell r="AJ1063">
            <v>466.1</v>
          </cell>
        </row>
        <row r="1064">
          <cell r="AJ1064">
            <v>466.1</v>
          </cell>
        </row>
        <row r="1065">
          <cell r="AJ1065">
            <v>466.1</v>
          </cell>
        </row>
        <row r="1066">
          <cell r="AJ1066">
            <v>466.1</v>
          </cell>
        </row>
        <row r="1067">
          <cell r="AJ1067">
            <v>466.1</v>
          </cell>
        </row>
        <row r="1068">
          <cell r="AJ1068">
            <v>466.1</v>
          </cell>
        </row>
        <row r="1069">
          <cell r="AJ1069">
            <v>466.1</v>
          </cell>
        </row>
        <row r="1070">
          <cell r="AJ1070">
            <v>466.1</v>
          </cell>
        </row>
        <row r="1071">
          <cell r="AJ1071">
            <v>466.1</v>
          </cell>
        </row>
        <row r="1072">
          <cell r="AJ1072">
            <v>466.1</v>
          </cell>
        </row>
        <row r="1073">
          <cell r="AJ1073">
            <v>466.1</v>
          </cell>
        </row>
        <row r="1074">
          <cell r="AJ1074">
            <v>466.1</v>
          </cell>
        </row>
        <row r="1075">
          <cell r="AJ1075">
            <v>466.1</v>
          </cell>
        </row>
        <row r="1076">
          <cell r="AJ1076">
            <v>466.1</v>
          </cell>
        </row>
        <row r="1077">
          <cell r="AJ1077">
            <v>466.1</v>
          </cell>
        </row>
        <row r="1078">
          <cell r="AJ1078">
            <v>466.1</v>
          </cell>
        </row>
        <row r="1079">
          <cell r="AJ1079">
            <v>466.1</v>
          </cell>
        </row>
        <row r="1080">
          <cell r="AJ1080">
            <v>466.1</v>
          </cell>
        </row>
        <row r="1081">
          <cell r="AJ1081">
            <v>466.1</v>
          </cell>
        </row>
        <row r="1082">
          <cell r="AJ1082">
            <v>466.1</v>
          </cell>
        </row>
        <row r="1083">
          <cell r="AJ1083">
            <v>466.1</v>
          </cell>
        </row>
        <row r="1084">
          <cell r="AJ1084">
            <v>466.1</v>
          </cell>
        </row>
        <row r="1085">
          <cell r="AJ1085">
            <v>466.1</v>
          </cell>
        </row>
        <row r="1086">
          <cell r="AJ1086">
            <v>466.1</v>
          </cell>
        </row>
        <row r="1087">
          <cell r="AJ1087">
            <v>466.1</v>
          </cell>
        </row>
        <row r="1088">
          <cell r="AJ1088">
            <v>466.1</v>
          </cell>
        </row>
        <row r="1089">
          <cell r="AJ1089">
            <v>466.1</v>
          </cell>
        </row>
        <row r="1090">
          <cell r="AJ1090">
            <v>466.1</v>
          </cell>
        </row>
        <row r="1091">
          <cell r="AJ1091">
            <v>466.1</v>
          </cell>
        </row>
        <row r="1092">
          <cell r="AJ1092">
            <v>466.1</v>
          </cell>
        </row>
        <row r="1093">
          <cell r="AJ1093">
            <v>466.1</v>
          </cell>
        </row>
        <row r="1094">
          <cell r="AJ1094">
            <v>466.1</v>
          </cell>
        </row>
        <row r="1095">
          <cell r="AJ1095">
            <v>466.1</v>
          </cell>
        </row>
        <row r="1096">
          <cell r="AJ1096">
            <v>466.1</v>
          </cell>
        </row>
        <row r="1097">
          <cell r="AJ1097">
            <v>466.1</v>
          </cell>
        </row>
        <row r="1098">
          <cell r="AJ1098">
            <v>466.1</v>
          </cell>
        </row>
        <row r="1099">
          <cell r="AJ1099">
            <v>466.1</v>
          </cell>
        </row>
        <row r="1100">
          <cell r="AJ1100">
            <v>466.1</v>
          </cell>
        </row>
        <row r="1101">
          <cell r="AJ1101">
            <v>466.1</v>
          </cell>
        </row>
        <row r="1102">
          <cell r="AJ1102">
            <v>466.1</v>
          </cell>
        </row>
        <row r="1103">
          <cell r="AJ1103">
            <v>466.1</v>
          </cell>
        </row>
        <row r="1104">
          <cell r="AJ1104">
            <v>466.1</v>
          </cell>
        </row>
        <row r="1105">
          <cell r="AJ1105">
            <v>466.1</v>
          </cell>
        </row>
        <row r="1106">
          <cell r="AJ1106">
            <v>466.1</v>
          </cell>
        </row>
        <row r="1107">
          <cell r="AJ1107">
            <v>466.1</v>
          </cell>
        </row>
        <row r="1108">
          <cell r="AJ1108">
            <v>466.1</v>
          </cell>
        </row>
        <row r="1109">
          <cell r="AJ1109">
            <v>466.1</v>
          </cell>
        </row>
        <row r="1110">
          <cell r="AJ1110">
            <v>466.1</v>
          </cell>
        </row>
        <row r="1111">
          <cell r="AJ1111">
            <v>466.1</v>
          </cell>
        </row>
        <row r="1112">
          <cell r="AJ1112">
            <v>466.1</v>
          </cell>
        </row>
        <row r="1113">
          <cell r="AJ1113">
            <v>466.1</v>
          </cell>
        </row>
        <row r="1114">
          <cell r="AJ1114">
            <v>466.1</v>
          </cell>
        </row>
        <row r="1115">
          <cell r="AJ1115">
            <v>466.1</v>
          </cell>
        </row>
        <row r="1116">
          <cell r="AJ1116">
            <v>466.1</v>
          </cell>
        </row>
        <row r="1117">
          <cell r="AJ1117">
            <v>466.1</v>
          </cell>
        </row>
        <row r="1118">
          <cell r="AJ1118">
            <v>466.1</v>
          </cell>
        </row>
        <row r="1119">
          <cell r="AJ1119">
            <v>466.1</v>
          </cell>
        </row>
        <row r="1120">
          <cell r="AJ1120">
            <v>466.1</v>
          </cell>
        </row>
        <row r="1121">
          <cell r="AJ1121">
            <v>466.1</v>
          </cell>
        </row>
        <row r="1122">
          <cell r="AJ1122">
            <v>466.1</v>
          </cell>
        </row>
        <row r="1123">
          <cell r="AJ1123">
            <v>466.1</v>
          </cell>
        </row>
        <row r="1124">
          <cell r="AJ1124">
            <v>466.1</v>
          </cell>
        </row>
        <row r="1125">
          <cell r="AJ1125">
            <v>466.1</v>
          </cell>
        </row>
        <row r="1126">
          <cell r="AJ1126">
            <v>466.1</v>
          </cell>
        </row>
        <row r="1127">
          <cell r="AJ1127">
            <v>466.1</v>
          </cell>
        </row>
        <row r="1128">
          <cell r="AJ1128">
            <v>466.1</v>
          </cell>
        </row>
        <row r="1129">
          <cell r="AJ1129">
            <v>466.1</v>
          </cell>
        </row>
        <row r="1130">
          <cell r="AJ1130">
            <v>466.1</v>
          </cell>
        </row>
        <row r="1131">
          <cell r="AJ1131">
            <v>466.1</v>
          </cell>
        </row>
        <row r="1132">
          <cell r="AJ1132">
            <v>466.1</v>
          </cell>
        </row>
        <row r="1133">
          <cell r="AJ1133">
            <v>466.1</v>
          </cell>
        </row>
        <row r="1134">
          <cell r="AJ1134">
            <v>466.1</v>
          </cell>
        </row>
        <row r="1135">
          <cell r="AJ1135">
            <v>466.1</v>
          </cell>
        </row>
        <row r="1136">
          <cell r="AJ1136">
            <v>466.1</v>
          </cell>
        </row>
        <row r="1137">
          <cell r="AJ1137">
            <v>466.1</v>
          </cell>
        </row>
        <row r="1138">
          <cell r="AJ1138">
            <v>466.1</v>
          </cell>
        </row>
        <row r="1139">
          <cell r="AJ1139">
            <v>466.1</v>
          </cell>
        </row>
        <row r="1140">
          <cell r="AJ1140">
            <v>466.1</v>
          </cell>
        </row>
        <row r="1141">
          <cell r="AJ1141">
            <v>466.1</v>
          </cell>
        </row>
        <row r="1142">
          <cell r="AJ1142">
            <v>466.1</v>
          </cell>
        </row>
        <row r="1143">
          <cell r="AJ1143">
            <v>466.1</v>
          </cell>
        </row>
        <row r="1144">
          <cell r="AJ1144">
            <v>466.1</v>
          </cell>
        </row>
        <row r="1145">
          <cell r="AJ1145">
            <v>466.1</v>
          </cell>
        </row>
        <row r="1146">
          <cell r="AJ1146">
            <v>466.1</v>
          </cell>
        </row>
        <row r="1147">
          <cell r="AJ1147">
            <v>466.1</v>
          </cell>
        </row>
        <row r="1148">
          <cell r="AJ1148">
            <v>466.1</v>
          </cell>
        </row>
        <row r="1149">
          <cell r="AJ1149">
            <v>466.1</v>
          </cell>
        </row>
        <row r="1150">
          <cell r="AJ1150">
            <v>466.1</v>
          </cell>
        </row>
        <row r="1151">
          <cell r="AJ1151">
            <v>466.1</v>
          </cell>
        </row>
        <row r="1152">
          <cell r="AJ1152">
            <v>466.1</v>
          </cell>
        </row>
        <row r="1153">
          <cell r="AJ1153">
            <v>466.1</v>
          </cell>
        </row>
        <row r="1154">
          <cell r="AJ1154">
            <v>466.1</v>
          </cell>
        </row>
        <row r="1155">
          <cell r="AJ1155">
            <v>466.1</v>
          </cell>
        </row>
        <row r="1156">
          <cell r="AJ1156">
            <v>466.1</v>
          </cell>
        </row>
        <row r="1157">
          <cell r="AJ1157">
            <v>466.1</v>
          </cell>
        </row>
        <row r="1158">
          <cell r="AJ1158">
            <v>466.1</v>
          </cell>
        </row>
        <row r="1159">
          <cell r="AJ1159">
            <v>466.1</v>
          </cell>
        </row>
        <row r="1160">
          <cell r="AJ1160">
            <v>466.1</v>
          </cell>
        </row>
        <row r="1161">
          <cell r="AJ1161">
            <v>466.1</v>
          </cell>
        </row>
        <row r="1162">
          <cell r="AJ1162">
            <v>466.1</v>
          </cell>
        </row>
        <row r="1163">
          <cell r="AJ1163">
            <v>466.1</v>
          </cell>
        </row>
        <row r="1164">
          <cell r="AJ1164">
            <v>466.1</v>
          </cell>
        </row>
        <row r="1165">
          <cell r="AJ1165">
            <v>466.1</v>
          </cell>
        </row>
        <row r="1166">
          <cell r="AJ1166">
            <v>466.1</v>
          </cell>
        </row>
        <row r="1167">
          <cell r="AJ1167">
            <v>466.1</v>
          </cell>
        </row>
        <row r="1168">
          <cell r="AJ1168">
            <v>466.1</v>
          </cell>
        </row>
        <row r="1169">
          <cell r="AJ1169">
            <v>466.1</v>
          </cell>
        </row>
        <row r="1170">
          <cell r="AJ1170">
            <v>466.1</v>
          </cell>
        </row>
        <row r="1171">
          <cell r="AJ1171">
            <v>466.1</v>
          </cell>
        </row>
        <row r="1172">
          <cell r="AJ1172">
            <v>466.1</v>
          </cell>
        </row>
        <row r="1173">
          <cell r="AJ1173">
            <v>466.1</v>
          </cell>
        </row>
        <row r="1174">
          <cell r="AJ1174">
            <v>466.1</v>
          </cell>
        </row>
        <row r="1175">
          <cell r="AJ1175">
            <v>466.1</v>
          </cell>
        </row>
        <row r="1176">
          <cell r="AJ1176">
            <v>466.1</v>
          </cell>
        </row>
        <row r="1177">
          <cell r="AJ1177">
            <v>466.1</v>
          </cell>
        </row>
        <row r="1178">
          <cell r="AJ1178">
            <v>466.1</v>
          </cell>
        </row>
        <row r="1179">
          <cell r="AJ1179">
            <v>466.1</v>
          </cell>
        </row>
        <row r="1180">
          <cell r="AJ1180">
            <v>466.1</v>
          </cell>
        </row>
        <row r="1181">
          <cell r="AJ1181">
            <v>466.1</v>
          </cell>
        </row>
        <row r="1182">
          <cell r="AJ1182">
            <v>466.1</v>
          </cell>
        </row>
        <row r="1183">
          <cell r="AJ1183">
            <v>466.1</v>
          </cell>
        </row>
        <row r="1184">
          <cell r="AJ1184">
            <v>466.1</v>
          </cell>
        </row>
        <row r="1185">
          <cell r="AJ1185">
            <v>466.1</v>
          </cell>
        </row>
        <row r="1186">
          <cell r="AJ1186">
            <v>466.1</v>
          </cell>
        </row>
        <row r="1187">
          <cell r="AJ1187">
            <v>466.1</v>
          </cell>
        </row>
        <row r="1188">
          <cell r="AJ1188">
            <v>466.1</v>
          </cell>
        </row>
        <row r="1189">
          <cell r="AJ1189">
            <v>466.1</v>
          </cell>
        </row>
        <row r="1190">
          <cell r="AJ1190">
            <v>466.1</v>
          </cell>
        </row>
        <row r="1191">
          <cell r="AJ1191">
            <v>466.1</v>
          </cell>
        </row>
        <row r="1192">
          <cell r="AJ1192">
            <v>466.1</v>
          </cell>
        </row>
        <row r="1193">
          <cell r="AJ1193">
            <v>466.1</v>
          </cell>
        </row>
        <row r="1194">
          <cell r="AJ1194">
            <v>466.1</v>
          </cell>
        </row>
        <row r="1195">
          <cell r="AJ1195">
            <v>466.1</v>
          </cell>
        </row>
        <row r="1196">
          <cell r="AJ1196">
            <v>466.1</v>
          </cell>
        </row>
        <row r="1197">
          <cell r="AJ1197">
            <v>466.1</v>
          </cell>
        </row>
        <row r="1198">
          <cell r="AJ1198">
            <v>466.1</v>
          </cell>
        </row>
        <row r="1199">
          <cell r="AJ1199">
            <v>466.1</v>
          </cell>
        </row>
        <row r="1200">
          <cell r="AJ1200">
            <v>466.1</v>
          </cell>
        </row>
        <row r="1201">
          <cell r="AJ1201">
            <v>466.1</v>
          </cell>
        </row>
        <row r="1202">
          <cell r="AJ1202">
            <v>466.1</v>
          </cell>
        </row>
        <row r="1203">
          <cell r="AJ1203">
            <v>466.1</v>
          </cell>
        </row>
        <row r="1204">
          <cell r="AJ1204">
            <v>466.1</v>
          </cell>
        </row>
        <row r="1205">
          <cell r="AJ1205">
            <v>466.1</v>
          </cell>
        </row>
        <row r="1206">
          <cell r="AJ1206">
            <v>466.1</v>
          </cell>
        </row>
        <row r="1207">
          <cell r="AJ1207">
            <v>466.1</v>
          </cell>
        </row>
        <row r="1208">
          <cell r="AJ1208">
            <v>466.1</v>
          </cell>
        </row>
        <row r="1209">
          <cell r="AJ1209">
            <v>466.1</v>
          </cell>
        </row>
        <row r="1210">
          <cell r="AJ1210">
            <v>466.1</v>
          </cell>
        </row>
        <row r="1211">
          <cell r="AJ1211">
            <v>466.1</v>
          </cell>
        </row>
        <row r="1212">
          <cell r="AJ1212">
            <v>466.1</v>
          </cell>
        </row>
        <row r="1213">
          <cell r="AJ1213">
            <v>466.1</v>
          </cell>
        </row>
        <row r="1214">
          <cell r="AJ1214">
            <v>466.1</v>
          </cell>
        </row>
        <row r="1215">
          <cell r="AJ1215">
            <v>466.1</v>
          </cell>
        </row>
        <row r="1216">
          <cell r="AJ1216">
            <v>466.1</v>
          </cell>
        </row>
        <row r="1217">
          <cell r="AJ1217">
            <v>466.1</v>
          </cell>
        </row>
        <row r="1218">
          <cell r="AJ1218">
            <v>466.1</v>
          </cell>
        </row>
        <row r="1219">
          <cell r="AJ1219">
            <v>466.1</v>
          </cell>
        </row>
        <row r="1220">
          <cell r="AJ1220">
            <v>466.1</v>
          </cell>
        </row>
        <row r="1221">
          <cell r="AJ1221">
            <v>466.1</v>
          </cell>
        </row>
        <row r="1222">
          <cell r="AJ1222">
            <v>466.1</v>
          </cell>
        </row>
        <row r="1223">
          <cell r="AJ1223">
            <v>466.1</v>
          </cell>
        </row>
        <row r="1224">
          <cell r="AJ1224">
            <v>466.1</v>
          </cell>
        </row>
        <row r="1225">
          <cell r="AJ1225">
            <v>466.1</v>
          </cell>
        </row>
        <row r="1226">
          <cell r="AJ1226">
            <v>466.1</v>
          </cell>
        </row>
        <row r="1227">
          <cell r="AJ1227">
            <v>466.1</v>
          </cell>
        </row>
        <row r="1228">
          <cell r="AJ1228">
            <v>466.1</v>
          </cell>
        </row>
        <row r="1229">
          <cell r="AJ1229">
            <v>466.1</v>
          </cell>
        </row>
        <row r="1230">
          <cell r="AJ1230">
            <v>466.1</v>
          </cell>
        </row>
        <row r="1231">
          <cell r="AJ1231">
            <v>466.1</v>
          </cell>
        </row>
        <row r="1232">
          <cell r="AJ1232">
            <v>466.1</v>
          </cell>
        </row>
        <row r="1233">
          <cell r="AJ1233">
            <v>466.1</v>
          </cell>
        </row>
        <row r="1234">
          <cell r="AJ1234">
            <v>466.1</v>
          </cell>
        </row>
        <row r="1235">
          <cell r="AJ1235">
            <v>466.1</v>
          </cell>
        </row>
        <row r="1236">
          <cell r="AJ1236">
            <v>466.1</v>
          </cell>
        </row>
        <row r="1237">
          <cell r="AJ1237">
            <v>466.1</v>
          </cell>
        </row>
        <row r="1238">
          <cell r="AJ1238">
            <v>466.1</v>
          </cell>
        </row>
        <row r="1239">
          <cell r="AJ1239">
            <v>466.1</v>
          </cell>
        </row>
        <row r="1240">
          <cell r="AJ1240">
            <v>466.1</v>
          </cell>
        </row>
        <row r="1241">
          <cell r="AJ1241">
            <v>466.1</v>
          </cell>
        </row>
        <row r="1242">
          <cell r="AJ1242">
            <v>466.1</v>
          </cell>
        </row>
        <row r="1243">
          <cell r="AJ1243">
            <v>466.1</v>
          </cell>
        </row>
        <row r="1244">
          <cell r="AJ1244">
            <v>466.1</v>
          </cell>
        </row>
        <row r="1245">
          <cell r="AJ1245">
            <v>466.1</v>
          </cell>
        </row>
        <row r="1246">
          <cell r="AJ1246">
            <v>466.1</v>
          </cell>
        </row>
        <row r="1247">
          <cell r="AJ1247">
            <v>466.1</v>
          </cell>
        </row>
        <row r="1248">
          <cell r="AJ1248">
            <v>466.1</v>
          </cell>
        </row>
        <row r="1249">
          <cell r="AJ1249">
            <v>466.1</v>
          </cell>
        </row>
        <row r="1250">
          <cell r="AJ1250">
            <v>466.1</v>
          </cell>
        </row>
        <row r="1251">
          <cell r="AJ1251">
            <v>466.1</v>
          </cell>
        </row>
        <row r="1252">
          <cell r="AJ1252">
            <v>466.1</v>
          </cell>
        </row>
        <row r="1253">
          <cell r="AJ1253">
            <v>466.1</v>
          </cell>
        </row>
        <row r="1254">
          <cell r="AJ1254">
            <v>466.1</v>
          </cell>
        </row>
        <row r="1255">
          <cell r="AJ1255">
            <v>466.1</v>
          </cell>
        </row>
        <row r="1256">
          <cell r="AJ1256">
            <v>466.1</v>
          </cell>
        </row>
        <row r="1257">
          <cell r="AJ1257">
            <v>466.1</v>
          </cell>
        </row>
        <row r="1258">
          <cell r="AJ1258">
            <v>466.1</v>
          </cell>
        </row>
        <row r="1259">
          <cell r="AJ1259">
            <v>466.1</v>
          </cell>
        </row>
        <row r="1260">
          <cell r="AJ1260">
            <v>466.1</v>
          </cell>
        </row>
        <row r="1261">
          <cell r="AJ1261">
            <v>466.1</v>
          </cell>
        </row>
        <row r="1262">
          <cell r="AJ1262">
            <v>466.1</v>
          </cell>
        </row>
        <row r="1263">
          <cell r="AJ1263">
            <v>466.1</v>
          </cell>
        </row>
        <row r="1264">
          <cell r="AJ1264">
            <v>466.1</v>
          </cell>
        </row>
        <row r="1265">
          <cell r="AJ1265">
            <v>466.1</v>
          </cell>
        </row>
        <row r="1266">
          <cell r="AJ1266">
            <v>466.1</v>
          </cell>
        </row>
        <row r="1267">
          <cell r="AJ1267">
            <v>466.1</v>
          </cell>
        </row>
        <row r="1268">
          <cell r="AJ1268">
            <v>466.1</v>
          </cell>
        </row>
        <row r="1269">
          <cell r="AJ1269">
            <v>466.1</v>
          </cell>
        </row>
        <row r="1270">
          <cell r="AJ1270">
            <v>466.1</v>
          </cell>
        </row>
        <row r="1271">
          <cell r="AJ1271">
            <v>466.1</v>
          </cell>
        </row>
        <row r="1272">
          <cell r="AJ1272">
            <v>466.1</v>
          </cell>
        </row>
        <row r="1273">
          <cell r="AJ1273">
            <v>466.1</v>
          </cell>
        </row>
        <row r="1274">
          <cell r="AJ1274">
            <v>466.1</v>
          </cell>
        </row>
        <row r="1275">
          <cell r="AJ1275">
            <v>466.1</v>
          </cell>
        </row>
        <row r="1276">
          <cell r="AJ1276">
            <v>466.1</v>
          </cell>
        </row>
        <row r="1277">
          <cell r="AJ1277">
            <v>466.1</v>
          </cell>
        </row>
        <row r="1278">
          <cell r="AJ1278">
            <v>466.1</v>
          </cell>
        </row>
        <row r="1279">
          <cell r="AJ1279">
            <v>466.1</v>
          </cell>
        </row>
        <row r="1280">
          <cell r="AJ1280">
            <v>466.1</v>
          </cell>
        </row>
        <row r="1281">
          <cell r="AJ1281">
            <v>466.1</v>
          </cell>
        </row>
        <row r="1282">
          <cell r="AJ1282">
            <v>466.1</v>
          </cell>
        </row>
        <row r="1283">
          <cell r="AJ1283">
            <v>466.1</v>
          </cell>
        </row>
        <row r="1284">
          <cell r="AJ1284">
            <v>466.1</v>
          </cell>
        </row>
        <row r="1285">
          <cell r="AJ1285">
            <v>466.1</v>
          </cell>
        </row>
        <row r="1286">
          <cell r="AJ1286">
            <v>466.1</v>
          </cell>
        </row>
        <row r="1287">
          <cell r="AJ1287">
            <v>466.1</v>
          </cell>
        </row>
        <row r="1288">
          <cell r="AJ1288">
            <v>466.1</v>
          </cell>
        </row>
        <row r="1289">
          <cell r="AJ1289">
            <v>466.1</v>
          </cell>
        </row>
        <row r="1290">
          <cell r="AJ1290">
            <v>466.1</v>
          </cell>
        </row>
        <row r="1291">
          <cell r="AJ1291">
            <v>466.1</v>
          </cell>
        </row>
        <row r="1292">
          <cell r="AJ1292">
            <v>466.1</v>
          </cell>
        </row>
        <row r="1293">
          <cell r="AJ1293">
            <v>466.1</v>
          </cell>
        </row>
        <row r="1294">
          <cell r="AJ1294">
            <v>466.1</v>
          </cell>
        </row>
        <row r="1295">
          <cell r="AJ1295">
            <v>466.1</v>
          </cell>
        </row>
        <row r="1296">
          <cell r="AJ1296">
            <v>466.1</v>
          </cell>
        </row>
        <row r="1297">
          <cell r="AJ1297">
            <v>466.1</v>
          </cell>
        </row>
        <row r="1298">
          <cell r="AJ1298">
            <v>466.1</v>
          </cell>
        </row>
        <row r="1299">
          <cell r="AJ1299">
            <v>466.1</v>
          </cell>
        </row>
        <row r="1300">
          <cell r="AJ1300">
            <v>466.1</v>
          </cell>
        </row>
        <row r="1301">
          <cell r="AJ1301">
            <v>466.1</v>
          </cell>
        </row>
        <row r="1302">
          <cell r="AJ1302">
            <v>466.1</v>
          </cell>
        </row>
        <row r="1303">
          <cell r="AJ1303">
            <v>466.1</v>
          </cell>
        </row>
        <row r="1304">
          <cell r="AJ1304">
            <v>466.1</v>
          </cell>
        </row>
        <row r="1305">
          <cell r="AJ1305">
            <v>466.1</v>
          </cell>
        </row>
        <row r="1306">
          <cell r="AJ1306">
            <v>466.1</v>
          </cell>
        </row>
        <row r="1307">
          <cell r="AJ1307">
            <v>466.1</v>
          </cell>
        </row>
        <row r="1308">
          <cell r="AJ1308">
            <v>466.1</v>
          </cell>
        </row>
        <row r="1309">
          <cell r="AJ1309">
            <v>466.1</v>
          </cell>
        </row>
        <row r="1310">
          <cell r="AJ1310">
            <v>466.1</v>
          </cell>
        </row>
        <row r="1311">
          <cell r="AJ1311">
            <v>466.1</v>
          </cell>
        </row>
        <row r="1312">
          <cell r="AJ1312">
            <v>466.1</v>
          </cell>
        </row>
        <row r="1313">
          <cell r="AJ1313">
            <v>466.1</v>
          </cell>
        </row>
        <row r="1314">
          <cell r="AJ1314">
            <v>466.1</v>
          </cell>
        </row>
        <row r="1315">
          <cell r="AJ1315">
            <v>466.1</v>
          </cell>
        </row>
        <row r="1316">
          <cell r="AJ1316">
            <v>466.1</v>
          </cell>
        </row>
        <row r="1317">
          <cell r="AJ1317">
            <v>466.1</v>
          </cell>
        </row>
        <row r="1318">
          <cell r="AJ1318">
            <v>466.1</v>
          </cell>
        </row>
        <row r="1319">
          <cell r="AJ1319">
            <v>466.1</v>
          </cell>
        </row>
        <row r="1320">
          <cell r="AJ1320">
            <v>466.1</v>
          </cell>
        </row>
        <row r="1321">
          <cell r="AJ1321">
            <v>466.1</v>
          </cell>
        </row>
        <row r="1322">
          <cell r="AJ1322">
            <v>466.1</v>
          </cell>
        </row>
        <row r="1323">
          <cell r="AJ1323">
            <v>466.1</v>
          </cell>
        </row>
        <row r="1324">
          <cell r="AJ1324">
            <v>466.1</v>
          </cell>
        </row>
        <row r="1325">
          <cell r="AJ1325">
            <v>466.1</v>
          </cell>
        </row>
        <row r="1326">
          <cell r="AJ1326">
            <v>466.1</v>
          </cell>
        </row>
        <row r="1327">
          <cell r="AJ1327">
            <v>466.1</v>
          </cell>
        </row>
        <row r="1328">
          <cell r="AJ1328">
            <v>466.1</v>
          </cell>
        </row>
        <row r="1329">
          <cell r="AJ1329">
            <v>466.1</v>
          </cell>
        </row>
        <row r="1330">
          <cell r="AJ1330">
            <v>466.1</v>
          </cell>
        </row>
        <row r="1331">
          <cell r="AJ1331">
            <v>466.1</v>
          </cell>
        </row>
        <row r="1332">
          <cell r="AJ1332">
            <v>466.1</v>
          </cell>
        </row>
        <row r="1333">
          <cell r="AJ1333">
            <v>466.1</v>
          </cell>
        </row>
        <row r="1334">
          <cell r="AJ1334">
            <v>466.1</v>
          </cell>
        </row>
        <row r="1335">
          <cell r="AJ1335">
            <v>466.1</v>
          </cell>
        </row>
        <row r="1336">
          <cell r="AJ1336">
            <v>466.1</v>
          </cell>
        </row>
        <row r="1337">
          <cell r="AJ1337">
            <v>466.1</v>
          </cell>
        </row>
        <row r="1338">
          <cell r="AJ1338">
            <v>466.1</v>
          </cell>
        </row>
        <row r="1339">
          <cell r="AJ1339">
            <v>466.1</v>
          </cell>
        </row>
        <row r="1340">
          <cell r="AJ1340">
            <v>466.1</v>
          </cell>
        </row>
        <row r="1341">
          <cell r="AJ1341">
            <v>466.1</v>
          </cell>
        </row>
        <row r="1342">
          <cell r="AJ1342">
            <v>466.1</v>
          </cell>
        </row>
        <row r="1343">
          <cell r="AJ1343">
            <v>466.1</v>
          </cell>
        </row>
        <row r="1344">
          <cell r="AJ1344">
            <v>466.1</v>
          </cell>
        </row>
        <row r="1345">
          <cell r="AJ1345">
            <v>466.1</v>
          </cell>
        </row>
        <row r="1346">
          <cell r="AJ1346">
            <v>466.1</v>
          </cell>
        </row>
        <row r="1347">
          <cell r="AJ1347">
            <v>466.1</v>
          </cell>
        </row>
        <row r="1348">
          <cell r="AJ1348">
            <v>466.1</v>
          </cell>
        </row>
        <row r="1349">
          <cell r="AJ1349">
            <v>466.1</v>
          </cell>
        </row>
        <row r="1350">
          <cell r="AJ1350">
            <v>466.1</v>
          </cell>
        </row>
        <row r="1351">
          <cell r="AJ1351">
            <v>466.1</v>
          </cell>
        </row>
        <row r="1352">
          <cell r="AJ1352">
            <v>466.1</v>
          </cell>
        </row>
        <row r="1353">
          <cell r="AJ1353">
            <v>466.1</v>
          </cell>
        </row>
        <row r="1354">
          <cell r="AJ1354">
            <v>466.1</v>
          </cell>
        </row>
        <row r="1355">
          <cell r="AJ1355">
            <v>466.1</v>
          </cell>
        </row>
        <row r="1356">
          <cell r="AJ1356">
            <v>466.1</v>
          </cell>
        </row>
        <row r="1357">
          <cell r="AJ1357">
            <v>466.1</v>
          </cell>
        </row>
        <row r="1358">
          <cell r="AJ1358">
            <v>466.1</v>
          </cell>
        </row>
        <row r="1359">
          <cell r="AJ1359">
            <v>466.1</v>
          </cell>
        </row>
        <row r="1360">
          <cell r="AJ1360">
            <v>466.1</v>
          </cell>
        </row>
        <row r="1361">
          <cell r="AJ1361">
            <v>466.1</v>
          </cell>
        </row>
        <row r="1362">
          <cell r="AJ1362">
            <v>466.1</v>
          </cell>
        </row>
        <row r="1363">
          <cell r="AJ1363">
            <v>466.1</v>
          </cell>
        </row>
        <row r="1364">
          <cell r="AJ1364">
            <v>466.1</v>
          </cell>
        </row>
        <row r="1365">
          <cell r="AJ1365">
            <v>466.1</v>
          </cell>
        </row>
        <row r="1366">
          <cell r="AJ1366">
            <v>466.1</v>
          </cell>
        </row>
        <row r="1367">
          <cell r="AJ1367">
            <v>466.1</v>
          </cell>
        </row>
        <row r="1368">
          <cell r="AJ1368">
            <v>466.1</v>
          </cell>
        </row>
        <row r="1369">
          <cell r="AJ1369">
            <v>466.1</v>
          </cell>
        </row>
        <row r="1370">
          <cell r="AJ1370">
            <v>466.1</v>
          </cell>
        </row>
        <row r="1371">
          <cell r="AJ1371">
            <v>466.1</v>
          </cell>
        </row>
        <row r="1372">
          <cell r="AJ1372">
            <v>466.1</v>
          </cell>
        </row>
        <row r="1373">
          <cell r="AJ1373">
            <v>466.1</v>
          </cell>
        </row>
        <row r="1374">
          <cell r="AJ1374">
            <v>466.1</v>
          </cell>
        </row>
        <row r="1375">
          <cell r="AJ1375">
            <v>466.1</v>
          </cell>
        </row>
        <row r="1376">
          <cell r="AJ1376">
            <v>466.1</v>
          </cell>
        </row>
        <row r="1377">
          <cell r="AJ1377">
            <v>466.1</v>
          </cell>
        </row>
        <row r="1378">
          <cell r="AJ1378">
            <v>466.1</v>
          </cell>
        </row>
        <row r="1379">
          <cell r="AJ1379">
            <v>466.1</v>
          </cell>
        </row>
        <row r="1380">
          <cell r="AJ1380">
            <v>466.1</v>
          </cell>
        </row>
        <row r="1381">
          <cell r="AJ1381">
            <v>466.1</v>
          </cell>
        </row>
        <row r="1382">
          <cell r="AJ1382">
            <v>466.1</v>
          </cell>
        </row>
        <row r="1383">
          <cell r="AJ1383">
            <v>466.1</v>
          </cell>
        </row>
        <row r="1384">
          <cell r="AJ1384">
            <v>466.1</v>
          </cell>
        </row>
        <row r="1385">
          <cell r="AJ1385">
            <v>466.1</v>
          </cell>
        </row>
        <row r="1386">
          <cell r="AJ1386">
            <v>466.1</v>
          </cell>
        </row>
        <row r="1387">
          <cell r="AJ1387">
            <v>466.1</v>
          </cell>
        </row>
        <row r="1388">
          <cell r="AJ1388">
            <v>466.1</v>
          </cell>
        </row>
        <row r="1389">
          <cell r="AJ1389">
            <v>466.1</v>
          </cell>
        </row>
        <row r="1390">
          <cell r="AJ1390">
            <v>466.1</v>
          </cell>
        </row>
        <row r="1391">
          <cell r="AJ1391">
            <v>466.1</v>
          </cell>
        </row>
        <row r="1392">
          <cell r="AJ1392">
            <v>466.1</v>
          </cell>
        </row>
        <row r="1393">
          <cell r="AJ1393">
            <v>466.1</v>
          </cell>
        </row>
        <row r="1394">
          <cell r="AJ1394">
            <v>466.1</v>
          </cell>
        </row>
        <row r="1395">
          <cell r="AJ1395">
            <v>466.1</v>
          </cell>
        </row>
        <row r="1396">
          <cell r="AJ1396">
            <v>466.1</v>
          </cell>
        </row>
        <row r="1397">
          <cell r="AJ1397">
            <v>466.1</v>
          </cell>
        </row>
        <row r="1398">
          <cell r="AJ1398">
            <v>466.1</v>
          </cell>
        </row>
        <row r="1399">
          <cell r="AJ1399">
            <v>466.1</v>
          </cell>
        </row>
        <row r="1400">
          <cell r="AJ1400">
            <v>466.1</v>
          </cell>
        </row>
        <row r="1401">
          <cell r="AJ1401">
            <v>466.1</v>
          </cell>
        </row>
        <row r="1402">
          <cell r="AJ1402">
            <v>466.1</v>
          </cell>
        </row>
        <row r="1403">
          <cell r="AJ1403">
            <v>466.1</v>
          </cell>
        </row>
        <row r="1404">
          <cell r="AJ1404">
            <v>466.1</v>
          </cell>
        </row>
        <row r="1405">
          <cell r="AJ1405">
            <v>466.1</v>
          </cell>
        </row>
        <row r="1406">
          <cell r="AJ1406">
            <v>466.1</v>
          </cell>
        </row>
        <row r="1407">
          <cell r="AJ1407">
            <v>466.1</v>
          </cell>
        </row>
        <row r="1408">
          <cell r="AJ1408">
            <v>466.1</v>
          </cell>
        </row>
        <row r="1409">
          <cell r="AJ1409">
            <v>466.1</v>
          </cell>
        </row>
        <row r="1410">
          <cell r="AJ1410">
            <v>466.1</v>
          </cell>
        </row>
        <row r="1411">
          <cell r="AJ1411">
            <v>466.1</v>
          </cell>
        </row>
        <row r="1412">
          <cell r="AJ1412">
            <v>466.1</v>
          </cell>
        </row>
        <row r="1413">
          <cell r="AJ1413">
            <v>466.1</v>
          </cell>
        </row>
        <row r="1414">
          <cell r="AJ1414">
            <v>466.1</v>
          </cell>
        </row>
        <row r="1415">
          <cell r="AJ1415">
            <v>466.1</v>
          </cell>
        </row>
        <row r="1416">
          <cell r="AJ1416">
            <v>466.1</v>
          </cell>
        </row>
        <row r="1417">
          <cell r="AJ1417">
            <v>466.1</v>
          </cell>
        </row>
        <row r="1418">
          <cell r="AJ1418">
            <v>466.1</v>
          </cell>
        </row>
        <row r="1419">
          <cell r="AJ1419">
            <v>466.1</v>
          </cell>
        </row>
        <row r="1420">
          <cell r="AJ1420">
            <v>466.1</v>
          </cell>
        </row>
        <row r="1421">
          <cell r="AJ1421">
            <v>466.1</v>
          </cell>
        </row>
        <row r="1422">
          <cell r="AJ1422">
            <v>466.1</v>
          </cell>
        </row>
        <row r="1423">
          <cell r="AJ1423">
            <v>466.1</v>
          </cell>
        </row>
        <row r="1424">
          <cell r="AJ1424">
            <v>466.1</v>
          </cell>
        </row>
        <row r="1425">
          <cell r="AJ1425">
            <v>466.1</v>
          </cell>
        </row>
        <row r="1426">
          <cell r="AJ1426">
            <v>466.1</v>
          </cell>
        </row>
        <row r="1427">
          <cell r="AJ1427">
            <v>466.1</v>
          </cell>
        </row>
        <row r="1428">
          <cell r="AJ1428">
            <v>466.1</v>
          </cell>
        </row>
        <row r="1429">
          <cell r="AJ1429">
            <v>466.1</v>
          </cell>
        </row>
        <row r="1430">
          <cell r="AJ1430">
            <v>466.1</v>
          </cell>
        </row>
        <row r="1431">
          <cell r="AJ1431">
            <v>466.1</v>
          </cell>
        </row>
        <row r="1432">
          <cell r="AJ1432">
            <v>466.1</v>
          </cell>
        </row>
        <row r="1433">
          <cell r="AJ1433">
            <v>466.1</v>
          </cell>
        </row>
        <row r="1434">
          <cell r="AJ1434">
            <v>466.1</v>
          </cell>
        </row>
        <row r="1435">
          <cell r="AJ1435">
            <v>466.1</v>
          </cell>
        </row>
        <row r="1436">
          <cell r="AJ1436">
            <v>466.1</v>
          </cell>
        </row>
        <row r="1437">
          <cell r="AJ1437">
            <v>466.1</v>
          </cell>
        </row>
        <row r="1438">
          <cell r="AJ1438">
            <v>466.1</v>
          </cell>
        </row>
        <row r="1439">
          <cell r="AJ1439">
            <v>466.1</v>
          </cell>
        </row>
        <row r="1440">
          <cell r="AJ1440">
            <v>466.1</v>
          </cell>
        </row>
        <row r="1441">
          <cell r="AJ1441">
            <v>466.1</v>
          </cell>
        </row>
        <row r="1442">
          <cell r="AJ1442">
            <v>466.1</v>
          </cell>
        </row>
        <row r="1443">
          <cell r="AJ1443">
            <v>466.1</v>
          </cell>
        </row>
        <row r="1444">
          <cell r="AJ1444">
            <v>466.1</v>
          </cell>
        </row>
        <row r="1445">
          <cell r="AJ1445">
            <v>466.1</v>
          </cell>
        </row>
        <row r="1446">
          <cell r="AJ1446">
            <v>466.1</v>
          </cell>
        </row>
        <row r="1447">
          <cell r="AJ1447">
            <v>466.1</v>
          </cell>
        </row>
        <row r="1448">
          <cell r="AJ1448">
            <v>466.1</v>
          </cell>
        </row>
        <row r="1449">
          <cell r="AJ1449">
            <v>466.1</v>
          </cell>
        </row>
        <row r="1450">
          <cell r="AJ1450">
            <v>466.1</v>
          </cell>
        </row>
        <row r="1451">
          <cell r="AJ1451">
            <v>466.1</v>
          </cell>
        </row>
        <row r="1452">
          <cell r="AJ1452">
            <v>466.1</v>
          </cell>
        </row>
        <row r="1453">
          <cell r="AJ1453">
            <v>466.1</v>
          </cell>
        </row>
        <row r="1454">
          <cell r="AJ1454">
            <v>466.1</v>
          </cell>
        </row>
        <row r="1455">
          <cell r="AJ1455">
            <v>466.1</v>
          </cell>
        </row>
        <row r="1456">
          <cell r="AJ1456">
            <v>466.1</v>
          </cell>
        </row>
        <row r="1457">
          <cell r="AJ1457">
            <v>466.1</v>
          </cell>
        </row>
        <row r="1458">
          <cell r="AJ1458">
            <v>466.1</v>
          </cell>
        </row>
        <row r="1459">
          <cell r="AJ1459">
            <v>466.1</v>
          </cell>
        </row>
        <row r="1460">
          <cell r="AJ1460">
            <v>466.1</v>
          </cell>
        </row>
        <row r="1461">
          <cell r="AJ1461">
            <v>466.1</v>
          </cell>
        </row>
        <row r="1462">
          <cell r="AJ1462">
            <v>466.1</v>
          </cell>
        </row>
        <row r="1463">
          <cell r="AJ1463">
            <v>466.1</v>
          </cell>
        </row>
        <row r="1464">
          <cell r="AJ1464">
            <v>466.1</v>
          </cell>
        </row>
        <row r="1465">
          <cell r="AJ1465">
            <v>466.1</v>
          </cell>
        </row>
        <row r="1466">
          <cell r="AJ1466">
            <v>466.1</v>
          </cell>
        </row>
        <row r="1467">
          <cell r="AJ1467">
            <v>466.1</v>
          </cell>
        </row>
        <row r="1468">
          <cell r="AJ1468">
            <v>466.1</v>
          </cell>
        </row>
        <row r="1469">
          <cell r="AJ1469">
            <v>466.1</v>
          </cell>
        </row>
        <row r="1470">
          <cell r="AJ1470">
            <v>466.1</v>
          </cell>
        </row>
        <row r="1471">
          <cell r="AJ1471">
            <v>466.1</v>
          </cell>
        </row>
        <row r="1472">
          <cell r="AJ1472">
            <v>466.1</v>
          </cell>
        </row>
        <row r="1473">
          <cell r="AJ1473">
            <v>466.1</v>
          </cell>
        </row>
        <row r="1474">
          <cell r="AJ1474">
            <v>466.1</v>
          </cell>
        </row>
        <row r="1475">
          <cell r="AJ1475">
            <v>466.1</v>
          </cell>
        </row>
        <row r="1476">
          <cell r="AJ1476">
            <v>466.1</v>
          </cell>
        </row>
        <row r="1477">
          <cell r="AJ1477">
            <v>466.1</v>
          </cell>
        </row>
        <row r="1478">
          <cell r="AJ1478">
            <v>466.1</v>
          </cell>
        </row>
        <row r="1479">
          <cell r="AJ1479">
            <v>466.1</v>
          </cell>
        </row>
        <row r="1480">
          <cell r="AJ1480">
            <v>466.1</v>
          </cell>
        </row>
        <row r="1481">
          <cell r="AJ1481">
            <v>466.1</v>
          </cell>
        </row>
        <row r="1482">
          <cell r="AJ1482">
            <v>466.1</v>
          </cell>
        </row>
        <row r="1483">
          <cell r="AJ1483">
            <v>466.1</v>
          </cell>
        </row>
        <row r="1484">
          <cell r="AJ1484">
            <v>466.1</v>
          </cell>
        </row>
        <row r="1485">
          <cell r="AJ1485">
            <v>466.1</v>
          </cell>
        </row>
        <row r="1486">
          <cell r="AJ1486">
            <v>466.1</v>
          </cell>
        </row>
        <row r="1487">
          <cell r="AJ1487">
            <v>466.1</v>
          </cell>
        </row>
        <row r="1488">
          <cell r="AJ1488">
            <v>466.1</v>
          </cell>
        </row>
        <row r="1489">
          <cell r="AJ1489">
            <v>466.1</v>
          </cell>
        </row>
        <row r="1490">
          <cell r="AJ1490">
            <v>466.1</v>
          </cell>
        </row>
        <row r="1491">
          <cell r="AJ1491">
            <v>466.1</v>
          </cell>
        </row>
        <row r="1492">
          <cell r="AJ1492">
            <v>466.1</v>
          </cell>
        </row>
        <row r="1493">
          <cell r="AJ1493">
            <v>466.1</v>
          </cell>
        </row>
        <row r="1494">
          <cell r="AJ1494">
            <v>466.1</v>
          </cell>
        </row>
        <row r="1495">
          <cell r="AJ1495">
            <v>466.1</v>
          </cell>
        </row>
        <row r="1496">
          <cell r="AJ1496">
            <v>466.1</v>
          </cell>
        </row>
        <row r="1497">
          <cell r="AJ1497">
            <v>466.1</v>
          </cell>
        </row>
        <row r="1498">
          <cell r="AJ1498">
            <v>466.1</v>
          </cell>
        </row>
        <row r="1499">
          <cell r="AJ1499">
            <v>466.1</v>
          </cell>
        </row>
        <row r="1500">
          <cell r="AJ1500">
            <v>466.1</v>
          </cell>
        </row>
        <row r="1501">
          <cell r="AJ1501">
            <v>466.1</v>
          </cell>
        </row>
        <row r="1502">
          <cell r="AJ1502">
            <v>466.1</v>
          </cell>
        </row>
        <row r="1503">
          <cell r="AJ1503">
            <v>466.1</v>
          </cell>
        </row>
        <row r="1504">
          <cell r="AJ1504">
            <v>466.1</v>
          </cell>
        </row>
        <row r="1505">
          <cell r="AJ1505">
            <v>466.1</v>
          </cell>
        </row>
        <row r="1506">
          <cell r="AJ1506">
            <v>466.1</v>
          </cell>
        </row>
        <row r="1507">
          <cell r="AJ1507">
            <v>466.1</v>
          </cell>
        </row>
        <row r="1508">
          <cell r="AJ1508">
            <v>466.1</v>
          </cell>
        </row>
        <row r="1509">
          <cell r="AJ1509">
            <v>466.1</v>
          </cell>
        </row>
        <row r="1510">
          <cell r="AJ1510">
            <v>466.1</v>
          </cell>
        </row>
        <row r="1511">
          <cell r="AJ1511">
            <v>466.1</v>
          </cell>
        </row>
        <row r="1512">
          <cell r="AJ1512">
            <v>466.1</v>
          </cell>
        </row>
        <row r="1513">
          <cell r="AJ1513">
            <v>466.1</v>
          </cell>
        </row>
        <row r="1514">
          <cell r="AJ1514">
            <v>466.1</v>
          </cell>
        </row>
        <row r="1515">
          <cell r="AJ1515">
            <v>466.1</v>
          </cell>
        </row>
        <row r="1516">
          <cell r="AJ1516">
            <v>466.1</v>
          </cell>
        </row>
        <row r="1517">
          <cell r="AJ1517">
            <v>466.1</v>
          </cell>
        </row>
        <row r="1518">
          <cell r="AJ1518">
            <v>466.1</v>
          </cell>
        </row>
        <row r="1519">
          <cell r="AJ1519">
            <v>466.1</v>
          </cell>
        </row>
        <row r="1520">
          <cell r="AJ1520">
            <v>466.1</v>
          </cell>
        </row>
        <row r="1521">
          <cell r="AJ1521">
            <v>466.1</v>
          </cell>
        </row>
        <row r="1522">
          <cell r="AJ1522">
            <v>466.1</v>
          </cell>
        </row>
        <row r="1523">
          <cell r="AJ1523">
            <v>466.1</v>
          </cell>
        </row>
        <row r="1524">
          <cell r="AJ1524">
            <v>466.1</v>
          </cell>
        </row>
        <row r="1525">
          <cell r="AJ1525">
            <v>466.1</v>
          </cell>
        </row>
        <row r="1526">
          <cell r="AJ1526">
            <v>466.1</v>
          </cell>
        </row>
        <row r="1527">
          <cell r="AJ1527">
            <v>466.1</v>
          </cell>
        </row>
        <row r="1528">
          <cell r="AJ1528">
            <v>466.1</v>
          </cell>
        </row>
        <row r="1529">
          <cell r="AJ1529">
            <v>466.1</v>
          </cell>
        </row>
        <row r="1530">
          <cell r="AJ1530">
            <v>466.1</v>
          </cell>
        </row>
        <row r="1531">
          <cell r="AJ1531">
            <v>466.1</v>
          </cell>
        </row>
        <row r="1532">
          <cell r="AJ1532">
            <v>466.1</v>
          </cell>
        </row>
        <row r="1533">
          <cell r="AJ1533">
            <v>466.1</v>
          </cell>
        </row>
        <row r="1534">
          <cell r="AJ1534">
            <v>466.1</v>
          </cell>
        </row>
        <row r="1535">
          <cell r="AJ1535">
            <v>466.1</v>
          </cell>
        </row>
        <row r="1536">
          <cell r="AJ1536">
            <v>466.1</v>
          </cell>
        </row>
        <row r="1537">
          <cell r="AJ1537">
            <v>466.1</v>
          </cell>
        </row>
        <row r="1538">
          <cell r="AJ1538">
            <v>466.1</v>
          </cell>
        </row>
        <row r="1539">
          <cell r="AJ1539">
            <v>466.1</v>
          </cell>
        </row>
        <row r="1540">
          <cell r="AJ1540">
            <v>466.1</v>
          </cell>
        </row>
        <row r="1541">
          <cell r="AJ1541">
            <v>466.1</v>
          </cell>
        </row>
        <row r="1542">
          <cell r="AJ1542">
            <v>466.1</v>
          </cell>
        </row>
        <row r="1543">
          <cell r="AJ1543">
            <v>466.1</v>
          </cell>
        </row>
        <row r="1544">
          <cell r="AJ1544">
            <v>466.1</v>
          </cell>
        </row>
        <row r="1545">
          <cell r="AJ1545">
            <v>466.1</v>
          </cell>
        </row>
        <row r="1546">
          <cell r="AJ1546">
            <v>466.1</v>
          </cell>
        </row>
        <row r="1547">
          <cell r="AJ1547">
            <v>466.1</v>
          </cell>
        </row>
        <row r="1548">
          <cell r="AJ1548">
            <v>466.1</v>
          </cell>
        </row>
        <row r="1549">
          <cell r="AJ1549">
            <v>466.1</v>
          </cell>
        </row>
        <row r="1550">
          <cell r="AJ1550">
            <v>466.1</v>
          </cell>
        </row>
        <row r="1551">
          <cell r="AJ1551">
            <v>466.1</v>
          </cell>
        </row>
        <row r="1552">
          <cell r="AJ1552">
            <v>466.1</v>
          </cell>
        </row>
        <row r="1553">
          <cell r="AJ1553">
            <v>466.1</v>
          </cell>
        </row>
        <row r="1554">
          <cell r="AJ1554">
            <v>466.1</v>
          </cell>
        </row>
        <row r="1555">
          <cell r="AJ1555">
            <v>466.1</v>
          </cell>
        </row>
        <row r="1556">
          <cell r="AJ1556">
            <v>466.1</v>
          </cell>
        </row>
        <row r="1557">
          <cell r="AJ1557">
            <v>466.1</v>
          </cell>
        </row>
        <row r="1558">
          <cell r="AJ1558">
            <v>466.1</v>
          </cell>
        </row>
        <row r="1559">
          <cell r="AJ1559">
            <v>466.1</v>
          </cell>
        </row>
        <row r="1560">
          <cell r="AJ1560">
            <v>466.1</v>
          </cell>
        </row>
        <row r="1561">
          <cell r="AJ1561">
            <v>466.1</v>
          </cell>
        </row>
        <row r="1562">
          <cell r="AJ1562">
            <v>466.1</v>
          </cell>
        </row>
        <row r="1563">
          <cell r="AJ1563">
            <v>466.1</v>
          </cell>
        </row>
        <row r="1564">
          <cell r="AJ1564">
            <v>466.1</v>
          </cell>
        </row>
        <row r="1565">
          <cell r="AJ1565">
            <v>466.1</v>
          </cell>
        </row>
        <row r="1566">
          <cell r="AJ1566">
            <v>466.1</v>
          </cell>
        </row>
        <row r="1567">
          <cell r="AJ1567">
            <v>466.1</v>
          </cell>
        </row>
        <row r="1568">
          <cell r="AJ1568">
            <v>466.1</v>
          </cell>
        </row>
        <row r="1569">
          <cell r="AJ1569">
            <v>466.1</v>
          </cell>
        </row>
        <row r="1570">
          <cell r="AJ1570">
            <v>466.1</v>
          </cell>
        </row>
        <row r="1571">
          <cell r="AJ1571">
            <v>466.1</v>
          </cell>
        </row>
        <row r="1572">
          <cell r="AJ1572">
            <v>466.1</v>
          </cell>
        </row>
        <row r="1573">
          <cell r="AJ1573">
            <v>466.1</v>
          </cell>
        </row>
        <row r="1574">
          <cell r="AJ1574">
            <v>466.1</v>
          </cell>
        </row>
        <row r="1575">
          <cell r="AJ1575">
            <v>466.1</v>
          </cell>
        </row>
        <row r="1576">
          <cell r="AJ1576">
            <v>466.1</v>
          </cell>
        </row>
        <row r="1577">
          <cell r="AJ1577">
            <v>466.1</v>
          </cell>
        </row>
        <row r="1578">
          <cell r="AJ1578">
            <v>466.1</v>
          </cell>
        </row>
        <row r="1579">
          <cell r="AJ1579">
            <v>466.1</v>
          </cell>
        </row>
        <row r="1580">
          <cell r="AJ1580">
            <v>466.1</v>
          </cell>
        </row>
        <row r="1581">
          <cell r="AJ1581">
            <v>466.1</v>
          </cell>
        </row>
        <row r="1582">
          <cell r="AJ1582">
            <v>466.1</v>
          </cell>
        </row>
        <row r="1583">
          <cell r="AJ1583">
            <v>466.1</v>
          </cell>
        </row>
        <row r="1584">
          <cell r="AJ1584">
            <v>466.1</v>
          </cell>
        </row>
        <row r="1585">
          <cell r="AJ1585">
            <v>466.1</v>
          </cell>
        </row>
        <row r="1586">
          <cell r="AJ1586">
            <v>466.1</v>
          </cell>
        </row>
        <row r="1587">
          <cell r="AJ1587">
            <v>466.1</v>
          </cell>
        </row>
        <row r="1588">
          <cell r="AJ1588">
            <v>466.1</v>
          </cell>
        </row>
        <row r="1589">
          <cell r="AJ1589">
            <v>466.1</v>
          </cell>
        </row>
        <row r="1590">
          <cell r="AJ1590">
            <v>466.1</v>
          </cell>
        </row>
        <row r="1591">
          <cell r="AJ1591">
            <v>466.1</v>
          </cell>
        </row>
        <row r="1592">
          <cell r="AJ1592">
            <v>466.1</v>
          </cell>
        </row>
        <row r="1593">
          <cell r="AJ1593">
            <v>466.1</v>
          </cell>
        </row>
        <row r="1594">
          <cell r="AJ1594">
            <v>466.1</v>
          </cell>
        </row>
        <row r="1595">
          <cell r="AJ1595">
            <v>466.1</v>
          </cell>
        </row>
        <row r="1596">
          <cell r="AJ1596">
            <v>466.1</v>
          </cell>
        </row>
        <row r="1597">
          <cell r="AJ1597">
            <v>466.1</v>
          </cell>
        </row>
        <row r="1598">
          <cell r="AJ1598">
            <v>466.1</v>
          </cell>
        </row>
        <row r="1599">
          <cell r="AJ1599">
            <v>466.1</v>
          </cell>
        </row>
        <row r="1600">
          <cell r="AJ1600">
            <v>466.1</v>
          </cell>
        </row>
        <row r="1601">
          <cell r="AJ1601">
            <v>466.1</v>
          </cell>
        </row>
        <row r="1602">
          <cell r="AJ1602">
            <v>466.1</v>
          </cell>
        </row>
        <row r="1603">
          <cell r="AJ1603">
            <v>466.1</v>
          </cell>
        </row>
        <row r="1604">
          <cell r="AJ1604">
            <v>466.1</v>
          </cell>
        </row>
        <row r="1605">
          <cell r="AJ1605">
            <v>466.1</v>
          </cell>
        </row>
        <row r="1606">
          <cell r="AJ1606">
            <v>466.1</v>
          </cell>
        </row>
        <row r="1607">
          <cell r="AJ1607">
            <v>466.1</v>
          </cell>
        </row>
        <row r="1608">
          <cell r="AJ1608">
            <v>466.1</v>
          </cell>
        </row>
        <row r="1609">
          <cell r="AJ1609">
            <v>466.1</v>
          </cell>
        </row>
        <row r="1610">
          <cell r="AJ1610">
            <v>466.1</v>
          </cell>
        </row>
        <row r="1611">
          <cell r="AJ1611">
            <v>466.1</v>
          </cell>
        </row>
        <row r="1612">
          <cell r="AJ1612">
            <v>466.1</v>
          </cell>
        </row>
        <row r="1613">
          <cell r="AJ1613">
            <v>466.1</v>
          </cell>
        </row>
        <row r="1614">
          <cell r="AJ1614">
            <v>466.1</v>
          </cell>
        </row>
        <row r="1615">
          <cell r="AJ1615">
            <v>466.1</v>
          </cell>
        </row>
        <row r="1616">
          <cell r="AJ1616">
            <v>466.1</v>
          </cell>
        </row>
        <row r="1617">
          <cell r="AJ1617">
            <v>466.1</v>
          </cell>
        </row>
        <row r="1618">
          <cell r="AJ1618">
            <v>466.1</v>
          </cell>
        </row>
        <row r="1619">
          <cell r="AJ1619">
            <v>466.1</v>
          </cell>
        </row>
        <row r="1620">
          <cell r="AJ1620">
            <v>466.1</v>
          </cell>
        </row>
        <row r="1621">
          <cell r="AJ1621">
            <v>466.1</v>
          </cell>
        </row>
        <row r="1622">
          <cell r="AJ1622">
            <v>466.1</v>
          </cell>
        </row>
        <row r="1623">
          <cell r="AJ1623">
            <v>466.1</v>
          </cell>
        </row>
        <row r="1624">
          <cell r="AJ1624">
            <v>466.1</v>
          </cell>
        </row>
        <row r="1625">
          <cell r="AJ1625">
            <v>466.1</v>
          </cell>
        </row>
        <row r="1626">
          <cell r="AJ1626">
            <v>466.1</v>
          </cell>
        </row>
        <row r="1627">
          <cell r="AJ1627">
            <v>466.1</v>
          </cell>
        </row>
        <row r="1628">
          <cell r="AJ1628">
            <v>466.1</v>
          </cell>
        </row>
        <row r="1629">
          <cell r="AJ1629">
            <v>466.1</v>
          </cell>
        </row>
        <row r="1630">
          <cell r="AJ1630">
            <v>466.1</v>
          </cell>
        </row>
        <row r="1631">
          <cell r="AJ1631">
            <v>466.1</v>
          </cell>
        </row>
        <row r="1632">
          <cell r="AJ1632">
            <v>466.1</v>
          </cell>
        </row>
        <row r="1633">
          <cell r="AJ1633">
            <v>466.1</v>
          </cell>
        </row>
        <row r="1634">
          <cell r="AJ1634">
            <v>466.1</v>
          </cell>
        </row>
        <row r="1635">
          <cell r="AJ1635">
            <v>466.1</v>
          </cell>
        </row>
        <row r="1636">
          <cell r="AJ1636">
            <v>466.1</v>
          </cell>
        </row>
        <row r="1637">
          <cell r="AJ1637">
            <v>466.1</v>
          </cell>
        </row>
        <row r="1638">
          <cell r="AJ1638">
            <v>466.1</v>
          </cell>
        </row>
        <row r="1639">
          <cell r="AJ1639">
            <v>466.1</v>
          </cell>
        </row>
        <row r="1640">
          <cell r="AJ1640">
            <v>466.1</v>
          </cell>
        </row>
        <row r="1641">
          <cell r="AJ1641">
            <v>466.1</v>
          </cell>
        </row>
        <row r="1642">
          <cell r="AJ1642">
            <v>466.1</v>
          </cell>
        </row>
        <row r="1643">
          <cell r="AJ1643">
            <v>466.1</v>
          </cell>
        </row>
        <row r="1644">
          <cell r="AJ1644">
            <v>466.1</v>
          </cell>
        </row>
        <row r="1645">
          <cell r="AJ1645">
            <v>466.1</v>
          </cell>
        </row>
        <row r="1646">
          <cell r="AJ1646">
            <v>466.1</v>
          </cell>
        </row>
        <row r="1647">
          <cell r="AJ1647">
            <v>466.1</v>
          </cell>
        </row>
        <row r="1648">
          <cell r="AJ1648">
            <v>466.1</v>
          </cell>
        </row>
        <row r="1649">
          <cell r="AJ1649">
            <v>466.1</v>
          </cell>
        </row>
        <row r="1650">
          <cell r="AJ1650">
            <v>466.1</v>
          </cell>
        </row>
        <row r="1651">
          <cell r="AJ1651">
            <v>466.1</v>
          </cell>
        </row>
        <row r="1652">
          <cell r="AJ1652">
            <v>466.1</v>
          </cell>
        </row>
        <row r="1653">
          <cell r="AJ1653">
            <v>466.1</v>
          </cell>
        </row>
        <row r="1654">
          <cell r="AJ1654">
            <v>466.1</v>
          </cell>
        </row>
        <row r="1655">
          <cell r="AJ1655">
            <v>466.1</v>
          </cell>
        </row>
        <row r="1656">
          <cell r="AJ1656">
            <v>466.1</v>
          </cell>
        </row>
        <row r="1657">
          <cell r="AJ1657">
            <v>466.1</v>
          </cell>
        </row>
        <row r="1658">
          <cell r="AJ1658">
            <v>466.1</v>
          </cell>
        </row>
        <row r="1659">
          <cell r="AJ1659">
            <v>466.1</v>
          </cell>
        </row>
        <row r="1660">
          <cell r="AJ1660">
            <v>466.1</v>
          </cell>
        </row>
        <row r="1661">
          <cell r="AJ1661">
            <v>466.1</v>
          </cell>
        </row>
        <row r="1662">
          <cell r="AJ1662">
            <v>466.1</v>
          </cell>
        </row>
        <row r="1663">
          <cell r="AJ1663">
            <v>466.1</v>
          </cell>
        </row>
        <row r="1664">
          <cell r="AJ1664">
            <v>466.1</v>
          </cell>
        </row>
        <row r="1665">
          <cell r="AJ1665">
            <v>466.1</v>
          </cell>
        </row>
        <row r="1666">
          <cell r="AJ1666">
            <v>466.1</v>
          </cell>
        </row>
        <row r="1667">
          <cell r="AJ1667">
            <v>466.1</v>
          </cell>
        </row>
        <row r="1668">
          <cell r="AJ1668">
            <v>466.1</v>
          </cell>
        </row>
        <row r="1669">
          <cell r="AJ1669">
            <v>466.1</v>
          </cell>
        </row>
        <row r="1670">
          <cell r="AJ1670">
            <v>466.1</v>
          </cell>
        </row>
        <row r="1671">
          <cell r="AJ1671">
            <v>466.1</v>
          </cell>
        </row>
        <row r="1672">
          <cell r="AJ1672">
            <v>466.1</v>
          </cell>
        </row>
        <row r="1673">
          <cell r="AJ1673">
            <v>466.1</v>
          </cell>
        </row>
        <row r="1674">
          <cell r="AJ1674">
            <v>466.1</v>
          </cell>
        </row>
        <row r="1675">
          <cell r="AJ1675">
            <v>466.1</v>
          </cell>
        </row>
        <row r="1676">
          <cell r="AJ1676">
            <v>466.1</v>
          </cell>
        </row>
        <row r="1677">
          <cell r="AJ1677">
            <v>466.1</v>
          </cell>
        </row>
        <row r="1678">
          <cell r="AJ1678">
            <v>466.1</v>
          </cell>
        </row>
        <row r="1679">
          <cell r="AJ1679">
            <v>466.1</v>
          </cell>
        </row>
        <row r="1680">
          <cell r="AJ1680">
            <v>466.1</v>
          </cell>
        </row>
        <row r="1681">
          <cell r="AJ1681">
            <v>466.1</v>
          </cell>
        </row>
        <row r="1682">
          <cell r="AJ1682">
            <v>466.1</v>
          </cell>
        </row>
        <row r="1683">
          <cell r="AJ1683">
            <v>466.1</v>
          </cell>
        </row>
        <row r="1684">
          <cell r="AJ1684">
            <v>466.1</v>
          </cell>
        </row>
        <row r="1685">
          <cell r="AJ1685">
            <v>466.1</v>
          </cell>
        </row>
        <row r="1686">
          <cell r="AJ1686">
            <v>466.1</v>
          </cell>
        </row>
        <row r="1687">
          <cell r="AJ1687">
            <v>466.1</v>
          </cell>
        </row>
        <row r="1688">
          <cell r="AJ1688">
            <v>466.1</v>
          </cell>
        </row>
        <row r="1689">
          <cell r="AJ1689">
            <v>466.1</v>
          </cell>
        </row>
        <row r="1690">
          <cell r="AJ1690">
            <v>466.1</v>
          </cell>
        </row>
        <row r="1691">
          <cell r="AJ1691">
            <v>466.1</v>
          </cell>
        </row>
        <row r="1692">
          <cell r="AJ1692">
            <v>466.1</v>
          </cell>
        </row>
        <row r="1693">
          <cell r="AJ1693">
            <v>466.1</v>
          </cell>
        </row>
        <row r="1694">
          <cell r="AJ1694">
            <v>466.1</v>
          </cell>
        </row>
        <row r="1695">
          <cell r="AJ1695">
            <v>466.1</v>
          </cell>
        </row>
        <row r="1696">
          <cell r="AJ1696">
            <v>466.1</v>
          </cell>
        </row>
        <row r="1697">
          <cell r="AJ1697">
            <v>466.1</v>
          </cell>
        </row>
        <row r="1698">
          <cell r="AJ1698">
            <v>466.1</v>
          </cell>
        </row>
        <row r="1699">
          <cell r="AJ1699">
            <v>466.1</v>
          </cell>
        </row>
        <row r="1700">
          <cell r="AJ1700">
            <v>466.1</v>
          </cell>
        </row>
        <row r="1701">
          <cell r="AJ1701">
            <v>466.1</v>
          </cell>
        </row>
        <row r="1702">
          <cell r="AJ1702">
            <v>466.1</v>
          </cell>
        </row>
        <row r="1703">
          <cell r="AJ1703">
            <v>466.1</v>
          </cell>
        </row>
        <row r="1704">
          <cell r="AJ1704">
            <v>466.1</v>
          </cell>
        </row>
        <row r="1705">
          <cell r="AJ1705">
            <v>466.1</v>
          </cell>
        </row>
        <row r="1706">
          <cell r="AJ1706">
            <v>466.1</v>
          </cell>
        </row>
        <row r="1707">
          <cell r="AJ1707">
            <v>466.1</v>
          </cell>
        </row>
        <row r="1708">
          <cell r="AJ1708">
            <v>466.1</v>
          </cell>
        </row>
        <row r="1709">
          <cell r="AJ1709">
            <v>466.1</v>
          </cell>
        </row>
        <row r="1710">
          <cell r="AJ1710">
            <v>466.1</v>
          </cell>
        </row>
        <row r="1711">
          <cell r="AJ1711">
            <v>466.1</v>
          </cell>
        </row>
        <row r="1712">
          <cell r="AJ1712">
            <v>466.1</v>
          </cell>
        </row>
        <row r="1713">
          <cell r="AJ1713">
            <v>466.1</v>
          </cell>
        </row>
        <row r="1714">
          <cell r="AJ1714">
            <v>466.1</v>
          </cell>
        </row>
        <row r="1715">
          <cell r="AJ1715">
            <v>466.1</v>
          </cell>
        </row>
        <row r="1716">
          <cell r="AJ1716">
            <v>466.1</v>
          </cell>
        </row>
        <row r="1717">
          <cell r="AJ1717">
            <v>466.1</v>
          </cell>
        </row>
        <row r="1718">
          <cell r="AJ1718">
            <v>466.1</v>
          </cell>
        </row>
        <row r="1719">
          <cell r="AJ1719">
            <v>466.1</v>
          </cell>
        </row>
        <row r="1720">
          <cell r="AJ1720">
            <v>466.1</v>
          </cell>
        </row>
        <row r="1721">
          <cell r="AJ1721">
            <v>466.1</v>
          </cell>
        </row>
        <row r="1722">
          <cell r="AJ1722">
            <v>466.1</v>
          </cell>
        </row>
        <row r="1723">
          <cell r="AJ1723">
            <v>466.1</v>
          </cell>
        </row>
        <row r="1724">
          <cell r="AJ1724">
            <v>466.1</v>
          </cell>
        </row>
        <row r="1725">
          <cell r="AJ1725">
            <v>466.1</v>
          </cell>
        </row>
        <row r="1726">
          <cell r="AJ1726">
            <v>466.1</v>
          </cell>
        </row>
        <row r="1727">
          <cell r="AJ1727">
            <v>466.1</v>
          </cell>
        </row>
        <row r="1728">
          <cell r="AJ1728">
            <v>466.1</v>
          </cell>
        </row>
        <row r="1729">
          <cell r="AJ1729">
            <v>466.1</v>
          </cell>
        </row>
        <row r="1730">
          <cell r="AJ1730">
            <v>466.1</v>
          </cell>
        </row>
        <row r="1731">
          <cell r="AJ1731">
            <v>466.1</v>
          </cell>
        </row>
        <row r="1732">
          <cell r="AJ1732">
            <v>466.1</v>
          </cell>
        </row>
        <row r="1733">
          <cell r="AJ1733">
            <v>466.1</v>
          </cell>
        </row>
        <row r="1734">
          <cell r="AJ1734">
            <v>466.1</v>
          </cell>
        </row>
        <row r="1735">
          <cell r="AJ1735">
            <v>466.1</v>
          </cell>
        </row>
        <row r="1736">
          <cell r="AJ1736">
            <v>466.1</v>
          </cell>
        </row>
        <row r="1737">
          <cell r="AJ1737">
            <v>466.1</v>
          </cell>
        </row>
        <row r="1738">
          <cell r="AJ1738">
            <v>466.1</v>
          </cell>
        </row>
        <row r="1739">
          <cell r="AJ1739">
            <v>466.1</v>
          </cell>
        </row>
        <row r="1740">
          <cell r="AJ1740">
            <v>466.1</v>
          </cell>
        </row>
        <row r="1741">
          <cell r="AJ1741">
            <v>466.1</v>
          </cell>
        </row>
        <row r="1742">
          <cell r="AJ1742">
            <v>466.1</v>
          </cell>
        </row>
        <row r="1743">
          <cell r="AJ1743">
            <v>466.1</v>
          </cell>
        </row>
        <row r="1744">
          <cell r="AJ1744">
            <v>466.1</v>
          </cell>
        </row>
        <row r="1745">
          <cell r="AJ1745">
            <v>466.1</v>
          </cell>
        </row>
        <row r="1746">
          <cell r="AJ1746">
            <v>466.1</v>
          </cell>
        </row>
        <row r="1747">
          <cell r="AJ1747">
            <v>466.1</v>
          </cell>
        </row>
        <row r="1748">
          <cell r="AJ1748">
            <v>466.1</v>
          </cell>
        </row>
        <row r="1749">
          <cell r="AJ1749">
            <v>466.1</v>
          </cell>
        </row>
        <row r="1750">
          <cell r="AJ1750">
            <v>466.1</v>
          </cell>
        </row>
        <row r="1751">
          <cell r="AJ1751">
            <v>466.1</v>
          </cell>
        </row>
        <row r="1752">
          <cell r="AJ1752">
            <v>466.1</v>
          </cell>
        </row>
        <row r="1753">
          <cell r="AJ1753">
            <v>466.1</v>
          </cell>
        </row>
        <row r="1754">
          <cell r="AJ1754">
            <v>466.1</v>
          </cell>
        </row>
        <row r="1755">
          <cell r="AJ1755">
            <v>466.1</v>
          </cell>
        </row>
        <row r="1756">
          <cell r="AJ1756">
            <v>466.1</v>
          </cell>
        </row>
        <row r="1757">
          <cell r="AJ1757">
            <v>466.1</v>
          </cell>
        </row>
        <row r="1758">
          <cell r="AJ1758">
            <v>466.1</v>
          </cell>
        </row>
        <row r="1759">
          <cell r="AJ1759">
            <v>466.1</v>
          </cell>
        </row>
        <row r="1760">
          <cell r="AJ1760">
            <v>466.1</v>
          </cell>
        </row>
        <row r="1761">
          <cell r="AJ1761">
            <v>466.1</v>
          </cell>
        </row>
        <row r="1762">
          <cell r="AJ1762">
            <v>466.1</v>
          </cell>
        </row>
        <row r="1763">
          <cell r="AJ1763">
            <v>466.1</v>
          </cell>
        </row>
        <row r="1764">
          <cell r="AJ1764">
            <v>466.1</v>
          </cell>
        </row>
        <row r="1765">
          <cell r="AJ1765">
            <v>466.1</v>
          </cell>
        </row>
        <row r="1766">
          <cell r="AJ1766">
            <v>466.1</v>
          </cell>
        </row>
        <row r="1767">
          <cell r="AJ1767">
            <v>466.1</v>
          </cell>
        </row>
        <row r="1768">
          <cell r="AJ1768">
            <v>466.1</v>
          </cell>
        </row>
        <row r="1769">
          <cell r="AJ1769">
            <v>466.1</v>
          </cell>
        </row>
        <row r="1770">
          <cell r="AJ1770">
            <v>466.1</v>
          </cell>
        </row>
        <row r="1771">
          <cell r="AJ1771">
            <v>466.1</v>
          </cell>
        </row>
        <row r="1772">
          <cell r="AJ1772">
            <v>466.1</v>
          </cell>
        </row>
        <row r="1773">
          <cell r="AJ1773">
            <v>466.1</v>
          </cell>
        </row>
        <row r="1774">
          <cell r="AJ1774">
            <v>466.1</v>
          </cell>
        </row>
        <row r="1775">
          <cell r="AJ1775">
            <v>466.1</v>
          </cell>
        </row>
        <row r="1776">
          <cell r="AJ1776">
            <v>466.1</v>
          </cell>
        </row>
        <row r="1777">
          <cell r="AJ1777">
            <v>466.1</v>
          </cell>
        </row>
        <row r="1778">
          <cell r="AJ1778">
            <v>466.1</v>
          </cell>
        </row>
        <row r="1779">
          <cell r="AJ1779">
            <v>466.1</v>
          </cell>
        </row>
        <row r="1780">
          <cell r="AJ1780">
            <v>466.1</v>
          </cell>
        </row>
        <row r="1781">
          <cell r="AJ1781">
            <v>466.1</v>
          </cell>
        </row>
        <row r="1782">
          <cell r="AJ1782">
            <v>466.1</v>
          </cell>
        </row>
        <row r="1783">
          <cell r="AJ1783">
            <v>466.1</v>
          </cell>
        </row>
        <row r="1784">
          <cell r="AJ1784">
            <v>466.1</v>
          </cell>
        </row>
        <row r="1785">
          <cell r="AJ1785">
            <v>466.1</v>
          </cell>
        </row>
        <row r="1786">
          <cell r="AJ1786">
            <v>466.1</v>
          </cell>
        </row>
        <row r="1787">
          <cell r="AJ1787">
            <v>466.1</v>
          </cell>
        </row>
        <row r="1788">
          <cell r="AJ1788">
            <v>466.1</v>
          </cell>
        </row>
        <row r="1789">
          <cell r="AJ1789">
            <v>466.1</v>
          </cell>
        </row>
        <row r="1790">
          <cell r="AJ1790">
            <v>466.1</v>
          </cell>
        </row>
        <row r="1791">
          <cell r="AJ1791">
            <v>466.1</v>
          </cell>
        </row>
        <row r="1792">
          <cell r="AJ1792">
            <v>466.1</v>
          </cell>
        </row>
        <row r="1793">
          <cell r="AJ1793">
            <v>466.1</v>
          </cell>
        </row>
        <row r="1794">
          <cell r="AJ1794">
            <v>466.1</v>
          </cell>
        </row>
        <row r="1795">
          <cell r="AJ1795">
            <v>466.1</v>
          </cell>
        </row>
        <row r="1796">
          <cell r="AJ1796">
            <v>466.1</v>
          </cell>
        </row>
        <row r="1797">
          <cell r="AJ1797">
            <v>466.1</v>
          </cell>
        </row>
        <row r="1798">
          <cell r="AJ1798">
            <v>466.1</v>
          </cell>
        </row>
        <row r="1799">
          <cell r="AJ1799">
            <v>466.1</v>
          </cell>
        </row>
        <row r="1800">
          <cell r="AJ1800">
            <v>466.1</v>
          </cell>
        </row>
        <row r="1801">
          <cell r="AJ1801">
            <v>466.1</v>
          </cell>
        </row>
        <row r="1802">
          <cell r="AJ1802">
            <v>466.1</v>
          </cell>
        </row>
        <row r="1803">
          <cell r="AJ1803">
            <v>466.1</v>
          </cell>
        </row>
        <row r="1804">
          <cell r="AJ1804">
            <v>466.1</v>
          </cell>
        </row>
        <row r="1805">
          <cell r="AJ1805">
            <v>466.1</v>
          </cell>
        </row>
        <row r="1806">
          <cell r="AJ1806">
            <v>466.1</v>
          </cell>
        </row>
        <row r="1807">
          <cell r="AJ1807">
            <v>466.1</v>
          </cell>
        </row>
        <row r="1808">
          <cell r="AJ1808">
            <v>466.1</v>
          </cell>
        </row>
        <row r="1809">
          <cell r="AJ1809">
            <v>466.1</v>
          </cell>
        </row>
        <row r="1810">
          <cell r="AJ1810">
            <v>466.1</v>
          </cell>
        </row>
        <row r="1811">
          <cell r="AJ1811">
            <v>466.1</v>
          </cell>
        </row>
        <row r="1812">
          <cell r="AJ1812">
            <v>466.1</v>
          </cell>
        </row>
        <row r="1813">
          <cell r="AJ1813">
            <v>466.1</v>
          </cell>
        </row>
        <row r="1814">
          <cell r="AJ1814">
            <v>466.1</v>
          </cell>
        </row>
        <row r="1815">
          <cell r="AJ1815">
            <v>466.1</v>
          </cell>
        </row>
        <row r="1816">
          <cell r="AJ1816">
            <v>466.1</v>
          </cell>
        </row>
        <row r="1817">
          <cell r="AJ1817">
            <v>466.1</v>
          </cell>
        </row>
        <row r="1818">
          <cell r="AJ1818">
            <v>466.1</v>
          </cell>
        </row>
        <row r="1819">
          <cell r="AJ1819">
            <v>466.1</v>
          </cell>
        </row>
        <row r="1820">
          <cell r="AJ1820">
            <v>466.1</v>
          </cell>
        </row>
        <row r="1821">
          <cell r="AJ1821">
            <v>466.1</v>
          </cell>
        </row>
        <row r="1822">
          <cell r="AJ1822">
            <v>466.1</v>
          </cell>
        </row>
        <row r="1823">
          <cell r="AJ1823">
            <v>466.1</v>
          </cell>
        </row>
        <row r="1824">
          <cell r="AJ1824">
            <v>466.1</v>
          </cell>
        </row>
        <row r="1825">
          <cell r="AJ1825">
            <v>466.1</v>
          </cell>
        </row>
        <row r="1826">
          <cell r="AJ1826">
            <v>466.1</v>
          </cell>
        </row>
        <row r="1827">
          <cell r="AJ1827">
            <v>466.1</v>
          </cell>
        </row>
        <row r="1828">
          <cell r="AJ1828">
            <v>466.1</v>
          </cell>
        </row>
        <row r="1829">
          <cell r="AJ1829">
            <v>466.1</v>
          </cell>
        </row>
        <row r="1830">
          <cell r="AJ1830">
            <v>466.1</v>
          </cell>
        </row>
        <row r="1831">
          <cell r="AJ1831">
            <v>466.1</v>
          </cell>
        </row>
        <row r="1832">
          <cell r="AJ1832">
            <v>466.1</v>
          </cell>
        </row>
        <row r="1833">
          <cell r="AJ1833">
            <v>466.1</v>
          </cell>
        </row>
        <row r="1834">
          <cell r="AJ1834">
            <v>466.1</v>
          </cell>
        </row>
        <row r="1835">
          <cell r="AJ1835">
            <v>466.1</v>
          </cell>
        </row>
        <row r="1836">
          <cell r="AJ1836">
            <v>466.1</v>
          </cell>
        </row>
        <row r="1837">
          <cell r="AJ1837">
            <v>466.1</v>
          </cell>
        </row>
        <row r="1838">
          <cell r="AJ1838">
            <v>466.1</v>
          </cell>
        </row>
        <row r="1839">
          <cell r="AJ1839">
            <v>466.1</v>
          </cell>
        </row>
        <row r="1840">
          <cell r="AJ1840">
            <v>466.1</v>
          </cell>
        </row>
        <row r="1841">
          <cell r="AJ1841">
            <v>466.1</v>
          </cell>
        </row>
        <row r="1842">
          <cell r="AJ1842">
            <v>466.1</v>
          </cell>
        </row>
        <row r="1843">
          <cell r="AJ1843">
            <v>466.1</v>
          </cell>
        </row>
        <row r="1844">
          <cell r="AJ1844">
            <v>466.1</v>
          </cell>
        </row>
        <row r="1845">
          <cell r="AJ1845">
            <v>466.1</v>
          </cell>
        </row>
        <row r="1846">
          <cell r="AJ1846">
            <v>466.1</v>
          </cell>
        </row>
        <row r="1847">
          <cell r="AJ1847">
            <v>466.1</v>
          </cell>
        </row>
        <row r="1848">
          <cell r="AJ1848">
            <v>466.1</v>
          </cell>
        </row>
        <row r="1849">
          <cell r="AJ1849">
            <v>466.1</v>
          </cell>
        </row>
        <row r="1850">
          <cell r="AJ1850">
            <v>466.1</v>
          </cell>
        </row>
        <row r="1851">
          <cell r="AJ1851">
            <v>466.1</v>
          </cell>
        </row>
        <row r="1852">
          <cell r="AJ1852">
            <v>466.1</v>
          </cell>
        </row>
        <row r="1853">
          <cell r="AJ1853">
            <v>466.1</v>
          </cell>
        </row>
        <row r="1854">
          <cell r="AJ1854">
            <v>466.1</v>
          </cell>
        </row>
        <row r="1855">
          <cell r="AJ1855">
            <v>466.1</v>
          </cell>
        </row>
        <row r="1856">
          <cell r="AJ1856">
            <v>466.1</v>
          </cell>
        </row>
        <row r="1857">
          <cell r="AJ1857">
            <v>466.1</v>
          </cell>
        </row>
        <row r="1858">
          <cell r="AJ1858">
            <v>466.1</v>
          </cell>
        </row>
        <row r="1859">
          <cell r="AJ1859">
            <v>466.1</v>
          </cell>
        </row>
        <row r="1860">
          <cell r="AJ1860">
            <v>466.1</v>
          </cell>
        </row>
        <row r="1861">
          <cell r="AJ1861">
            <v>466.1</v>
          </cell>
        </row>
        <row r="1862">
          <cell r="AJ1862">
            <v>466.1</v>
          </cell>
        </row>
        <row r="1863">
          <cell r="AJ1863">
            <v>466.1</v>
          </cell>
        </row>
        <row r="1864">
          <cell r="AJ1864">
            <v>466.1</v>
          </cell>
        </row>
        <row r="1865">
          <cell r="AJ1865">
            <v>466.1</v>
          </cell>
        </row>
        <row r="1866">
          <cell r="AJ1866">
            <v>466.1</v>
          </cell>
        </row>
        <row r="1867">
          <cell r="AJ1867">
            <v>466.1</v>
          </cell>
        </row>
        <row r="1868">
          <cell r="AJ1868">
            <v>466.1</v>
          </cell>
        </row>
        <row r="1869">
          <cell r="AJ1869">
            <v>466.1</v>
          </cell>
        </row>
        <row r="1870">
          <cell r="AJ1870">
            <v>466.1</v>
          </cell>
        </row>
        <row r="1871">
          <cell r="AJ1871">
            <v>466.1</v>
          </cell>
        </row>
        <row r="1872">
          <cell r="AJ1872">
            <v>466.1</v>
          </cell>
        </row>
        <row r="1873">
          <cell r="AJ1873">
            <v>466.1</v>
          </cell>
        </row>
        <row r="1874">
          <cell r="AJ1874">
            <v>466.1</v>
          </cell>
        </row>
        <row r="1875">
          <cell r="AJ1875">
            <v>466.1</v>
          </cell>
        </row>
        <row r="1876">
          <cell r="AJ1876">
            <v>466.1</v>
          </cell>
        </row>
        <row r="1877">
          <cell r="AJ1877">
            <v>466.1</v>
          </cell>
        </row>
        <row r="1878">
          <cell r="AJ1878">
            <v>466.1</v>
          </cell>
        </row>
        <row r="1879">
          <cell r="AJ1879">
            <v>466.1</v>
          </cell>
        </row>
        <row r="1880">
          <cell r="AJ1880">
            <v>466.1</v>
          </cell>
        </row>
        <row r="1881">
          <cell r="AJ1881">
            <v>466.1</v>
          </cell>
        </row>
        <row r="1882">
          <cell r="AJ1882">
            <v>466.1</v>
          </cell>
        </row>
        <row r="1883">
          <cell r="AJ1883">
            <v>466.1</v>
          </cell>
        </row>
        <row r="1884">
          <cell r="AJ1884">
            <v>466.1</v>
          </cell>
        </row>
        <row r="1885">
          <cell r="AJ1885">
            <v>466.1</v>
          </cell>
        </row>
        <row r="1886">
          <cell r="AJ1886">
            <v>466.1</v>
          </cell>
        </row>
        <row r="1887">
          <cell r="AJ1887">
            <v>466.1</v>
          </cell>
        </row>
        <row r="1888">
          <cell r="AJ1888">
            <v>466.1</v>
          </cell>
        </row>
        <row r="1889">
          <cell r="AJ1889">
            <v>466.1</v>
          </cell>
        </row>
        <row r="1890">
          <cell r="AJ1890">
            <v>466.1</v>
          </cell>
        </row>
        <row r="1891">
          <cell r="AJ1891">
            <v>466.1</v>
          </cell>
        </row>
        <row r="1892">
          <cell r="AJ1892">
            <v>466.1</v>
          </cell>
        </row>
        <row r="1893">
          <cell r="AJ1893">
            <v>466.1</v>
          </cell>
        </row>
        <row r="1894">
          <cell r="AJ1894">
            <v>466.1</v>
          </cell>
        </row>
        <row r="1895">
          <cell r="AJ1895">
            <v>466.1</v>
          </cell>
        </row>
        <row r="1896">
          <cell r="AJ1896">
            <v>466.1</v>
          </cell>
        </row>
        <row r="1897">
          <cell r="AJ1897">
            <v>466.1</v>
          </cell>
        </row>
        <row r="1898">
          <cell r="AJ1898">
            <v>466.1</v>
          </cell>
        </row>
        <row r="1899">
          <cell r="AJ1899">
            <v>466.1</v>
          </cell>
        </row>
        <row r="1900">
          <cell r="AJ1900">
            <v>466.1</v>
          </cell>
        </row>
        <row r="1901">
          <cell r="AJ1901">
            <v>466.1</v>
          </cell>
        </row>
        <row r="1902">
          <cell r="AJ1902">
            <v>466.1</v>
          </cell>
        </row>
        <row r="1903">
          <cell r="AJ1903">
            <v>466.1</v>
          </cell>
        </row>
        <row r="1904">
          <cell r="AJ1904">
            <v>466.1</v>
          </cell>
        </row>
        <row r="1905">
          <cell r="AJ1905">
            <v>466.1</v>
          </cell>
        </row>
        <row r="1906">
          <cell r="AJ1906">
            <v>466.1</v>
          </cell>
        </row>
        <row r="1907">
          <cell r="AJ1907">
            <v>466.1</v>
          </cell>
        </row>
        <row r="1908">
          <cell r="AJ1908">
            <v>466.1</v>
          </cell>
        </row>
        <row r="1909">
          <cell r="AJ1909">
            <v>466.1</v>
          </cell>
        </row>
        <row r="1910">
          <cell r="AJ1910">
            <v>466.1</v>
          </cell>
        </row>
        <row r="1911">
          <cell r="AJ1911">
            <v>466.1</v>
          </cell>
        </row>
        <row r="1912">
          <cell r="AJ1912">
            <v>466.1</v>
          </cell>
        </row>
        <row r="1913">
          <cell r="AJ1913">
            <v>466.1</v>
          </cell>
        </row>
        <row r="1914">
          <cell r="AJ1914">
            <v>466.1</v>
          </cell>
        </row>
        <row r="1915">
          <cell r="AJ1915">
            <v>466.1</v>
          </cell>
        </row>
        <row r="1916">
          <cell r="AJ1916">
            <v>466.1</v>
          </cell>
        </row>
        <row r="1917">
          <cell r="AJ1917">
            <v>466.1</v>
          </cell>
        </row>
        <row r="1918">
          <cell r="AJ1918">
            <v>466.1</v>
          </cell>
        </row>
        <row r="1919">
          <cell r="AJ1919">
            <v>466.1</v>
          </cell>
        </row>
        <row r="1920">
          <cell r="AJ1920">
            <v>466.1</v>
          </cell>
        </row>
        <row r="1921">
          <cell r="AJ1921">
            <v>466.1</v>
          </cell>
        </row>
        <row r="1922">
          <cell r="AJ1922">
            <v>466.1</v>
          </cell>
        </row>
        <row r="1923">
          <cell r="AJ1923">
            <v>466.1</v>
          </cell>
        </row>
        <row r="1924">
          <cell r="AJ1924">
            <v>466.1</v>
          </cell>
        </row>
        <row r="1925">
          <cell r="AJ1925">
            <v>466.1</v>
          </cell>
        </row>
        <row r="1926">
          <cell r="AJ1926">
            <v>466.1</v>
          </cell>
        </row>
        <row r="1927">
          <cell r="AJ1927">
            <v>466.1</v>
          </cell>
        </row>
        <row r="1928">
          <cell r="AJ1928">
            <v>466.1</v>
          </cell>
        </row>
        <row r="1929">
          <cell r="AJ1929">
            <v>466.1</v>
          </cell>
        </row>
        <row r="1930">
          <cell r="AJ1930">
            <v>466.1</v>
          </cell>
        </row>
        <row r="1931">
          <cell r="AJ1931">
            <v>466.1</v>
          </cell>
        </row>
        <row r="1932">
          <cell r="AJ1932">
            <v>466.1</v>
          </cell>
        </row>
        <row r="1933">
          <cell r="AJ1933">
            <v>466.1</v>
          </cell>
        </row>
        <row r="1934">
          <cell r="AJ1934">
            <v>466.1</v>
          </cell>
        </row>
        <row r="1935">
          <cell r="AJ1935">
            <v>466.1</v>
          </cell>
        </row>
        <row r="1936">
          <cell r="AJ1936">
            <v>466.1</v>
          </cell>
        </row>
        <row r="1937">
          <cell r="AJ1937">
            <v>466.1</v>
          </cell>
        </row>
        <row r="1938">
          <cell r="AJ1938">
            <v>466.1</v>
          </cell>
        </row>
        <row r="1939">
          <cell r="AJ1939">
            <v>466.1</v>
          </cell>
        </row>
        <row r="1940">
          <cell r="AJ1940">
            <v>466.1</v>
          </cell>
        </row>
        <row r="1941">
          <cell r="AJ1941">
            <v>466.1</v>
          </cell>
        </row>
        <row r="1942">
          <cell r="AJ1942">
            <v>466.1</v>
          </cell>
        </row>
        <row r="1943">
          <cell r="AJ1943">
            <v>466.1</v>
          </cell>
        </row>
        <row r="1944">
          <cell r="AJ1944">
            <v>466.1</v>
          </cell>
        </row>
        <row r="1945">
          <cell r="AJ1945">
            <v>466.1</v>
          </cell>
        </row>
        <row r="1946">
          <cell r="AJ1946">
            <v>466.1</v>
          </cell>
        </row>
        <row r="1947">
          <cell r="AJ1947">
            <v>466.1</v>
          </cell>
        </row>
        <row r="1948">
          <cell r="AJ1948">
            <v>466.1</v>
          </cell>
        </row>
        <row r="1949">
          <cell r="AJ1949">
            <v>466.1</v>
          </cell>
        </row>
        <row r="1950">
          <cell r="AJ1950">
            <v>466.1</v>
          </cell>
        </row>
        <row r="1951">
          <cell r="AJ1951">
            <v>466.1</v>
          </cell>
        </row>
        <row r="1952">
          <cell r="AJ1952">
            <v>466.1</v>
          </cell>
        </row>
        <row r="1953">
          <cell r="AJ1953">
            <v>466.1</v>
          </cell>
        </row>
        <row r="1954">
          <cell r="AJ1954">
            <v>466.1</v>
          </cell>
        </row>
        <row r="1955">
          <cell r="AJ1955">
            <v>466.1</v>
          </cell>
        </row>
        <row r="1956">
          <cell r="AJ1956">
            <v>466.1</v>
          </cell>
        </row>
        <row r="1957">
          <cell r="AJ1957">
            <v>466.1</v>
          </cell>
        </row>
        <row r="1958">
          <cell r="AJ1958">
            <v>466.1</v>
          </cell>
        </row>
        <row r="1959">
          <cell r="AJ1959">
            <v>466.1</v>
          </cell>
        </row>
        <row r="1960">
          <cell r="AJ1960">
            <v>466.1</v>
          </cell>
        </row>
        <row r="1961">
          <cell r="AJ1961">
            <v>466.1</v>
          </cell>
        </row>
        <row r="1962">
          <cell r="AJ1962">
            <v>466.1</v>
          </cell>
        </row>
        <row r="1963">
          <cell r="AJ1963">
            <v>466.1</v>
          </cell>
        </row>
        <row r="1964">
          <cell r="AJ1964">
            <v>466.1</v>
          </cell>
        </row>
        <row r="1965">
          <cell r="AJ1965">
            <v>466.1</v>
          </cell>
        </row>
        <row r="1966">
          <cell r="AJ1966">
            <v>466.1</v>
          </cell>
        </row>
        <row r="1967">
          <cell r="AJ1967">
            <v>466.1</v>
          </cell>
        </row>
        <row r="1968">
          <cell r="AJ1968">
            <v>466.1</v>
          </cell>
        </row>
        <row r="1969">
          <cell r="AJ1969">
            <v>466.1</v>
          </cell>
        </row>
        <row r="1970">
          <cell r="AJ1970">
            <v>466.1</v>
          </cell>
        </row>
        <row r="1971">
          <cell r="AJ1971">
            <v>466.1</v>
          </cell>
        </row>
        <row r="1972">
          <cell r="AJ1972">
            <v>466.1</v>
          </cell>
        </row>
        <row r="1973">
          <cell r="AJ1973">
            <v>466.1</v>
          </cell>
        </row>
        <row r="1974">
          <cell r="AJ1974">
            <v>466.1</v>
          </cell>
        </row>
        <row r="1975">
          <cell r="AJ1975">
            <v>466.1</v>
          </cell>
        </row>
        <row r="1976">
          <cell r="AJ1976">
            <v>466.1</v>
          </cell>
        </row>
        <row r="1977">
          <cell r="AJ1977">
            <v>466.1</v>
          </cell>
        </row>
        <row r="1978">
          <cell r="AJ1978">
            <v>466.1</v>
          </cell>
        </row>
        <row r="1979">
          <cell r="AJ1979">
            <v>466.1</v>
          </cell>
        </row>
        <row r="1980">
          <cell r="AJ1980">
            <v>466.1</v>
          </cell>
        </row>
        <row r="1981">
          <cell r="AJ1981">
            <v>466.1</v>
          </cell>
        </row>
        <row r="1982">
          <cell r="AJ1982">
            <v>466.1</v>
          </cell>
        </row>
        <row r="1983">
          <cell r="AJ1983">
            <v>466.1</v>
          </cell>
        </row>
        <row r="1984">
          <cell r="AJ1984">
            <v>466.1</v>
          </cell>
        </row>
        <row r="1985">
          <cell r="AJ1985">
            <v>466.1</v>
          </cell>
        </row>
        <row r="1986">
          <cell r="AJ1986">
            <v>466.1</v>
          </cell>
        </row>
        <row r="1987">
          <cell r="AJ1987">
            <v>466.1</v>
          </cell>
        </row>
        <row r="1988">
          <cell r="AJ1988">
            <v>466.1</v>
          </cell>
        </row>
        <row r="1989">
          <cell r="AJ1989">
            <v>466.1</v>
          </cell>
        </row>
        <row r="1990">
          <cell r="AJ1990">
            <v>466.1</v>
          </cell>
        </row>
        <row r="1991">
          <cell r="AJ1991">
            <v>466.1</v>
          </cell>
        </row>
        <row r="1992">
          <cell r="AJ1992">
            <v>466.1</v>
          </cell>
        </row>
        <row r="1993">
          <cell r="AJ1993">
            <v>466.1</v>
          </cell>
        </row>
        <row r="1994">
          <cell r="AJ1994">
            <v>466.1</v>
          </cell>
        </row>
        <row r="1995">
          <cell r="AJ1995">
            <v>466.1</v>
          </cell>
        </row>
        <row r="1996">
          <cell r="AJ1996">
            <v>466.1</v>
          </cell>
        </row>
        <row r="1997">
          <cell r="AJ1997">
            <v>466.1</v>
          </cell>
        </row>
        <row r="1998">
          <cell r="AJ1998">
            <v>466.1</v>
          </cell>
        </row>
        <row r="1999">
          <cell r="AJ1999">
            <v>466.1</v>
          </cell>
        </row>
        <row r="2000">
          <cell r="AJ2000">
            <v>466.1</v>
          </cell>
        </row>
        <row r="2001">
          <cell r="AJ2001">
            <v>466.1</v>
          </cell>
        </row>
        <row r="2002">
          <cell r="AJ2002">
            <v>466.1</v>
          </cell>
        </row>
        <row r="2003">
          <cell r="AJ2003">
            <v>466.1</v>
          </cell>
        </row>
        <row r="2004">
          <cell r="AJ2004">
            <v>466.1</v>
          </cell>
        </row>
        <row r="2005">
          <cell r="AJ2005">
            <v>466.1</v>
          </cell>
        </row>
        <row r="2006">
          <cell r="AJ2006">
            <v>466.1</v>
          </cell>
        </row>
        <row r="2007">
          <cell r="AJ2007">
            <v>466.1</v>
          </cell>
        </row>
        <row r="2008">
          <cell r="AJ2008">
            <v>466.1</v>
          </cell>
        </row>
        <row r="2009">
          <cell r="AJ2009">
            <v>466.1</v>
          </cell>
        </row>
        <row r="2010">
          <cell r="AJ2010">
            <v>466.1</v>
          </cell>
        </row>
        <row r="2011">
          <cell r="AJ2011">
            <v>466.1</v>
          </cell>
        </row>
        <row r="2012">
          <cell r="AJ2012">
            <v>466.1</v>
          </cell>
        </row>
        <row r="2013">
          <cell r="AJ2013">
            <v>466.1</v>
          </cell>
        </row>
        <row r="2014">
          <cell r="AJ2014">
            <v>466.1</v>
          </cell>
        </row>
        <row r="2015">
          <cell r="AJ2015">
            <v>466.1</v>
          </cell>
        </row>
        <row r="2016">
          <cell r="AJ2016">
            <v>466.1</v>
          </cell>
        </row>
        <row r="2017">
          <cell r="AJ2017">
            <v>466.1</v>
          </cell>
        </row>
        <row r="2018">
          <cell r="AJ2018">
            <v>466.1</v>
          </cell>
        </row>
        <row r="2019">
          <cell r="AJ2019">
            <v>466.1</v>
          </cell>
        </row>
        <row r="2020">
          <cell r="AJ2020">
            <v>466.1</v>
          </cell>
        </row>
        <row r="2021">
          <cell r="AJ2021">
            <v>466.1</v>
          </cell>
        </row>
        <row r="2022">
          <cell r="AJ2022">
            <v>466.1</v>
          </cell>
        </row>
        <row r="2023">
          <cell r="AJ2023">
            <v>466.1</v>
          </cell>
        </row>
        <row r="2024">
          <cell r="AJ2024">
            <v>466.1</v>
          </cell>
        </row>
        <row r="2025">
          <cell r="AJ2025">
            <v>466.1</v>
          </cell>
        </row>
        <row r="2026">
          <cell r="AJ2026">
            <v>466.1</v>
          </cell>
        </row>
        <row r="2027">
          <cell r="AJ2027">
            <v>466.1</v>
          </cell>
        </row>
        <row r="2028">
          <cell r="AJ2028">
            <v>466.1</v>
          </cell>
        </row>
        <row r="2029">
          <cell r="AJ2029">
            <v>466.1</v>
          </cell>
        </row>
        <row r="2030">
          <cell r="AJ2030">
            <v>466.1</v>
          </cell>
        </row>
        <row r="2031">
          <cell r="AJ2031">
            <v>466.1</v>
          </cell>
        </row>
        <row r="2032">
          <cell r="AJ2032">
            <v>466.1</v>
          </cell>
        </row>
        <row r="2033">
          <cell r="AJ2033">
            <v>466.1</v>
          </cell>
        </row>
        <row r="2034">
          <cell r="AJ2034">
            <v>466.1</v>
          </cell>
        </row>
        <row r="2035">
          <cell r="AJ2035">
            <v>466.1</v>
          </cell>
        </row>
        <row r="2036">
          <cell r="AJ2036">
            <v>466.1</v>
          </cell>
        </row>
        <row r="2037">
          <cell r="AJ2037">
            <v>466.1</v>
          </cell>
        </row>
        <row r="2038">
          <cell r="AJ2038">
            <v>466.1</v>
          </cell>
        </row>
        <row r="2039">
          <cell r="AJ2039">
            <v>466.1</v>
          </cell>
        </row>
        <row r="2040">
          <cell r="AJ2040">
            <v>466.1</v>
          </cell>
        </row>
        <row r="2041">
          <cell r="AJ2041">
            <v>466.1</v>
          </cell>
        </row>
        <row r="2042">
          <cell r="AJ2042">
            <v>466.1</v>
          </cell>
        </row>
        <row r="2043">
          <cell r="AJ2043">
            <v>466.1</v>
          </cell>
        </row>
        <row r="2044">
          <cell r="AJ2044">
            <v>466.1</v>
          </cell>
        </row>
        <row r="2045">
          <cell r="AJ2045">
            <v>466.1</v>
          </cell>
        </row>
        <row r="2046">
          <cell r="AJ2046">
            <v>466.1</v>
          </cell>
        </row>
        <row r="2047">
          <cell r="AJ2047">
            <v>466.1</v>
          </cell>
        </row>
        <row r="2048">
          <cell r="AJ2048">
            <v>466.1</v>
          </cell>
        </row>
        <row r="2049">
          <cell r="AJ2049">
            <v>466.1</v>
          </cell>
        </row>
        <row r="2050">
          <cell r="AJ2050">
            <v>466.1</v>
          </cell>
        </row>
        <row r="2051">
          <cell r="AJ2051">
            <v>466.1</v>
          </cell>
        </row>
        <row r="2052">
          <cell r="AJ2052">
            <v>466.1</v>
          </cell>
        </row>
        <row r="2053">
          <cell r="AJ2053">
            <v>466.1</v>
          </cell>
        </row>
        <row r="2054">
          <cell r="AJ2054">
            <v>466.1</v>
          </cell>
        </row>
        <row r="2055">
          <cell r="AJ2055">
            <v>466.1</v>
          </cell>
        </row>
        <row r="2056">
          <cell r="AJ2056">
            <v>466.1</v>
          </cell>
        </row>
        <row r="2057">
          <cell r="AJ2057">
            <v>466.1</v>
          </cell>
        </row>
        <row r="2058">
          <cell r="AJ2058">
            <v>466.1</v>
          </cell>
        </row>
        <row r="2059">
          <cell r="AJ2059">
            <v>466.1</v>
          </cell>
        </row>
        <row r="2060">
          <cell r="AJ2060">
            <v>466.1</v>
          </cell>
        </row>
        <row r="2061">
          <cell r="AJ2061">
            <v>466.1</v>
          </cell>
        </row>
        <row r="2062">
          <cell r="AJ2062">
            <v>466.1</v>
          </cell>
        </row>
        <row r="2063">
          <cell r="AJ2063">
            <v>466.1</v>
          </cell>
        </row>
        <row r="2064">
          <cell r="AJ2064">
            <v>466.1</v>
          </cell>
        </row>
        <row r="2065">
          <cell r="AJ2065">
            <v>466.1</v>
          </cell>
        </row>
        <row r="2066">
          <cell r="AJ2066">
            <v>466.1</v>
          </cell>
        </row>
        <row r="2067">
          <cell r="AJ2067">
            <v>466.1</v>
          </cell>
        </row>
        <row r="2068">
          <cell r="AJ2068">
            <v>466.1</v>
          </cell>
        </row>
        <row r="2069">
          <cell r="AJ2069">
            <v>466.1</v>
          </cell>
        </row>
        <row r="2070">
          <cell r="AJ2070">
            <v>466.1</v>
          </cell>
        </row>
        <row r="2071">
          <cell r="AJ2071">
            <v>466.1</v>
          </cell>
        </row>
        <row r="2072">
          <cell r="AJ2072">
            <v>466.1</v>
          </cell>
        </row>
        <row r="2073">
          <cell r="AJ2073">
            <v>466.1</v>
          </cell>
        </row>
        <row r="2074">
          <cell r="AJ2074">
            <v>466.1</v>
          </cell>
        </row>
        <row r="2075">
          <cell r="AJ2075">
            <v>466.1</v>
          </cell>
        </row>
        <row r="2076">
          <cell r="AJ2076">
            <v>466.1</v>
          </cell>
        </row>
        <row r="2077">
          <cell r="AJ2077">
            <v>466.1</v>
          </cell>
        </row>
        <row r="2078">
          <cell r="AJ2078">
            <v>466.1</v>
          </cell>
        </row>
        <row r="2079">
          <cell r="AJ2079">
            <v>466.1</v>
          </cell>
        </row>
        <row r="2080">
          <cell r="AJ2080">
            <v>466.1</v>
          </cell>
        </row>
        <row r="2081">
          <cell r="AJ2081">
            <v>466.1</v>
          </cell>
        </row>
        <row r="2082">
          <cell r="AJ2082">
            <v>466.1</v>
          </cell>
        </row>
        <row r="2083">
          <cell r="AJ2083">
            <v>466.1</v>
          </cell>
        </row>
        <row r="2084">
          <cell r="AJ2084">
            <v>466.1</v>
          </cell>
        </row>
        <row r="2085">
          <cell r="AJ2085">
            <v>466.1</v>
          </cell>
        </row>
        <row r="2086">
          <cell r="AJ2086">
            <v>466.1</v>
          </cell>
        </row>
        <row r="2087">
          <cell r="AJ2087">
            <v>466.1</v>
          </cell>
        </row>
        <row r="2088">
          <cell r="AJ2088">
            <v>466.1</v>
          </cell>
        </row>
        <row r="2089">
          <cell r="AJ2089">
            <v>466.1</v>
          </cell>
        </row>
        <row r="2090">
          <cell r="AJ2090">
            <v>466.1</v>
          </cell>
        </row>
        <row r="2091">
          <cell r="AJ2091">
            <v>466.1</v>
          </cell>
        </row>
        <row r="2092">
          <cell r="AJ2092">
            <v>466.1</v>
          </cell>
        </row>
        <row r="2093">
          <cell r="AJ2093">
            <v>466.1</v>
          </cell>
        </row>
        <row r="2094">
          <cell r="AJ2094">
            <v>466.1</v>
          </cell>
        </row>
        <row r="2095">
          <cell r="AJ2095">
            <v>466.1</v>
          </cell>
        </row>
        <row r="2096">
          <cell r="AJ2096">
            <v>466.1</v>
          </cell>
        </row>
        <row r="2097">
          <cell r="AJ2097">
            <v>466.1</v>
          </cell>
        </row>
        <row r="2098">
          <cell r="AJ2098">
            <v>466.1</v>
          </cell>
        </row>
        <row r="2099">
          <cell r="AJ2099">
            <v>466.1</v>
          </cell>
        </row>
        <row r="2100">
          <cell r="AJ2100">
            <v>466.1</v>
          </cell>
        </row>
        <row r="2101">
          <cell r="AJ2101">
            <v>466.1</v>
          </cell>
        </row>
        <row r="2102">
          <cell r="AJ2102">
            <v>466.1</v>
          </cell>
        </row>
        <row r="2103">
          <cell r="AJ2103">
            <v>466.1</v>
          </cell>
        </row>
        <row r="2104">
          <cell r="AJ2104">
            <v>466.1</v>
          </cell>
        </row>
        <row r="2105">
          <cell r="AJ2105">
            <v>466.1</v>
          </cell>
        </row>
        <row r="2106">
          <cell r="AJ2106">
            <v>466.1</v>
          </cell>
        </row>
        <row r="2107">
          <cell r="AJ2107">
            <v>466.1</v>
          </cell>
        </row>
        <row r="2108">
          <cell r="AJ2108">
            <v>466.1</v>
          </cell>
        </row>
        <row r="2109">
          <cell r="AJ2109">
            <v>466.1</v>
          </cell>
        </row>
        <row r="2110">
          <cell r="AJ2110">
            <v>466.1</v>
          </cell>
        </row>
        <row r="2111">
          <cell r="AJ2111">
            <v>466.1</v>
          </cell>
        </row>
        <row r="2112">
          <cell r="AJ2112">
            <v>466.1</v>
          </cell>
        </row>
        <row r="2113">
          <cell r="AJ2113">
            <v>466.1</v>
          </cell>
        </row>
        <row r="2114">
          <cell r="AJ2114">
            <v>466.1</v>
          </cell>
        </row>
        <row r="2115">
          <cell r="AJ2115">
            <v>466.1</v>
          </cell>
        </row>
        <row r="2116">
          <cell r="AJ2116">
            <v>466.1</v>
          </cell>
        </row>
        <row r="2117">
          <cell r="AJ2117">
            <v>466.1</v>
          </cell>
        </row>
        <row r="2118">
          <cell r="AJ2118">
            <v>466.1</v>
          </cell>
        </row>
        <row r="2119">
          <cell r="AJ2119">
            <v>466.1</v>
          </cell>
        </row>
        <row r="2120">
          <cell r="AJ2120">
            <v>466.1</v>
          </cell>
        </row>
        <row r="2121">
          <cell r="AJ2121">
            <v>466.1</v>
          </cell>
        </row>
        <row r="2122">
          <cell r="AJ2122">
            <v>466.1</v>
          </cell>
        </row>
        <row r="2123">
          <cell r="AJ2123">
            <v>466.1</v>
          </cell>
        </row>
        <row r="2124">
          <cell r="AJ2124">
            <v>466.1</v>
          </cell>
        </row>
        <row r="2125">
          <cell r="AJ2125">
            <v>466.1</v>
          </cell>
        </row>
        <row r="2126">
          <cell r="AJ2126">
            <v>466.1</v>
          </cell>
        </row>
        <row r="2127">
          <cell r="AJ2127">
            <v>466.1</v>
          </cell>
        </row>
        <row r="2128">
          <cell r="AJ2128">
            <v>466.1</v>
          </cell>
        </row>
        <row r="2129">
          <cell r="AJ2129">
            <v>466.1</v>
          </cell>
        </row>
        <row r="2130">
          <cell r="AJ2130">
            <v>466.1</v>
          </cell>
        </row>
        <row r="2131">
          <cell r="AJ2131">
            <v>466.1</v>
          </cell>
        </row>
        <row r="2132">
          <cell r="AJ2132">
            <v>466.1</v>
          </cell>
        </row>
        <row r="2133">
          <cell r="AJ2133">
            <v>466.1</v>
          </cell>
        </row>
        <row r="2134">
          <cell r="AJ2134">
            <v>466.1</v>
          </cell>
        </row>
        <row r="2135">
          <cell r="AJ2135">
            <v>466.1</v>
          </cell>
        </row>
        <row r="2136">
          <cell r="AJ2136">
            <v>466.1</v>
          </cell>
        </row>
        <row r="2137">
          <cell r="AJ2137">
            <v>466.1</v>
          </cell>
        </row>
        <row r="2138">
          <cell r="AJ2138">
            <v>466.1</v>
          </cell>
        </row>
        <row r="2139">
          <cell r="AJ2139">
            <v>466.1</v>
          </cell>
        </row>
        <row r="2140">
          <cell r="AJ2140">
            <v>466.1</v>
          </cell>
        </row>
        <row r="2141">
          <cell r="AJ2141">
            <v>466.1</v>
          </cell>
        </row>
        <row r="2142">
          <cell r="AJ2142">
            <v>466.1</v>
          </cell>
        </row>
        <row r="2143">
          <cell r="AJ2143">
            <v>466.1</v>
          </cell>
        </row>
        <row r="2144">
          <cell r="AJ2144">
            <v>466.1</v>
          </cell>
        </row>
        <row r="2145">
          <cell r="AJ2145">
            <v>466.1</v>
          </cell>
        </row>
        <row r="2146">
          <cell r="AJ2146">
            <v>466.1</v>
          </cell>
        </row>
        <row r="2147">
          <cell r="AJ2147">
            <v>466.1</v>
          </cell>
        </row>
        <row r="2148">
          <cell r="AJ2148">
            <v>466.1</v>
          </cell>
        </row>
        <row r="2149">
          <cell r="AJ2149">
            <v>466.1</v>
          </cell>
        </row>
        <row r="2150">
          <cell r="AJ2150">
            <v>466.1</v>
          </cell>
        </row>
        <row r="2151">
          <cell r="AJ2151">
            <v>466.1</v>
          </cell>
        </row>
        <row r="2152">
          <cell r="AJ2152">
            <v>466.1</v>
          </cell>
        </row>
        <row r="2153">
          <cell r="AJ2153">
            <v>466.1</v>
          </cell>
        </row>
        <row r="2154">
          <cell r="AJ2154">
            <v>466.1</v>
          </cell>
        </row>
        <row r="2155">
          <cell r="AJ2155">
            <v>466.1</v>
          </cell>
        </row>
        <row r="2156">
          <cell r="AJ2156">
            <v>466.1</v>
          </cell>
        </row>
        <row r="2157">
          <cell r="AJ2157">
            <v>466.1</v>
          </cell>
        </row>
        <row r="2158">
          <cell r="AJ2158">
            <v>466.1</v>
          </cell>
        </row>
        <row r="2159">
          <cell r="AJ2159">
            <v>466.1</v>
          </cell>
        </row>
        <row r="2160">
          <cell r="AJ2160">
            <v>466.1</v>
          </cell>
        </row>
        <row r="2161">
          <cell r="AJ2161">
            <v>466.1</v>
          </cell>
        </row>
        <row r="2162">
          <cell r="AJ2162">
            <v>466.1</v>
          </cell>
        </row>
        <row r="2163">
          <cell r="AJ2163">
            <v>466.1</v>
          </cell>
        </row>
        <row r="2164">
          <cell r="AJ2164">
            <v>466.1</v>
          </cell>
        </row>
        <row r="2165">
          <cell r="AJ2165">
            <v>466.1</v>
          </cell>
        </row>
        <row r="2166">
          <cell r="AJ2166">
            <v>466.1</v>
          </cell>
        </row>
        <row r="2167">
          <cell r="AJ2167">
            <v>466.1</v>
          </cell>
        </row>
        <row r="2168">
          <cell r="AJ2168">
            <v>466.1</v>
          </cell>
        </row>
        <row r="2169">
          <cell r="AJ2169">
            <v>466.1</v>
          </cell>
        </row>
        <row r="2170">
          <cell r="AJ2170">
            <v>466.1</v>
          </cell>
        </row>
        <row r="2171">
          <cell r="AJ2171">
            <v>466.1</v>
          </cell>
        </row>
        <row r="2172">
          <cell r="AJ2172">
            <v>466.1</v>
          </cell>
        </row>
        <row r="2173">
          <cell r="AJ2173">
            <v>466.1</v>
          </cell>
        </row>
        <row r="2174">
          <cell r="AJ2174">
            <v>466.1</v>
          </cell>
        </row>
        <row r="2175">
          <cell r="AJ2175">
            <v>466.1</v>
          </cell>
        </row>
        <row r="2176">
          <cell r="AJ2176">
            <v>466.1</v>
          </cell>
        </row>
        <row r="2177">
          <cell r="AJ2177">
            <v>466.1</v>
          </cell>
        </row>
        <row r="2178">
          <cell r="AJ2178">
            <v>466.1</v>
          </cell>
        </row>
        <row r="2179">
          <cell r="AJ2179">
            <v>466.1</v>
          </cell>
        </row>
        <row r="2180">
          <cell r="AJ2180">
            <v>466.1</v>
          </cell>
        </row>
        <row r="2181">
          <cell r="AJ2181">
            <v>466.1</v>
          </cell>
        </row>
        <row r="2182">
          <cell r="AJ2182">
            <v>466.1</v>
          </cell>
        </row>
        <row r="2183">
          <cell r="AJ2183">
            <v>466.1</v>
          </cell>
        </row>
        <row r="2184">
          <cell r="AJ2184">
            <v>466.1</v>
          </cell>
        </row>
        <row r="2185">
          <cell r="AJ2185">
            <v>466.1</v>
          </cell>
        </row>
        <row r="2186">
          <cell r="AJ2186">
            <v>466.1</v>
          </cell>
        </row>
        <row r="2187">
          <cell r="AJ2187">
            <v>466.1</v>
          </cell>
        </row>
        <row r="2188">
          <cell r="AJ2188">
            <v>466.1</v>
          </cell>
        </row>
        <row r="2189">
          <cell r="AJ2189">
            <v>466.1</v>
          </cell>
        </row>
        <row r="2190">
          <cell r="AJ2190">
            <v>466.1</v>
          </cell>
        </row>
        <row r="2191">
          <cell r="AJ2191">
            <v>466.1</v>
          </cell>
        </row>
        <row r="2192">
          <cell r="AJ2192">
            <v>466.1</v>
          </cell>
        </row>
        <row r="2193">
          <cell r="AJ2193">
            <v>466.1</v>
          </cell>
        </row>
        <row r="2194">
          <cell r="AJ2194">
            <v>466.1</v>
          </cell>
        </row>
        <row r="2195">
          <cell r="AJ2195">
            <v>466.1</v>
          </cell>
        </row>
        <row r="2196">
          <cell r="AJ2196">
            <v>466.1</v>
          </cell>
        </row>
        <row r="2197">
          <cell r="AJ2197">
            <v>466.1</v>
          </cell>
        </row>
        <row r="2198">
          <cell r="AJ2198">
            <v>466.1</v>
          </cell>
        </row>
        <row r="2199">
          <cell r="AJ2199">
            <v>550</v>
          </cell>
        </row>
        <row r="2200">
          <cell r="AJ2200">
            <v>550</v>
          </cell>
        </row>
        <row r="2201">
          <cell r="AJ2201">
            <v>550</v>
          </cell>
        </row>
        <row r="2202">
          <cell r="AJ2202">
            <v>550</v>
          </cell>
        </row>
        <row r="2203">
          <cell r="AJ2203">
            <v>550</v>
          </cell>
        </row>
        <row r="2204">
          <cell r="AJ2204">
            <v>550</v>
          </cell>
        </row>
        <row r="2205">
          <cell r="AJ2205">
            <v>550</v>
          </cell>
        </row>
        <row r="2206">
          <cell r="AJ2206">
            <v>550</v>
          </cell>
        </row>
        <row r="2207">
          <cell r="AJ2207">
            <v>550</v>
          </cell>
        </row>
        <row r="2208">
          <cell r="AJ2208">
            <v>550</v>
          </cell>
        </row>
        <row r="2209">
          <cell r="AJ2209">
            <v>550</v>
          </cell>
        </row>
        <row r="2210">
          <cell r="AJ2210">
            <v>550</v>
          </cell>
        </row>
        <row r="2211">
          <cell r="AJ2211">
            <v>550</v>
          </cell>
        </row>
        <row r="2212">
          <cell r="AJ2212">
            <v>550</v>
          </cell>
        </row>
        <row r="2213">
          <cell r="AJ2213">
            <v>550</v>
          </cell>
        </row>
        <row r="2214">
          <cell r="AJ2214">
            <v>550</v>
          </cell>
        </row>
        <row r="2215">
          <cell r="AJ2215">
            <v>550</v>
          </cell>
        </row>
        <row r="2216">
          <cell r="AJ2216">
            <v>550</v>
          </cell>
        </row>
        <row r="2217">
          <cell r="AJ2217">
            <v>550</v>
          </cell>
        </row>
        <row r="2218">
          <cell r="AJ2218">
            <v>550</v>
          </cell>
        </row>
        <row r="2219">
          <cell r="AJ2219">
            <v>550</v>
          </cell>
        </row>
        <row r="2220">
          <cell r="AJ2220">
            <v>10791.2</v>
          </cell>
        </row>
        <row r="2221">
          <cell r="AJ2221">
            <v>11186.44</v>
          </cell>
        </row>
        <row r="2222">
          <cell r="AJ2222">
            <v>12118.64</v>
          </cell>
        </row>
        <row r="2223">
          <cell r="AJ2223">
            <v>13638.8</v>
          </cell>
        </row>
        <row r="2224">
          <cell r="AJ2224">
            <v>13638.8</v>
          </cell>
        </row>
        <row r="2225">
          <cell r="AJ2225">
            <v>13983.05</v>
          </cell>
        </row>
        <row r="2226">
          <cell r="AJ2226">
            <v>14184.35</v>
          </cell>
        </row>
        <row r="2227">
          <cell r="AJ2227">
            <v>14915.25</v>
          </cell>
        </row>
        <row r="2228">
          <cell r="AJ2228">
            <v>17265.919999999998</v>
          </cell>
        </row>
        <row r="2229">
          <cell r="AJ2229">
            <v>17711.86</v>
          </cell>
        </row>
        <row r="2230">
          <cell r="AJ2230">
            <v>17800.95</v>
          </cell>
        </row>
        <row r="2231">
          <cell r="AJ2231">
            <v>18644.07</v>
          </cell>
        </row>
        <row r="2232">
          <cell r="AJ2232">
            <v>19124.150000000001</v>
          </cell>
        </row>
        <row r="2233">
          <cell r="AJ2233">
            <v>19576.27</v>
          </cell>
        </row>
        <row r="2234">
          <cell r="AJ2234">
            <v>20974.58</v>
          </cell>
        </row>
        <row r="2235">
          <cell r="AJ2235">
            <v>21440.68</v>
          </cell>
        </row>
        <row r="2236">
          <cell r="AJ2236">
            <v>21582.400000000001</v>
          </cell>
        </row>
        <row r="2237">
          <cell r="AJ2237">
            <v>23305.08</v>
          </cell>
        </row>
        <row r="2238">
          <cell r="AJ2238">
            <v>23734.6</v>
          </cell>
        </row>
        <row r="2239">
          <cell r="AJ2239">
            <v>23741.64</v>
          </cell>
        </row>
        <row r="2240">
          <cell r="AJ2240">
            <v>24959</v>
          </cell>
        </row>
        <row r="2241">
          <cell r="AJ2241">
            <v>25898.880000000001</v>
          </cell>
        </row>
        <row r="2242">
          <cell r="AJ2242">
            <v>27500</v>
          </cell>
        </row>
        <row r="2243">
          <cell r="AJ2243">
            <v>29364.41</v>
          </cell>
        </row>
        <row r="2244">
          <cell r="AJ2244">
            <v>30215.360000000001</v>
          </cell>
        </row>
        <row r="2245">
          <cell r="AJ2245">
            <v>30296.61</v>
          </cell>
        </row>
        <row r="2246">
          <cell r="AJ2246">
            <v>31694.92</v>
          </cell>
        </row>
        <row r="2247">
          <cell r="AJ2247">
            <v>32373.599999999999</v>
          </cell>
        </row>
        <row r="2248">
          <cell r="AJ2248">
            <v>32373.599999999999</v>
          </cell>
        </row>
        <row r="2249">
          <cell r="AJ2249">
            <v>33347.11</v>
          </cell>
        </row>
        <row r="2250">
          <cell r="AJ2250">
            <v>34097</v>
          </cell>
        </row>
        <row r="2251">
          <cell r="AJ2251">
            <v>34097</v>
          </cell>
        </row>
        <row r="2252">
          <cell r="AJ2252">
            <v>37382</v>
          </cell>
        </row>
        <row r="2253">
          <cell r="AJ2253">
            <v>37986.639999999999</v>
          </cell>
        </row>
        <row r="2254">
          <cell r="AJ2254">
            <v>38188.639999999999</v>
          </cell>
        </row>
        <row r="2255">
          <cell r="AJ2255">
            <v>39569.42</v>
          </cell>
        </row>
        <row r="2256">
          <cell r="AJ2256">
            <v>39569.42</v>
          </cell>
        </row>
        <row r="2257">
          <cell r="AJ2257">
            <v>39569.42</v>
          </cell>
        </row>
        <row r="2258">
          <cell r="AJ2258">
            <v>40916.400000000001</v>
          </cell>
        </row>
        <row r="2259">
          <cell r="AJ2259">
            <v>40916.400000000001</v>
          </cell>
        </row>
        <row r="2260">
          <cell r="AJ2260">
            <v>40916.400000000001</v>
          </cell>
        </row>
        <row r="2261">
          <cell r="AJ2261">
            <v>40916.400000000001</v>
          </cell>
        </row>
        <row r="2262">
          <cell r="AJ2262">
            <v>40916.400000000001</v>
          </cell>
        </row>
        <row r="2263">
          <cell r="AJ2263">
            <v>40916.400000000001</v>
          </cell>
        </row>
        <row r="2264">
          <cell r="AJ2264">
            <v>41535.550000000003</v>
          </cell>
        </row>
        <row r="2265">
          <cell r="AJ2265">
            <v>43164.800000000003</v>
          </cell>
        </row>
        <row r="2266">
          <cell r="AJ2266">
            <v>43164.800000000003</v>
          </cell>
        </row>
        <row r="2267">
          <cell r="AJ2267">
            <v>46371.92</v>
          </cell>
        </row>
        <row r="2268">
          <cell r="AJ2268">
            <v>46371.92</v>
          </cell>
        </row>
        <row r="2269">
          <cell r="AJ2269">
            <v>47076.27</v>
          </cell>
        </row>
        <row r="2270">
          <cell r="AJ2270">
            <v>48474.58</v>
          </cell>
        </row>
        <row r="2271">
          <cell r="AJ2271">
            <v>49406.78</v>
          </cell>
        </row>
        <row r="2272">
          <cell r="AJ2272">
            <v>53601.69</v>
          </cell>
        </row>
        <row r="2273">
          <cell r="AJ2273">
            <v>54555.199999999997</v>
          </cell>
        </row>
        <row r="2274">
          <cell r="AJ2274">
            <v>58728.81</v>
          </cell>
        </row>
        <row r="2275">
          <cell r="AJ2275">
            <v>60145.51</v>
          </cell>
        </row>
        <row r="2276">
          <cell r="AJ2276">
            <v>63311.06</v>
          </cell>
        </row>
        <row r="2277">
          <cell r="AJ2277">
            <v>63311.06</v>
          </cell>
        </row>
        <row r="2278">
          <cell r="AJ2278">
            <v>63311.06</v>
          </cell>
        </row>
        <row r="2279">
          <cell r="AJ2279">
            <v>63311.06</v>
          </cell>
        </row>
        <row r="2280">
          <cell r="AJ2280">
            <v>63311.06</v>
          </cell>
        </row>
        <row r="2281">
          <cell r="AJ2281">
            <v>63311.06</v>
          </cell>
        </row>
        <row r="2282">
          <cell r="AJ2282">
            <v>63311.06</v>
          </cell>
        </row>
        <row r="2283">
          <cell r="AJ2283">
            <v>63311.06</v>
          </cell>
        </row>
        <row r="2284">
          <cell r="AJ2284">
            <v>63452.26</v>
          </cell>
        </row>
        <row r="2285">
          <cell r="AJ2285">
            <v>65254.239999999998</v>
          </cell>
        </row>
        <row r="2286">
          <cell r="AJ2286">
            <v>65254.239999999998</v>
          </cell>
        </row>
        <row r="2287">
          <cell r="AJ2287">
            <v>66652.539999999994</v>
          </cell>
        </row>
        <row r="2288">
          <cell r="AJ2288">
            <v>67876.639999999999</v>
          </cell>
        </row>
        <row r="2289">
          <cell r="AJ2289">
            <v>68194</v>
          </cell>
        </row>
        <row r="2290">
          <cell r="AJ2290">
            <v>69557.88</v>
          </cell>
        </row>
        <row r="2291">
          <cell r="AJ2291">
            <v>69915.25</v>
          </cell>
        </row>
        <row r="2292">
          <cell r="AJ2292">
            <v>73035.77</v>
          </cell>
        </row>
        <row r="2293">
          <cell r="AJ2293">
            <v>73035.77</v>
          </cell>
        </row>
        <row r="2294">
          <cell r="AJ2294">
            <v>75508.47</v>
          </cell>
        </row>
        <row r="2295">
          <cell r="AJ2295">
            <v>83071.100000000006</v>
          </cell>
        </row>
        <row r="2296">
          <cell r="AJ2296">
            <v>86037.93</v>
          </cell>
        </row>
        <row r="2297">
          <cell r="AJ2297">
            <v>86631.29</v>
          </cell>
        </row>
        <row r="2298">
          <cell r="AJ2298">
            <v>88924.97</v>
          </cell>
        </row>
        <row r="2299">
          <cell r="AJ2299">
            <v>90106.52</v>
          </cell>
        </row>
        <row r="2300">
          <cell r="AJ2300">
            <v>96473.33</v>
          </cell>
        </row>
        <row r="2301">
          <cell r="AJ2301">
            <v>97881.35</v>
          </cell>
        </row>
        <row r="2302">
          <cell r="AJ2302">
            <v>99714.92</v>
          </cell>
        </row>
        <row r="2303">
          <cell r="AJ2303">
            <v>99714.92</v>
          </cell>
        </row>
        <row r="2304">
          <cell r="AJ2304">
            <v>99714.92</v>
          </cell>
        </row>
        <row r="2305">
          <cell r="AJ2305">
            <v>99714.92</v>
          </cell>
        </row>
        <row r="2306">
          <cell r="AJ2306">
            <v>100872.05</v>
          </cell>
        </row>
        <row r="2307">
          <cell r="AJ2307">
            <v>104674.64</v>
          </cell>
        </row>
        <row r="2308">
          <cell r="AJ2308">
            <v>107912</v>
          </cell>
        </row>
        <row r="2309">
          <cell r="AJ2309">
            <v>111602.59</v>
          </cell>
        </row>
        <row r="2310">
          <cell r="AJ2310">
            <v>115929.8</v>
          </cell>
        </row>
        <row r="2311">
          <cell r="AJ2311">
            <v>115929.8</v>
          </cell>
        </row>
        <row r="2312">
          <cell r="AJ2312">
            <v>116544.96000000001</v>
          </cell>
        </row>
        <row r="2313">
          <cell r="AJ2313">
            <v>118673</v>
          </cell>
        </row>
        <row r="2314">
          <cell r="AJ2314">
            <v>121186.44</v>
          </cell>
        </row>
        <row r="2315">
          <cell r="AJ2315">
            <v>130793.2</v>
          </cell>
        </row>
        <row r="2316">
          <cell r="AJ2316">
            <v>139115.76</v>
          </cell>
        </row>
        <row r="2317">
          <cell r="AJ2317">
            <v>143207.4</v>
          </cell>
        </row>
        <row r="2318">
          <cell r="AJ2318">
            <v>144571.28</v>
          </cell>
        </row>
        <row r="2319">
          <cell r="AJ2319">
            <v>150026.79999999999</v>
          </cell>
        </row>
        <row r="2320">
          <cell r="AJ2320">
            <v>151076.79999999999</v>
          </cell>
        </row>
        <row r="2321">
          <cell r="AJ2321">
            <v>153529.32</v>
          </cell>
        </row>
        <row r="2322">
          <cell r="AJ2322">
            <v>158277.65</v>
          </cell>
        </row>
        <row r="2323">
          <cell r="AJ2323">
            <v>158277.65</v>
          </cell>
        </row>
        <row r="2324">
          <cell r="AJ2324">
            <v>158277.65</v>
          </cell>
        </row>
        <row r="2325">
          <cell r="AJ2325">
            <v>158277.65</v>
          </cell>
        </row>
        <row r="2326">
          <cell r="AJ2326">
            <v>158277.65</v>
          </cell>
        </row>
        <row r="2327">
          <cell r="AJ2327">
            <v>158277.65</v>
          </cell>
        </row>
        <row r="2328">
          <cell r="AJ2328">
            <v>158277.65</v>
          </cell>
        </row>
        <row r="2329">
          <cell r="AJ2329">
            <v>164171.91</v>
          </cell>
        </row>
        <row r="2330">
          <cell r="AJ2330">
            <v>166142.20000000001</v>
          </cell>
        </row>
        <row r="2331">
          <cell r="AJ2331">
            <v>172075.85</v>
          </cell>
        </row>
        <row r="2332">
          <cell r="AJ2332">
            <v>177304.4</v>
          </cell>
        </row>
        <row r="2333">
          <cell r="AJ2333">
            <v>185042.37</v>
          </cell>
        </row>
        <row r="2334">
          <cell r="AJ2334">
            <v>185487.68</v>
          </cell>
        </row>
        <row r="2335">
          <cell r="AJ2335">
            <v>189933.18</v>
          </cell>
        </row>
        <row r="2336">
          <cell r="AJ2336">
            <v>200716.32</v>
          </cell>
        </row>
        <row r="2337">
          <cell r="AJ2337">
            <v>210428.4</v>
          </cell>
        </row>
        <row r="2338">
          <cell r="AJ2338">
            <v>234545.28</v>
          </cell>
        </row>
        <row r="2339">
          <cell r="AJ2339">
            <v>252317.8</v>
          </cell>
        </row>
        <row r="2340">
          <cell r="AJ2340">
            <v>253244.24</v>
          </cell>
        </row>
        <row r="2341">
          <cell r="AJ2341">
            <v>253244.24</v>
          </cell>
        </row>
        <row r="2342">
          <cell r="AJ2342">
            <v>253244.24</v>
          </cell>
        </row>
        <row r="2343">
          <cell r="AJ2343">
            <v>253244.24</v>
          </cell>
        </row>
        <row r="2344">
          <cell r="AJ2344">
            <v>253244.24</v>
          </cell>
        </row>
        <row r="2345">
          <cell r="AJ2345">
            <v>253244.24</v>
          </cell>
        </row>
        <row r="2346">
          <cell r="AJ2346">
            <v>262267.33</v>
          </cell>
        </row>
        <row r="2347">
          <cell r="AJ2347">
            <v>289824.5</v>
          </cell>
        </row>
        <row r="2348">
          <cell r="AJ2348">
            <v>289824.5</v>
          </cell>
        </row>
        <row r="2349">
          <cell r="AJ2349">
            <v>289824.5</v>
          </cell>
        </row>
        <row r="2350">
          <cell r="AJ2350">
            <v>411161.28</v>
          </cell>
        </row>
        <row r="2351">
          <cell r="AJ2351">
            <v>463719.2</v>
          </cell>
        </row>
        <row r="2352">
          <cell r="AJ2352">
            <v>486378.6</v>
          </cell>
        </row>
        <row r="2353">
          <cell r="AJ2353">
            <v>486378.6</v>
          </cell>
        </row>
        <row r="2354">
          <cell r="AJ2354">
            <v>486378.6</v>
          </cell>
        </row>
        <row r="2355">
          <cell r="AJ2355">
            <v>486378.6</v>
          </cell>
        </row>
        <row r="2356">
          <cell r="AJ2356">
            <v>486378.6</v>
          </cell>
        </row>
        <row r="2357">
          <cell r="AJ2357">
            <v>545552</v>
          </cell>
        </row>
        <row r="2358">
          <cell r="AJ2358">
            <v>570898.68999999994</v>
          </cell>
        </row>
        <row r="2359">
          <cell r="AJ2359">
            <v>633110.6</v>
          </cell>
        </row>
        <row r="2360">
          <cell r="AJ2360">
            <v>707594.2</v>
          </cell>
        </row>
        <row r="2361">
          <cell r="AJ2361">
            <v>730836</v>
          </cell>
        </row>
        <row r="2362">
          <cell r="AJ2362">
            <v>782626.83</v>
          </cell>
        </row>
        <row r="2363">
          <cell r="AJ2363">
            <v>997149.2</v>
          </cell>
        </row>
        <row r="2364">
          <cell r="AJ2364">
            <v>997149.2</v>
          </cell>
        </row>
        <row r="2365">
          <cell r="AJ2365">
            <v>1070399.3899999999</v>
          </cell>
        </row>
        <row r="2366">
          <cell r="AJ2366">
            <v>1582776.5</v>
          </cell>
        </row>
        <row r="2367">
          <cell r="AJ2367">
            <v>1582776.5</v>
          </cell>
        </row>
        <row r="2368">
          <cell r="AJ2368">
            <v>1788537.45</v>
          </cell>
        </row>
        <row r="2369">
          <cell r="AJ2369">
            <v>2378665.3199999998</v>
          </cell>
        </row>
        <row r="2370">
          <cell r="AJ2370">
            <v>3290977.15</v>
          </cell>
        </row>
        <row r="2371">
          <cell r="AJ2371">
            <v>3567997.98</v>
          </cell>
        </row>
        <row r="2372">
          <cell r="AJ2372">
            <v>4162664.31</v>
          </cell>
        </row>
        <row r="2373">
          <cell r="AJ2373">
            <v>8919994.9499999993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ОИК"/>
      <sheetName val="перечень СКО"/>
      <sheetName val="перечень бизнес-систем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Виды проектов для СПП"/>
      <sheetName val="Для формул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[_FES.X濔彗濥挧玟弱26 (3)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1"/>
      <sheetName val="2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ИА"/>
      <sheetName val="КБК БДДС"/>
      <sheetName val="Список компаний Россети"/>
      <sheetName val="9 с увязкой (АРМ)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Производство_электроэнерги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1"/>
      <sheetName val="2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ПРОГНОЗ_1"/>
      <sheetName val="справочник"/>
      <sheetName val="Топливо"/>
      <sheetName val="Форэм-тепло"/>
      <sheetName val="на 1 тут"/>
      <sheetName val="на_1_тут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vec"/>
      <sheetName val="Таб1.1"/>
      <sheetName val="календарный план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Source"/>
      <sheetName val="эл ст"/>
      <sheetName val="ис.смета"/>
      <sheetName val="Гр5(о)"/>
      <sheetName val="См-2 Шатурс сети  проект работы"/>
      <sheetName val="Макро"/>
      <sheetName val="Технический лист"/>
      <sheetName val="Месяцы"/>
      <sheetName val="17СВОД-ПУ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Выпадающие списки"/>
      <sheetName val="СБП_Списки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CMA Calculations- R Factor"/>
      <sheetName val="CMA Calculations- Figure 5440.1"/>
      <sheetName val="Dictionaries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трансформация"/>
      <sheetName val="Калькуляция кв"/>
      <sheetName val="COMPS"/>
      <sheetName val="Reference"/>
      <sheetName val="Справочник предприятий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Калькуляция_кв"/>
      <sheetName val="Справочник_предприятий"/>
      <sheetName val="sverxtip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ЗАО_н.ит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Исполнение ИПР скорр"/>
      <sheetName val="Работы "/>
      <sheetName val="Служебная"/>
      <sheetName val="Легенда"/>
      <sheetName val="план-факторный"/>
      <sheetName val="Работы_"/>
      <sheetName val="-Данные для радара.xlsx"/>
      <sheetName val="Объемы и выручка"/>
      <sheetName val="Приложение2"/>
      <sheetName val="Баланс"/>
      <sheetName val="Standard"/>
      <sheetName val="Rombo"/>
      <sheetName val="НАИМЕНОВАНИЯ ЦФО"/>
      <sheetName val="55 Пороховой завод"/>
      <sheetName val="Направления реновации"/>
      <sheetName val="17.1"/>
      <sheetName val="21.3"/>
      <sheetName val="18.2"/>
      <sheetName val="2.3"/>
      <sheetName val="20"/>
      <sheetName val="P2.1"/>
      <sheetName val="СБП_ДохРасх_ВГО"/>
      <sheetName val="СБП_БДДС_ВГО"/>
      <sheetName val="СБП_ПрогнозныйБаланс_ВГО"/>
      <sheetName val="свод_до_вн_об_2"/>
      <sheetName val="расш_для_РАО2"/>
      <sheetName val="расш_для_РАО_стр_3102"/>
      <sheetName val="Сценарные_условия2"/>
      <sheetName val="Список_ДЗО2"/>
      <sheetName val="3_Программа_реализации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8_2-2"/>
      <sheetName val="Э1_14_ОАО2"/>
      <sheetName val="Э1_15ОАО2"/>
      <sheetName val="Э1_14_ЗЭС2"/>
      <sheetName val="Э1_14ЦЭС2"/>
      <sheetName val="Э1_14ВЭС2"/>
      <sheetName val="Э1_14ЮЭС2"/>
      <sheetName val="Э1_15ЗЭС2"/>
      <sheetName val="Э1_15ЦЭС2"/>
      <sheetName val="Э1_15ВЭС2"/>
      <sheetName val="Э1_15ЮЭС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П-16_2"/>
      <sheetName val="П-17_2"/>
      <sheetName val="П-18_2"/>
      <sheetName val="П-19_2"/>
      <sheetName val="УЗ-21_2"/>
      <sheetName val="УП-28_2"/>
      <sheetName val="УП-29_2"/>
      <sheetName val="УП-30_2"/>
      <sheetName val="УП-32_2"/>
      <sheetName val="УФ1_2"/>
      <sheetName val="УЗ1_2"/>
      <sheetName val="УЗ-26_(1)2"/>
      <sheetName val="УЗ-26_(2)2"/>
      <sheetName val="УЗ-26_(3)2"/>
      <sheetName val="УЗ-26_(4)2"/>
      <sheetName val="УЗ-27_(1)2"/>
      <sheetName val="УЗ-27_(2)2"/>
      <sheetName val="УЗ-27_(3)2"/>
      <sheetName val="УЗ-27_(4)2"/>
      <sheetName val="Лист1_(2)2"/>
      <sheetName val="УЗ-21_(1полуг_2002)2"/>
      <sheetName val="УЗ-21_(1полуг_2003_план)2"/>
      <sheetName val="УЗ-21_(1полуг_2003_факт)2"/>
      <sheetName val="УЗ-22_(1полуг_2002)факт2"/>
      <sheetName val="УЗ-22_(1полуг_2003)пл2"/>
      <sheetName val="УЗ-22_(1полуг_2003)факт2"/>
      <sheetName val="УЗ-23(1_полуг_2002)2"/>
      <sheetName val="УЗ-23(1_полуг_2003)пл2"/>
      <sheetName val="УЗ-23(1полуг_2003)_факт2"/>
      <sheetName val="УЗ-26_(1полуг_2002__факт)2"/>
      <sheetName val="УЗ-26_(1полуг_2003_план)2"/>
      <sheetName val="УЗ-26_(1полуг_2003_факт)2"/>
      <sheetName val="расходы_-_ТБР2"/>
      <sheetName val="модель_-_RAB_окончат_2"/>
      <sheetName val="НВВ_-_предложение_ок_2"/>
      <sheetName val="Расх__-_предложение_ок_2"/>
      <sheetName val="модель_-_ТБР_2"/>
      <sheetName val="Расчет_расходов_RAB_окончат__2"/>
      <sheetName val="Покупная_энергия_RAB2"/>
      <sheetName val="Расходы_-_индексация2"/>
      <sheetName val="Прил_12"/>
      <sheetName val="Прил__1_1_2"/>
      <sheetName val="пл-ф_01_06г_2"/>
      <sheetName val="Премия_(Бизнес-план)_2"/>
      <sheetName val="Премия_(БДР)_2"/>
      <sheetName val="Объемы_2"/>
      <sheetName val="СКС_2"/>
      <sheetName val="пл-ф_02_06г_2"/>
      <sheetName val="Дотация_за_февраль2"/>
      <sheetName val="Анализ_по_субконто2"/>
      <sheetName val="Объемы_март_2"/>
      <sheetName val="Доходы_март2"/>
      <sheetName val="котельные_22"/>
      <sheetName val="расшифровка_по_прочим2"/>
      <sheetName val="анализ_покупки_ТЭР2"/>
      <sheetName val="обьем_продаж2"/>
      <sheetName val="смета_ахр2"/>
      <sheetName val="приложение_2_2"/>
      <sheetName val="УФ-53_1кв02_скорр2"/>
      <sheetName val="УФ-53_1кв_2002_факт_2"/>
      <sheetName val="УФ-53_2кв02_скорр2"/>
      <sheetName val="УФ-53_3кв02скорр2"/>
      <sheetName val="УФ-53_4кв02_скорр2"/>
      <sheetName val="УФ-53_2002_всего2"/>
      <sheetName val="под_кредитное_плечо_25%2"/>
      <sheetName val="СОК_накладные_(ТК-Бишкек)2"/>
      <sheetName val="ТМЦ_ремонт2"/>
      <sheetName val="ОФ_вне_смет_строек2"/>
      <sheetName val="ОС_до_10_тр2"/>
      <sheetName val="охрана_окр_ср2"/>
      <sheetName val="типографские_бланки2"/>
      <sheetName val="ТМЦ_канц2"/>
      <sheetName val="Данные_для_расчета2"/>
      <sheetName val="Ком_потери2"/>
      <sheetName val="ñâîä_äî_âí_îá_2"/>
      <sheetName val="ðàñø_äëÿ_ÐÀÎ2"/>
      <sheetName val="ðàñø_äëÿ_ÐÀÎ_ñòð_3102"/>
      <sheetName val="Ãðàôèêè_Ãêàë,òûñ_ðóá_2"/>
      <sheetName val="5_1_ÿíâàðü2"/>
      <sheetName val="5_1_ôåâðàëü2"/>
      <sheetName val="5_1_ìàðò2"/>
      <sheetName val="Ý1_14_ÎÀÎ2"/>
      <sheetName val="Ý1_15ÎÀÎ2"/>
      <sheetName val="Ý1_14_ÇÝÑ2"/>
      <sheetName val="Ý1_14ÖÝÑ2"/>
      <sheetName val="Ý1_14ÂÝÑ2"/>
      <sheetName val="Ý1_14ÞÝÑ2"/>
      <sheetName val="Ý1_15ÇÝÑ2"/>
      <sheetName val="Ý1_15ÖÝÑ2"/>
      <sheetName val="Ý1_15ÂÝÑ2"/>
      <sheetName val="Ý1_15ÞÝÑ2"/>
      <sheetName val="1_êâ_2"/>
      <sheetName val="2_êâ_2"/>
      <sheetName val="3_êâ_2"/>
      <sheetName val="4_êâ_2"/>
      <sheetName val="_ãîä2"/>
      <sheetName val="ÓÏ_33_ñâîä_2"/>
      <sheetName val="ïë__è_ôàêò2"/>
      <sheetName val="ÓÔ1_2"/>
      <sheetName val="ÓÇ1_2"/>
      <sheetName val="ИТОГИ__по_Н,Р,Э,Q2"/>
      <sheetName val="КТ_13_1_12"/>
      <sheetName val="перечень_бизнес-систем1"/>
      <sheetName val="перечень_ОИК1"/>
      <sheetName val="перечень_СКО1"/>
      <sheetName val="Виды_проектов_для_СПП1"/>
      <sheetName val="Для_формул1"/>
      <sheetName val="Сравнение_сглаживания1"/>
      <sheetName val="Огл__Графиков1"/>
      <sheetName val="Текущие_цены1"/>
      <sheetName val="СВОД_форма_(всего)1"/>
      <sheetName val="3_квартал1"/>
      <sheetName val="12_Прогнозный_баланс1"/>
      <sheetName val="СВОД_форма1"/>
      <sheetName val="[_FES_X濔彗濥挧玟弱26_(3)1"/>
      <sheetName val="MTO_REV_01"/>
      <sheetName val="Доходы_от_эл__и_теплоэнергии1"/>
      <sheetName val="Dati_Caricati1"/>
      <sheetName val="Поставщики_и_субподрядчики1"/>
      <sheetName val="Производство_электроэнергии1"/>
      <sheetName val="Т19_11"/>
      <sheetName val="Прог_баланс1"/>
      <sheetName val="ДПН_ДЗ_и_КЗ1"/>
      <sheetName val="1_11"/>
      <sheetName val="1_21"/>
      <sheetName val="2_11"/>
      <sheetName val="2_21"/>
      <sheetName val="2_3_и_2_41"/>
      <sheetName val="2_51"/>
      <sheetName val="2_6_11"/>
      <sheetName val="2_6_21"/>
      <sheetName val="2_6_31"/>
      <sheetName val="2_6_41"/>
      <sheetName val="2_6_51"/>
      <sheetName val="2_6_61"/>
      <sheetName val="2_6_71"/>
      <sheetName val="2_6_81"/>
      <sheetName val="2_6_91"/>
      <sheetName val="2_71"/>
      <sheetName val="5_11"/>
      <sheetName val="5_21"/>
      <sheetName val="5_3_и_5_41"/>
      <sheetName val="5_51"/>
      <sheetName val="5_6_11"/>
      <sheetName val="5_6_21"/>
      <sheetName val="5_6_31"/>
      <sheetName val="5_6_41"/>
      <sheetName val="5_6_51"/>
      <sheetName val="5_6_61"/>
      <sheetName val="5_6_71"/>
      <sheetName val="5_6_81"/>
      <sheetName val="5_6_91"/>
      <sheetName val="5_71"/>
      <sheetName val="Расчет_накладных_расходов1"/>
      <sheetName val="Формат_ИПР"/>
      <sheetName val="УТВ_ИПР"/>
      <sheetName val="Ср_мощ_по_ТП_до_150_кВт_"/>
      <sheetName val="Исх_для_рас"/>
      <sheetName val="Исх_для_рас_OLD)"/>
      <sheetName val="Исх_макро"/>
      <sheetName val="ПЕРЕЧЕНЬ_РАБОТ"/>
      <sheetName val="Перечень_ИП_с_утв_ИПР"/>
      <sheetName val="КБК_БДДС"/>
      <sheetName val="Список_компаний_Россети"/>
      <sheetName val="9_с_увязкой_(АРМ)"/>
      <sheetName val="на_1_тут1"/>
      <sheetName val="форма-прил_к_ф№1"/>
      <sheetName val="9__Смета_затрат"/>
      <sheetName val="11_Прочие_расчет"/>
      <sheetName val="10__БД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Profit_&amp;_Loss_Total"/>
      <sheetName val="постоянные_затраты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СВОД_(с_новой_москвой)"/>
      <sheetName val="Корр_ИП__2016_2017"/>
      <sheetName val="Расчет_НВВ_по_RAB_(2011-2017)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CMA_Calculations-_R_Factor"/>
      <sheetName val="CMA_Calculations-_Figure_5440_1"/>
      <sheetName val="4_3_Лимит_изм_ДЗ_и_КЗ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Калькуляция_кв1"/>
      <sheetName val="Справочник_предприятий1"/>
      <sheetName val="КТЖ_БДР"/>
      <sheetName val="12_месяцев_2010"/>
      <sheetName val="6НК-cт_"/>
      <sheetName val="ЗАО_н_ит"/>
      <sheetName val="Сдача_"/>
      <sheetName val="Ural_med"/>
      <sheetName val="4_000_000_тыс_тг"/>
      <sheetName val="15_000_000_тыс_тг"/>
      <sheetName val="ЦХЛ_2004"/>
      <sheetName val="Фин_обязат_"/>
      <sheetName val="Financial_ratios_А3"/>
      <sheetName val="K_300_RFD_KMG_EP"/>
      <sheetName val="ЦТУ_(касса)"/>
      <sheetName val="ЕБРР_200_млн_$_24_05_12"/>
      <sheetName val="5NK_"/>
      <sheetName val="ЛСЦ_начисленное_на_31_12_08"/>
      <sheetName val="ЛЛизинг_начис__на_31_12_08"/>
      <sheetName val="Доходы_всего"/>
      <sheetName val="Доходы_обороты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Исполнение_ИПР_скорр"/>
      <sheetName val="Работы_1"/>
      <sheetName val="-Данные_для_радара_xlsx"/>
      <sheetName val="Объемы_и_выручка"/>
      <sheetName val="НАИМЕНОВАНИЯ_ЦФО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sapactivexlhiddensheet"/>
      <sheetName val="Табл. оценки дефицита"/>
      <sheetName val="Лист5"/>
      <sheetName val="БДДС"/>
      <sheetName val="ФЭМ сбыт"/>
      <sheetName val="Слайд 1"/>
      <sheetName val="Лист4"/>
      <sheetName val="Служебный лист"/>
      <sheetName val="Программа"/>
      <sheetName val="НСИ"/>
      <sheetName val="Pr_f_1"/>
      <sheetName val="списки ФП"/>
      <sheetName val="имена"/>
      <sheetName val="Смета прил.№2"/>
      <sheetName val="ид для табл.2"/>
      <sheetName val="март"/>
      <sheetName val="ПОСЭ (январь)"/>
      <sheetName val="рост.зп"/>
      <sheetName val="Статьи БДР"/>
      <sheetName val="Перечень компаний"/>
      <sheetName val="смет作Ê_xdd50_Ỽའ"/>
      <sheetName val="смет作Ê_xdd50_Ỽ"/>
      <sheetName val="MAIN GATE HOUSE"/>
      <sheetName val="FST5"/>
      <sheetName val="Смета2 проект. раб."/>
      <sheetName val="ФСК"/>
      <sheetName val="ТСО"/>
      <sheetName val="Пл-гр. выдачи сим на 2024г"/>
      <sheetName val="варианты"/>
      <sheetName val="свод_до_вн_об_3"/>
      <sheetName val="расш_для_РАО3"/>
      <sheetName val="расш_для_РАО_стр_3103"/>
      <sheetName val="Сценарные_условия3"/>
      <sheetName val="Список_ДЗО3"/>
      <sheetName val="3_Программа_реализации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8_2-3"/>
      <sheetName val="Э1_14_ОАО3"/>
      <sheetName val="Э1_15ОАО3"/>
      <sheetName val="Э1_14_ЗЭС3"/>
      <sheetName val="Э1_14ЦЭС3"/>
      <sheetName val="Э1_14ВЭС3"/>
      <sheetName val="Э1_14ЮЭС3"/>
      <sheetName val="Э1_15ЗЭС3"/>
      <sheetName val="Э1_15ЦЭС3"/>
      <sheetName val="Э1_15ВЭС3"/>
      <sheetName val="Э1_15ЮЭС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П-16_3"/>
      <sheetName val="П-17_3"/>
      <sheetName val="П-18_3"/>
      <sheetName val="П-19_3"/>
      <sheetName val="УЗ-21_3"/>
      <sheetName val="УП-28_3"/>
      <sheetName val="УП-29_3"/>
      <sheetName val="УП-30_3"/>
      <sheetName val="УП-32_3"/>
      <sheetName val="УФ1_3"/>
      <sheetName val="УЗ1_3"/>
      <sheetName val="УЗ-26_(1)3"/>
      <sheetName val="УЗ-26_(2)3"/>
      <sheetName val="УЗ-26_(3)3"/>
      <sheetName val="УЗ-26_(4)3"/>
      <sheetName val="УЗ-27_(1)3"/>
      <sheetName val="УЗ-27_(2)3"/>
      <sheetName val="УЗ-27_(3)3"/>
      <sheetName val="УЗ-27_(4)3"/>
      <sheetName val="Лист1_(2)3"/>
      <sheetName val="УЗ-21_(1полуг_2002)3"/>
      <sheetName val="УЗ-21_(1полуг_2003_план)3"/>
      <sheetName val="УЗ-21_(1полуг_2003_факт)3"/>
      <sheetName val="УЗ-22_(1полуг_2002)факт3"/>
      <sheetName val="УЗ-22_(1полуг_2003)пл3"/>
      <sheetName val="УЗ-22_(1полуг_2003)факт3"/>
      <sheetName val="УЗ-23(1_полуг_2002)3"/>
      <sheetName val="УЗ-23(1_полуг_2003)пл3"/>
      <sheetName val="УЗ-23(1полуг_2003)_факт3"/>
      <sheetName val="УЗ-26_(1полуг_2002__факт)3"/>
      <sheetName val="УЗ-26_(1полуг_2003_план)3"/>
      <sheetName val="УЗ-26_(1полуг_2003_факт)3"/>
      <sheetName val="расходы_-_ТБР3"/>
      <sheetName val="модель_-_RAB_окончат_3"/>
      <sheetName val="НВВ_-_предложение_ок_3"/>
      <sheetName val="Расх__-_предложение_ок_3"/>
      <sheetName val="модель_-_ТБР_3"/>
      <sheetName val="Расчет_расходов_RAB_окончат__3"/>
      <sheetName val="Покупная_энергия_RAB3"/>
      <sheetName val="Расходы_-_индексация3"/>
      <sheetName val="Прил_13"/>
      <sheetName val="Прил__1_1_3"/>
      <sheetName val="пл-ф_01_06г_3"/>
      <sheetName val="Премия_(Бизнес-план)_3"/>
      <sheetName val="Премия_(БДР)_3"/>
      <sheetName val="Объемы_3"/>
      <sheetName val="СКС_3"/>
      <sheetName val="пл-ф_02_06г_3"/>
      <sheetName val="Дотация_за_февраль3"/>
      <sheetName val="Анализ_по_субконто3"/>
      <sheetName val="Объемы_март_3"/>
      <sheetName val="Доходы_март3"/>
      <sheetName val="котельные_23"/>
      <sheetName val="расшифровка_по_прочим3"/>
      <sheetName val="анализ_покупки_ТЭР3"/>
      <sheetName val="обьем_продаж3"/>
      <sheetName val="смета_ахр3"/>
      <sheetName val="приложение_2_3"/>
      <sheetName val="УФ-53_1кв02_скорр3"/>
      <sheetName val="УФ-53_1кв_2002_факт_3"/>
      <sheetName val="УФ-53_2кв02_скорр3"/>
      <sheetName val="УФ-53_3кв02скорр3"/>
      <sheetName val="УФ-53_4кв02_скорр3"/>
      <sheetName val="УФ-53_2002_всего3"/>
      <sheetName val="под_кредитное_плечо_25%3"/>
      <sheetName val="СОК_накладные_(ТК-Бишкек)3"/>
      <sheetName val="ТМЦ_ремонт3"/>
      <sheetName val="ОФ_вне_смет_строек3"/>
      <sheetName val="ОС_до_10_тр3"/>
      <sheetName val="охрана_окр_ср3"/>
      <sheetName val="типографские_бланки3"/>
      <sheetName val="ТМЦ_канц3"/>
      <sheetName val="Данные_для_расчета3"/>
      <sheetName val="Ком_потери3"/>
      <sheetName val="ñâîä_äî_âí_îá_3"/>
      <sheetName val="ðàñø_äëÿ_ÐÀÎ3"/>
      <sheetName val="ðàñø_äëÿ_ÐÀÎ_ñòð_3103"/>
      <sheetName val="Ãðàôèêè_Ãêàë,òûñ_ðóá_3"/>
      <sheetName val="5_1_ÿíâàðü3"/>
      <sheetName val="5_1_ôåâðàëü3"/>
      <sheetName val="5_1_ìàðò3"/>
      <sheetName val="Ý1_14_ÎÀÎ3"/>
      <sheetName val="Ý1_15ÎÀÎ3"/>
      <sheetName val="Ý1_14_ÇÝÑ3"/>
      <sheetName val="Ý1_14ÖÝÑ3"/>
      <sheetName val="Ý1_14ÂÝÑ3"/>
      <sheetName val="Ý1_14ÞÝÑ3"/>
      <sheetName val="Ý1_15ÇÝÑ3"/>
      <sheetName val="Ý1_15ÖÝÑ3"/>
      <sheetName val="Ý1_15ÂÝÑ3"/>
      <sheetName val="Ý1_15ÞÝÑ3"/>
      <sheetName val="1_êâ_3"/>
      <sheetName val="2_êâ_3"/>
      <sheetName val="3_êâ_3"/>
      <sheetName val="4_êâ_3"/>
      <sheetName val="_ãîä3"/>
      <sheetName val="ÓÏ_33_ñâîä_3"/>
      <sheetName val="ïë__è_ôàêò3"/>
      <sheetName val="ÓÔ1_3"/>
      <sheetName val="ÓÇ1_3"/>
      <sheetName val="ИТОГИ__по_Н,Р,Э,Q3"/>
      <sheetName val="КТ_13_1_13"/>
      <sheetName val="перечень_бизнес-систем2"/>
      <sheetName val="перечень_ОИК2"/>
      <sheetName val="перечень_СКО2"/>
      <sheetName val="Виды_проектов_для_СПП2"/>
      <sheetName val="Для_формул2"/>
      <sheetName val="Сравнение_сглаживания2"/>
      <sheetName val="Огл__Графиков2"/>
      <sheetName val="Текущие_цены2"/>
      <sheetName val="СВОД_форма_(всего)2"/>
      <sheetName val="3_квартал2"/>
      <sheetName val="12_Прогнозный_баланс2"/>
      <sheetName val="СВОД_форма2"/>
      <sheetName val="[_FES_X濔彗濥挧玟弱26_(3)2"/>
      <sheetName val="MTO_REV_02"/>
      <sheetName val="Доходы_от_эл__и_теплоэнергии2"/>
      <sheetName val="Dati_Caricati2"/>
      <sheetName val="Поставщики_и_субподрядчики2"/>
      <sheetName val="Производство_электроэнергии2"/>
      <sheetName val="Т19_12"/>
      <sheetName val="Прог_баланс2"/>
      <sheetName val="ДПН_ДЗ_и_КЗ2"/>
      <sheetName val="1_12"/>
      <sheetName val="1_22"/>
      <sheetName val="2_12"/>
      <sheetName val="2_22"/>
      <sheetName val="2_3_и_2_42"/>
      <sheetName val="2_52"/>
      <sheetName val="2_6_12"/>
      <sheetName val="2_6_22"/>
      <sheetName val="2_6_32"/>
      <sheetName val="2_6_42"/>
      <sheetName val="2_6_52"/>
      <sheetName val="2_6_62"/>
      <sheetName val="2_6_72"/>
      <sheetName val="2_6_82"/>
      <sheetName val="2_6_92"/>
      <sheetName val="2_72"/>
      <sheetName val="5_12"/>
      <sheetName val="5_22"/>
      <sheetName val="5_3_и_5_42"/>
      <sheetName val="5_52"/>
      <sheetName val="5_6_12"/>
      <sheetName val="5_6_22"/>
      <sheetName val="5_6_32"/>
      <sheetName val="5_6_42"/>
      <sheetName val="5_6_52"/>
      <sheetName val="5_6_62"/>
      <sheetName val="5_6_72"/>
      <sheetName val="5_6_82"/>
      <sheetName val="5_6_92"/>
      <sheetName val="5_72"/>
      <sheetName val="Расчет_накладных_расходов2"/>
      <sheetName val="Формат_ИПР1"/>
      <sheetName val="УТВ_ИПР1"/>
      <sheetName val="Ср_мощ_по_ТП_до_150_кВт_1"/>
      <sheetName val="Исх_для_рас1"/>
      <sheetName val="Исх_для_рас_OLD)1"/>
      <sheetName val="Исх_макро1"/>
      <sheetName val="ПЕРЕЧЕНЬ_РАБОТ1"/>
      <sheetName val="Перечень_ИП_с_утв_ИПР1"/>
      <sheetName val="КБК_БДДС1"/>
      <sheetName val="Список_компаний_Россети1"/>
      <sheetName val="9_с_увязкой_(АРМ)1"/>
      <sheetName val="на_1_тут2"/>
      <sheetName val="форма-прил_к_ф№11"/>
      <sheetName val="9__Смета_затрат1"/>
      <sheetName val="11_Прочие_расчет1"/>
      <sheetName val="10__БДР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Profit_&amp;_Loss_Total1"/>
      <sheetName val="постоянные_затраты1"/>
      <sheetName val="4_11"/>
      <sheetName val="Таб1_11"/>
      <sheetName val="календарный_план1"/>
      <sheetName val="Page_21"/>
      <sheetName val="Закупки_центр1"/>
      <sheetName val="ПС_рек1"/>
      <sheetName val="ЛЭП_нов1"/>
      <sheetName val="эл_ст1"/>
      <sheetName val="ис_смета1"/>
      <sheetName val="См-2_Шатурс_сети__проект_работ1"/>
      <sheetName val="Технический_лист1"/>
      <sheetName val="Олимпстрой_декабрь_20101"/>
      <sheetName val="Таблица_А131"/>
      <sheetName val="НВВ_утв_тарифы1"/>
      <sheetName val="план_20001"/>
      <sheetName val="СВОД_(с_новой_москвой)1"/>
      <sheetName val="Корр_ИП__2016_20171"/>
      <sheetName val="Расчет_НВВ_по_RAB_(2011-2017)1"/>
      <sheetName val="2_ГСМ1"/>
      <sheetName val="ТЭП_11"/>
      <sheetName val="Исх_1"/>
      <sheetName val="3_151"/>
      <sheetName val="ПФВ-0_61"/>
      <sheetName val="ПТ-1_2факт1"/>
      <sheetName val="2_Ê1"/>
      <sheetName val="ДПН_Приток_денежных_средств1"/>
      <sheetName val="ДПН_Отток_денежных_средств1"/>
      <sheetName val="ДПН__Баланс_наличности1"/>
      <sheetName val="ДПН_Инвестиции_и_кредиты1"/>
      <sheetName val="Титульный_лист_1"/>
      <sheetName val="Выпадающие_списки1"/>
      <sheetName val="Премия_(Бизнес-план)1"/>
      <sheetName val="Премия_(БДР)1"/>
      <sheetName val="Объемы_март1"/>
      <sheetName val="приложение_21"/>
      <sheetName val="Для_выпадающих1"/>
      <sheetName val="CMA_Calculations-_R_Factor1"/>
      <sheetName val="CMA_Calculations-_Figure_5440_2"/>
      <sheetName val="4_3_Лимит_изм_ДЗ_и_КЗ1"/>
      <sheetName val="АртМРО_кВтч2"/>
      <sheetName val="АртМРО_руб2"/>
      <sheetName val="АртМРО_тариф2"/>
      <sheetName val="ВостМРО_кВтч2"/>
      <sheetName val="ВостМРО_руб2"/>
      <sheetName val="ВостМРО_тариф2"/>
      <sheetName val="ЗапМРО_кВтч,_МВт2"/>
      <sheetName val="ЗапМРО_руб2"/>
      <sheetName val="ЗапМРО__тариф2"/>
      <sheetName val="Н-ТагМРО_кВтч2"/>
      <sheetName val="Н-ТагМРО_руб2"/>
      <sheetName val="Н-Тагил_тариф2"/>
      <sheetName val="СерМРО_кВтч2"/>
      <sheetName val="СерМРО_руб2"/>
      <sheetName val="СерМРО_тариф2"/>
      <sheetName val="ТалМРО_кВтч2"/>
      <sheetName val="ТалМРО_руб2"/>
      <sheetName val="ТалМРО_тариф2"/>
      <sheetName val="ЦСбыт_кВтч2"/>
      <sheetName val="ЦСбыт_руб2"/>
      <sheetName val="ЦСбыт_тариф2"/>
      <sheetName val="БЦ_кВтч2"/>
      <sheetName val="БЦ_руб2"/>
      <sheetName val="БЦ_тариф2"/>
      <sheetName val="ПРКЦ_кВтч2"/>
      <sheetName val="ПРКЦ_руб2"/>
      <sheetName val="ПРКЦ_тариф2"/>
      <sheetName val="Сбыт_всего_кВтч2"/>
      <sheetName val="Сбыт_всего_руб2"/>
      <sheetName val="Сбыт_всего_тариф2"/>
      <sheetName val="Калькуляция_кв2"/>
      <sheetName val="Справочник_предприятий2"/>
      <sheetName val="КТЖ_БДР1"/>
      <sheetName val="12_месяцев_20101"/>
      <sheetName val="6НК-cт_1"/>
      <sheetName val="ЗАО_н_ит1"/>
      <sheetName val="Сдача_1"/>
      <sheetName val="Ural_med1"/>
      <sheetName val="4_000_000_тыс_тг1"/>
      <sheetName val="15_000_000_тыс_тг1"/>
      <sheetName val="ЦХЛ_20041"/>
      <sheetName val="Фин_обязат_1"/>
      <sheetName val="Financial_ratios_А31"/>
      <sheetName val="K_300_RFD_KMG_EP1"/>
      <sheetName val="ЦТУ_(касса)1"/>
      <sheetName val="ЕБРР_200_млн_$_24_05_121"/>
      <sheetName val="5NK_1"/>
      <sheetName val="ЛСЦ_начисленное_на_31_12_081"/>
      <sheetName val="ЛЛизинг_начис__на_31_12_081"/>
      <sheetName val="Доходы_всего1"/>
      <sheetName val="Доходы_обороты1"/>
      <sheetName val="Доступ_к_МЖС1"/>
      <sheetName val="мать_факт_(изм_НДС)1"/>
      <sheetName val="прочие_поступления1"/>
      <sheetName val="кредитный_бюджет_20141"/>
      <sheetName val="прочие_выб_по_дзо1"/>
      <sheetName val="инвест_разбивка1"/>
      <sheetName val="оплата_БЗ_и_ОСО_для_БДДС1"/>
      <sheetName val="Соц_сфера1"/>
      <sheetName val="расходы_КТЖ1"/>
      <sheetName val="прочие_выбытия_1"/>
      <sheetName val="депозиты_20141"/>
      <sheetName val="УК_и_ФП1"/>
      <sheetName val="бюджет_2013_освоение_)1"/>
      <sheetName val="Исполнение_ИПР_скорр1"/>
      <sheetName val="Работы_2"/>
      <sheetName val="-Данные_для_радара_xlsx1"/>
      <sheetName val="Объемы_и_выручка1"/>
      <sheetName val="НАИМЕНОВАНИЯ_ЦФО1"/>
      <sheetName val="55_Пороховой_завод"/>
      <sheetName val="Направления_реновации"/>
      <sheetName val="17_1"/>
      <sheetName val="21_3"/>
      <sheetName val="18_2"/>
      <sheetName val="2_3"/>
      <sheetName val="P2_1"/>
      <sheetName val="Список_ДохРасх"/>
      <sheetName val="Список_компаний"/>
      <sheetName val="Ед__измер_"/>
      <sheetName val="Свод_мвз"/>
      <sheetName val="Вып__списки"/>
      <sheetName val="Shflu_Calc"/>
      <sheetName val="Вспомогат_"/>
      <sheetName val="баланс_СЗАО"/>
      <sheetName val="Табл__оценки_дефицита"/>
      <sheetName val="ФЭМ_сбыт"/>
      <sheetName val="Слайд_1"/>
      <sheetName val="Служебный_лист"/>
      <sheetName val="списки_ФП"/>
      <sheetName val="Смета_прил_№2"/>
      <sheetName val="ид_для_табл_2"/>
      <sheetName val="ПОСЭ_(январь)"/>
      <sheetName val="рост_зп"/>
      <sheetName val="MAIN_GATE_HOUSE"/>
      <sheetName val="Смета2_проект__раб_"/>
      <sheetName val="Статьи_БДР"/>
      <sheetName val="Перечень_компаний"/>
      <sheetName val="смет作ÊỼའ"/>
      <sheetName val="смет作ÊỼ"/>
      <sheetName val="Пл-гр__выдачи_сим_на_2024г"/>
      <sheetName val="Список услуг"/>
      <sheetName val="Прил.6 Отчислени соц обесп"/>
      <sheetName val="ДЗО"/>
      <sheetName val="месяц"/>
      <sheetName val="1квартал"/>
      <sheetName val="6мес"/>
      <sheetName val="9мес"/>
      <sheetName val="12мес"/>
      <sheetName val="Tier1"/>
      <sheetName val="расчет НВВ РСК по RAB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/>
      <sheetData sheetId="1393"/>
      <sheetData sheetId="1394"/>
      <sheetData sheetId="1395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 refreshError="1"/>
      <sheetData sheetId="1782" refreshError="1"/>
      <sheetData sheetId="1783"/>
      <sheetData sheetId="1784"/>
      <sheetData sheetId="1785"/>
      <sheetData sheetId="1786"/>
      <sheetData sheetId="1787"/>
      <sheetData sheetId="1788"/>
      <sheetData sheetId="1789" refreshError="1"/>
      <sheetData sheetId="1790" refreshError="1"/>
      <sheetData sheetId="179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  <sheetName val="main gate house"/>
      <sheetName val="на 1 тут"/>
      <sheetName val="Тср 19"/>
      <sheetName val="Тср 20"/>
      <sheetName val="Тср 20-24"/>
      <sheetName val="ТБР"/>
      <sheetName val="24"/>
      <sheetName val="16"/>
      <sheetName val="П1.4, П1.5 -Томская обл"/>
      <sheetName val="Таб1.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REESTR_MO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MAIN"/>
      <sheetName val="ФР"/>
      <sheetName val="ТАРИФ"/>
      <sheetName val="Покукп ТЭ в ФР"/>
      <sheetName val="Покукп ТЭ в тариф"/>
      <sheetName val="Котел 1 Факт"/>
      <sheetName val="Прокуратура_выпадающие"/>
      <sheetName val="ПО 2020"/>
      <sheetName val="ЭЭ Факт"/>
      <sheetName val="ЭЭ в тариф"/>
      <sheetName val="Инструкция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Статистика ДТП от 15 до 150 кВт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Анализ ФД"/>
      <sheetName val="2_РПП"/>
      <sheetName val="ФАКТ 2020 прокуратура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иртышская"/>
      <sheetName val="таврическая"/>
      <sheetName val="сибирь"/>
      <sheetName val="ФедД"/>
      <sheetName val="14б ДПН отчет"/>
      <sheetName val="16а Сводный анализ"/>
      <sheetName val="Причины корр"/>
      <sheetName val="Управление"/>
      <sheetName val="Tier 31.12.08"/>
      <sheetName val="форма сетевой график эрсб"/>
      <sheetName val="Справочники БУ"/>
      <sheetName val="4"/>
      <sheetName val="6"/>
      <sheetName val="Лист4"/>
      <sheetName val="Лист5"/>
      <sheetName val="Перечень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APP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Легенда"/>
      <sheetName val="НСИ"/>
      <sheetName val="перекрестка"/>
      <sheetName val="18.2"/>
      <sheetName val="пр-во"/>
      <sheetName val="Свод-1"/>
      <sheetName val="共機J"/>
      <sheetName val="П1.30"/>
      <sheetName val="Баланс"/>
      <sheetName val="отчет_2007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Расчет_НВВ_общий5"/>
      <sheetName val="Ген__не_уч__ОРЭМ5"/>
      <sheetName val="MTO_REV_05"/>
      <sheetName val="Dati_Caricati5"/>
      <sheetName val="Прилож_15"/>
      <sheetName val="Баланс_мощности_20075"/>
      <sheetName val="main_gate_house5"/>
      <sheetName val="Тср_195"/>
      <sheetName val="Тср_205"/>
      <sheetName val="Тср_20-245"/>
      <sheetName val="на_1_тут5"/>
      <sheetName val="Производство_электроэнергии5"/>
      <sheetName val="Таб1_15"/>
      <sheetName val="П1_4,_П1_5_-Томская_обл5"/>
      <sheetName val="Справочник_ЦФО5"/>
      <sheetName val="тех_лист5"/>
      <sheetName val="Оперативный_факт_за_январь_2015"/>
      <sheetName val="Служебный_лист5"/>
      <sheetName val="см-2_шатурс_сети__проект_работ5"/>
      <sheetName val="отчет_2007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Расчет_НВВ_общий6"/>
      <sheetName val="Ген__не_уч__ОРЭМ6"/>
      <sheetName val="MTO_REV_06"/>
      <sheetName val="Dati_Caricati6"/>
      <sheetName val="Прилож_16"/>
      <sheetName val="Баланс_мощности_20076"/>
      <sheetName val="main_gate_house6"/>
      <sheetName val="Тср_196"/>
      <sheetName val="Тср_206"/>
      <sheetName val="Тср_20-246"/>
      <sheetName val="на_1_тут6"/>
      <sheetName val="Производство_электроэнергии6"/>
      <sheetName val="Таб1_16"/>
      <sheetName val="П1_4,_П1_5_-Томская_обл6"/>
      <sheetName val="Справочник_ЦФО6"/>
      <sheetName val="тех_лист6"/>
      <sheetName val="Оперативный_факт_за_январь_2016"/>
      <sheetName val="Служебный_лист6"/>
      <sheetName val="см-2_шатурс_сети__проект_работ6"/>
      <sheetName val="АХД_нат1"/>
      <sheetName val="анализ_1"/>
      <sheetName val="par_diff_expl_1"/>
      <sheetName val="final_schedule1"/>
      <sheetName val="cb_rus_prelim1"/>
      <sheetName val="Настройки_регулятора1"/>
      <sheetName val="Покукп_ТЭ_в_ФР"/>
      <sheetName val="Покукп_ТЭ_в_тариф"/>
      <sheetName val="Котел_1_Факт"/>
      <sheetName val="ПО_2020"/>
      <sheetName val="ЭЭ_Факт"/>
      <sheetName val="ЭЭ_в_тариф"/>
      <sheetName val="Доходы_от_эл__и_теплоэнергии"/>
      <sheetName val="group_structure"/>
      <sheetName val="Исходные_данные"/>
      <sheetName val="Статистика_ДТП_от_15_до_150_кВт"/>
      <sheetName val="отчет_2007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Расчет_НВВ_общий7"/>
      <sheetName val="Ген__не_уч__ОРЭМ7"/>
      <sheetName val="MTO_REV_07"/>
      <sheetName val="Dati_Caricati7"/>
      <sheetName val="Прилож_17"/>
      <sheetName val="Баланс_мощности_20077"/>
      <sheetName val="main_gate_house7"/>
      <sheetName val="Тср_197"/>
      <sheetName val="Тср_207"/>
      <sheetName val="Тср_20-247"/>
      <sheetName val="на_1_тут7"/>
      <sheetName val="Производство_электроэнергии7"/>
      <sheetName val="Таб1_17"/>
      <sheetName val="П1_4,_П1_5_-Томская_обл7"/>
      <sheetName val="Справочник_ЦФО7"/>
      <sheetName val="тех_лист7"/>
      <sheetName val="Оперативный_факт_за_январь_2017"/>
      <sheetName val="Служебный_лист7"/>
      <sheetName val="см-2_шатурс_сети__проект_работ7"/>
      <sheetName val="АХД_нат2"/>
      <sheetName val="анализ_2"/>
      <sheetName val="par_diff_expl_2"/>
      <sheetName val="final_schedule2"/>
      <sheetName val="cb_rus_prelim2"/>
      <sheetName val="Настройки_регулятора2"/>
      <sheetName val="Покукп_ТЭ_в_ФР1"/>
      <sheetName val="Покукп_ТЭ_в_тариф1"/>
      <sheetName val="Котел_1_Факт1"/>
      <sheetName val="ПО_20201"/>
      <sheetName val="ЭЭ_Факт1"/>
      <sheetName val="ЭЭ_в_тариф1"/>
      <sheetName val="Доходы_от_эл__и_теплоэнергии1"/>
      <sheetName val="group_structure1"/>
      <sheetName val="Исходные_данные1"/>
      <sheetName val="Статистика_ДТП_от_15_до_150_кВ1"/>
      <sheetName val="отчет_2007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Расчет_НВВ_общий8"/>
      <sheetName val="Ген__не_уч__ОРЭМ8"/>
      <sheetName val="MTO_REV_08"/>
      <sheetName val="Dati_Caricati8"/>
      <sheetName val="Прилож_18"/>
      <sheetName val="Баланс_мощности_20078"/>
      <sheetName val="main_gate_house8"/>
      <sheetName val="Тср_198"/>
      <sheetName val="Тср_208"/>
      <sheetName val="Тср_20-248"/>
      <sheetName val="на_1_тут8"/>
      <sheetName val="Производство_электроэнергии8"/>
      <sheetName val="Таб1_18"/>
      <sheetName val="П1_4,_П1_5_-Томская_обл8"/>
      <sheetName val="Справочник_ЦФО8"/>
      <sheetName val="тех_лист8"/>
      <sheetName val="Оперативный_факт_за_январь_2018"/>
      <sheetName val="Служебный_лист8"/>
      <sheetName val="см-2_шатурс_сети__проект_работ8"/>
      <sheetName val="АХД_нат3"/>
      <sheetName val="анализ_3"/>
      <sheetName val="par_diff_expl_3"/>
      <sheetName val="final_schedule3"/>
      <sheetName val="cb_rus_prelim3"/>
      <sheetName val="Настройки_регулятора3"/>
      <sheetName val="Покукп_ТЭ_в_ФР2"/>
      <sheetName val="Покукп_ТЭ_в_тариф2"/>
      <sheetName val="Котел_1_Факт2"/>
      <sheetName val="ПО_20202"/>
      <sheetName val="ЭЭ_Факт2"/>
      <sheetName val="ЭЭ_в_тариф2"/>
      <sheetName val="Доходы_от_эл__и_теплоэнергии2"/>
      <sheetName val="group_structure2"/>
      <sheetName val="Исходные_данные2"/>
      <sheetName val="Статистика_ДТП_от_15_до_150_кВ2"/>
      <sheetName val="П.4.4 Топливо"/>
      <sheetName val="П.5.1 Опер."/>
      <sheetName val="ЭС-4-04Ф"/>
      <sheetName val="Curves"/>
      <sheetName val="Note"/>
      <sheetName val="Heads"/>
      <sheetName val="Dbase"/>
      <sheetName val="Tables"/>
      <sheetName val="Page 2"/>
      <sheetName val="Set"/>
      <sheetName val="Поставщики и субподрядчики"/>
      <sheetName val="Controls"/>
      <sheetName val="HO_hrs"/>
      <sheetName val="cons_journals"/>
      <sheetName val="main_parameters"/>
      <sheetName val="sheetpao"/>
      <sheetName val="15"/>
      <sheetName val="17.1"/>
      <sheetName val="2.3"/>
      <sheetName val="20"/>
      <sheetName val="27"/>
      <sheetName val="P2.1"/>
      <sheetName val="info"/>
      <sheetName val="TDW"/>
      <sheetName val="2010_2011"/>
      <sheetName val="справочник"/>
      <sheetName val="отчет_20079"/>
      <sheetName val="Вводные_данные_систем9"/>
      <sheetName val="Опросный_лист_МЭ_РФ9"/>
      <sheetName val="Баланс_по_уровням_U_квартальны9"/>
      <sheetName val="расчет_стоимостных_показателей9"/>
      <sheetName val="Тарифно-договорная_модель9"/>
      <sheetName val="Передача_эл_энергии9"/>
      <sheetName val="Тср_12-179"/>
      <sheetName val="расшир_сс9"/>
      <sheetName val="12_прибыль9"/>
      <sheetName val="спорт_культ_проф_маст9"/>
      <sheetName val="прочие_прочие9"/>
      <sheetName val="возм_пр_ущерба9"/>
      <sheetName val="реал__ОС,_МПЗ,_пр_9"/>
      <sheetName val="РТ_передача9"/>
      <sheetName val="Баланс_ээ9"/>
      <sheetName val="Баланс_мощности9"/>
      <sheetName val="Расчет_НВВ_общий9"/>
      <sheetName val="Ген__не_уч__ОРЭМ9"/>
      <sheetName val="MTO_REV_09"/>
      <sheetName val="Dati_Caricati9"/>
      <sheetName val="Прилож_19"/>
      <sheetName val="Баланс_мощности_20079"/>
      <sheetName val="main_gate_house9"/>
      <sheetName val="на_1_тут9"/>
      <sheetName val="Тср_199"/>
      <sheetName val="Тср_209"/>
      <sheetName val="Тср_20-249"/>
      <sheetName val="П1_4,_П1_5_-Томская_обл9"/>
      <sheetName val="Таб1_19"/>
      <sheetName val="Производство_электроэнергии9"/>
      <sheetName val="Справочник_ЦФО9"/>
      <sheetName val="тех_лист9"/>
      <sheetName val="Оперативный_факт_за_январь_2019"/>
      <sheetName val="Служебный_лист9"/>
      <sheetName val="см-2_шатурс_сети__проект_работ9"/>
      <sheetName val="АХД_нат4"/>
      <sheetName val="анализ_4"/>
      <sheetName val="par_diff_expl_4"/>
      <sheetName val="final_schedule4"/>
      <sheetName val="cb_rus_prelim4"/>
      <sheetName val="Настройки_регулятора4"/>
      <sheetName val="Покукп_ТЭ_в_ФР3"/>
      <sheetName val="Покукп_ТЭ_в_тариф3"/>
      <sheetName val="Котел_1_Факт3"/>
      <sheetName val="ПО_20203"/>
      <sheetName val="ЭЭ_Факт3"/>
      <sheetName val="ЭЭ_в_тариф3"/>
      <sheetName val="Доходы_от_эл__и_теплоэнергии3"/>
      <sheetName val="group_structure3"/>
      <sheetName val="Исходные_данные3"/>
      <sheetName val="Статистика_ДТП_от_15_до_150_кВ3"/>
      <sheetName val="Анализ_ФД"/>
      <sheetName val="ФАКТ_2020_прокуратура"/>
      <sheetName val="Стоимость_мероприятий"/>
      <sheetName val="2_ИП_ТС"/>
      <sheetName val="ТАРИФ_архив"/>
      <sheetName val="Анализ_ФД_архив"/>
      <sheetName val="14б_ДПН_отчет"/>
      <sheetName val="16а_Сводный_анализ"/>
      <sheetName val="Причины_корр"/>
      <sheetName val="Tier_31_12_08"/>
      <sheetName val="форма_сетевой_график_эрсб"/>
      <sheetName val="Справочники_БУ"/>
      <sheetName val="Riders_for_Info_Pack"/>
      <sheetName val="Продажи_реальные_и_прогноз_20_л"/>
      <sheetName val="Таб_гвс"/>
      <sheetName val="П_1_1_"/>
      <sheetName val="П_1_2_"/>
      <sheetName val="П_1_3_"/>
      <sheetName val="П_3_1_"/>
      <sheetName val="П_1_2_1_"/>
      <sheetName val="П_4_1"/>
      <sheetName val="П_4_1а"/>
      <sheetName val="П_4_3_"/>
      <sheetName val="П_4_3_а"/>
      <sheetName val="П_4_3_б"/>
      <sheetName val="П_4_4_"/>
      <sheetName val="П_4_5_"/>
      <sheetName val="П_4_6_"/>
      <sheetName val="П_4_6_1_"/>
      <sheetName val="П_4_6_2_"/>
      <sheetName val="П_4_7_1_"/>
      <sheetName val="П_4_7_2"/>
      <sheetName val="П_4_7_3_"/>
      <sheetName val="П_4_8_"/>
      <sheetName val="П_4_9"/>
      <sheetName val="П_4_9_1"/>
      <sheetName val="П_4_10_"/>
      <sheetName val="П_4_10_1"/>
      <sheetName val="ОПР_(25_счет)"/>
      <sheetName val="ОХР(26_счет)"/>
      <sheetName val="П_8_"/>
      <sheetName val="П_9_"/>
      <sheetName val="П_10_"/>
      <sheetName val="П_11_"/>
      <sheetName val="П_4_11"/>
      <sheetName val="П_4_11_1_"/>
      <sheetName val="П_4_12"/>
      <sheetName val="П_12_"/>
      <sheetName val="Расчет_долг__парам_&quot;"/>
      <sheetName val="П_5_2_"/>
      <sheetName val="П_5_3_"/>
      <sheetName val="П_5_4_"/>
      <sheetName val="6_1"/>
      <sheetName val="6_2"/>
      <sheetName val="Усл_ед"/>
      <sheetName val="Усл_ед_ГВС"/>
      <sheetName val="анализ_объемов_ГВС"/>
      <sheetName val="анализ_объемов_ГВС_(а)"/>
      <sheetName val="расчет_тарифа_на_ГВС"/>
      <sheetName val="заключение_2015"/>
      <sheetName val="заключение_2015-2017"/>
      <sheetName val="заключение_2015-2017_(передача)"/>
      <sheetName val="Прил_1"/>
      <sheetName val="Рег_генер"/>
      <sheetName val="бюджет_цтв"/>
      <sheetName val="пол_отпуск"/>
      <sheetName val="18_2"/>
      <sheetName val="П1_30"/>
      <sheetName val="П_4_4_Топливо"/>
      <sheetName val="П_5_1_Опер_"/>
      <sheetName val="Page_2"/>
      <sheetName val="Поставщики_и_субподрядчики"/>
      <sheetName val="17_1"/>
      <sheetName val="2_3"/>
      <sheetName val="P2_1"/>
      <sheetName val="3"/>
      <sheetName val="14"/>
      <sheetName val="Настройки"/>
      <sheetName val="См.4_2ПК (3)"/>
      <sheetName val="См.2 дендр. новая"/>
      <sheetName val="См.2 дендр. "/>
      <sheetName val="См.4_2ПК"/>
      <sheetName val="См.4_2ПК (2)"/>
      <sheetName val="6оос_2ПК"/>
      <sheetName val="3оос_новая"/>
      <sheetName val="здания"/>
      <sheetName val="Т19.1"/>
      <sheetName val="T25"/>
      <sheetName val="T31"/>
      <sheetName val="расчет НВВ РСК по RAB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G20">
            <v>7</v>
          </cell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4">
          <cell r="G44">
            <v>131.95402349999983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0.83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7">
          <cell r="G7">
            <v>0</v>
          </cell>
        </row>
      </sheetData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>
        <row r="5">
          <cell r="G5">
            <v>16503137.241579933</v>
          </cell>
        </row>
      </sheetData>
      <sheetData sheetId="97">
        <row r="5">
          <cell r="G5">
            <v>16503137.241579933</v>
          </cell>
        </row>
      </sheetData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>
        <row r="5">
          <cell r="G5">
            <v>16503137.241579933</v>
          </cell>
        </row>
      </sheetData>
      <sheetData sheetId="112">
        <row r="5">
          <cell r="G5">
            <v>16503137.241579933</v>
          </cell>
        </row>
      </sheetData>
      <sheetData sheetId="113">
        <row r="5">
          <cell r="G5">
            <v>16503137.241579933</v>
          </cell>
        </row>
      </sheetData>
      <sheetData sheetId="114">
        <row r="5">
          <cell r="G5">
            <v>16503137.241579933</v>
          </cell>
        </row>
      </sheetData>
      <sheetData sheetId="115">
        <row r="5">
          <cell r="G5">
            <v>16503137.241579933</v>
          </cell>
        </row>
      </sheetData>
      <sheetData sheetId="116">
        <row r="5">
          <cell r="G5">
            <v>16503137.241579933</v>
          </cell>
        </row>
      </sheetData>
      <sheetData sheetId="117">
        <row r="5">
          <cell r="G5">
            <v>16503137.241579933</v>
          </cell>
        </row>
      </sheetData>
      <sheetData sheetId="118">
        <row r="5">
          <cell r="G5">
            <v>16503137.241579933</v>
          </cell>
        </row>
      </sheetData>
      <sheetData sheetId="119">
        <row r="5">
          <cell r="G5">
            <v>16503137.241579933</v>
          </cell>
        </row>
      </sheetData>
      <sheetData sheetId="120">
        <row r="5">
          <cell r="G5">
            <v>16503137.241579933</v>
          </cell>
        </row>
      </sheetData>
      <sheetData sheetId="121">
        <row r="5">
          <cell r="G5">
            <v>16503137.241579933</v>
          </cell>
        </row>
      </sheetData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 refreshError="1"/>
      <sheetData sheetId="144" refreshError="1"/>
      <sheetData sheetId="145">
        <row r="5">
          <cell r="G5">
            <v>16503137.241579933</v>
          </cell>
        </row>
      </sheetData>
      <sheetData sheetId="146">
        <row r="5">
          <cell r="G5">
            <v>16503137.241579933</v>
          </cell>
        </row>
      </sheetData>
      <sheetData sheetId="147">
        <row r="5">
          <cell r="G5">
            <v>16503137.241579933</v>
          </cell>
        </row>
      </sheetData>
      <sheetData sheetId="148">
        <row r="5">
          <cell r="G5">
            <v>16503137.241579933</v>
          </cell>
        </row>
      </sheetData>
      <sheetData sheetId="149">
        <row r="5">
          <cell r="G5">
            <v>16503137.241579933</v>
          </cell>
        </row>
      </sheetData>
      <sheetData sheetId="150">
        <row r="5">
          <cell r="G5">
            <v>16503137.241579933</v>
          </cell>
        </row>
      </sheetData>
      <sheetData sheetId="151">
        <row r="5">
          <cell r="G5">
            <v>16503137.241579933</v>
          </cell>
        </row>
      </sheetData>
      <sheetData sheetId="152">
        <row r="5">
          <cell r="G5">
            <v>16503137.241579933</v>
          </cell>
        </row>
      </sheetData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 t="str">
            <v>БДР на 2021</v>
          </cell>
        </row>
      </sheetData>
      <sheetData sheetId="168">
        <row r="5">
          <cell r="G5" t="str">
            <v>БДР на 2021</v>
          </cell>
        </row>
      </sheetData>
      <sheetData sheetId="169">
        <row r="5">
          <cell r="G5" t="str">
            <v>БДР на 2021</v>
          </cell>
        </row>
      </sheetData>
      <sheetData sheetId="170">
        <row r="5">
          <cell r="G5" t="str">
            <v>БДР на 2021</v>
          </cell>
        </row>
      </sheetData>
      <sheetData sheetId="171">
        <row r="5">
          <cell r="G5" t="str">
            <v>БДР на 2021</v>
          </cell>
        </row>
      </sheetData>
      <sheetData sheetId="172">
        <row r="5">
          <cell r="G5" t="str">
            <v>БДР на 2021</v>
          </cell>
        </row>
      </sheetData>
      <sheetData sheetId="173">
        <row r="5">
          <cell r="G5" t="str">
            <v>БДР на 2021</v>
          </cell>
        </row>
      </sheetData>
      <sheetData sheetId="174">
        <row r="5">
          <cell r="G5" t="str">
            <v>БДР на 2021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5">
          <cell r="G5">
            <v>16503137.241579933</v>
          </cell>
        </row>
      </sheetData>
      <sheetData sheetId="187">
        <row r="5">
          <cell r="G5">
            <v>16503137.241579933</v>
          </cell>
        </row>
      </sheetData>
      <sheetData sheetId="188">
        <row r="5">
          <cell r="G5">
            <v>16503137.241579933</v>
          </cell>
        </row>
      </sheetData>
      <sheetData sheetId="189">
        <row r="5">
          <cell r="G5">
            <v>16503137.241579933</v>
          </cell>
        </row>
      </sheetData>
      <sheetData sheetId="190" refreshError="1"/>
      <sheetData sheetId="191">
        <row r="5">
          <cell r="G5">
            <v>16503137.241579933</v>
          </cell>
        </row>
      </sheetData>
      <sheetData sheetId="192">
        <row r="5">
          <cell r="G5">
            <v>16503137.241579933</v>
          </cell>
        </row>
      </sheetData>
      <sheetData sheetId="193">
        <row r="5">
          <cell r="G5">
            <v>16503137.241579933</v>
          </cell>
        </row>
      </sheetData>
      <sheetData sheetId="194">
        <row r="5">
          <cell r="G5">
            <v>16503137.241579933</v>
          </cell>
        </row>
      </sheetData>
      <sheetData sheetId="195">
        <row r="5">
          <cell r="G5">
            <v>16503137.241579933</v>
          </cell>
        </row>
      </sheetData>
      <sheetData sheetId="196">
        <row r="5">
          <cell r="G5">
            <v>16503137.241579933</v>
          </cell>
        </row>
      </sheetData>
      <sheetData sheetId="197">
        <row r="5">
          <cell r="G5">
            <v>16503137.241579933</v>
          </cell>
        </row>
      </sheetData>
      <sheetData sheetId="198">
        <row r="5">
          <cell r="G5">
            <v>16503137.241579933</v>
          </cell>
        </row>
      </sheetData>
      <sheetData sheetId="199">
        <row r="5">
          <cell r="G5">
            <v>16503137.241579933</v>
          </cell>
        </row>
      </sheetData>
      <sheetData sheetId="200">
        <row r="5">
          <cell r="G5">
            <v>16503137.241579933</v>
          </cell>
        </row>
      </sheetData>
      <sheetData sheetId="201">
        <row r="5">
          <cell r="G5">
            <v>16503137.241579933</v>
          </cell>
        </row>
      </sheetData>
      <sheetData sheetId="202">
        <row r="5">
          <cell r="G5">
            <v>16503137.241579933</v>
          </cell>
        </row>
      </sheetData>
      <sheetData sheetId="203">
        <row r="5">
          <cell r="G5">
            <v>16503137.241579933</v>
          </cell>
        </row>
      </sheetData>
      <sheetData sheetId="204">
        <row r="5">
          <cell r="G5">
            <v>16503137.241579933</v>
          </cell>
        </row>
      </sheetData>
      <sheetData sheetId="205">
        <row r="5">
          <cell r="G5">
            <v>16503137.241579933</v>
          </cell>
        </row>
      </sheetData>
      <sheetData sheetId="206">
        <row r="5">
          <cell r="G5">
            <v>16503137.241579933</v>
          </cell>
        </row>
      </sheetData>
      <sheetData sheetId="207">
        <row r="5">
          <cell r="G5">
            <v>16503137.241579933</v>
          </cell>
        </row>
      </sheetData>
      <sheetData sheetId="208">
        <row r="5">
          <cell r="G5">
            <v>16503137.241579933</v>
          </cell>
        </row>
      </sheetData>
      <sheetData sheetId="209">
        <row r="5">
          <cell r="G5">
            <v>16503137.241579933</v>
          </cell>
        </row>
      </sheetData>
      <sheetData sheetId="210">
        <row r="5">
          <cell r="G5">
            <v>16503137.241579933</v>
          </cell>
        </row>
      </sheetData>
      <sheetData sheetId="211">
        <row r="5">
          <cell r="G5">
            <v>16503137.241579933</v>
          </cell>
        </row>
      </sheetData>
      <sheetData sheetId="212">
        <row r="5">
          <cell r="G5">
            <v>16503137.241579933</v>
          </cell>
        </row>
      </sheetData>
      <sheetData sheetId="213">
        <row r="5">
          <cell r="G5">
            <v>16503137.241579933</v>
          </cell>
        </row>
      </sheetData>
      <sheetData sheetId="214">
        <row r="5">
          <cell r="G5">
            <v>16503137.241579933</v>
          </cell>
        </row>
      </sheetData>
      <sheetData sheetId="215">
        <row r="5">
          <cell r="G5">
            <v>16503137.241579933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>
        <row r="5">
          <cell r="G5">
            <v>16503137.241579933</v>
          </cell>
        </row>
      </sheetData>
      <sheetData sheetId="242">
        <row r="5">
          <cell r="G5">
            <v>16503137.241579933</v>
          </cell>
        </row>
      </sheetData>
      <sheetData sheetId="243">
        <row r="5">
          <cell r="G5">
            <v>16503137.241579933</v>
          </cell>
        </row>
      </sheetData>
      <sheetData sheetId="244">
        <row r="5">
          <cell r="G5">
            <v>16503137.241579933</v>
          </cell>
        </row>
      </sheetData>
      <sheetData sheetId="245">
        <row r="5">
          <cell r="G5">
            <v>16503137.241579933</v>
          </cell>
        </row>
      </sheetData>
      <sheetData sheetId="246">
        <row r="5">
          <cell r="G5">
            <v>16503137.241579933</v>
          </cell>
        </row>
      </sheetData>
      <sheetData sheetId="247">
        <row r="5">
          <cell r="G5">
            <v>16503137.241579933</v>
          </cell>
        </row>
      </sheetData>
      <sheetData sheetId="248">
        <row r="5">
          <cell r="G5">
            <v>16503137.241579933</v>
          </cell>
        </row>
      </sheetData>
      <sheetData sheetId="249">
        <row r="5">
          <cell r="G5">
            <v>16503137.241579933</v>
          </cell>
        </row>
      </sheetData>
      <sheetData sheetId="250">
        <row r="5">
          <cell r="G5">
            <v>16503137.241579933</v>
          </cell>
        </row>
      </sheetData>
      <sheetData sheetId="251">
        <row r="5">
          <cell r="G5">
            <v>16503137.241579933</v>
          </cell>
        </row>
      </sheetData>
      <sheetData sheetId="252">
        <row r="5">
          <cell r="G5">
            <v>16503137.241579933</v>
          </cell>
        </row>
      </sheetData>
      <sheetData sheetId="253">
        <row r="5">
          <cell r="G5">
            <v>16503137.241579933</v>
          </cell>
        </row>
      </sheetData>
      <sheetData sheetId="254">
        <row r="5">
          <cell r="G5">
            <v>16503137.241579933</v>
          </cell>
        </row>
      </sheetData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>
        <row r="5">
          <cell r="G5">
            <v>16503137.241579933</v>
          </cell>
        </row>
      </sheetData>
      <sheetData sheetId="272">
        <row r="5">
          <cell r="G5">
            <v>16503137.241579933</v>
          </cell>
        </row>
      </sheetData>
      <sheetData sheetId="273">
        <row r="5">
          <cell r="G5">
            <v>16503137.241579933</v>
          </cell>
        </row>
      </sheetData>
      <sheetData sheetId="274">
        <row r="5">
          <cell r="G5">
            <v>16503137.241579933</v>
          </cell>
        </row>
      </sheetData>
      <sheetData sheetId="275">
        <row r="5">
          <cell r="G5">
            <v>16503137.241579933</v>
          </cell>
        </row>
      </sheetData>
      <sheetData sheetId="276">
        <row r="5">
          <cell r="G5">
            <v>16503137.241579933</v>
          </cell>
        </row>
      </sheetData>
      <sheetData sheetId="277">
        <row r="5">
          <cell r="G5">
            <v>16503137.241579933</v>
          </cell>
        </row>
      </sheetData>
      <sheetData sheetId="278">
        <row r="5">
          <cell r="G5">
            <v>16503137.241579933</v>
          </cell>
        </row>
      </sheetData>
      <sheetData sheetId="279">
        <row r="5">
          <cell r="G5">
            <v>16503137.241579933</v>
          </cell>
        </row>
      </sheetData>
      <sheetData sheetId="280">
        <row r="5">
          <cell r="G5">
            <v>16503137.241579933</v>
          </cell>
        </row>
      </sheetData>
      <sheetData sheetId="281">
        <row r="5">
          <cell r="G5">
            <v>16503137.241579933</v>
          </cell>
        </row>
      </sheetData>
      <sheetData sheetId="282">
        <row r="5">
          <cell r="G5" t="str">
            <v>БДР на 2021</v>
          </cell>
        </row>
      </sheetData>
      <sheetData sheetId="283">
        <row r="5">
          <cell r="G5" t="str">
            <v>БДР на 2021</v>
          </cell>
        </row>
      </sheetData>
      <sheetData sheetId="284">
        <row r="5">
          <cell r="G5" t="str">
            <v>БДР на 2021</v>
          </cell>
        </row>
      </sheetData>
      <sheetData sheetId="285">
        <row r="5">
          <cell r="G5" t="str">
            <v>БДР на 2021</v>
          </cell>
        </row>
      </sheetData>
      <sheetData sheetId="286">
        <row r="5">
          <cell r="G5" t="str">
            <v>БДР на 2021</v>
          </cell>
        </row>
      </sheetData>
      <sheetData sheetId="287">
        <row r="5">
          <cell r="G5" t="str">
            <v>БДР на 2021</v>
          </cell>
        </row>
      </sheetData>
      <sheetData sheetId="288">
        <row r="5">
          <cell r="G5" t="str">
            <v>БДР на 2021</v>
          </cell>
        </row>
      </sheetData>
      <sheetData sheetId="289">
        <row r="5">
          <cell r="G5" t="str">
            <v>БДР на 2021</v>
          </cell>
        </row>
      </sheetData>
      <sheetData sheetId="290">
        <row r="5">
          <cell r="G5" t="str">
            <v>БДР на 2021</v>
          </cell>
        </row>
      </sheetData>
      <sheetData sheetId="291">
        <row r="5">
          <cell r="G5" t="str">
            <v>БДР на 2021</v>
          </cell>
        </row>
      </sheetData>
      <sheetData sheetId="292">
        <row r="5">
          <cell r="G5" t="str">
            <v>БДР на 2021</v>
          </cell>
        </row>
      </sheetData>
      <sheetData sheetId="293">
        <row r="5">
          <cell r="G5" t="str">
            <v>БДР на 2021</v>
          </cell>
        </row>
      </sheetData>
      <sheetData sheetId="294">
        <row r="5">
          <cell r="G5" t="str">
            <v>БДР на 2021</v>
          </cell>
        </row>
      </sheetData>
      <sheetData sheetId="295">
        <row r="5">
          <cell r="G5" t="str">
            <v>БДР на 2021</v>
          </cell>
        </row>
      </sheetData>
      <sheetData sheetId="296">
        <row r="5">
          <cell r="G5" t="str">
            <v>БДР на 2021</v>
          </cell>
        </row>
      </sheetData>
      <sheetData sheetId="297">
        <row r="5">
          <cell r="G5" t="str">
            <v>БДР на 2021</v>
          </cell>
        </row>
      </sheetData>
      <sheetData sheetId="298">
        <row r="5">
          <cell r="G5" t="str">
            <v>БДР на 2021</v>
          </cell>
        </row>
      </sheetData>
      <sheetData sheetId="299">
        <row r="5">
          <cell r="G5" t="str">
            <v>БДР на 2021</v>
          </cell>
        </row>
      </sheetData>
      <sheetData sheetId="300">
        <row r="5">
          <cell r="G5" t="str">
            <v>БДР на 2021</v>
          </cell>
        </row>
      </sheetData>
      <sheetData sheetId="301">
        <row r="7">
          <cell r="G7">
            <v>0</v>
          </cell>
        </row>
      </sheetData>
      <sheetData sheetId="302">
        <row r="7">
          <cell r="G7">
            <v>0</v>
          </cell>
        </row>
      </sheetData>
      <sheetData sheetId="303">
        <row r="7">
          <cell r="G7">
            <v>0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>
        <row r="5">
          <cell r="G5" t="str">
            <v>БДР на 2021</v>
          </cell>
        </row>
      </sheetData>
      <sheetData sheetId="308">
        <row r="5">
          <cell r="G5" t="str">
            <v>БДР на 2021</v>
          </cell>
        </row>
      </sheetData>
      <sheetData sheetId="309">
        <row r="5">
          <cell r="G5">
            <v>16503137.241579933</v>
          </cell>
        </row>
      </sheetData>
      <sheetData sheetId="310">
        <row r="5">
          <cell r="G5">
            <v>16503137.241579933</v>
          </cell>
        </row>
      </sheetData>
      <sheetData sheetId="311">
        <row r="5">
          <cell r="G5" t="str">
            <v>БДР на 2021</v>
          </cell>
        </row>
      </sheetData>
      <sheetData sheetId="312">
        <row r="5">
          <cell r="G5" t="str">
            <v>БДР на 2021</v>
          </cell>
        </row>
      </sheetData>
      <sheetData sheetId="313">
        <row r="5">
          <cell r="G5" t="str">
            <v>БДР на 2021</v>
          </cell>
        </row>
      </sheetData>
      <sheetData sheetId="314">
        <row r="5">
          <cell r="G5" t="str">
            <v>БДР на 2021</v>
          </cell>
        </row>
      </sheetData>
      <sheetData sheetId="315">
        <row r="5">
          <cell r="G5" t="str">
            <v>БДР на 2021</v>
          </cell>
        </row>
      </sheetData>
      <sheetData sheetId="316">
        <row r="5">
          <cell r="G5" t="str">
            <v>БДР на 2021</v>
          </cell>
        </row>
      </sheetData>
      <sheetData sheetId="317">
        <row r="5">
          <cell r="G5" t="str">
            <v>БДР на 2021</v>
          </cell>
        </row>
      </sheetData>
      <sheetData sheetId="318">
        <row r="5">
          <cell r="G5" t="str">
            <v>БДР на 2021</v>
          </cell>
        </row>
      </sheetData>
      <sheetData sheetId="319">
        <row r="5">
          <cell r="G5" t="str">
            <v>БДР на 2021</v>
          </cell>
        </row>
      </sheetData>
      <sheetData sheetId="320">
        <row r="5">
          <cell r="G5" t="str">
            <v>БДР на 2021</v>
          </cell>
        </row>
      </sheetData>
      <sheetData sheetId="321">
        <row r="5">
          <cell r="G5" t="str">
            <v>БДР на 2021</v>
          </cell>
        </row>
      </sheetData>
      <sheetData sheetId="322">
        <row r="5">
          <cell r="G5" t="str">
            <v>БДР на 2021</v>
          </cell>
        </row>
      </sheetData>
      <sheetData sheetId="323">
        <row r="5">
          <cell r="G5" t="str">
            <v>БДР на 2021</v>
          </cell>
        </row>
      </sheetData>
      <sheetData sheetId="324">
        <row r="5">
          <cell r="G5" t="str">
            <v>БДР на 2021</v>
          </cell>
        </row>
      </sheetData>
      <sheetData sheetId="325">
        <row r="5">
          <cell r="G5" t="str">
            <v>БДР на 2021</v>
          </cell>
        </row>
      </sheetData>
      <sheetData sheetId="326">
        <row r="7">
          <cell r="G7">
            <v>0</v>
          </cell>
        </row>
      </sheetData>
      <sheetData sheetId="327">
        <row r="7">
          <cell r="G7">
            <v>0</v>
          </cell>
        </row>
      </sheetData>
      <sheetData sheetId="328">
        <row r="5">
          <cell r="G5">
            <v>16503137.241579933</v>
          </cell>
        </row>
      </sheetData>
      <sheetData sheetId="329">
        <row r="5">
          <cell r="G5">
            <v>16503137.241579933</v>
          </cell>
        </row>
      </sheetData>
      <sheetData sheetId="330">
        <row r="5">
          <cell r="G5">
            <v>16503137.241579933</v>
          </cell>
        </row>
      </sheetData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>
        <row r="52">
          <cell r="G52">
            <v>0</v>
          </cell>
        </row>
      </sheetData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5">
          <cell r="G5">
            <v>4551113.38</v>
          </cell>
        </row>
      </sheetData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>
        <row r="5">
          <cell r="G5">
            <v>16503137.241579933</v>
          </cell>
        </row>
      </sheetData>
      <sheetData sheetId="419">
        <row r="5">
          <cell r="G5">
            <v>16503137.241579933</v>
          </cell>
        </row>
      </sheetData>
      <sheetData sheetId="420">
        <row r="5">
          <cell r="G5">
            <v>16503137.241579933</v>
          </cell>
        </row>
      </sheetData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>
        <row r="5">
          <cell r="G5">
            <v>16503137.241579933</v>
          </cell>
        </row>
      </sheetData>
      <sheetData sheetId="534">
        <row r="5">
          <cell r="G5">
            <v>16503137.241579933</v>
          </cell>
        </row>
      </sheetData>
      <sheetData sheetId="535">
        <row r="5">
          <cell r="G5">
            <v>16503137.241579933</v>
          </cell>
        </row>
      </sheetData>
      <sheetData sheetId="536">
        <row r="5">
          <cell r="G5">
            <v>16503137.241579933</v>
          </cell>
        </row>
      </sheetData>
      <sheetData sheetId="537">
        <row r="5">
          <cell r="G5">
            <v>16503137.241579933</v>
          </cell>
        </row>
      </sheetData>
      <sheetData sheetId="538">
        <row r="5">
          <cell r="G5">
            <v>16503137.241579933</v>
          </cell>
        </row>
      </sheetData>
      <sheetData sheetId="539">
        <row r="5">
          <cell r="G5">
            <v>16503137.241579933</v>
          </cell>
        </row>
      </sheetData>
      <sheetData sheetId="540">
        <row r="5">
          <cell r="G5">
            <v>16503137.241579933</v>
          </cell>
        </row>
      </sheetData>
      <sheetData sheetId="541">
        <row r="5">
          <cell r="G5">
            <v>16503137.241579933</v>
          </cell>
        </row>
      </sheetData>
      <sheetData sheetId="542">
        <row r="5">
          <cell r="G5">
            <v>16503137.241579933</v>
          </cell>
        </row>
      </sheetData>
      <sheetData sheetId="543">
        <row r="5">
          <cell r="G5">
            <v>16503137.241579933</v>
          </cell>
        </row>
      </sheetData>
      <sheetData sheetId="544">
        <row r="5">
          <cell r="G5">
            <v>16503137.241579933</v>
          </cell>
        </row>
      </sheetData>
      <sheetData sheetId="545">
        <row r="5">
          <cell r="G5">
            <v>16503137.241579933</v>
          </cell>
        </row>
      </sheetData>
      <sheetData sheetId="546">
        <row r="5">
          <cell r="G5">
            <v>16503137.241579933</v>
          </cell>
        </row>
      </sheetData>
      <sheetData sheetId="547">
        <row r="5">
          <cell r="G5">
            <v>16503137.241579933</v>
          </cell>
        </row>
      </sheetData>
      <sheetData sheetId="548">
        <row r="5">
          <cell r="G5">
            <v>16503137.241579933</v>
          </cell>
        </row>
      </sheetData>
      <sheetData sheetId="549">
        <row r="5">
          <cell r="G5">
            <v>16503137.241579933</v>
          </cell>
        </row>
      </sheetData>
      <sheetData sheetId="550">
        <row r="5">
          <cell r="G5">
            <v>16503137.241579933</v>
          </cell>
        </row>
      </sheetData>
      <sheetData sheetId="551">
        <row r="5">
          <cell r="G5">
            <v>16503137.241579933</v>
          </cell>
        </row>
      </sheetData>
      <sheetData sheetId="552">
        <row r="5">
          <cell r="G5">
            <v>16503137.241579933</v>
          </cell>
        </row>
      </sheetData>
      <sheetData sheetId="553">
        <row r="5">
          <cell r="G5">
            <v>16503137.241579933</v>
          </cell>
        </row>
      </sheetData>
      <sheetData sheetId="554">
        <row r="5">
          <cell r="G5">
            <v>16503137.241579933</v>
          </cell>
        </row>
      </sheetData>
      <sheetData sheetId="555">
        <row r="5">
          <cell r="G5">
            <v>16503137.241579933</v>
          </cell>
        </row>
      </sheetData>
      <sheetData sheetId="556">
        <row r="5">
          <cell r="G5">
            <v>16503137.241579933</v>
          </cell>
        </row>
      </sheetData>
      <sheetData sheetId="557">
        <row r="5">
          <cell r="G5">
            <v>16503137.241579933</v>
          </cell>
        </row>
      </sheetData>
      <sheetData sheetId="558">
        <row r="5">
          <cell r="G5">
            <v>16503137.241579933</v>
          </cell>
        </row>
      </sheetData>
      <sheetData sheetId="559">
        <row r="5">
          <cell r="G5">
            <v>16503137.241579933</v>
          </cell>
        </row>
      </sheetData>
      <sheetData sheetId="560">
        <row r="5">
          <cell r="G5">
            <v>16503137.241579933</v>
          </cell>
        </row>
      </sheetData>
      <sheetData sheetId="561">
        <row r="5">
          <cell r="G5">
            <v>16503137.241579933</v>
          </cell>
        </row>
      </sheetData>
      <sheetData sheetId="562">
        <row r="5">
          <cell r="G5">
            <v>16503137.241579933</v>
          </cell>
        </row>
      </sheetData>
      <sheetData sheetId="563">
        <row r="5">
          <cell r="G5">
            <v>16503137.241579933</v>
          </cell>
        </row>
      </sheetData>
      <sheetData sheetId="564">
        <row r="5">
          <cell r="G5">
            <v>16503137.241579933</v>
          </cell>
        </row>
      </sheetData>
      <sheetData sheetId="565">
        <row r="5">
          <cell r="G5">
            <v>16503137.241579933</v>
          </cell>
        </row>
      </sheetData>
      <sheetData sheetId="566">
        <row r="5">
          <cell r="G5">
            <v>16503137.241579933</v>
          </cell>
        </row>
      </sheetData>
      <sheetData sheetId="567">
        <row r="5">
          <cell r="G5">
            <v>16503137.241579933</v>
          </cell>
        </row>
      </sheetData>
      <sheetData sheetId="568">
        <row r="5">
          <cell r="G5">
            <v>16503137.241579933</v>
          </cell>
        </row>
      </sheetData>
      <sheetData sheetId="569">
        <row r="5">
          <cell r="G5">
            <v>16503137.241579933</v>
          </cell>
        </row>
      </sheetData>
      <sheetData sheetId="570">
        <row r="5">
          <cell r="G5">
            <v>16503137.241579933</v>
          </cell>
        </row>
      </sheetData>
      <sheetData sheetId="571">
        <row r="5">
          <cell r="G5">
            <v>16503137.241579933</v>
          </cell>
        </row>
      </sheetData>
      <sheetData sheetId="572">
        <row r="5">
          <cell r="G5">
            <v>16503137.241579933</v>
          </cell>
        </row>
      </sheetData>
      <sheetData sheetId="573">
        <row r="5">
          <cell r="G5">
            <v>16503137.241579933</v>
          </cell>
        </row>
      </sheetData>
      <sheetData sheetId="574">
        <row r="5">
          <cell r="G5">
            <v>16503137.241579933</v>
          </cell>
        </row>
      </sheetData>
      <sheetData sheetId="575">
        <row r="5">
          <cell r="G5">
            <v>16503137.241579933</v>
          </cell>
        </row>
      </sheetData>
      <sheetData sheetId="576">
        <row r="5">
          <cell r="G5">
            <v>16503137.241579933</v>
          </cell>
        </row>
      </sheetData>
      <sheetData sheetId="577">
        <row r="5">
          <cell r="G5">
            <v>16503137.241579933</v>
          </cell>
        </row>
      </sheetData>
      <sheetData sheetId="578">
        <row r="5">
          <cell r="G5">
            <v>16503137.241579933</v>
          </cell>
        </row>
      </sheetData>
      <sheetData sheetId="579">
        <row r="5">
          <cell r="G5">
            <v>16503137.241579933</v>
          </cell>
        </row>
      </sheetData>
      <sheetData sheetId="580">
        <row r="5">
          <cell r="G5">
            <v>16503137.241579933</v>
          </cell>
        </row>
      </sheetData>
      <sheetData sheetId="581">
        <row r="5">
          <cell r="G5">
            <v>16503137.241579933</v>
          </cell>
        </row>
      </sheetData>
      <sheetData sheetId="582">
        <row r="5">
          <cell r="G5">
            <v>16503137.241579933</v>
          </cell>
        </row>
      </sheetData>
      <sheetData sheetId="583">
        <row r="5">
          <cell r="G5">
            <v>16503137.241579933</v>
          </cell>
        </row>
      </sheetData>
      <sheetData sheetId="584">
        <row r="5">
          <cell r="G5">
            <v>16503137.241579933</v>
          </cell>
        </row>
      </sheetData>
      <sheetData sheetId="585">
        <row r="5">
          <cell r="G5">
            <v>16503137.241579933</v>
          </cell>
        </row>
      </sheetData>
      <sheetData sheetId="586">
        <row r="5">
          <cell r="G5">
            <v>16503137.241579933</v>
          </cell>
        </row>
      </sheetData>
      <sheetData sheetId="587">
        <row r="5">
          <cell r="G5">
            <v>16503137.241579933</v>
          </cell>
        </row>
      </sheetData>
      <sheetData sheetId="588">
        <row r="5">
          <cell r="G5">
            <v>16503137.241579933</v>
          </cell>
        </row>
      </sheetData>
      <sheetData sheetId="589">
        <row r="5">
          <cell r="G5">
            <v>16503137.241579933</v>
          </cell>
        </row>
      </sheetData>
      <sheetData sheetId="590">
        <row r="5">
          <cell r="G5">
            <v>16503137.241579933</v>
          </cell>
        </row>
      </sheetData>
      <sheetData sheetId="591">
        <row r="5">
          <cell r="G5">
            <v>16503137.241579933</v>
          </cell>
        </row>
      </sheetData>
      <sheetData sheetId="592">
        <row r="5">
          <cell r="G5">
            <v>16503137.241579933</v>
          </cell>
        </row>
      </sheetData>
      <sheetData sheetId="593">
        <row r="5">
          <cell r="G5">
            <v>16503137.241579933</v>
          </cell>
        </row>
      </sheetData>
      <sheetData sheetId="594">
        <row r="5">
          <cell r="G5">
            <v>16503137.241579933</v>
          </cell>
        </row>
      </sheetData>
      <sheetData sheetId="595">
        <row r="5">
          <cell r="G5">
            <v>16503137.241579933</v>
          </cell>
        </row>
      </sheetData>
      <sheetData sheetId="596">
        <row r="5">
          <cell r="G5">
            <v>16503137.241579933</v>
          </cell>
        </row>
      </sheetData>
      <sheetData sheetId="597">
        <row r="5">
          <cell r="G5">
            <v>16503137.241579933</v>
          </cell>
        </row>
      </sheetData>
      <sheetData sheetId="598">
        <row r="5">
          <cell r="G5">
            <v>16503137.241579933</v>
          </cell>
        </row>
      </sheetData>
      <sheetData sheetId="599">
        <row r="5">
          <cell r="G5">
            <v>16503137.241579933</v>
          </cell>
        </row>
      </sheetData>
      <sheetData sheetId="600">
        <row r="5">
          <cell r="G5">
            <v>16503137.241579933</v>
          </cell>
        </row>
      </sheetData>
      <sheetData sheetId="601">
        <row r="5">
          <cell r="G5">
            <v>16503137.241579933</v>
          </cell>
        </row>
      </sheetData>
      <sheetData sheetId="602">
        <row r="5">
          <cell r="G5">
            <v>16503137.241579933</v>
          </cell>
        </row>
      </sheetData>
      <sheetData sheetId="603">
        <row r="5">
          <cell r="G5">
            <v>16503137.241579933</v>
          </cell>
        </row>
      </sheetData>
      <sheetData sheetId="604">
        <row r="5">
          <cell r="G5">
            <v>16503137.241579933</v>
          </cell>
        </row>
      </sheetData>
      <sheetData sheetId="605">
        <row r="5">
          <cell r="G5">
            <v>16503137.241579933</v>
          </cell>
        </row>
      </sheetData>
      <sheetData sheetId="606">
        <row r="5">
          <cell r="G5">
            <v>16503137.241579933</v>
          </cell>
        </row>
      </sheetData>
      <sheetData sheetId="607">
        <row r="5">
          <cell r="G5">
            <v>16503137.241579933</v>
          </cell>
        </row>
      </sheetData>
      <sheetData sheetId="608">
        <row r="5">
          <cell r="G5">
            <v>16503137.241579933</v>
          </cell>
        </row>
      </sheetData>
      <sheetData sheetId="609">
        <row r="5">
          <cell r="G5">
            <v>16503137.241579933</v>
          </cell>
        </row>
      </sheetData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>
        <row r="5">
          <cell r="G5">
            <v>16503137.241579933</v>
          </cell>
        </row>
      </sheetData>
      <sheetData sheetId="645">
        <row r="5">
          <cell r="G5">
            <v>16503137.241579933</v>
          </cell>
        </row>
      </sheetData>
      <sheetData sheetId="646">
        <row r="5">
          <cell r="G5">
            <v>16503137.241579933</v>
          </cell>
        </row>
      </sheetData>
      <sheetData sheetId="647">
        <row r="5">
          <cell r="G5">
            <v>16503137.241579933</v>
          </cell>
        </row>
      </sheetData>
      <sheetData sheetId="648">
        <row r="5">
          <cell r="G5">
            <v>16503137.241579933</v>
          </cell>
        </row>
      </sheetData>
      <sheetData sheetId="649">
        <row r="5">
          <cell r="G5">
            <v>16503137.241579933</v>
          </cell>
        </row>
      </sheetData>
      <sheetData sheetId="650">
        <row r="5">
          <cell r="G5">
            <v>16503137.241579933</v>
          </cell>
        </row>
      </sheetData>
      <sheetData sheetId="651">
        <row r="5">
          <cell r="G5">
            <v>16503137.241579933</v>
          </cell>
        </row>
      </sheetData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>
        <row r="7">
          <cell r="G7">
            <v>0</v>
          </cell>
        </row>
      </sheetData>
      <sheetData sheetId="662">
        <row r="7">
          <cell r="G7">
            <v>0</v>
          </cell>
        </row>
      </sheetData>
      <sheetData sheetId="663">
        <row r="7">
          <cell r="G7">
            <v>0</v>
          </cell>
        </row>
      </sheetData>
      <sheetData sheetId="664">
        <row r="7">
          <cell r="G7">
            <v>0</v>
          </cell>
        </row>
      </sheetData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>
        <row r="5">
          <cell r="G5">
            <v>16503137.241579933</v>
          </cell>
        </row>
      </sheetData>
      <sheetData sheetId="679">
        <row r="5">
          <cell r="G5">
            <v>16503137.241579933</v>
          </cell>
        </row>
      </sheetData>
      <sheetData sheetId="680">
        <row r="5">
          <cell r="G5">
            <v>16503137.241579933</v>
          </cell>
        </row>
      </sheetData>
      <sheetData sheetId="681">
        <row r="5">
          <cell r="G5">
            <v>16503137.241579933</v>
          </cell>
        </row>
      </sheetData>
      <sheetData sheetId="682">
        <row r="5">
          <cell r="G5">
            <v>16503137.241579933</v>
          </cell>
        </row>
      </sheetData>
      <sheetData sheetId="683">
        <row r="5">
          <cell r="G5">
            <v>16503137.241579933</v>
          </cell>
        </row>
      </sheetData>
      <sheetData sheetId="684">
        <row r="5">
          <cell r="G5">
            <v>16503137.241579933</v>
          </cell>
        </row>
      </sheetData>
      <sheetData sheetId="685">
        <row r="5">
          <cell r="G5">
            <v>16503137.241579933</v>
          </cell>
        </row>
      </sheetData>
      <sheetData sheetId="686">
        <row r="5">
          <cell r="G5">
            <v>16503137.241579933</v>
          </cell>
        </row>
      </sheetData>
      <sheetData sheetId="687">
        <row r="5">
          <cell r="G5">
            <v>16503137.241579933</v>
          </cell>
        </row>
      </sheetData>
      <sheetData sheetId="688">
        <row r="5">
          <cell r="G5" t="str">
            <v>БДР на 2021</v>
          </cell>
        </row>
      </sheetData>
      <sheetData sheetId="689">
        <row r="5">
          <cell r="G5" t="str">
            <v>БДР на 2021</v>
          </cell>
        </row>
      </sheetData>
      <sheetData sheetId="690">
        <row r="5">
          <cell r="G5" t="str">
            <v>БДР на 2021</v>
          </cell>
        </row>
      </sheetData>
      <sheetData sheetId="691">
        <row r="5">
          <cell r="G5" t="str">
            <v>БДР на 2021</v>
          </cell>
        </row>
      </sheetData>
      <sheetData sheetId="692">
        <row r="5">
          <cell r="G5" t="str">
            <v>БДР на 2021</v>
          </cell>
        </row>
      </sheetData>
      <sheetData sheetId="693">
        <row r="5">
          <cell r="G5" t="str">
            <v>БДР на 2021</v>
          </cell>
        </row>
      </sheetData>
      <sheetData sheetId="694">
        <row r="5">
          <cell r="G5" t="str">
            <v>БДР на 2021</v>
          </cell>
        </row>
      </sheetData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>
        <row r="5">
          <cell r="G5">
            <v>4551113.38</v>
          </cell>
        </row>
      </sheetData>
      <sheetData sheetId="709">
        <row r="5">
          <cell r="G5">
            <v>4551113.38</v>
          </cell>
        </row>
      </sheetData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Заголовок"/>
      <sheetName val="Сводка-20"/>
      <sheetName val="Сводка"/>
      <sheetName val="Dati Carica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14б ДПН отчет"/>
      <sheetName val="16а Сводный анализ"/>
      <sheetName val="FST5"/>
      <sheetName val="Заголовок"/>
      <sheetName val="Форма 20 (1)"/>
      <sheetName val="Форма 20 (2)"/>
      <sheetName val="Форма 20 (3)"/>
      <sheetName val="Форма 20 (4)"/>
      <sheetName val="Форма 20 (5)"/>
      <sheetName val="ЭСО"/>
      <sheetName val="сбыт"/>
      <sheetName val="Ген. не уч. ОРЭМ"/>
      <sheetName val="TEHSHEET"/>
      <sheetName val="Свод"/>
      <sheetName val="Заголовок2"/>
      <sheetName val="Таб1.1"/>
      <sheetName val="Гр5(о)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control"/>
      <sheetName val="Сводка-20"/>
      <sheetName val="Свод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Титульный"/>
      <sheetName val="Паспорт"/>
      <sheetName val="КТ 13.1.1"/>
      <sheetName val="Приложение_1"/>
      <sheetName val="Приложение_2"/>
      <sheetName val="Приложение_3"/>
      <sheetName val="Приложение_4"/>
      <sheetName val="14б_ДПН_отчет"/>
      <sheetName val="16а_Сводный_анализ"/>
      <sheetName val="Форма_20_(1)"/>
      <sheetName val="Форма_20_(2)"/>
      <sheetName val="Форма_20_(3)"/>
      <sheetName val="Форма_20_(4)"/>
      <sheetName val="Форма_20_(5)"/>
      <sheetName val="Ген__не_уч__ОРЭМ"/>
      <sheetName val="Таб1_1"/>
      <sheetName val="0_3"/>
      <sheetName val="2_1"/>
      <sheetName val="2_2"/>
      <sheetName val="2_3"/>
      <sheetName val="Ист-ики_финанс-я"/>
      <sheetName val="Расчет_прибыли"/>
      <sheetName val="0_1"/>
      <sheetName val="Производство_электроэнергии"/>
      <sheetName val="Т19_1"/>
      <sheetName val="FES"/>
      <sheetName val="База"/>
      <sheetName val="Топливо2009"/>
      <sheetName val="2009"/>
      <sheetName val="Приложение_11"/>
      <sheetName val="Приложение_21"/>
      <sheetName val="Приложение_31"/>
      <sheetName val="Приложение_41"/>
      <sheetName val="14б_ДПН_отчет1"/>
      <sheetName val="16а_Сводный_анализ1"/>
      <sheetName val="Форма_20_(1)1"/>
      <sheetName val="Форма_20_(2)1"/>
      <sheetName val="Форма_20_(3)1"/>
      <sheetName val="Форма_20_(4)1"/>
      <sheetName val="Форма_20_(5)1"/>
      <sheetName val="Ген__не_уч__ОРЭМ1"/>
      <sheetName val="Таб1_11"/>
      <sheetName val="0_31"/>
      <sheetName val="2_11"/>
      <sheetName val="2_21"/>
      <sheetName val="2_31"/>
      <sheetName val="Ист-ики_финанс-я1"/>
      <sheetName val="Расчет_прибыли1"/>
      <sheetName val="0_11"/>
      <sheetName val="Производство_электроэнергии1"/>
      <sheetName val="Т19_11"/>
      <sheetName val="КТ_13_1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янв"/>
      <sheetName val="фев"/>
      <sheetName val="мар"/>
      <sheetName val="апр"/>
      <sheetName val="май"/>
      <sheetName val="июн"/>
      <sheetName val="1кв"/>
      <sheetName val="2кв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 3"/>
      <sheetName val="Лист4"/>
      <sheetName val="Диаграмма2"/>
      <sheetName val="Диаграмма1"/>
      <sheetName val="14б ДПН отчет"/>
      <sheetName val="16а Сводный анали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на 1 тут"/>
      <sheetName val="Регионы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TSheet"/>
      <sheetName val="ф2 сап"/>
    </sheetNames>
    <sheetDataSet>
      <sheetData sheetId="0" refreshError="1"/>
      <sheetData sheetId="1" refreshError="1"/>
      <sheetData sheetId="2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исок"/>
      <sheetName val="Справка"/>
      <sheetName val="ПС - Действующие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共機J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Расчет НВВ общий"/>
      <sheetName val="Бюджет_6ме_x0000__x0000_Ԁ_x0000_䀀"/>
      <sheetName val="Бюджет_6ме_x0000__x0000_Ԁ_x0000_耀"/>
      <sheetName val="Бюджет_6ме栍⹑렀쁚쨉"/>
      <sheetName val="Бюджет_6ме栊⹑က줳쨌"/>
      <sheetName val="Бюджет_6ме쨌/_x0000_蠀"/>
      <sheetName val="Бюджет_6ме쨀/_x0000_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O___"/>
      <sheetName val="O_"/>
      <sheetName val="_O___"/>
      <sheetName val="_O_"/>
      <sheetName val="0_1"/>
      <sheetName val="24_1"/>
      <sheetName val="6_1"/>
      <sheetName val="Page_2"/>
      <sheetName val="на_1_тут"/>
      <sheetName val="ESTI_"/>
      <sheetName val="main_gate_house"/>
      <sheetName val="см-2_шатурс_сети__проект_работы"/>
      <sheetName val="Служебный_лист"/>
      <sheetName val="Расчет_НВВ_общий"/>
      <sheetName val="group_structure"/>
      <sheetName val="income_statement"/>
      <sheetName val="Форма_сетевой_график_ЭРСБ"/>
      <sheetName val="B_inputs"/>
      <sheetName val="тариф_Бежецк"/>
      <sheetName val="Лимит_по_протоколам"/>
      <sheetName val="Для_лимита_2016"/>
      <sheetName val="Для_лимита_2016_(И)"/>
      <sheetName val="Валдай_2013"/>
      <sheetName val="Вер-Д__2013"/>
      <sheetName val="Вол-Д_2013"/>
      <sheetName val="Вол-О_2013"/>
      <sheetName val="Вологда_2013"/>
      <sheetName val="М_2013"/>
      <sheetName val="Пр_2013"/>
      <sheetName val="Чер_2013"/>
      <sheetName val="Упр_2013"/>
      <sheetName val="СПБ_2013"/>
      <sheetName val="Валдай_2014"/>
      <sheetName val="Вер-Д_2014"/>
      <sheetName val="Вол-Д_2014"/>
      <sheetName val="Вол-О_2014"/>
      <sheetName val="Вологда_2014"/>
      <sheetName val="М_2014"/>
      <sheetName val="Пр_2014"/>
      <sheetName val="Чер_2014"/>
      <sheetName val="Упр_2014"/>
      <sheetName val="СПБ_2014"/>
      <sheetName val="Валдай_2015"/>
      <sheetName val="Вер-Д_2015"/>
      <sheetName val="Вол-Д_2015"/>
      <sheetName val="Вол-О_2015"/>
      <sheetName val="Вологда_2015"/>
      <sheetName val="М_2015"/>
      <sheetName val="Пр_2015"/>
      <sheetName val="Чер_2015"/>
      <sheetName val="Упр_2015"/>
      <sheetName val="СПБ_2015"/>
      <sheetName val="РЕЗЕРВ_(c_эрками)"/>
      <sheetName val="СПБ_"/>
      <sheetName val="ФЭ модель"/>
      <sheetName val="Main"/>
      <sheetName val="1(труд-вс)"/>
      <sheetName val="1(труд-во)"/>
      <sheetName val="ф-1"/>
      <sheetName val="Бюджет_6㒴ʍꌠ੘쎨ૡ_x0000_"/>
      <sheetName val="Бюджет_6㒴ʍꌠ੘璘ዥ_x0000_"/>
      <sheetName val="2008 -2010"/>
      <sheetName val="Калькуляция кв"/>
      <sheetName val="Лист5"/>
      <sheetName val="Бюджет_6㒴ʍꌠ੘쎨ૡ"/>
      <sheetName val="Бюджет_6㒴ʍꌠ੘璘ዥ"/>
      <sheetName val="2006"/>
      <sheetName val="Расчет системных блоков"/>
      <sheetName val="f4"/>
      <sheetName val="Rev"/>
      <sheetName val="dairy precedents"/>
      <sheetName val="p&amp;l"/>
      <sheetName val="water"/>
      <sheetName val="Инструкции"/>
      <sheetName val="реализация_СВОД3"/>
      <sheetName val="реализация_нерег3"/>
      <sheetName val="реализация_рег3"/>
      <sheetName val="расчет_смешанного_тарифа3"/>
      <sheetName val="товарка_население3"/>
      <sheetName val="товарка_исх3"/>
      <sheetName val="смешанный_тариф_рег3"/>
      <sheetName val="товарка_рег3"/>
      <sheetName val="смешанный_тариф_нерег3"/>
      <sheetName val="товарка_нерег3"/>
      <sheetName val="смешанный_тариф_итого3"/>
      <sheetName val="товарка_итого3"/>
      <sheetName val="1_1_1_1_(товарка_исх_)3"/>
      <sheetName val="1_1_1_1_(товарка_рег)3"/>
      <sheetName val="1_1_1_1_(товарка_нерег)3"/>
      <sheetName val="1_1_1_1_(товарка_итого)3"/>
      <sheetName val="1_1_1_1_(товарка_горсети_исх_)3"/>
      <sheetName val="1_1_1_1_(товарка_горсети_рег)3"/>
      <sheetName val="1_1_1_1_(товарка_горсети_нерег3"/>
      <sheetName val="1_1_1_1_(товарка_горсети_итого3"/>
      <sheetName val="товарка_отрасли3"/>
      <sheetName val="товарка_группы3"/>
      <sheetName val="товарка_горсети3"/>
      <sheetName val="Анализ_по_товарке3"/>
      <sheetName val="Анализ_по_товарке_(ОПП)3"/>
      <sheetName val="Анализ_по_реализации3"/>
      <sheetName val="товарка_факт_по_рег__тарифу3"/>
      <sheetName val="Анализ_товарки_по_рег__тарифу3"/>
      <sheetName val="Анализ_товарки_ОПП_рег__тарифу3"/>
      <sheetName val="P2_13"/>
      <sheetName val="Мониторинг__23"/>
      <sheetName val="группы_итого_1с3"/>
      <sheetName val="группы_рег_3"/>
      <sheetName val="группы_нерег_3"/>
      <sheetName val="группы_перерасчет_рег_3"/>
      <sheetName val="группы_перерасчет_нерег_3"/>
      <sheetName val="группы_итого_проверка3"/>
      <sheetName val="Бюджет_2010_ожид_3"/>
      <sheetName val="Ген__не_уч__ОРЭМ3"/>
      <sheetName val="шаблон_для_R33"/>
      <sheetName val="18_23"/>
      <sheetName val="17_13"/>
      <sheetName val="2_33"/>
      <sheetName val="21_33"/>
      <sheetName val="Форма_20_(1)3"/>
      <sheetName val="Форма_20_(2)3"/>
      <sheetName val="Форма_20_(3)3"/>
      <sheetName val="Форма_20_(4)3"/>
      <sheetName val="Форма_20_(5)3"/>
      <sheetName val="анализ_503"/>
      <sheetName val="анализ_513"/>
      <sheetName val="анализ_573"/>
      <sheetName val="анализ_623"/>
      <sheetName val="расшифровка_623"/>
      <sheetName val="76_5,513"/>
      <sheetName val="91_2,513"/>
      <sheetName val="расх__из_приб__фев_20103"/>
      <sheetName val="инвест_прогр3"/>
      <sheetName val="сч_60_услуги_СЭ3"/>
      <sheetName val="БР_продажа_3"/>
      <sheetName val="КЗ_60_13"/>
      <sheetName val="КЗ_76_53"/>
      <sheetName val="авансы_выданные_60_23"/>
      <sheetName val="_анализ__703"/>
      <sheetName val="68_1_ПОДОХОДНЫЙ3"/>
      <sheetName val="68_2_НДС3"/>
      <sheetName val="68_4_налог_на_ПРИБЫЛЬ3"/>
      <sheetName val="68_4_1__платежи_в_бюджет3"/>
      <sheetName val="68_4_2_начисление__налога_ПРИБ3"/>
      <sheetName val="68_8_ИМУЩЕСТВО3"/>
      <sheetName val="68_10_ОКР_СРЕДА3"/>
      <sheetName val="68_11_ТРАНСПОРТ3"/>
      <sheetName val="68_12_ЗЕМЛЯ3"/>
      <sheetName val="68_14_ГОСПОШЛИНА3"/>
      <sheetName val="Анализ_973"/>
      <sheetName val="69_1_СОЦ_СТРАХ3"/>
      <sheetName val="69_2_ПФ3"/>
      <sheetName val="69_3_МЕД_СТРАХ_3"/>
      <sheetName val="69_11_ТРАВМАТИЗМ3"/>
      <sheetName val="58_1_АКЦИИ_СГЭС3"/>
      <sheetName val="58_2_ВЕКСЕЛЯ3"/>
      <sheetName val="58_3_ЗАЙМЫ3"/>
      <sheetName val="58_2_91_1_ВЕКСЕЛЯ3"/>
      <sheetName val="91_2_58_2_ВЕКСЕЛЯ3"/>
      <sheetName val="анализ_сч_753"/>
      <sheetName val="план_счетов3"/>
      <sheetName val="Лист1_(2)3"/>
      <sheetName val="Электроэн_4кв3"/>
      <sheetName val="Вода_4кв3"/>
      <sheetName val="Тепло_4кв3"/>
      <sheetName val="ДПН_внутр3"/>
      <sheetName val="ДПН_АРМ3"/>
      <sheetName val="P2_22"/>
      <sheetName val="14б_ДПН_отчет2"/>
      <sheetName val="16а_Сводный_анализ2"/>
      <sheetName val="Таб1_12"/>
      <sheetName val="ПС_110_кВ_№13_А2"/>
      <sheetName val="Ф-1_(для_АО-энерго)2"/>
      <sheetName val="Ф-2_(для_АО-энерго)2"/>
      <sheetName val="Расчёт_НВВ_по_RAB2"/>
      <sheetName val="ТО_20162"/>
      <sheetName val="СВОД_БДДС2"/>
      <sheetName val="2__Баланс2"/>
      <sheetName val="3__БДДС2"/>
      <sheetName val="Бюджет_15_поквартально_2"/>
      <sheetName val="Бюджет_01_152"/>
      <sheetName val="ПФ_01_152"/>
      <sheetName val="ПД_01_152"/>
      <sheetName val="Бюджет_02_152"/>
      <sheetName val="ПФ_02_152"/>
      <sheetName val="ПД_02_152"/>
      <sheetName val="Бюджет_03_152"/>
      <sheetName val="ПФ_03_152"/>
      <sheetName val="ПД_03_152"/>
      <sheetName val="Бюджет_1кв__152"/>
      <sheetName val="ПФ_1кв__152"/>
      <sheetName val="ПД_1кв__152"/>
      <sheetName val="Бюджет_04_152"/>
      <sheetName val="ПФ_04_152"/>
      <sheetName val="ПД_04_152"/>
      <sheetName val="Бюджет_05_152"/>
      <sheetName val="ПФ_05_152"/>
      <sheetName val="ПД_05_152"/>
      <sheetName val="Бюджет_06_152"/>
      <sheetName val="ПФ_06_152"/>
      <sheetName val="ПД_06_152"/>
      <sheetName val="Бюджет_2кв__152"/>
      <sheetName val="ПФ_2кв__152"/>
      <sheetName val="ПД_2кв__152"/>
      <sheetName val="Бюджет_6мес__152"/>
      <sheetName val="ПФ_6мес__152"/>
      <sheetName val="ТюмТПО_2"/>
      <sheetName val="ЮжТПО_2"/>
      <sheetName val="ПС_-_Действующие2"/>
      <sheetName val="ПД_6мес__152"/>
      <sheetName val="Бюджет_07_152"/>
      <sheetName val="ПФ_07_152"/>
      <sheetName val="ПД_07_152"/>
      <sheetName val="Бюджет_08_152"/>
      <sheetName val="ПФ_08_152"/>
      <sheetName val="ПД_08_152"/>
      <sheetName val="Бюджет_09_152"/>
      <sheetName val="ПФ_09_152"/>
      <sheetName val="ПД_09_152"/>
      <sheetName val="Бюджет_3кв__152"/>
      <sheetName val="Список_дефектов2"/>
      <sheetName val="ПФ_3кв__152"/>
      <sheetName val="ПД_3кв__152"/>
      <sheetName val="Бюджет_9мес__152"/>
      <sheetName val="ПФ_9мес__152"/>
      <sheetName val="ПД_9мес__152"/>
      <sheetName val="Бюджет_10_152"/>
      <sheetName val="ПФ_10_152"/>
      <sheetName val="ПД_10_152"/>
      <sheetName val="Бюджет_11_152"/>
      <sheetName val="ПФ_11_152"/>
      <sheetName val="ПД_11_152"/>
      <sheetName val="Бюджет_12_152"/>
      <sheetName val="ПФ_12_152"/>
      <sheetName val="ПД_12_152"/>
      <sheetName val="Бюджет_4кв__152"/>
      <sheetName val="ПФ_4кв__152"/>
      <sheetName val="ПД_4кв__152"/>
      <sheetName val="Производство_электроэнергии2"/>
      <sheetName val="Т19_12"/>
      <sheetName val="Сценарные_условия2"/>
      <sheetName val="Содержание_-_расшир_формат2"/>
      <sheetName val="Содержание_-_агрегир__формат2"/>
      <sheetName val="1_Общие_сведения2"/>
      <sheetName val="2_Оценочные_показатели2"/>
      <sheetName val="9_ОФР2"/>
      <sheetName val="3_Программа_реализации2"/>
      <sheetName val="4_Баланс_эм2"/>
      <sheetName val="5_Производство2"/>
      <sheetName val="6_Топливо2"/>
      <sheetName val="7_ИПР2"/>
      <sheetName val="8_Затраты_на_персонал2"/>
      <sheetName val="10_1__Смета_затрат2"/>
      <sheetName val="10_2__Прочие_ДиР2"/>
      <sheetName val="11__БДР2"/>
      <sheetName val="12_БДДС_(ДПН)2"/>
      <sheetName val="13_Прогнозный_баланс2"/>
      <sheetName val="14_ПУЭ2"/>
      <sheetName val="ОР_новая_методика_22"/>
      <sheetName val="ОР_новая_методика2"/>
      <sheetName val="_O???2"/>
      <sheetName val="_O2"/>
      <sheetName val="_O?2"/>
      <sheetName val="1_3_Расчет_НВВ_по_RAB_(2022)2"/>
      <sheetName val="1_7_Баланс_ээ2"/>
      <sheetName val="прил_11"/>
      <sheetName val="реализация_СВОД4"/>
      <sheetName val="реализация_нерег4"/>
      <sheetName val="реализация_рег4"/>
      <sheetName val="расчет_смешанного_тарифа4"/>
      <sheetName val="товарка_население4"/>
      <sheetName val="товарка_исх4"/>
      <sheetName val="смешанный_тариф_рег4"/>
      <sheetName val="товарка_рег4"/>
      <sheetName val="смешанный_тариф_нерег4"/>
      <sheetName val="товарка_нерег4"/>
      <sheetName val="смешанный_тариф_итого4"/>
      <sheetName val="товарка_итого4"/>
      <sheetName val="1_1_1_1_(товарка_исх_)4"/>
      <sheetName val="1_1_1_1_(товарка_рег)4"/>
      <sheetName val="1_1_1_1_(товарка_нерег)4"/>
      <sheetName val="1_1_1_1_(товарка_итого)4"/>
      <sheetName val="1_1_1_1_(товарка_горсети_исх_)4"/>
      <sheetName val="1_1_1_1_(товарка_горсети_рег)4"/>
      <sheetName val="1_1_1_1_(товарка_горсети_нерег4"/>
      <sheetName val="1_1_1_1_(товарка_горсети_итого4"/>
      <sheetName val="товарка_отрасли4"/>
      <sheetName val="товарка_группы4"/>
      <sheetName val="товарка_горсети4"/>
      <sheetName val="Анализ_по_товарке4"/>
      <sheetName val="Анализ_по_товарке_(ОПП)4"/>
      <sheetName val="Анализ_по_реализации4"/>
      <sheetName val="товарка_факт_по_рег__тарифу4"/>
      <sheetName val="Анализ_товарки_по_рег__тарифу4"/>
      <sheetName val="Анализ_товарки_ОПП_рег__тарифу4"/>
      <sheetName val="P2_14"/>
      <sheetName val="Мониторинг__24"/>
      <sheetName val="группы_итого_1с4"/>
      <sheetName val="группы_рег_4"/>
      <sheetName val="группы_нерег_4"/>
      <sheetName val="группы_перерасчет_рег_4"/>
      <sheetName val="группы_перерасчет_нерег_4"/>
      <sheetName val="группы_итого_проверка4"/>
      <sheetName val="Бюджет_2010_ожид_4"/>
      <sheetName val="Ген__не_уч__ОРЭМ4"/>
      <sheetName val="шаблон_для_R34"/>
      <sheetName val="Форма_20_(1)4"/>
      <sheetName val="Форма_20_(2)4"/>
      <sheetName val="Форма_20_(3)4"/>
      <sheetName val="Форма_20_(4)4"/>
      <sheetName val="Форма_20_(5)4"/>
      <sheetName val="18_24"/>
      <sheetName val="17_14"/>
      <sheetName val="2_34"/>
      <sheetName val="21_34"/>
      <sheetName val="анализ_504"/>
      <sheetName val="анализ_514"/>
      <sheetName val="анализ_574"/>
      <sheetName val="анализ_624"/>
      <sheetName val="расшифровка_624"/>
      <sheetName val="76_5,514"/>
      <sheetName val="91_2,514"/>
      <sheetName val="расх__из_приб__фев_20104"/>
      <sheetName val="инвест_прогр4"/>
      <sheetName val="сч_60_услуги_СЭ4"/>
      <sheetName val="БР_продажа_4"/>
      <sheetName val="КЗ_60_14"/>
      <sheetName val="КЗ_76_54"/>
      <sheetName val="авансы_выданные_60_24"/>
      <sheetName val="_анализ__704"/>
      <sheetName val="68_1_ПОДОХОДНЫЙ4"/>
      <sheetName val="68_2_НДС4"/>
      <sheetName val="68_4_налог_на_ПРИБЫЛЬ4"/>
      <sheetName val="68_4_1__платежи_в_бюджет4"/>
      <sheetName val="68_4_2_начисление__налога_ПРИБ4"/>
      <sheetName val="68_8_ИМУЩЕСТВО4"/>
      <sheetName val="68_10_ОКР_СРЕДА4"/>
      <sheetName val="68_11_ТРАНСПОРТ4"/>
      <sheetName val="68_12_ЗЕМЛЯ4"/>
      <sheetName val="68_14_ГОСПОШЛИНА4"/>
      <sheetName val="Анализ_974"/>
      <sheetName val="69_1_СОЦ_СТРАХ4"/>
      <sheetName val="69_2_ПФ4"/>
      <sheetName val="69_3_МЕД_СТРАХ_4"/>
      <sheetName val="69_11_ТРАВМАТИЗМ4"/>
      <sheetName val="58_1_АКЦИИ_СГЭС4"/>
      <sheetName val="58_2_ВЕКСЕЛЯ4"/>
      <sheetName val="58_3_ЗАЙМЫ4"/>
      <sheetName val="58_2_91_1_ВЕКСЕЛЯ4"/>
      <sheetName val="91_2_58_2_ВЕКСЕЛЯ4"/>
      <sheetName val="анализ_сч_754"/>
      <sheetName val="план_счетов4"/>
      <sheetName val="Лист1_(2)4"/>
      <sheetName val="Электроэн_4кв4"/>
      <sheetName val="Вода_4кв4"/>
      <sheetName val="Тепло_4кв4"/>
      <sheetName val="ДПН_внутр4"/>
      <sheetName val="ДПН_АРМ4"/>
      <sheetName val="P2_23"/>
      <sheetName val="14б_ДПН_отчет3"/>
      <sheetName val="16а_Сводный_анализ3"/>
      <sheetName val="Таб1_13"/>
      <sheetName val="ПС_110_кВ_№13_А3"/>
      <sheetName val="Ф-1_(для_АО-энерго)3"/>
      <sheetName val="Ф-2_(для_АО-энерго)3"/>
      <sheetName val="Расчёт_НВВ_по_RAB3"/>
      <sheetName val="СВОД_БДДС3"/>
      <sheetName val="2__Баланс3"/>
      <sheetName val="3__БДДС3"/>
      <sheetName val="Бюджет_15_поквартально_3"/>
      <sheetName val="Бюджет_01_153"/>
      <sheetName val="ПФ_01_153"/>
      <sheetName val="ПД_01_153"/>
      <sheetName val="Бюджет_02_153"/>
      <sheetName val="ПФ_02_153"/>
      <sheetName val="ПД_02_153"/>
      <sheetName val="Бюджет_03_153"/>
      <sheetName val="ПФ_03_153"/>
      <sheetName val="ПД_03_153"/>
      <sheetName val="Бюджет_1кв__153"/>
      <sheetName val="ПФ_1кв__153"/>
      <sheetName val="ПД_1кв__153"/>
      <sheetName val="Бюджет_04_153"/>
      <sheetName val="ПФ_04_153"/>
      <sheetName val="ПД_04_153"/>
      <sheetName val="Бюджет_05_153"/>
      <sheetName val="ПФ_05_153"/>
      <sheetName val="ПД_05_153"/>
      <sheetName val="Бюджет_06_153"/>
      <sheetName val="ПФ_06_153"/>
      <sheetName val="ПД_06_153"/>
      <sheetName val="Бюджет_2кв__153"/>
      <sheetName val="ПФ_2кв__153"/>
      <sheetName val="ПД_2кв__153"/>
      <sheetName val="Бюджет_6мес__153"/>
      <sheetName val="ПФ_6мес__153"/>
      <sheetName val="ТюмТПО_3"/>
      <sheetName val="ЮжТПО_3"/>
      <sheetName val="ПС_-_Действующие3"/>
      <sheetName val="ПД_6мес__153"/>
      <sheetName val="Бюджет_07_153"/>
      <sheetName val="ПФ_07_153"/>
      <sheetName val="ПД_07_153"/>
      <sheetName val="Бюджет_08_153"/>
      <sheetName val="ПФ_08_153"/>
      <sheetName val="ПД_08_153"/>
      <sheetName val="Бюджет_09_153"/>
      <sheetName val="ПФ_09_153"/>
      <sheetName val="ПД_09_153"/>
      <sheetName val="Бюджет_3кв__153"/>
      <sheetName val="Список_дефектов3"/>
      <sheetName val="ПФ_3кв__153"/>
      <sheetName val="ПД_3кв__153"/>
      <sheetName val="Бюджет_9мес__153"/>
      <sheetName val="ПФ_9мес__153"/>
      <sheetName val="ПД_9мес__153"/>
      <sheetName val="Бюджет_10_153"/>
      <sheetName val="ПФ_10_153"/>
      <sheetName val="ПД_10_153"/>
      <sheetName val="Бюджет_11_153"/>
      <sheetName val="ПФ_11_153"/>
      <sheetName val="ПД_11_153"/>
      <sheetName val="Бюджет_12_153"/>
      <sheetName val="ПФ_12_153"/>
      <sheetName val="ПД_12_153"/>
      <sheetName val="Бюджет_4кв__153"/>
      <sheetName val="ПФ_4кв__153"/>
      <sheetName val="ПД_4кв__153"/>
      <sheetName val="ТО_20163"/>
      <sheetName val="Производство_электроэнергии3"/>
      <sheetName val="Т19_13"/>
      <sheetName val="Сценарные_условия3"/>
      <sheetName val="Содержание_-_расшир_формат3"/>
      <sheetName val="Содержание_-_агрегир__формат3"/>
      <sheetName val="1_Общие_сведения3"/>
      <sheetName val="2_Оценочные_показатели3"/>
      <sheetName val="9_ОФР3"/>
      <sheetName val="3_Программа_реализации3"/>
      <sheetName val="4_Баланс_эм3"/>
      <sheetName val="5_Производство3"/>
      <sheetName val="6_Топливо3"/>
      <sheetName val="7_ИПР3"/>
      <sheetName val="8_Затраты_на_персонал3"/>
      <sheetName val="10_1__Смета_затрат3"/>
      <sheetName val="10_2__Прочие_ДиР3"/>
      <sheetName val="11__БДР3"/>
      <sheetName val="12_БДДС_(ДПН)3"/>
      <sheetName val="13_Прогнозный_баланс3"/>
      <sheetName val="14_ПУЭ3"/>
      <sheetName val="ОР_новая_методика_23"/>
      <sheetName val="ОР_новая_методика3"/>
      <sheetName val="_O???3"/>
      <sheetName val="_O3"/>
      <sheetName val="_O?3"/>
      <sheetName val="1_3_Расчет_НВВ_по_RAB_(2022)3"/>
      <sheetName val="1_7_Баланс_ээ3"/>
      <sheetName val="прил_12"/>
      <sheetName val="_O___1"/>
      <sheetName val="_O_1"/>
      <sheetName val="0_11"/>
      <sheetName val="24_11"/>
      <sheetName val="6_11"/>
      <sheetName val="Page_21"/>
      <sheetName val="Служебный_лист1"/>
      <sheetName val="на_1_тут1"/>
      <sheetName val="ESTI_1"/>
      <sheetName val="main_gate_house1"/>
      <sheetName val="см-2_шатурс_сети__проект_работ1"/>
      <sheetName val="Расчет_НВВ_общий1"/>
      <sheetName val="group_structure1"/>
      <sheetName val="income_statement1"/>
      <sheetName val="Форма_сетевой_график_ЭРСБ1"/>
      <sheetName val="B_inputs1"/>
      <sheetName val="тариф_Бежецк1"/>
      <sheetName val="Лимит_по_протоколам1"/>
      <sheetName val="Для_лимита_20161"/>
      <sheetName val="Для_лимита_2016_(И)1"/>
      <sheetName val="Валдай_20131"/>
      <sheetName val="Вер-Д__20131"/>
      <sheetName val="Вол-Д_20131"/>
      <sheetName val="Вол-О_20131"/>
      <sheetName val="Вологда_20131"/>
      <sheetName val="М_20131"/>
      <sheetName val="Пр_20131"/>
      <sheetName val="Чер_20131"/>
      <sheetName val="Упр_20131"/>
      <sheetName val="СПБ_20131"/>
      <sheetName val="Валдай_20141"/>
      <sheetName val="Вер-Д_20141"/>
      <sheetName val="Вол-Д_20141"/>
      <sheetName val="Вол-О_20141"/>
      <sheetName val="Вологда_20141"/>
      <sheetName val="М_20141"/>
      <sheetName val="Пр_20141"/>
      <sheetName val="Чер_20141"/>
      <sheetName val="Упр_20141"/>
      <sheetName val="СПБ_20141"/>
      <sheetName val="Валдай_20151"/>
      <sheetName val="Вер-Д_20151"/>
      <sheetName val="Вол-Д_20151"/>
      <sheetName val="Вол-О_20151"/>
      <sheetName val="Вологда_20151"/>
      <sheetName val="М_20151"/>
      <sheetName val="Пр_20151"/>
      <sheetName val="Чер_20151"/>
      <sheetName val="Упр_20151"/>
      <sheetName val="СПБ_20151"/>
      <sheetName val="РЕЗЕРВ_(c_эрками)1"/>
      <sheetName val="СПБ_1"/>
      <sheetName val="реализация_СВОД5"/>
      <sheetName val="реализация_нерег5"/>
      <sheetName val="реализация_рег5"/>
      <sheetName val="расчет_смешанного_тарифа5"/>
      <sheetName val="товарка_население5"/>
      <sheetName val="товарка_исх5"/>
      <sheetName val="смешанный_тариф_рег5"/>
      <sheetName val="товарка_рег5"/>
      <sheetName val="смешанный_тариф_нерег5"/>
      <sheetName val="товарка_нерег5"/>
      <sheetName val="смешанный_тариф_итого5"/>
      <sheetName val="товарка_итого5"/>
      <sheetName val="1_1_1_1_(товарка_исх_)5"/>
      <sheetName val="1_1_1_1_(товарка_рег)5"/>
      <sheetName val="1_1_1_1_(товарка_нерег)5"/>
      <sheetName val="1_1_1_1_(товарка_итого)5"/>
      <sheetName val="1_1_1_1_(товарка_горсети_исх_)5"/>
      <sheetName val="1_1_1_1_(товарка_горсети_рег)5"/>
      <sheetName val="1_1_1_1_(товарка_горсети_нерег5"/>
      <sheetName val="1_1_1_1_(товарка_горсети_итого5"/>
      <sheetName val="товарка_отрасли5"/>
      <sheetName val="товарка_группы5"/>
      <sheetName val="товарка_горсети5"/>
      <sheetName val="Анализ_по_товарке5"/>
      <sheetName val="Анализ_по_товарке_(ОПП)5"/>
      <sheetName val="Анализ_по_реализации5"/>
      <sheetName val="товарка_факт_по_рег__тарифу5"/>
      <sheetName val="Анализ_товарки_по_рег__тарифу5"/>
      <sheetName val="Анализ_товарки_ОПП_рег__тарифу5"/>
      <sheetName val="P2_15"/>
      <sheetName val="Мониторинг__25"/>
      <sheetName val="группы_итого_1с5"/>
      <sheetName val="группы_рег_5"/>
      <sheetName val="группы_нерег_5"/>
      <sheetName val="группы_перерасчет_рег_5"/>
      <sheetName val="группы_перерасчет_нерег_5"/>
      <sheetName val="группы_итого_проверка5"/>
      <sheetName val="Бюджет_2010_ожид_5"/>
      <sheetName val="Ген__не_уч__ОРЭМ5"/>
      <sheetName val="шаблон_для_R35"/>
      <sheetName val="Форма_20_(1)5"/>
      <sheetName val="Форма_20_(2)5"/>
      <sheetName val="Форма_20_(3)5"/>
      <sheetName val="Форма_20_(4)5"/>
      <sheetName val="Форма_20_(5)5"/>
      <sheetName val="18_25"/>
      <sheetName val="17_15"/>
      <sheetName val="2_35"/>
      <sheetName val="21_35"/>
      <sheetName val="анализ_505"/>
      <sheetName val="анализ_515"/>
      <sheetName val="анализ_575"/>
      <sheetName val="анализ_625"/>
      <sheetName val="расшифровка_625"/>
      <sheetName val="76_5,515"/>
      <sheetName val="91_2,515"/>
      <sheetName val="расх__из_приб__фев_20105"/>
      <sheetName val="инвест_прогр5"/>
      <sheetName val="сч_60_услуги_СЭ5"/>
      <sheetName val="БР_продажа_5"/>
      <sheetName val="КЗ_60_15"/>
      <sheetName val="КЗ_76_55"/>
      <sheetName val="авансы_выданные_60_25"/>
      <sheetName val="_анализ__705"/>
      <sheetName val="68_1_ПОДОХОДНЫЙ5"/>
      <sheetName val="68_2_НДС5"/>
      <sheetName val="68_4_налог_на_ПРИБЫЛЬ5"/>
      <sheetName val="68_4_1__платежи_в_бюджет5"/>
      <sheetName val="68_4_2_начисление__налога_ПРИБ5"/>
      <sheetName val="68_8_ИМУЩЕСТВО5"/>
      <sheetName val="68_10_ОКР_СРЕДА5"/>
      <sheetName val="68_11_ТРАНСПОРТ5"/>
      <sheetName val="68_12_ЗЕМЛЯ5"/>
      <sheetName val="68_14_ГОСПОШЛИНА5"/>
      <sheetName val="Анализ_975"/>
      <sheetName val="69_1_СОЦ_СТРАХ5"/>
      <sheetName val="69_2_ПФ5"/>
      <sheetName val="69_3_МЕД_СТРАХ_5"/>
      <sheetName val="69_11_ТРАВМАТИЗМ5"/>
      <sheetName val="58_1_АКЦИИ_СГЭС5"/>
      <sheetName val="58_2_ВЕКСЕЛЯ5"/>
      <sheetName val="58_3_ЗАЙМЫ5"/>
      <sheetName val="58_2_91_1_ВЕКСЕЛЯ5"/>
      <sheetName val="91_2_58_2_ВЕКСЕЛЯ5"/>
      <sheetName val="анализ_сч_755"/>
      <sheetName val="план_счетов5"/>
      <sheetName val="Лист1_(2)5"/>
      <sheetName val="Электроэн_4кв5"/>
      <sheetName val="Вода_4кв5"/>
      <sheetName val="Тепло_4кв5"/>
      <sheetName val="ДПН_внутр5"/>
      <sheetName val="ДПН_АРМ5"/>
      <sheetName val="P2_24"/>
      <sheetName val="14б_ДПН_отчет4"/>
      <sheetName val="16а_Сводный_анализ4"/>
      <sheetName val="Таб1_14"/>
      <sheetName val="ПС_110_кВ_№13_А4"/>
      <sheetName val="Ф-1_(для_АО-энерго)4"/>
      <sheetName val="Ф-2_(для_АО-энерго)4"/>
      <sheetName val="Расчёт_НВВ_по_RAB4"/>
      <sheetName val="СВОД_БДДС4"/>
      <sheetName val="2__Баланс4"/>
      <sheetName val="3__БДДС4"/>
      <sheetName val="Бюджет_15_поквартально_4"/>
      <sheetName val="Бюджет_01_154"/>
      <sheetName val="ПФ_01_154"/>
      <sheetName val="ПД_01_154"/>
      <sheetName val="Бюджет_02_154"/>
      <sheetName val="ПФ_02_154"/>
      <sheetName val="ПД_02_154"/>
      <sheetName val="Бюджет_03_154"/>
      <sheetName val="ПФ_03_154"/>
      <sheetName val="ПД_03_154"/>
      <sheetName val="Бюджет_1кв__154"/>
      <sheetName val="ПФ_1кв__154"/>
      <sheetName val="ПД_1кв__154"/>
      <sheetName val="Бюджет_04_154"/>
      <sheetName val="ПФ_04_154"/>
      <sheetName val="ПД_04_154"/>
      <sheetName val="Бюджет_05_154"/>
      <sheetName val="ПФ_05_154"/>
      <sheetName val="ПД_05_154"/>
      <sheetName val="Бюджет_06_154"/>
      <sheetName val="ПФ_06_154"/>
      <sheetName val="ПД_06_154"/>
      <sheetName val="Бюджет_2кв__154"/>
      <sheetName val="ПФ_2кв__154"/>
      <sheetName val="ПД_2кв__154"/>
      <sheetName val="Бюджет_6мес__154"/>
      <sheetName val="ПФ_6мес__154"/>
      <sheetName val="ТюмТПО_4"/>
      <sheetName val="ЮжТПО_4"/>
      <sheetName val="ПС_-_Действующие4"/>
      <sheetName val="ПД_6мес__154"/>
      <sheetName val="Бюджет_07_154"/>
      <sheetName val="ПФ_07_154"/>
      <sheetName val="ПД_07_154"/>
      <sheetName val="Бюджет_08_154"/>
      <sheetName val="ПФ_08_154"/>
      <sheetName val="ПД_08_154"/>
      <sheetName val="Бюджет_09_154"/>
      <sheetName val="ПФ_09_154"/>
      <sheetName val="ПД_09_154"/>
      <sheetName val="Бюджет_3кв__154"/>
      <sheetName val="Список_дефектов4"/>
      <sheetName val="ПФ_3кв__154"/>
      <sheetName val="ПД_3кв__154"/>
      <sheetName val="Бюджет_9мес__154"/>
      <sheetName val="ПФ_9мес__154"/>
      <sheetName val="ПД_9мес__154"/>
      <sheetName val="Бюджет_10_154"/>
      <sheetName val="ПФ_10_154"/>
      <sheetName val="ПД_10_154"/>
      <sheetName val="Бюджет_11_154"/>
      <sheetName val="ПФ_11_154"/>
      <sheetName val="ПД_11_154"/>
      <sheetName val="Бюджет_12_154"/>
      <sheetName val="ПФ_12_154"/>
      <sheetName val="ПД_12_154"/>
      <sheetName val="Бюджет_4кв__154"/>
      <sheetName val="ПФ_4кв__154"/>
      <sheetName val="ПД_4кв__154"/>
      <sheetName val="ТО_20164"/>
      <sheetName val="Производство_электроэнергии4"/>
      <sheetName val="Т19_14"/>
      <sheetName val="Сценарные_условия4"/>
      <sheetName val="Содержание_-_расшир_формат4"/>
      <sheetName val="Содержание_-_агрегир__формат4"/>
      <sheetName val="1_Общие_сведения4"/>
      <sheetName val="2_Оценочные_показатели4"/>
      <sheetName val="9_ОФР4"/>
      <sheetName val="3_Программа_реализации4"/>
      <sheetName val="4_Баланс_эм4"/>
      <sheetName val="5_Производство4"/>
      <sheetName val="6_Топливо4"/>
      <sheetName val="7_ИПР4"/>
      <sheetName val="8_Затраты_на_персонал4"/>
      <sheetName val="10_1__Смета_затрат4"/>
      <sheetName val="10_2__Прочие_ДиР4"/>
      <sheetName val="11__БДР4"/>
      <sheetName val="12_БДДС_(ДПН)4"/>
      <sheetName val="13_Прогнозный_баланс4"/>
      <sheetName val="14_ПУЭ4"/>
      <sheetName val="ОР_новая_методика_24"/>
      <sheetName val="ОР_новая_методика4"/>
      <sheetName val="_O???4"/>
      <sheetName val="_O4"/>
      <sheetName val="_O?4"/>
      <sheetName val="1_3_Расчет_НВВ_по_RAB_(2022)4"/>
      <sheetName val="1_7_Баланс_ээ4"/>
      <sheetName val="прил_13"/>
      <sheetName val="_O___2"/>
      <sheetName val="_O_2"/>
      <sheetName val="0_12"/>
      <sheetName val="24_12"/>
      <sheetName val="6_12"/>
      <sheetName val="Page_22"/>
      <sheetName val="Служебный_лист2"/>
      <sheetName val="на_1_тут2"/>
      <sheetName val="ESTI_2"/>
      <sheetName val="main_gate_house2"/>
      <sheetName val="см-2_шатурс_сети__проект_работ2"/>
      <sheetName val="Расчет_НВВ_общий2"/>
      <sheetName val="group_structure2"/>
      <sheetName val="income_statement2"/>
      <sheetName val="Форма_сетевой_график_ЭРСБ2"/>
      <sheetName val="B_inputs2"/>
      <sheetName val="тариф_Бежецк2"/>
      <sheetName val="Лимит_по_протоколам2"/>
      <sheetName val="Для_лимита_20162"/>
      <sheetName val="Для_лимита_2016_(И)2"/>
      <sheetName val="Валдай_20132"/>
      <sheetName val="Вер-Д__20132"/>
      <sheetName val="Вол-Д_20132"/>
      <sheetName val="Вол-О_20132"/>
      <sheetName val="Вологда_20132"/>
      <sheetName val="М_20132"/>
      <sheetName val="Пр_20132"/>
      <sheetName val="Чер_20132"/>
      <sheetName val="Упр_20132"/>
      <sheetName val="СПБ_20132"/>
      <sheetName val="Валдай_20142"/>
      <sheetName val="Вер-Д_20142"/>
      <sheetName val="Вол-Д_20142"/>
      <sheetName val="Вол-О_20142"/>
      <sheetName val="Вологда_20142"/>
      <sheetName val="М_20142"/>
      <sheetName val="Пр_20142"/>
      <sheetName val="Чер_20142"/>
      <sheetName val="Упр_20142"/>
      <sheetName val="СПБ_20142"/>
      <sheetName val="Валдай_20152"/>
      <sheetName val="Вер-Д_20152"/>
      <sheetName val="Вол-Д_20152"/>
      <sheetName val="Вол-О_20152"/>
      <sheetName val="Вологда_20152"/>
      <sheetName val="М_20152"/>
      <sheetName val="Пр_20152"/>
      <sheetName val="Чер_20152"/>
      <sheetName val="Упр_20152"/>
      <sheetName val="СПБ_20152"/>
      <sheetName val="РЕЗЕРВ_(c_эрками)2"/>
      <sheetName val="СПБ_2"/>
      <sheetName val="реализация_СВОД6"/>
      <sheetName val="реализация_нерег6"/>
      <sheetName val="реализация_рег6"/>
      <sheetName val="расчет_смешанного_тарифа6"/>
      <sheetName val="товарка_население6"/>
      <sheetName val="товарка_исх6"/>
      <sheetName val="смешанный_тариф_рег6"/>
      <sheetName val="товарка_рег6"/>
      <sheetName val="смешанный_тариф_нерег6"/>
      <sheetName val="товарка_нерег6"/>
      <sheetName val="смешанный_тариф_итого6"/>
      <sheetName val="товарка_итого6"/>
      <sheetName val="1_1_1_1_(товарка_исх_)6"/>
      <sheetName val="1_1_1_1_(товарка_рег)6"/>
      <sheetName val="1_1_1_1_(товарка_нерег)6"/>
      <sheetName val="1_1_1_1_(товарка_итого)6"/>
      <sheetName val="1_1_1_1_(товарка_горсети_исх_)6"/>
      <sheetName val="1_1_1_1_(товарка_горсети_рег)6"/>
      <sheetName val="1_1_1_1_(товарка_горсети_нерег6"/>
      <sheetName val="1_1_1_1_(товарка_горсети_итого6"/>
      <sheetName val="товарка_отрасли6"/>
      <sheetName val="товарка_группы6"/>
      <sheetName val="товарка_горсети6"/>
      <sheetName val="Анализ_по_товарке6"/>
      <sheetName val="Анализ_по_товарке_(ОПП)6"/>
      <sheetName val="Анализ_по_реализации6"/>
      <sheetName val="товарка_факт_по_рег__тарифу6"/>
      <sheetName val="Анализ_товарки_по_рег__тарифу6"/>
      <sheetName val="Анализ_товарки_ОПП_рег__тарифу6"/>
      <sheetName val="P2_16"/>
      <sheetName val="Мониторинг__26"/>
      <sheetName val="группы_итого_1с6"/>
      <sheetName val="группы_рег_6"/>
      <sheetName val="группы_нерег_6"/>
      <sheetName val="группы_перерасчет_рег_6"/>
      <sheetName val="группы_перерасчет_нерег_6"/>
      <sheetName val="группы_итого_проверка6"/>
      <sheetName val="Бюджет_2010_ожид_6"/>
      <sheetName val="Ген__не_уч__ОРЭМ6"/>
      <sheetName val="шаблон_для_R36"/>
      <sheetName val="Форма_20_(1)6"/>
      <sheetName val="Форма_20_(2)6"/>
      <sheetName val="Форма_20_(3)6"/>
      <sheetName val="Форма_20_(4)6"/>
      <sheetName val="Форма_20_(5)6"/>
      <sheetName val="18_26"/>
      <sheetName val="17_16"/>
      <sheetName val="2_36"/>
      <sheetName val="21_36"/>
      <sheetName val="анализ_506"/>
      <sheetName val="анализ_516"/>
      <sheetName val="анализ_576"/>
      <sheetName val="анализ_626"/>
      <sheetName val="расшифровка_626"/>
      <sheetName val="76_5,516"/>
      <sheetName val="91_2,516"/>
      <sheetName val="расх__из_приб__фев_20106"/>
      <sheetName val="инвест_прогр6"/>
      <sheetName val="сч_60_услуги_СЭ6"/>
      <sheetName val="БР_продажа_6"/>
      <sheetName val="КЗ_60_16"/>
      <sheetName val="КЗ_76_56"/>
      <sheetName val="авансы_выданные_60_26"/>
      <sheetName val="_анализ__706"/>
      <sheetName val="68_1_ПОДОХОДНЫЙ6"/>
      <sheetName val="68_2_НДС6"/>
      <sheetName val="68_4_налог_на_ПРИБЫЛЬ6"/>
      <sheetName val="68_4_1__платежи_в_бюджет6"/>
      <sheetName val="68_4_2_начисление__налога_ПРИБ6"/>
      <sheetName val="68_8_ИМУЩЕСТВО6"/>
      <sheetName val="68_10_ОКР_СРЕДА6"/>
      <sheetName val="68_11_ТРАНСПОРТ6"/>
      <sheetName val="68_12_ЗЕМЛЯ6"/>
      <sheetName val="68_14_ГОСПОШЛИНА6"/>
      <sheetName val="Анализ_976"/>
      <sheetName val="69_1_СОЦ_СТРАХ6"/>
      <sheetName val="69_2_ПФ6"/>
      <sheetName val="69_3_МЕД_СТРАХ_6"/>
      <sheetName val="69_11_ТРАВМАТИЗМ6"/>
      <sheetName val="58_1_АКЦИИ_СГЭС6"/>
      <sheetName val="58_2_ВЕКСЕЛЯ6"/>
      <sheetName val="58_3_ЗАЙМЫ6"/>
      <sheetName val="58_2_91_1_ВЕКСЕЛЯ6"/>
      <sheetName val="91_2_58_2_ВЕКСЕЛЯ6"/>
      <sheetName val="анализ_сч_756"/>
      <sheetName val="план_счетов6"/>
      <sheetName val="Лист1_(2)6"/>
      <sheetName val="Электроэн_4кв6"/>
      <sheetName val="Вода_4кв6"/>
      <sheetName val="Тепло_4кв6"/>
      <sheetName val="ДПН_внутр6"/>
      <sheetName val="ДПН_АРМ6"/>
      <sheetName val="P2_25"/>
      <sheetName val="14б_ДПН_отчет5"/>
      <sheetName val="16а_Сводный_анализ5"/>
      <sheetName val="Таб1_15"/>
      <sheetName val="ПС_110_кВ_№13_А5"/>
      <sheetName val="Ф-1_(для_АО-энерго)5"/>
      <sheetName val="Ф-2_(для_АО-энерго)5"/>
      <sheetName val="Расчёт_НВВ_по_RAB5"/>
      <sheetName val="СВОД_БДДС5"/>
      <sheetName val="2__Баланс5"/>
      <sheetName val="3__БДДС5"/>
      <sheetName val="Бюджет_15_поквартально_5"/>
      <sheetName val="Бюджет_01_155"/>
      <sheetName val="ПФ_01_155"/>
      <sheetName val="ПД_01_155"/>
      <sheetName val="Бюджет_02_155"/>
      <sheetName val="ПФ_02_155"/>
      <sheetName val="ПД_02_155"/>
      <sheetName val="Бюджет_03_155"/>
      <sheetName val="ПФ_03_155"/>
      <sheetName val="ПД_03_155"/>
      <sheetName val="Бюджет_1кв__155"/>
      <sheetName val="ПФ_1кв__155"/>
      <sheetName val="ПД_1кв__155"/>
      <sheetName val="Бюджет_04_155"/>
      <sheetName val="ПФ_04_155"/>
      <sheetName val="ПД_04_155"/>
      <sheetName val="Бюджет_05_155"/>
      <sheetName val="ПФ_05_155"/>
      <sheetName val="ПД_05_155"/>
      <sheetName val="Бюджет_06_155"/>
      <sheetName val="ПФ_06_155"/>
      <sheetName val="ПД_06_155"/>
      <sheetName val="Бюджет_2кв__155"/>
      <sheetName val="ПФ_2кв__155"/>
      <sheetName val="ПД_2кв__155"/>
      <sheetName val="Бюджет_6мес__155"/>
      <sheetName val="ПФ_6мес__155"/>
      <sheetName val="ТюмТПО_5"/>
      <sheetName val="ЮжТПО_5"/>
      <sheetName val="ПС_-_Действующие5"/>
      <sheetName val="ПД_6мес__155"/>
      <sheetName val="Бюджет_07_155"/>
      <sheetName val="ПФ_07_155"/>
      <sheetName val="ПД_07_155"/>
      <sheetName val="Бюджет_08_155"/>
      <sheetName val="ПФ_08_155"/>
      <sheetName val="ПД_08_155"/>
      <sheetName val="Бюджет_09_155"/>
      <sheetName val="ПФ_09_155"/>
      <sheetName val="ПД_09_155"/>
      <sheetName val="Бюджет_3кв__155"/>
      <sheetName val="Список_дефектов5"/>
      <sheetName val="ПФ_3кв__155"/>
      <sheetName val="ПД_3кв__155"/>
      <sheetName val="Бюджет_9мес__155"/>
      <sheetName val="ПФ_9мес__155"/>
      <sheetName val="ПД_9мес__155"/>
      <sheetName val="Бюджет_10_155"/>
      <sheetName val="ПФ_10_155"/>
      <sheetName val="ПД_10_155"/>
      <sheetName val="Бюджет_11_155"/>
      <sheetName val="ПФ_11_155"/>
      <sheetName val="ПД_11_155"/>
      <sheetName val="Бюджет_12_155"/>
      <sheetName val="ПФ_12_155"/>
      <sheetName val="ПД_12_155"/>
      <sheetName val="Бюджет_4кв__155"/>
      <sheetName val="ПФ_4кв__155"/>
      <sheetName val="ПД_4кв__155"/>
      <sheetName val="ТО_20165"/>
      <sheetName val="Производство_электроэнергии5"/>
      <sheetName val="Т19_15"/>
      <sheetName val="Сценарные_условия5"/>
      <sheetName val="Содержание_-_расшир_формат5"/>
      <sheetName val="Содержание_-_агрегир__формат5"/>
      <sheetName val="1_Общие_сведения5"/>
      <sheetName val="2_Оценочные_показатели5"/>
      <sheetName val="9_ОФР5"/>
      <sheetName val="3_Программа_реализации5"/>
      <sheetName val="4_Баланс_эм5"/>
      <sheetName val="5_Производство5"/>
      <sheetName val="6_Топливо5"/>
      <sheetName val="7_ИПР5"/>
      <sheetName val="8_Затраты_на_персонал5"/>
      <sheetName val="10_1__Смета_затрат5"/>
      <sheetName val="10_2__Прочие_ДиР5"/>
      <sheetName val="11__БДР5"/>
      <sheetName val="12_БДДС_(ДПН)5"/>
      <sheetName val="13_Прогнозный_баланс5"/>
      <sheetName val="14_ПУЭ5"/>
      <sheetName val="ОР_новая_методика_25"/>
      <sheetName val="ОР_новая_методика5"/>
      <sheetName val="_O???5"/>
      <sheetName val="_O5"/>
      <sheetName val="_O?5"/>
      <sheetName val="1_3_Расчет_НВВ_по_RAB_(2022)5"/>
      <sheetName val="1_7_Баланс_ээ5"/>
      <sheetName val="прил_14"/>
      <sheetName val="_O___3"/>
      <sheetName val="_O_3"/>
      <sheetName val="0_13"/>
      <sheetName val="24_13"/>
      <sheetName val="6_13"/>
      <sheetName val="Page_23"/>
      <sheetName val="Служебный_лист3"/>
      <sheetName val="на_1_тут3"/>
      <sheetName val="ESTI_3"/>
      <sheetName val="main_gate_house3"/>
      <sheetName val="см-2_шатурс_сети__проект_работ3"/>
      <sheetName val="Расчет_НВВ_общий3"/>
      <sheetName val="group_structure3"/>
      <sheetName val="income_statement3"/>
      <sheetName val="Форма_сетевой_график_ЭРСБ3"/>
      <sheetName val="B_inputs3"/>
      <sheetName val="тариф_Бежецк3"/>
      <sheetName val="Лимит_по_протоколам3"/>
      <sheetName val="Для_лимита_20163"/>
      <sheetName val="Для_лимита_2016_(И)3"/>
      <sheetName val="Валдай_20133"/>
      <sheetName val="Вер-Д__20133"/>
      <sheetName val="Вол-Д_20133"/>
      <sheetName val="Вол-О_20133"/>
      <sheetName val="Вологда_20133"/>
      <sheetName val="М_20133"/>
      <sheetName val="Пр_20133"/>
      <sheetName val="Чер_20133"/>
      <sheetName val="Упр_20133"/>
      <sheetName val="СПБ_20133"/>
      <sheetName val="Валдай_20143"/>
      <sheetName val="Вер-Д_20143"/>
      <sheetName val="Вол-Д_20143"/>
      <sheetName val="Вол-О_20143"/>
      <sheetName val="Вологда_20143"/>
      <sheetName val="М_20143"/>
      <sheetName val="Пр_20143"/>
      <sheetName val="Чер_20143"/>
      <sheetName val="Упр_20143"/>
      <sheetName val="СПБ_20143"/>
      <sheetName val="Валдай_20153"/>
      <sheetName val="Вер-Д_20153"/>
      <sheetName val="Вол-Д_20153"/>
      <sheetName val="Вол-О_20153"/>
      <sheetName val="Вологда_20153"/>
      <sheetName val="М_20153"/>
      <sheetName val="Пр_20153"/>
      <sheetName val="Чер_20153"/>
      <sheetName val="Упр_20153"/>
      <sheetName val="СПБ_20153"/>
      <sheetName val="РЕЗЕРВ_(c_эрками)3"/>
      <sheetName val="СПБ_3"/>
      <sheetName val="реализация_СВОД7"/>
      <sheetName val="реализация_нерег7"/>
      <sheetName val="реализация_рег7"/>
      <sheetName val="расчет_смешанного_тарифа7"/>
      <sheetName val="товарка_население7"/>
      <sheetName val="товарка_исх7"/>
      <sheetName val="смешанный_тариф_рег7"/>
      <sheetName val="товарка_рег7"/>
      <sheetName val="смешанный_тариф_нерег7"/>
      <sheetName val="товарка_нерег7"/>
      <sheetName val="смешанный_тариф_итого7"/>
      <sheetName val="товарка_итого7"/>
      <sheetName val="1_1_1_1_(товарка_исх_)7"/>
      <sheetName val="1_1_1_1_(товарка_рег)7"/>
      <sheetName val="1_1_1_1_(товарка_нерег)7"/>
      <sheetName val="1_1_1_1_(товарка_итого)7"/>
      <sheetName val="1_1_1_1_(товарка_горсети_исх_)7"/>
      <sheetName val="1_1_1_1_(товарка_горсети_рег)7"/>
      <sheetName val="1_1_1_1_(товарка_горсети_нерег7"/>
      <sheetName val="1_1_1_1_(товарка_горсети_итого7"/>
      <sheetName val="товарка_отрасли7"/>
      <sheetName val="товарка_группы7"/>
      <sheetName val="товарка_горсети7"/>
      <sheetName val="Анализ_по_товарке7"/>
      <sheetName val="Анализ_по_товарке_(ОПП)7"/>
      <sheetName val="Анализ_по_реализации7"/>
      <sheetName val="товарка_факт_по_рег__тарифу7"/>
      <sheetName val="Анализ_товарки_по_рег__тарифу7"/>
      <sheetName val="Анализ_товарки_ОПП_рег__тарифу7"/>
      <sheetName val="P2_17"/>
      <sheetName val="Мониторинг__27"/>
      <sheetName val="группы_итого_1с7"/>
      <sheetName val="группы_рег_7"/>
      <sheetName val="группы_нерег_7"/>
      <sheetName val="группы_перерасчет_рег_7"/>
      <sheetName val="группы_перерасчет_нерег_7"/>
      <sheetName val="группы_итого_проверка7"/>
      <sheetName val="Бюджет_2010_ожид_7"/>
      <sheetName val="Ген__не_уч__ОРЭМ7"/>
      <sheetName val="шаблон_для_R37"/>
      <sheetName val="Форма_20_(1)7"/>
      <sheetName val="Форма_20_(2)7"/>
      <sheetName val="Форма_20_(3)7"/>
      <sheetName val="Форма_20_(4)7"/>
      <sheetName val="Форма_20_(5)7"/>
      <sheetName val="18_27"/>
      <sheetName val="17_17"/>
      <sheetName val="2_37"/>
      <sheetName val="21_37"/>
      <sheetName val="анализ_507"/>
      <sheetName val="анализ_517"/>
      <sheetName val="анализ_577"/>
      <sheetName val="анализ_627"/>
      <sheetName val="расшифровка_627"/>
      <sheetName val="76_5,517"/>
      <sheetName val="91_2,517"/>
      <sheetName val="расх__из_приб__фев_20107"/>
      <sheetName val="инвест_прогр7"/>
      <sheetName val="сч_60_услуги_СЭ7"/>
      <sheetName val="БР_продажа_7"/>
      <sheetName val="КЗ_60_17"/>
      <sheetName val="КЗ_76_57"/>
      <sheetName val="авансы_выданные_60_27"/>
      <sheetName val="_анализ__707"/>
      <sheetName val="68_1_ПОДОХОДНЫЙ7"/>
      <sheetName val="68_2_НДС7"/>
      <sheetName val="68_4_налог_на_ПРИБЫЛЬ7"/>
      <sheetName val="68_4_1__платежи_в_бюджет7"/>
      <sheetName val="68_4_2_начисление__налога_ПРИБ7"/>
      <sheetName val="68_8_ИМУЩЕСТВО7"/>
      <sheetName val="68_10_ОКР_СРЕДА7"/>
      <sheetName val="68_11_ТРАНСПОРТ7"/>
      <sheetName val="68_12_ЗЕМЛЯ7"/>
      <sheetName val="68_14_ГОСПОШЛИНА7"/>
      <sheetName val="Анализ_977"/>
      <sheetName val="69_1_СОЦ_СТРАХ7"/>
      <sheetName val="69_2_ПФ7"/>
      <sheetName val="69_3_МЕД_СТРАХ_7"/>
      <sheetName val="69_11_ТРАВМАТИЗМ7"/>
      <sheetName val="58_1_АКЦИИ_СГЭС7"/>
      <sheetName val="58_2_ВЕКСЕЛЯ7"/>
      <sheetName val="58_3_ЗАЙМЫ7"/>
      <sheetName val="58_2_91_1_ВЕКСЕЛЯ7"/>
      <sheetName val="91_2_58_2_ВЕКСЕЛЯ7"/>
      <sheetName val="анализ_сч_757"/>
      <sheetName val="план_счетов7"/>
      <sheetName val="Лист1_(2)7"/>
      <sheetName val="Электроэн_4кв7"/>
      <sheetName val="Вода_4кв7"/>
      <sheetName val="Тепло_4кв7"/>
      <sheetName val="ДПН_внутр7"/>
      <sheetName val="ДПН_АРМ7"/>
      <sheetName val="P2_26"/>
      <sheetName val="14б_ДПН_отчет6"/>
      <sheetName val="16а_Сводный_анализ6"/>
      <sheetName val="Таб1_16"/>
      <sheetName val="ПС_110_кВ_№13_А6"/>
      <sheetName val="Ф-1_(для_АО-энерго)6"/>
      <sheetName val="Ф-2_(для_АО-энерго)6"/>
      <sheetName val="Расчёт_НВВ_по_RAB6"/>
      <sheetName val="СВОД_БДДС6"/>
      <sheetName val="2__Баланс6"/>
      <sheetName val="3__БДДС6"/>
      <sheetName val="Бюджет_15_поквартально_6"/>
      <sheetName val="Бюджет_01_156"/>
      <sheetName val="ПФ_01_156"/>
      <sheetName val="ПД_01_156"/>
      <sheetName val="Бюджет_02_156"/>
      <sheetName val="ПФ_02_156"/>
      <sheetName val="ПД_02_156"/>
      <sheetName val="Бюджет_03_156"/>
      <sheetName val="ПФ_03_156"/>
      <sheetName val="ПД_03_156"/>
      <sheetName val="Бюджет_1кв__156"/>
      <sheetName val="ПФ_1кв__156"/>
      <sheetName val="ПД_1кв__156"/>
      <sheetName val="Бюджет_04_156"/>
      <sheetName val="ПФ_04_156"/>
      <sheetName val="ПД_04_156"/>
      <sheetName val="Бюджет_05_156"/>
      <sheetName val="ПФ_05_156"/>
      <sheetName val="ПД_05_156"/>
      <sheetName val="Бюджет_06_156"/>
      <sheetName val="ПФ_06_156"/>
      <sheetName val="ПД_06_156"/>
      <sheetName val="Бюджет_2кв__156"/>
      <sheetName val="ПФ_2кв__156"/>
      <sheetName val="ПД_2кв__156"/>
      <sheetName val="Бюджет_6мес__156"/>
      <sheetName val="ПФ_6мес__156"/>
      <sheetName val="ТюмТПО_6"/>
      <sheetName val="ЮжТПО_6"/>
      <sheetName val="ПС_-_Действующие6"/>
      <sheetName val="ПД_6мес__156"/>
      <sheetName val="Бюджет_07_156"/>
      <sheetName val="ПФ_07_156"/>
      <sheetName val="ПД_07_156"/>
      <sheetName val="Бюджет_08_156"/>
      <sheetName val="ПФ_08_156"/>
      <sheetName val="ПД_08_156"/>
      <sheetName val="Бюджет_09_156"/>
      <sheetName val="ПФ_09_156"/>
      <sheetName val="ПД_09_156"/>
      <sheetName val="Бюджет_3кв__156"/>
      <sheetName val="Список_дефектов6"/>
      <sheetName val="ПФ_3кв__156"/>
      <sheetName val="ПД_3кв__156"/>
      <sheetName val="Бюджет_9мес__156"/>
      <sheetName val="ПФ_9мес__156"/>
      <sheetName val="ПД_9мес__156"/>
      <sheetName val="Бюджет_10_156"/>
      <sheetName val="ПФ_10_156"/>
      <sheetName val="ПД_10_156"/>
      <sheetName val="Бюджет_11_156"/>
      <sheetName val="ПФ_11_156"/>
      <sheetName val="ПД_11_156"/>
      <sheetName val="Бюджет_12_156"/>
      <sheetName val="ПФ_12_156"/>
      <sheetName val="ПД_12_156"/>
      <sheetName val="Бюджет_4кв__156"/>
      <sheetName val="ПФ_4кв__156"/>
      <sheetName val="ПД_4кв__156"/>
      <sheetName val="ТО_20166"/>
      <sheetName val="Производство_электроэнергии6"/>
      <sheetName val="Т19_16"/>
      <sheetName val="Сценарные_условия6"/>
      <sheetName val="Содержание_-_расшир_формат6"/>
      <sheetName val="Содержание_-_агрегир__формат6"/>
      <sheetName val="1_Общие_сведения6"/>
      <sheetName val="2_Оценочные_показатели6"/>
      <sheetName val="9_ОФР6"/>
      <sheetName val="3_Программа_реализации6"/>
      <sheetName val="4_Баланс_эм6"/>
      <sheetName val="5_Производство6"/>
      <sheetName val="6_Топливо6"/>
      <sheetName val="7_ИПР6"/>
      <sheetName val="8_Затраты_на_персонал6"/>
      <sheetName val="10_1__Смета_затрат6"/>
      <sheetName val="10_2__Прочие_ДиР6"/>
      <sheetName val="11__БДР6"/>
      <sheetName val="12_БДДС_(ДПН)6"/>
      <sheetName val="13_Прогнозный_баланс6"/>
      <sheetName val="14_ПУЭ6"/>
      <sheetName val="ОР_новая_методика_26"/>
      <sheetName val="ОР_новая_методика6"/>
      <sheetName val="_O???6"/>
      <sheetName val="_O6"/>
      <sheetName val="_O?6"/>
      <sheetName val="1_3_Расчет_НВВ_по_RAB_(2022)6"/>
      <sheetName val="1_7_Баланс_ээ6"/>
      <sheetName val="прил_15"/>
      <sheetName val="_O___4"/>
      <sheetName val="_O_4"/>
      <sheetName val="0_14"/>
      <sheetName val="24_14"/>
      <sheetName val="6_14"/>
      <sheetName val="Page_24"/>
      <sheetName val="Служебный_лист4"/>
      <sheetName val="на_1_тут4"/>
      <sheetName val="ESTI_4"/>
      <sheetName val="main_gate_house4"/>
      <sheetName val="см-2_шатурс_сети__проект_работ4"/>
      <sheetName val="Расчет_НВВ_общий4"/>
      <sheetName val="group_structure4"/>
      <sheetName val="income_statement4"/>
      <sheetName val="Форма_сетевой_график_ЭРСБ4"/>
      <sheetName val="B_inputs4"/>
      <sheetName val="тариф_Бежецк4"/>
      <sheetName val="Лимит_по_протоколам4"/>
      <sheetName val="Для_лимита_20164"/>
      <sheetName val="Для_лимита_2016_(И)4"/>
      <sheetName val="Валдай_20134"/>
      <sheetName val="Вер-Д__20134"/>
      <sheetName val="Вол-Д_20134"/>
      <sheetName val="Вол-О_20134"/>
      <sheetName val="Вологда_20134"/>
      <sheetName val="М_20134"/>
      <sheetName val="Пр_20134"/>
      <sheetName val="Чер_20134"/>
      <sheetName val="Упр_20134"/>
      <sheetName val="СПБ_20134"/>
      <sheetName val="Валдай_20144"/>
      <sheetName val="Вер-Д_20144"/>
      <sheetName val="Вол-Д_20144"/>
      <sheetName val="Вол-О_20144"/>
      <sheetName val="Вологда_20144"/>
      <sheetName val="М_20144"/>
      <sheetName val="Пр_20144"/>
      <sheetName val="Чер_20144"/>
      <sheetName val="Упр_20144"/>
      <sheetName val="СПБ_20144"/>
      <sheetName val="Валдай_20154"/>
      <sheetName val="Вер-Д_20154"/>
      <sheetName val="Вол-Д_20154"/>
      <sheetName val="Вол-О_20154"/>
      <sheetName val="Вологда_20154"/>
      <sheetName val="М_20154"/>
      <sheetName val="Пр_20154"/>
      <sheetName val="Чер_20154"/>
      <sheetName val="Упр_20154"/>
      <sheetName val="СПБ_20154"/>
      <sheetName val="РЕЗЕРВ_(c_эрками)4"/>
      <sheetName val="СПБ_4"/>
      <sheetName val="Анали_x0001__x0000_蕈Ë"/>
      <sheetName val="_x0008_"/>
      <sheetName val="Анали_x0001_"/>
      <sheetName val="Inputs"/>
      <sheetName val="факт 2018"/>
      <sheetName val="31.08.2004"/>
      <sheetName val="Тарифы"/>
      <sheetName val="Смета"/>
      <sheetName val="rombo"/>
      <sheetName val="_x0018_O_x0000__x00"/>
      <sheetName val="Расчет_системных_блоков"/>
      <sheetName val="Список компаний сектора"/>
      <sheetName val="Treppe"/>
      <sheetName val="_x0018_O_x00"/>
      <sheetName val="НСИ"/>
      <sheetName val="Title"/>
      <sheetName val="числ"/>
      <sheetName val="Set"/>
      <sheetName val="Поставщики и субподрядчики"/>
      <sheetName val="Амортизация"/>
      <sheetName val="Форма_28кот."/>
      <sheetName val="Справочник_2"/>
      <sheetName val="TASSI2"/>
      <sheetName val="Tav.22 Rischio di Credito"/>
      <sheetName val="dias"/>
      <sheetName val="иртышская"/>
      <sheetName val="таврическая"/>
      <sheetName val="сибирь"/>
      <sheetName val="ф.5"/>
      <sheetName val="База"/>
      <sheetName val="t1"/>
      <sheetName val="i"/>
      <sheetName val="Dati Caricati"/>
      <sheetName val="опт"/>
      <sheetName val="XLR_NoRangeSheet"/>
      <sheetName val="жидн(1)"/>
      <sheetName val="Предлагаемая новая форма СТРС"/>
      <sheetName val="цеха1"/>
      <sheetName val="BACT"/>
      <sheetName val="F1"/>
      <sheetName val="F2"/>
      <sheetName val="Восстановл_Лист30"/>
      <sheetName val="Восстановл_Лист29"/>
      <sheetName val="пр-во"/>
      <sheetName val="Свод-1"/>
      <sheetName val="расчет НВВ РСК по RAB"/>
      <sheetName val="реализация_СВОД8"/>
      <sheetName val="реализация_нерег8"/>
      <sheetName val="реализация_рег8"/>
      <sheetName val="расчет_смешанного_тарифа8"/>
      <sheetName val="товарка_население8"/>
      <sheetName val="товарка_исх8"/>
      <sheetName val="смешанный_тариф_рег8"/>
      <sheetName val="товарка_рег8"/>
      <sheetName val="смешанный_тариф_нерег8"/>
      <sheetName val="товарка_нерег8"/>
      <sheetName val="смешанный_тариф_итого8"/>
      <sheetName val="товарка_итого8"/>
      <sheetName val="1_1_1_1_(товарка_исх_)8"/>
      <sheetName val="1_1_1_1_(товарка_рег)8"/>
      <sheetName val="1_1_1_1_(товарка_нерег)8"/>
      <sheetName val="1_1_1_1_(товарка_итого)8"/>
      <sheetName val="1_1_1_1_(товарка_горсети_исх_)8"/>
      <sheetName val="1_1_1_1_(товарка_горсети_рег)8"/>
      <sheetName val="1_1_1_1_(товарка_горсети_нерег8"/>
      <sheetName val="1_1_1_1_(товарка_горсети_итого8"/>
      <sheetName val="товарка_отрасли8"/>
      <sheetName val="товарка_группы8"/>
      <sheetName val="товарка_горсети8"/>
      <sheetName val="Анализ_по_товарке8"/>
      <sheetName val="Анализ_по_товарке_(ОПП)8"/>
      <sheetName val="Анализ_по_реализации8"/>
      <sheetName val="товарка_факт_по_рег__тарифу8"/>
      <sheetName val="Анализ_товарки_по_рег__тарифу8"/>
      <sheetName val="Анализ_товарки_ОПП_рег__тарифу8"/>
      <sheetName val="P2_18"/>
      <sheetName val="Мониторинг__28"/>
      <sheetName val="группы_итого_1с8"/>
      <sheetName val="группы_рег_8"/>
      <sheetName val="группы_нерег_8"/>
      <sheetName val="группы_перерасчет_рег_8"/>
      <sheetName val="группы_перерасчет_нерег_8"/>
      <sheetName val="группы_итого_проверка8"/>
      <sheetName val="Бюджет_2010_ожид_8"/>
      <sheetName val="Ген__не_уч__ОРЭМ8"/>
      <sheetName val="шаблон_для_R38"/>
      <sheetName val="Форма_20_(1)8"/>
      <sheetName val="Форма_20_(2)8"/>
      <sheetName val="Форма_20_(3)8"/>
      <sheetName val="Форма_20_(4)8"/>
      <sheetName val="Форма_20_(5)8"/>
      <sheetName val="18_28"/>
      <sheetName val="17_18"/>
      <sheetName val="2_38"/>
      <sheetName val="21_38"/>
      <sheetName val="анализ_508"/>
      <sheetName val="анализ_518"/>
      <sheetName val="анализ_578"/>
      <sheetName val="анализ_628"/>
      <sheetName val="расшифровка_628"/>
      <sheetName val="76_5,518"/>
      <sheetName val="91_2,518"/>
      <sheetName val="расх__из_приб__фев_20108"/>
      <sheetName val="инвест_прогр8"/>
      <sheetName val="сч_60_услуги_СЭ8"/>
      <sheetName val="БР_продажа_8"/>
      <sheetName val="КЗ_60_18"/>
      <sheetName val="КЗ_76_58"/>
      <sheetName val="авансы_выданные_60_28"/>
      <sheetName val="_анализ__708"/>
      <sheetName val="68_1_ПОДОХОДНЫЙ8"/>
      <sheetName val="68_2_НДС8"/>
      <sheetName val="68_4_налог_на_ПРИБЫЛЬ8"/>
      <sheetName val="68_4_1__платежи_в_бюджет8"/>
      <sheetName val="68_4_2_начисление__налога_ПРИБ8"/>
      <sheetName val="68_8_ИМУЩЕСТВО8"/>
      <sheetName val="68_10_ОКР_СРЕДА8"/>
      <sheetName val="68_11_ТРАНСПОРТ8"/>
      <sheetName val="68_12_ЗЕМЛЯ8"/>
      <sheetName val="68_14_ГОСПОШЛИНА8"/>
      <sheetName val="Анализ_978"/>
      <sheetName val="69_1_СОЦ_СТРАХ8"/>
      <sheetName val="69_2_ПФ8"/>
      <sheetName val="69_3_МЕД_СТРАХ_8"/>
      <sheetName val="69_11_ТРАВМАТИЗМ8"/>
      <sheetName val="58_1_АКЦИИ_СГЭС8"/>
      <sheetName val="58_2_ВЕКСЕЛЯ8"/>
      <sheetName val="58_3_ЗАЙМЫ8"/>
      <sheetName val="58_2_91_1_ВЕКСЕЛЯ8"/>
      <sheetName val="91_2_58_2_ВЕКСЕЛЯ8"/>
      <sheetName val="анализ_сч_758"/>
      <sheetName val="план_счетов8"/>
      <sheetName val="Лист1_(2)8"/>
      <sheetName val="Электроэн_4кв8"/>
      <sheetName val="Вода_4кв8"/>
      <sheetName val="Тепло_4кв8"/>
      <sheetName val="ДПН_внутр8"/>
      <sheetName val="ДПН_АРМ8"/>
      <sheetName val="P2_27"/>
      <sheetName val="14б_ДПН_отчет7"/>
      <sheetName val="16а_Сводный_анализ7"/>
      <sheetName val="Таб1_17"/>
      <sheetName val="ПС_110_кВ_№13_А7"/>
      <sheetName val="Ф-1_(для_АО-энерго)7"/>
      <sheetName val="Ф-2_(для_АО-энерго)7"/>
      <sheetName val="Расчёт_НВВ_по_RAB7"/>
      <sheetName val="СВОД_БДДС7"/>
      <sheetName val="2__Баланс7"/>
      <sheetName val="3__БДДС7"/>
      <sheetName val="Бюджет_15_поквартально_7"/>
      <sheetName val="Бюджет_01_157"/>
      <sheetName val="ПФ_01_157"/>
      <sheetName val="ПД_01_157"/>
      <sheetName val="Бюджет_02_157"/>
      <sheetName val="ПФ_02_157"/>
      <sheetName val="ПД_02_157"/>
      <sheetName val="Бюджет_03_157"/>
      <sheetName val="ПФ_03_157"/>
      <sheetName val="ПД_03_157"/>
      <sheetName val="Бюджет_1кв__157"/>
      <sheetName val="ПФ_1кв__157"/>
      <sheetName val="ПД_1кв__157"/>
      <sheetName val="Бюджет_04_157"/>
      <sheetName val="ПФ_04_157"/>
      <sheetName val="ПД_04_157"/>
      <sheetName val="Бюджет_05_157"/>
      <sheetName val="ПФ_05_157"/>
      <sheetName val="ПД_05_157"/>
      <sheetName val="Бюджет_06_157"/>
      <sheetName val="ПФ_06_157"/>
      <sheetName val="ПД_06_157"/>
      <sheetName val="Бюджет_2кв__157"/>
      <sheetName val="ПФ_2кв__157"/>
      <sheetName val="ПД_2кв__157"/>
      <sheetName val="Бюджет_6мес__157"/>
      <sheetName val="ПФ_6мес__157"/>
      <sheetName val="ТюмТПО_7"/>
      <sheetName val="ЮжТПО_7"/>
      <sheetName val="ПС_-_Действующие7"/>
      <sheetName val="ПД_6мес__157"/>
      <sheetName val="Бюджет_07_157"/>
      <sheetName val="ПФ_07_157"/>
      <sheetName val="ПД_07_157"/>
      <sheetName val="Бюджет_08_157"/>
      <sheetName val="ПФ_08_157"/>
      <sheetName val="ПД_08_157"/>
      <sheetName val="Бюджет_09_157"/>
      <sheetName val="ПФ_09_157"/>
      <sheetName val="ПД_09_157"/>
      <sheetName val="Бюджет_3кв__157"/>
      <sheetName val="Список_дефектов7"/>
      <sheetName val="ПФ_3кв__157"/>
      <sheetName val="ПД_3кв__157"/>
      <sheetName val="Бюджет_9мес__157"/>
      <sheetName val="ПФ_9мес__157"/>
      <sheetName val="ПД_9мес__157"/>
      <sheetName val="Бюджет_10_157"/>
      <sheetName val="ПФ_10_157"/>
      <sheetName val="ПД_10_157"/>
      <sheetName val="Бюджет_11_157"/>
      <sheetName val="ПФ_11_157"/>
      <sheetName val="ПД_11_157"/>
      <sheetName val="Бюджет_12_157"/>
      <sheetName val="ПФ_12_157"/>
      <sheetName val="ПД_12_157"/>
      <sheetName val="Бюджет_4кв__157"/>
      <sheetName val="ПФ_4кв__157"/>
      <sheetName val="ПД_4кв__157"/>
      <sheetName val="ТО_20167"/>
      <sheetName val="Производство_электроэнергии7"/>
      <sheetName val="Т19_17"/>
      <sheetName val="Сценарные_условия7"/>
      <sheetName val="Содержание_-_расшир_формат7"/>
      <sheetName val="Содержание_-_агрегир__формат7"/>
      <sheetName val="1_Общие_сведения7"/>
      <sheetName val="2_Оценочные_показатели7"/>
      <sheetName val="9_ОФР7"/>
      <sheetName val="3_Программа_реализации7"/>
      <sheetName val="4_Баланс_эм7"/>
      <sheetName val="5_Производство7"/>
      <sheetName val="6_Топливо7"/>
      <sheetName val="7_ИПР7"/>
      <sheetName val="8_Затраты_на_персонал7"/>
      <sheetName val="10_1__Смета_затрат7"/>
      <sheetName val="10_2__Прочие_ДиР7"/>
      <sheetName val="11__БДР7"/>
      <sheetName val="12_БДДС_(ДПН)7"/>
      <sheetName val="13_Прогнозный_баланс7"/>
      <sheetName val="14_ПУЭ7"/>
      <sheetName val="ОР_новая_методика_27"/>
      <sheetName val="ОР_новая_методика7"/>
      <sheetName val="_O???7"/>
      <sheetName val="_O7"/>
      <sheetName val="_O?7"/>
      <sheetName val="1_3_Расчет_НВВ_по_RAB_(2022)7"/>
      <sheetName val="1_7_Баланс_ээ7"/>
      <sheetName val="прил_16"/>
      <sheetName val="_O___5"/>
      <sheetName val="_O_5"/>
      <sheetName val="0_15"/>
      <sheetName val="24_15"/>
      <sheetName val="6_15"/>
      <sheetName val="Page_25"/>
      <sheetName val="Служебный_лист5"/>
      <sheetName val="на_1_тут5"/>
      <sheetName val="ESTI_5"/>
      <sheetName val="main_gate_house5"/>
      <sheetName val="см-2_шатурс_сети__проект_работ5"/>
      <sheetName val="Расчет_НВВ_общий5"/>
      <sheetName val="group_structure5"/>
      <sheetName val="income_statement5"/>
      <sheetName val="Форма_сетевой_график_ЭРСБ5"/>
      <sheetName val="B_inputs5"/>
      <sheetName val="тариф_Бежецк5"/>
      <sheetName val="Лимит_по_протоколам5"/>
      <sheetName val="Для_лимита_20165"/>
      <sheetName val="Для_лимита_2016_(И)5"/>
      <sheetName val="Валдай_20135"/>
      <sheetName val="Вер-Д__20135"/>
      <sheetName val="Вол-Д_20135"/>
      <sheetName val="Вол-О_20135"/>
      <sheetName val="Вологда_20135"/>
      <sheetName val="М_20135"/>
      <sheetName val="Пр_20135"/>
      <sheetName val="Чер_20135"/>
      <sheetName val="Упр_20135"/>
      <sheetName val="СПБ_20135"/>
      <sheetName val="Валдай_20145"/>
      <sheetName val="Вер-Д_20145"/>
      <sheetName val="Вол-Д_20145"/>
      <sheetName val="Вол-О_20145"/>
      <sheetName val="Вологда_20145"/>
      <sheetName val="М_20145"/>
      <sheetName val="Пр_20145"/>
      <sheetName val="Чер_20145"/>
      <sheetName val="Упр_20145"/>
      <sheetName val="СПБ_20145"/>
      <sheetName val="Валдай_20155"/>
      <sheetName val="Вер-Д_20155"/>
      <sheetName val="Вол-Д_20155"/>
      <sheetName val="Вол-О_20155"/>
      <sheetName val="Вологда_20155"/>
      <sheetName val="М_20155"/>
      <sheetName val="Пр_20155"/>
      <sheetName val="Чер_20155"/>
      <sheetName val="Упр_20155"/>
      <sheetName val="СПБ_20155"/>
      <sheetName val="РЕЗЕРВ_(c_эрками)5"/>
      <sheetName val="СПБ_5"/>
      <sheetName val="реализация_СВОД9"/>
      <sheetName val="реализация_нерег9"/>
      <sheetName val="реализация_рег9"/>
      <sheetName val="расчет_смешанного_тарифа9"/>
      <sheetName val="товарка_население9"/>
      <sheetName val="товарка_исх9"/>
      <sheetName val="смешанный_тариф_рег9"/>
      <sheetName val="товарка_рег9"/>
      <sheetName val="смешанный_тариф_нерег9"/>
      <sheetName val="товарка_нерег9"/>
      <sheetName val="смешанный_тариф_итого9"/>
      <sheetName val="товарка_итого9"/>
      <sheetName val="1_1_1_1_(товарка_исх_)9"/>
      <sheetName val="1_1_1_1_(товарка_рег)9"/>
      <sheetName val="1_1_1_1_(товарка_нерег)9"/>
      <sheetName val="1_1_1_1_(товарка_итого)9"/>
      <sheetName val="1_1_1_1_(товарка_горсети_исх_)9"/>
      <sheetName val="1_1_1_1_(товарка_горсети_рег)9"/>
      <sheetName val="1_1_1_1_(товарка_горсети_нерег9"/>
      <sheetName val="1_1_1_1_(товарка_горсети_итого9"/>
      <sheetName val="товарка_отрасли9"/>
      <sheetName val="товарка_группы9"/>
      <sheetName val="товарка_горсети9"/>
      <sheetName val="Анализ_по_товарке9"/>
      <sheetName val="Анализ_по_товарке_(ОПП)9"/>
      <sheetName val="Анализ_по_реализации9"/>
      <sheetName val="товарка_факт_по_рег__тарифу9"/>
      <sheetName val="Анализ_товарки_по_рег__тарифу9"/>
      <sheetName val="Анализ_товарки_ОПП_рег__тарифу9"/>
      <sheetName val="P2_19"/>
      <sheetName val="Мониторинг__29"/>
      <sheetName val="группы_итого_1с9"/>
      <sheetName val="группы_рег_9"/>
      <sheetName val="группы_нерег_9"/>
      <sheetName val="группы_перерасчет_рег_9"/>
      <sheetName val="группы_перерасчет_нерег_9"/>
      <sheetName val="группы_итого_проверка9"/>
      <sheetName val="Бюджет_2010_ожид_9"/>
      <sheetName val="Ген__не_уч__ОРЭМ9"/>
      <sheetName val="шаблон_для_R39"/>
      <sheetName val="Форма_20_(1)9"/>
      <sheetName val="Форма_20_(2)9"/>
      <sheetName val="Форма_20_(3)9"/>
      <sheetName val="Форма_20_(4)9"/>
      <sheetName val="Форма_20_(5)9"/>
      <sheetName val="18_29"/>
      <sheetName val="17_19"/>
      <sheetName val="2_39"/>
      <sheetName val="21_39"/>
      <sheetName val="анализ_509"/>
      <sheetName val="анализ_519"/>
      <sheetName val="анализ_579"/>
      <sheetName val="анализ_629"/>
      <sheetName val="расшифровка_629"/>
      <sheetName val="76_5,519"/>
      <sheetName val="91_2,519"/>
      <sheetName val="расх__из_приб__фев_20109"/>
      <sheetName val="инвест_прогр9"/>
      <sheetName val="сч_60_услуги_СЭ9"/>
      <sheetName val="БР_продажа_9"/>
      <sheetName val="КЗ_60_19"/>
      <sheetName val="КЗ_76_59"/>
      <sheetName val="авансы_выданные_60_29"/>
      <sheetName val="_анализ__709"/>
      <sheetName val="68_1_ПОДОХОДНЫЙ9"/>
      <sheetName val="68_2_НДС9"/>
      <sheetName val="68_4_налог_на_ПРИБЫЛЬ9"/>
      <sheetName val="68_4_1__платежи_в_бюджет9"/>
      <sheetName val="68_4_2_начисление__налога_ПРИБ9"/>
      <sheetName val="68_8_ИМУЩЕСТВО9"/>
      <sheetName val="68_10_ОКР_СРЕДА9"/>
      <sheetName val="68_11_ТРАНСПОРТ9"/>
      <sheetName val="68_12_ЗЕМЛЯ9"/>
      <sheetName val="68_14_ГОСПОШЛИНА9"/>
      <sheetName val="Анализ_979"/>
      <sheetName val="69_1_СОЦ_СТРАХ9"/>
      <sheetName val="69_2_ПФ9"/>
      <sheetName val="69_3_МЕД_СТРАХ_9"/>
      <sheetName val="69_11_ТРАВМАТИЗМ9"/>
      <sheetName val="58_1_АКЦИИ_СГЭС9"/>
      <sheetName val="58_2_ВЕКСЕЛЯ9"/>
      <sheetName val="58_3_ЗАЙМЫ9"/>
      <sheetName val="58_2_91_1_ВЕКСЕЛЯ9"/>
      <sheetName val="91_2_58_2_ВЕКСЕЛЯ9"/>
      <sheetName val="анализ_сч_759"/>
      <sheetName val="план_счетов9"/>
      <sheetName val="Лист1_(2)9"/>
      <sheetName val="Электроэн_4кв9"/>
      <sheetName val="Вода_4кв9"/>
      <sheetName val="Тепло_4кв9"/>
      <sheetName val="ДПН_внутр9"/>
      <sheetName val="ДПН_АРМ9"/>
      <sheetName val="P2_28"/>
      <sheetName val="14б_ДПН_отчет8"/>
      <sheetName val="16а_Сводный_анализ8"/>
      <sheetName val="Таб1_18"/>
      <sheetName val="ПС_110_кВ_№13_А8"/>
      <sheetName val="Ф-1_(для_АО-энерго)8"/>
      <sheetName val="Ф-2_(для_АО-энерго)8"/>
      <sheetName val="Расчёт_НВВ_по_RAB8"/>
      <sheetName val="СВОД_БДДС8"/>
      <sheetName val="2__Баланс8"/>
      <sheetName val="3__БДДС8"/>
      <sheetName val="Бюджет_15_поквартально_8"/>
      <sheetName val="Бюджет_01_158"/>
      <sheetName val="ПФ_01_158"/>
      <sheetName val="ПД_01_158"/>
      <sheetName val="Бюджет_02_158"/>
      <sheetName val="ПФ_02_158"/>
      <sheetName val="ПД_02_158"/>
      <sheetName val="Бюджет_03_158"/>
      <sheetName val="ПФ_03_158"/>
      <sheetName val="ПД_03_158"/>
      <sheetName val="Бюджет_1кв__158"/>
      <sheetName val="ПФ_1кв__158"/>
      <sheetName val="ПД_1кв__158"/>
      <sheetName val="Бюджет_04_158"/>
      <sheetName val="ПФ_04_158"/>
      <sheetName val="ПД_04_158"/>
      <sheetName val="Бюджет_05_158"/>
      <sheetName val="ПФ_05_158"/>
      <sheetName val="ПД_05_158"/>
      <sheetName val="Бюджет_06_158"/>
      <sheetName val="ПФ_06_158"/>
      <sheetName val="ПД_06_158"/>
      <sheetName val="Бюджет_2кв__158"/>
      <sheetName val="ПФ_2кв__158"/>
      <sheetName val="ПД_2кв__158"/>
      <sheetName val="Бюджет_6мес__158"/>
      <sheetName val="ПФ_6мес__158"/>
      <sheetName val="ТюмТПО_8"/>
      <sheetName val="ЮжТПО_8"/>
      <sheetName val="ПС_-_Действующие8"/>
      <sheetName val="ПД_6мес__158"/>
      <sheetName val="Бюджет_07_158"/>
      <sheetName val="ПФ_07_158"/>
      <sheetName val="ПД_07_158"/>
      <sheetName val="Бюджет_08_158"/>
      <sheetName val="ПФ_08_158"/>
      <sheetName val="ПД_08_158"/>
      <sheetName val="Бюджет_09_158"/>
      <sheetName val="ПФ_09_158"/>
      <sheetName val="ПД_09_158"/>
      <sheetName val="Бюджет_3кв__158"/>
      <sheetName val="Список_дефектов8"/>
      <sheetName val="ПФ_3кв__158"/>
      <sheetName val="ПД_3кв__158"/>
      <sheetName val="Бюджет_9мес__158"/>
      <sheetName val="ПФ_9мес__158"/>
      <sheetName val="ПД_9мес__158"/>
      <sheetName val="Бюджет_10_158"/>
      <sheetName val="ПФ_10_158"/>
      <sheetName val="ПД_10_158"/>
      <sheetName val="Бюджет_11_158"/>
      <sheetName val="ПФ_11_158"/>
      <sheetName val="ПД_11_158"/>
      <sheetName val="Бюджет_12_158"/>
      <sheetName val="ПФ_12_158"/>
      <sheetName val="ПД_12_158"/>
      <sheetName val="Бюджет_4кв__158"/>
      <sheetName val="ПФ_4кв__158"/>
      <sheetName val="ПД_4кв__158"/>
      <sheetName val="ТО_20168"/>
      <sheetName val="Производство_электроэнергии8"/>
      <sheetName val="Т19_18"/>
      <sheetName val="Сценарные_условия8"/>
      <sheetName val="Содержание_-_расшир_формат8"/>
      <sheetName val="Содержание_-_агрегир__формат8"/>
      <sheetName val="1_Общие_сведения8"/>
      <sheetName val="2_Оценочные_показатели8"/>
      <sheetName val="9_ОФР8"/>
      <sheetName val="3_Программа_реализации8"/>
      <sheetName val="4_Баланс_эм8"/>
      <sheetName val="5_Производство8"/>
      <sheetName val="6_Топливо8"/>
      <sheetName val="7_ИПР8"/>
      <sheetName val="8_Затраты_на_персонал8"/>
      <sheetName val="10_1__Смета_затрат8"/>
      <sheetName val="10_2__Прочие_ДиР8"/>
      <sheetName val="11__БДР8"/>
      <sheetName val="12_БДДС_(ДПН)8"/>
      <sheetName val="13_Прогнозный_баланс8"/>
      <sheetName val="14_ПУЭ8"/>
      <sheetName val="ОР_новая_методика_28"/>
      <sheetName val="ОР_новая_методика8"/>
      <sheetName val="_O???8"/>
      <sheetName val="_O8"/>
      <sheetName val="_O?8"/>
      <sheetName val="1_3_Расчет_НВВ_по_RAB_(2022)8"/>
      <sheetName val="1_7_Баланс_ээ8"/>
      <sheetName val="прил_17"/>
      <sheetName val="_O___6"/>
      <sheetName val="_O_6"/>
      <sheetName val="0_16"/>
      <sheetName val="24_16"/>
      <sheetName val="6_16"/>
      <sheetName val="Page_26"/>
      <sheetName val="Служебный_лист6"/>
      <sheetName val="на_1_тут6"/>
      <sheetName val="ESTI_6"/>
      <sheetName val="main_gate_house6"/>
      <sheetName val="см-2_шатурс_сети__проект_работ6"/>
      <sheetName val="Расчет_НВВ_общий6"/>
      <sheetName val="group_structure6"/>
      <sheetName val="income_statement6"/>
      <sheetName val="Форма_сетевой_график_ЭРСБ6"/>
      <sheetName val="B_inputs6"/>
      <sheetName val="тариф_Бежецк6"/>
      <sheetName val="Лимит_по_протоколам6"/>
      <sheetName val="Для_лимита_20166"/>
      <sheetName val="Для_лимита_2016_(И)6"/>
      <sheetName val="Валдай_20136"/>
      <sheetName val="Вер-Д__20136"/>
      <sheetName val="Вол-Д_20136"/>
      <sheetName val="Вол-О_20136"/>
      <sheetName val="Вологда_20136"/>
      <sheetName val="М_20136"/>
      <sheetName val="Пр_20136"/>
      <sheetName val="Чер_20136"/>
      <sheetName val="Упр_20136"/>
      <sheetName val="СПБ_20136"/>
      <sheetName val="Валдай_20146"/>
      <sheetName val="Вер-Д_20146"/>
      <sheetName val="Вол-Д_20146"/>
      <sheetName val="Вол-О_20146"/>
      <sheetName val="Вологда_20146"/>
      <sheetName val="М_20146"/>
      <sheetName val="Пр_20146"/>
      <sheetName val="Чер_20146"/>
      <sheetName val="Упр_20146"/>
      <sheetName val="СПБ_20146"/>
      <sheetName val="Валдай_20156"/>
      <sheetName val="Вер-Д_20156"/>
      <sheetName val="Вол-Д_20156"/>
      <sheetName val="Вол-О_20156"/>
      <sheetName val="Вологда_20156"/>
      <sheetName val="М_20156"/>
      <sheetName val="Пр_20156"/>
      <sheetName val="Чер_20156"/>
      <sheetName val="Упр_20156"/>
      <sheetName val="СПБ_20156"/>
      <sheetName val="РЕЗЕРВ_(c_эрками)6"/>
      <sheetName val="СПБ_6"/>
      <sheetName val="Исходные_данные"/>
      <sheetName val="ras_bs"/>
      <sheetName val="ФЭ_модель"/>
      <sheetName val="2008_-2010"/>
      <sheetName val="Калькуляция_кв"/>
      <sheetName val="реализация_СВОД10"/>
      <sheetName val="реализация_нерег10"/>
      <sheetName val="реализация_рег10"/>
      <sheetName val="расчет_смешанного_тарифа10"/>
      <sheetName val="товарка_население10"/>
      <sheetName val="товарка_исх10"/>
      <sheetName val="смешанный_тариф_рег10"/>
      <sheetName val="товарка_рег10"/>
      <sheetName val="смешанный_тариф_нерег10"/>
      <sheetName val="товарка_нерег10"/>
      <sheetName val="смешанный_тариф_итого10"/>
      <sheetName val="товарка_итого10"/>
      <sheetName val="1_1_1_1_(товарка_исх_)10"/>
      <sheetName val="1_1_1_1_(товарка_рег)10"/>
      <sheetName val="1_1_1_1_(товарка_нерег)10"/>
      <sheetName val="1_1_1_1_(товарка_итого)10"/>
      <sheetName val="1_1_1_1_(товарка_горсети_исх_10"/>
      <sheetName val="1_1_1_1_(товарка_горсети_рег)10"/>
      <sheetName val="1_1_1_1_(товарка_горсети_нере10"/>
      <sheetName val="1_1_1_1_(товарка_горсети_итог10"/>
      <sheetName val="товарка_отрасли10"/>
      <sheetName val="товарка_группы10"/>
      <sheetName val="товарка_горсети10"/>
      <sheetName val="Анализ_по_товарке10"/>
      <sheetName val="Анализ_по_товарке_(ОПП)10"/>
      <sheetName val="Анализ_по_реализации10"/>
      <sheetName val="товарка_факт_по_рег__тарифу10"/>
      <sheetName val="Анализ_товарки_по_рег__тарифу10"/>
      <sheetName val="Анализ_товарки_ОПП_рег__тариф10"/>
      <sheetName val="P2_110"/>
      <sheetName val="Мониторинг__210"/>
      <sheetName val="группы_итого_1с10"/>
      <sheetName val="группы_рег_10"/>
      <sheetName val="группы_нерег_10"/>
      <sheetName val="группы_перерасчет_рег_10"/>
      <sheetName val="группы_перерасчет_нерег_10"/>
      <sheetName val="группы_итого_проверка10"/>
      <sheetName val="Бюджет_2010_ожид_10"/>
      <sheetName val="Ген__не_уч__ОРЭМ10"/>
      <sheetName val="шаблон_для_R310"/>
      <sheetName val="Форма_20_(1)10"/>
      <sheetName val="Форма_20_(2)10"/>
      <sheetName val="Форма_20_(3)10"/>
      <sheetName val="Форма_20_(4)10"/>
      <sheetName val="Форма_20_(5)10"/>
      <sheetName val="18_210"/>
      <sheetName val="17_110"/>
      <sheetName val="2_310"/>
      <sheetName val="21_310"/>
      <sheetName val="анализ_5010"/>
      <sheetName val="анализ_5110"/>
      <sheetName val="анализ_5710"/>
      <sheetName val="анализ_6210"/>
      <sheetName val="расшифровка_6210"/>
      <sheetName val="76_5,5110"/>
      <sheetName val="91_2,5110"/>
      <sheetName val="расх__из_приб__фев_201010"/>
      <sheetName val="инвест_прогр10"/>
      <sheetName val="сч_60_услуги_СЭ10"/>
      <sheetName val="БР_продажа_10"/>
      <sheetName val="КЗ_60_110"/>
      <sheetName val="КЗ_76_510"/>
      <sheetName val="авансы_выданные_60_210"/>
      <sheetName val="_анализ__7010"/>
      <sheetName val="68_1_ПОДОХОДНЫЙ10"/>
      <sheetName val="68_2_НДС10"/>
      <sheetName val="68_4_налог_на_ПРИБЫЛЬ10"/>
      <sheetName val="68_4_1__платежи_в_бюджет10"/>
      <sheetName val="68_4_2_начисление__налога_ПРИ10"/>
      <sheetName val="68_8_ИМУЩЕСТВО10"/>
      <sheetName val="68_10_ОКР_СРЕДА10"/>
      <sheetName val="68_11_ТРАНСПОРТ10"/>
      <sheetName val="68_12_ЗЕМЛЯ10"/>
      <sheetName val="68_14_ГОСПОШЛИНА10"/>
      <sheetName val="Анализ_9710"/>
      <sheetName val="69_1_СОЦ_СТРАХ10"/>
      <sheetName val="69_2_ПФ10"/>
      <sheetName val="69_3_МЕД_СТРАХ_10"/>
      <sheetName val="69_11_ТРАВМАТИЗМ10"/>
      <sheetName val="58_1_АКЦИИ_СГЭС10"/>
      <sheetName val="58_2_ВЕКСЕЛЯ10"/>
      <sheetName val="58_3_ЗАЙМЫ10"/>
      <sheetName val="58_2_91_1_ВЕКСЕЛЯ10"/>
      <sheetName val="91_2_58_2_ВЕКСЕЛЯ10"/>
      <sheetName val="анализ_сч_7510"/>
      <sheetName val="план_счетов10"/>
      <sheetName val="Лист1_(2)10"/>
      <sheetName val="Электроэн_4кв10"/>
      <sheetName val="Вода_4кв10"/>
      <sheetName val="Тепло_4кв10"/>
      <sheetName val="ДПН_внутр10"/>
      <sheetName val="ДПН_АРМ10"/>
      <sheetName val="P2_29"/>
      <sheetName val="14б_ДПН_отчет9"/>
      <sheetName val="16а_Сводный_анализ9"/>
      <sheetName val="Таб1_19"/>
      <sheetName val="ПС_110_кВ_№13_А9"/>
      <sheetName val="Ф-1_(для_АО-энерго)9"/>
      <sheetName val="Ф-2_(для_АО-энерго)9"/>
      <sheetName val="Расчёт_НВВ_по_RAB9"/>
      <sheetName val="СВОД_БДДС9"/>
      <sheetName val="2__Баланс9"/>
      <sheetName val="3__БДДС9"/>
      <sheetName val="Бюджет_15_поквартально_9"/>
      <sheetName val="Бюджет_01_159"/>
      <sheetName val="ПФ_01_159"/>
      <sheetName val="ПД_01_159"/>
      <sheetName val="Бюджет_02_159"/>
      <sheetName val="ПФ_02_159"/>
      <sheetName val="ПД_02_159"/>
      <sheetName val="Бюджет_03_159"/>
      <sheetName val="ПФ_03_159"/>
      <sheetName val="ПД_03_159"/>
      <sheetName val="Бюджет_1кв__159"/>
      <sheetName val="ПФ_1кв__159"/>
      <sheetName val="ПД_1кв__159"/>
      <sheetName val="Бюджет_04_159"/>
      <sheetName val="ПФ_04_159"/>
      <sheetName val="ПД_04_159"/>
      <sheetName val="Бюджет_05_159"/>
      <sheetName val="ПФ_05_159"/>
      <sheetName val="ПД_05_159"/>
      <sheetName val="Бюджет_06_159"/>
      <sheetName val="ПФ_06_159"/>
      <sheetName val="ПД_06_159"/>
      <sheetName val="Бюджет_2кв__159"/>
      <sheetName val="ПФ_2кв__159"/>
      <sheetName val="ПД_2кв__159"/>
      <sheetName val="Бюджет_6мес__159"/>
      <sheetName val="ПФ_6мес__159"/>
      <sheetName val="ТюмТПО_9"/>
      <sheetName val="ЮжТПО_9"/>
      <sheetName val="ПС_-_Действующие9"/>
      <sheetName val="ПД_6мес__159"/>
      <sheetName val="Бюджет_07_159"/>
      <sheetName val="ПФ_07_159"/>
      <sheetName val="ПД_07_159"/>
      <sheetName val="Бюджет_08_159"/>
      <sheetName val="ПФ_08_159"/>
      <sheetName val="ПД_08_159"/>
      <sheetName val="Бюджет_09_159"/>
      <sheetName val="ПФ_09_159"/>
      <sheetName val="ПД_09_159"/>
      <sheetName val="Бюджет_3кв__159"/>
      <sheetName val="Список_дефектов9"/>
      <sheetName val="ПФ_3кв__159"/>
      <sheetName val="ПД_3кв__159"/>
      <sheetName val="Бюджет_9мес__159"/>
      <sheetName val="ПФ_9мес__159"/>
      <sheetName val="ПД_9мес__159"/>
      <sheetName val="Бюджет_10_159"/>
      <sheetName val="ПФ_10_159"/>
      <sheetName val="ПД_10_159"/>
      <sheetName val="Бюджет_11_159"/>
      <sheetName val="ПФ_11_159"/>
      <sheetName val="ПД_11_159"/>
      <sheetName val="Бюджет_12_159"/>
      <sheetName val="ПФ_12_159"/>
      <sheetName val="ПД_12_159"/>
      <sheetName val="Бюджет_4кв__159"/>
      <sheetName val="ПФ_4кв__159"/>
      <sheetName val="ПД_4кв__159"/>
      <sheetName val="ТО_20169"/>
      <sheetName val="Производство_электроэнергии9"/>
      <sheetName val="Т19_19"/>
      <sheetName val="Сценарные_условия9"/>
      <sheetName val="Содержание_-_расшир_формат9"/>
      <sheetName val="Содержание_-_агрегир__формат9"/>
      <sheetName val="1_Общие_сведения9"/>
      <sheetName val="2_Оценочные_показатели9"/>
      <sheetName val="9_ОФР9"/>
      <sheetName val="3_Программа_реализации9"/>
      <sheetName val="4_Баланс_эм9"/>
      <sheetName val="5_Производство9"/>
      <sheetName val="6_Топливо9"/>
      <sheetName val="7_ИПР9"/>
      <sheetName val="8_Затраты_на_персонал9"/>
      <sheetName val="10_1__Смета_затрат9"/>
      <sheetName val="10_2__Прочие_ДиР9"/>
      <sheetName val="11__БДР9"/>
      <sheetName val="12_БДДС_(ДПН)9"/>
      <sheetName val="13_Прогнозный_баланс9"/>
      <sheetName val="14_ПУЭ9"/>
      <sheetName val="ОР_новая_методика_29"/>
      <sheetName val="ОР_новая_методика9"/>
      <sheetName val="_O???9"/>
      <sheetName val="_O9"/>
      <sheetName val="_O?9"/>
      <sheetName val="1_3_Расчет_НВВ_по_RAB_(2022)9"/>
      <sheetName val="1_7_Баланс_ээ9"/>
      <sheetName val="прил_18"/>
      <sheetName val="_O___7"/>
      <sheetName val="_O_7"/>
      <sheetName val="0_17"/>
      <sheetName val="24_17"/>
      <sheetName val="6_17"/>
      <sheetName val="Page_27"/>
      <sheetName val="Служебный_лист7"/>
      <sheetName val="на_1_тут7"/>
      <sheetName val="ESTI_7"/>
      <sheetName val="main_gate_house7"/>
      <sheetName val="см-2_шатурс_сети__проект_работ7"/>
      <sheetName val="Расчет_НВВ_общий7"/>
      <sheetName val="group_structure7"/>
      <sheetName val="income_statement7"/>
      <sheetName val="Форма_сетевой_график_ЭРСБ7"/>
      <sheetName val="B_inputs7"/>
      <sheetName val="тариф_Бежецк7"/>
      <sheetName val="Лимит_по_протоколам7"/>
      <sheetName val="Для_лимита_20167"/>
      <sheetName val="Для_лимита_2016_(И)7"/>
      <sheetName val="Валдай_20137"/>
      <sheetName val="Вер-Д__20137"/>
      <sheetName val="Вол-Д_20137"/>
      <sheetName val="Вол-О_20137"/>
      <sheetName val="Вологда_20137"/>
      <sheetName val="М_20137"/>
      <sheetName val="Пр_20137"/>
      <sheetName val="Чер_20137"/>
      <sheetName val="Упр_20137"/>
      <sheetName val="СПБ_20137"/>
      <sheetName val="Валдай_20147"/>
      <sheetName val="Вер-Д_20147"/>
      <sheetName val="Вол-Д_20147"/>
      <sheetName val="Вол-О_20147"/>
      <sheetName val="Вологда_20147"/>
      <sheetName val="М_20147"/>
      <sheetName val="Пр_20147"/>
      <sheetName val="Чер_20147"/>
      <sheetName val="Упр_20147"/>
      <sheetName val="СПБ_20147"/>
      <sheetName val="Валдай_20157"/>
      <sheetName val="Вер-Д_20157"/>
      <sheetName val="Вол-Д_20157"/>
      <sheetName val="Вол-О_20157"/>
      <sheetName val="Вологда_20157"/>
      <sheetName val="М_20157"/>
      <sheetName val="Пр_20157"/>
      <sheetName val="Чер_20157"/>
      <sheetName val="Упр_20157"/>
      <sheetName val="СПБ_20157"/>
      <sheetName val="РЕЗЕРВ_(c_эрками)7"/>
      <sheetName val="СПБ_7"/>
      <sheetName val="Исходные_данные1"/>
      <sheetName val="ras_bs1"/>
      <sheetName val="ФЭ_модель1"/>
      <sheetName val="2008_-20101"/>
      <sheetName val="Калькуляция_кв1"/>
      <sheetName val="Расчет_системных_блоков1"/>
      <sheetName val="реализация_СВОД11"/>
      <sheetName val="реализация_нерег11"/>
      <sheetName val="реализация_рег11"/>
      <sheetName val="расчет_смешанного_тарифа11"/>
      <sheetName val="товарка_население11"/>
      <sheetName val="товарка_исх11"/>
      <sheetName val="смешанный_тариф_рег11"/>
      <sheetName val="товарка_рег11"/>
      <sheetName val="смешанный_тариф_нерег11"/>
      <sheetName val="товарка_нерег11"/>
      <sheetName val="смешанный_тариф_итого11"/>
      <sheetName val="товарка_итого11"/>
      <sheetName val="1_1_1_1_(товарка_исх_)11"/>
      <sheetName val="1_1_1_1_(товарка_рег)11"/>
      <sheetName val="1_1_1_1_(товарка_нерег)11"/>
      <sheetName val="1_1_1_1_(товарка_итого)11"/>
      <sheetName val="1_1_1_1_(товарка_горсети_исх_11"/>
      <sheetName val="1_1_1_1_(товарка_горсети_рег)11"/>
      <sheetName val="1_1_1_1_(товарка_горсети_нере11"/>
      <sheetName val="1_1_1_1_(товарка_горсети_итог11"/>
      <sheetName val="товарка_отрасли11"/>
      <sheetName val="товарка_группы11"/>
      <sheetName val="товарка_горсети11"/>
      <sheetName val="Анализ_по_товарке11"/>
      <sheetName val="Анализ_по_товарке_(ОПП)11"/>
      <sheetName val="Анализ_по_реализации11"/>
      <sheetName val="товарка_факт_по_рег__тарифу11"/>
      <sheetName val="Анализ_товарки_по_рег__тарифу11"/>
      <sheetName val="Анализ_товарки_ОПП_рег__тариф11"/>
      <sheetName val="P2_111"/>
      <sheetName val="Мониторинг__211"/>
      <sheetName val="группы_итого_1с11"/>
      <sheetName val="группы_рег_11"/>
      <sheetName val="группы_нерег_11"/>
      <sheetName val="группы_перерасчет_рег_11"/>
      <sheetName val="группы_перерасчет_нерег_11"/>
      <sheetName val="группы_итого_проверка11"/>
      <sheetName val="Бюджет_2010_ожид_11"/>
      <sheetName val="Ген__не_уч__ОРЭМ11"/>
      <sheetName val="шаблон_для_R311"/>
      <sheetName val="Форма_20_(1)11"/>
      <sheetName val="Форма_20_(2)11"/>
      <sheetName val="Форма_20_(3)11"/>
      <sheetName val="Форма_20_(4)11"/>
      <sheetName val="Форма_20_(5)11"/>
      <sheetName val="18_211"/>
      <sheetName val="17_111"/>
      <sheetName val="2_311"/>
      <sheetName val="21_311"/>
      <sheetName val="анализ_5011"/>
      <sheetName val="анализ_5111"/>
      <sheetName val="анализ_5711"/>
      <sheetName val="анализ_6211"/>
      <sheetName val="расшифровка_6211"/>
      <sheetName val="76_5,5111"/>
      <sheetName val="91_2,5111"/>
      <sheetName val="расх__из_приб__фев_201011"/>
      <sheetName val="инвест_прогр11"/>
      <sheetName val="сч_60_услуги_СЭ11"/>
      <sheetName val="БР_продажа_11"/>
      <sheetName val="КЗ_60_111"/>
      <sheetName val="КЗ_76_511"/>
      <sheetName val="авансы_выданные_60_211"/>
      <sheetName val="_анализ__7011"/>
      <sheetName val="68_1_ПОДОХОДНЫЙ11"/>
      <sheetName val="68_2_НДС11"/>
      <sheetName val="68_4_налог_на_ПРИБЫЛЬ11"/>
      <sheetName val="68_4_1__платежи_в_бюджет11"/>
      <sheetName val="68_4_2_начисление__налога_ПРИ11"/>
      <sheetName val="68_8_ИМУЩЕСТВО11"/>
      <sheetName val="68_10_ОКР_СРЕДА11"/>
      <sheetName val="68_11_ТРАНСПОРТ11"/>
      <sheetName val="68_12_ЗЕМЛЯ11"/>
      <sheetName val="68_14_ГОСПОШЛИНА11"/>
      <sheetName val="Анализ_9711"/>
      <sheetName val="69_1_СОЦ_СТРАХ11"/>
      <sheetName val="69_2_ПФ11"/>
      <sheetName val="69_3_МЕД_СТРАХ_11"/>
      <sheetName val="69_11_ТРАВМАТИЗМ11"/>
      <sheetName val="58_1_АКЦИИ_СГЭС11"/>
      <sheetName val="58_2_ВЕКСЕЛЯ11"/>
      <sheetName val="58_3_ЗАЙМЫ11"/>
      <sheetName val="58_2_91_1_ВЕКСЕЛЯ11"/>
      <sheetName val="91_2_58_2_ВЕКСЕЛЯ11"/>
      <sheetName val="анализ_сч_7511"/>
      <sheetName val="план_счетов11"/>
      <sheetName val="Лист1_(2)11"/>
      <sheetName val="Электроэн_4кв11"/>
      <sheetName val="Вода_4кв11"/>
      <sheetName val="Тепло_4кв11"/>
      <sheetName val="ДПН_внутр11"/>
      <sheetName val="ДПН_АРМ11"/>
      <sheetName val="P2_210"/>
      <sheetName val="14б_ДПН_отчет10"/>
      <sheetName val="16а_Сводный_анализ10"/>
      <sheetName val="Таб1_110"/>
      <sheetName val="ПС_110_кВ_№13_А10"/>
      <sheetName val="Ф-1_(для_АО-энерго)10"/>
      <sheetName val="Ф-2_(для_АО-энерго)10"/>
      <sheetName val="Расчёт_НВВ_по_RAB10"/>
      <sheetName val="СВОД_БДДС10"/>
      <sheetName val="2__Баланс10"/>
      <sheetName val="3__БДДС10"/>
      <sheetName val="Бюджет_15_поквартально_10"/>
      <sheetName val="Бюджет_01_1510"/>
      <sheetName val="ПФ_01_1510"/>
      <sheetName val="ПД_01_1510"/>
      <sheetName val="Бюджет_02_1510"/>
      <sheetName val="ПФ_02_1510"/>
      <sheetName val="ПД_02_1510"/>
      <sheetName val="Бюджет_03_1510"/>
      <sheetName val="ПФ_03_1510"/>
      <sheetName val="ПД_03_1510"/>
      <sheetName val="Бюджет_1кв__1510"/>
      <sheetName val="ПФ_1кв__1510"/>
      <sheetName val="ПД_1кв__1510"/>
      <sheetName val="Бюджет_04_1510"/>
      <sheetName val="ПФ_04_1510"/>
      <sheetName val="ПД_04_1510"/>
      <sheetName val="Бюджет_05_1510"/>
      <sheetName val="ПФ_05_1510"/>
      <sheetName val="ПД_05_1510"/>
      <sheetName val="Бюджет_06_1510"/>
      <sheetName val="ПФ_06_1510"/>
      <sheetName val="ПД_06_1510"/>
      <sheetName val="Бюджет_2кв__1510"/>
      <sheetName val="ПФ_2кв__1510"/>
      <sheetName val="ПД_2кв__1510"/>
      <sheetName val="Бюджет_6мес__1510"/>
      <sheetName val="ПФ_6мес__1510"/>
      <sheetName val="ТюмТПО_10"/>
      <sheetName val="ЮжТПО_10"/>
      <sheetName val="ПС_-_Действующие10"/>
      <sheetName val="ПД_6мес__1510"/>
      <sheetName val="Бюджет_07_1510"/>
      <sheetName val="ПФ_07_1510"/>
      <sheetName val="ПД_07_1510"/>
      <sheetName val="Бюджет_08_1510"/>
      <sheetName val="ПФ_08_1510"/>
      <sheetName val="ПД_08_1510"/>
      <sheetName val="Бюджет_09_1510"/>
      <sheetName val="ПФ_09_1510"/>
      <sheetName val="ПД_09_1510"/>
      <sheetName val="Бюджет_3кв__1510"/>
      <sheetName val="Список_дефектов10"/>
      <sheetName val="ПФ_3кв__1510"/>
      <sheetName val="ПД_3кв__1510"/>
      <sheetName val="Бюджет_9мес__1510"/>
      <sheetName val="ПФ_9мес__1510"/>
      <sheetName val="ПД_9мес__1510"/>
      <sheetName val="Бюджет_10_1510"/>
      <sheetName val="ПФ_10_1510"/>
      <sheetName val="ПД_10_1510"/>
      <sheetName val="Бюджет_11_1510"/>
      <sheetName val="ПФ_11_1510"/>
      <sheetName val="ПД_11_1510"/>
      <sheetName val="Бюджет_12_1510"/>
      <sheetName val="ПФ_12_1510"/>
      <sheetName val="ПД_12_1510"/>
      <sheetName val="Бюджет_4кв__1510"/>
      <sheetName val="ПФ_4кв__1510"/>
      <sheetName val="ПД_4кв__1510"/>
      <sheetName val="ТО_201610"/>
      <sheetName val="Производство_электроэнергии10"/>
      <sheetName val="Т19_110"/>
      <sheetName val="Сценарные_условия10"/>
      <sheetName val="Содержание_-_расшир_формат10"/>
      <sheetName val="Содержание_-_агрегир__формат10"/>
      <sheetName val="1_Общие_сведения10"/>
      <sheetName val="2_Оценочные_показатели10"/>
      <sheetName val="9_ОФР10"/>
      <sheetName val="3_Программа_реализации10"/>
      <sheetName val="4_Баланс_эм10"/>
      <sheetName val="5_Производство10"/>
      <sheetName val="6_Топливо10"/>
      <sheetName val="7_ИПР10"/>
      <sheetName val="8_Затраты_на_персонал10"/>
      <sheetName val="10_1__Смета_затрат10"/>
      <sheetName val="10_2__Прочие_ДиР10"/>
      <sheetName val="11__БДР10"/>
      <sheetName val="12_БДДС_(ДПН)10"/>
      <sheetName val="13_Прогнозный_баланс10"/>
      <sheetName val="14_ПУЭ10"/>
      <sheetName val="ОР_новая_методика_210"/>
      <sheetName val="ОР_новая_методика10"/>
      <sheetName val="_O???10"/>
      <sheetName val="_O10"/>
      <sheetName val="_O?10"/>
      <sheetName val="1_3_Расчет_НВВ_по_RAB_(2022)10"/>
      <sheetName val="1_7_Баланс_ээ10"/>
      <sheetName val="прил_19"/>
      <sheetName val="_O___8"/>
      <sheetName val="_O_8"/>
      <sheetName val="0_18"/>
      <sheetName val="24_18"/>
      <sheetName val="6_18"/>
      <sheetName val="Page_28"/>
      <sheetName val="Служебный_лист8"/>
      <sheetName val="на_1_тут8"/>
      <sheetName val="ESTI_8"/>
      <sheetName val="main_gate_house8"/>
      <sheetName val="см-2_шатурс_сети__проект_работ8"/>
      <sheetName val="Расчет_НВВ_общий8"/>
      <sheetName val="group_structure8"/>
      <sheetName val="income_statement8"/>
      <sheetName val="Форма_сетевой_график_ЭРСБ8"/>
      <sheetName val="B_inputs8"/>
      <sheetName val="тариф_Бежецк8"/>
      <sheetName val="Лимит_по_протоколам8"/>
      <sheetName val="Для_лимита_20168"/>
      <sheetName val="Для_лимита_2016_(И)8"/>
      <sheetName val="Валдай_20138"/>
      <sheetName val="Вер-Д__20138"/>
      <sheetName val="Вол-Д_20138"/>
      <sheetName val="Вол-О_20138"/>
      <sheetName val="Вологда_20138"/>
      <sheetName val="М_20138"/>
      <sheetName val="Пр_20138"/>
      <sheetName val="Чер_20138"/>
      <sheetName val="Упр_20138"/>
      <sheetName val="СПБ_20138"/>
      <sheetName val="Валдай_20148"/>
      <sheetName val="Вер-Д_20148"/>
      <sheetName val="Вол-Д_20148"/>
      <sheetName val="Вол-О_20148"/>
      <sheetName val="Вологда_20148"/>
      <sheetName val="М_20148"/>
      <sheetName val="Пр_20148"/>
      <sheetName val="Чер_20148"/>
      <sheetName val="Упр_20148"/>
      <sheetName val="СПБ_20148"/>
      <sheetName val="Валдай_20158"/>
      <sheetName val="Вер-Д_20158"/>
      <sheetName val="Вол-Д_20158"/>
      <sheetName val="Вол-О_20158"/>
      <sheetName val="Вологда_20158"/>
      <sheetName val="М_20158"/>
      <sheetName val="Пр_20158"/>
      <sheetName val="Чер_20158"/>
      <sheetName val="Упр_20158"/>
      <sheetName val="СПБ_20158"/>
      <sheetName val="РЕЗЕРВ_(c_эрками)8"/>
      <sheetName val="СПБ_8"/>
      <sheetName val="Исходные_данные2"/>
      <sheetName val="ras_bs2"/>
      <sheetName val="ФЭ_модель2"/>
      <sheetName val="2008_-20102"/>
      <sheetName val="Калькуляция_кв2"/>
      <sheetName val="Расчет_системных_блоков2"/>
      <sheetName val="Бюджет_6ме??Ԁ?䀀"/>
      <sheetName val="Бюджет_6ме??Ԁ?耀"/>
      <sheetName val="Бюджет_6ме쨌/?蠀"/>
      <sheetName val="Бюджет_6ме쨀/?"/>
      <sheetName val="СН "/>
      <sheetName val="5.2-опер.рас пп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СЦТ"/>
      <sheetName val="Постовалов-ф"/>
      <sheetName val="промежуточный расчет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PARAMETRES"/>
      <sheetName val="Рейтинг"/>
      <sheetName val="IBASE"/>
      <sheetName val="regs"/>
      <sheetName val="ДЛЯ ЗАПОЛНЕНИЯ"/>
      <sheetName val="Допущения"/>
      <sheetName val="Данные"/>
      <sheetName val="Инвестиции"/>
      <sheetName val="Исходные"/>
      <sheetName val="Исходные данные и тариф ЭЛЕКТР"/>
      <sheetName val="ИТ-бюджет"/>
      <sheetName val="Вода для ГВС"/>
      <sheetName val="Легенда"/>
      <sheetName val="Отопление"/>
      <sheetName val="т1.15(смета8а)"/>
      <sheetName val="тар"/>
      <sheetName val="Липецк"/>
      <sheetName val="sapactivexlhiddensheet"/>
      <sheetName val="Лист13"/>
      <sheetName val="Ввод данных"/>
      <sheetName val="Приложение (ТЭЦ) "/>
      <sheetName val="17СВОД-ПУ"/>
      <sheetName val="_x005f_x0018_O_x005f"/>
      <sheetName val="реализация_СВОД12"/>
      <sheetName val="реализация_нерег12"/>
      <sheetName val="реализация_рег12"/>
      <sheetName val="расчет_смешанного_тарифа12"/>
      <sheetName val="товарка_население12"/>
      <sheetName val="товарка_исх12"/>
      <sheetName val="смешанный_тариф_рег12"/>
      <sheetName val="товарка_рег12"/>
      <sheetName val="смешанный_тариф_нерег12"/>
      <sheetName val="товарка_нерег12"/>
      <sheetName val="смешанный_тариф_итого12"/>
      <sheetName val="товарка_итого12"/>
      <sheetName val="1_1_1_1_(товарка_исх_)12"/>
      <sheetName val="1_1_1_1_(товарка_рег)12"/>
      <sheetName val="1_1_1_1_(товарка_нерег)12"/>
      <sheetName val="1_1_1_1_(товарка_итого)12"/>
      <sheetName val="1_1_1_1_(товарка_горсети_исх_12"/>
      <sheetName val="1_1_1_1_(товарка_горсети_рег)12"/>
      <sheetName val="1_1_1_1_(товарка_горсети_нере12"/>
      <sheetName val="1_1_1_1_(товарка_горсети_итог12"/>
      <sheetName val="товарка_отрасли12"/>
      <sheetName val="товарка_группы12"/>
      <sheetName val="товарка_горсети12"/>
      <sheetName val="Анализ_по_товарке12"/>
      <sheetName val="Анализ_по_товарке_(ОПП)12"/>
      <sheetName val="Анализ_по_реализации12"/>
      <sheetName val="товарка_факт_по_рег__тарифу12"/>
      <sheetName val="Анализ_товарки_по_рег__тарифу12"/>
      <sheetName val="Анализ_товарки_ОПП_рег__тариф12"/>
      <sheetName val="P2_112"/>
      <sheetName val="Мониторинг__212"/>
      <sheetName val="шаблон_для_R312"/>
      <sheetName val="группы_итого_1с12"/>
      <sheetName val="группы_рег_12"/>
      <sheetName val="группы_нерег_12"/>
      <sheetName val="группы_перерасчет_рег_12"/>
      <sheetName val="группы_перерасчет_нерег_12"/>
      <sheetName val="группы_итого_проверка12"/>
      <sheetName val="Бюджет_2010_ожид_12"/>
      <sheetName val="Форма_20_(1)12"/>
      <sheetName val="Форма_20_(2)12"/>
      <sheetName val="Форма_20_(3)12"/>
      <sheetName val="Форма_20_(4)12"/>
      <sheetName val="Форма_20_(5)12"/>
      <sheetName val="18_212"/>
      <sheetName val="17_112"/>
      <sheetName val="2_312"/>
      <sheetName val="Ген__не_уч__ОРЭМ12"/>
      <sheetName val="21_312"/>
      <sheetName val="анализ_5012"/>
      <sheetName val="анализ_5112"/>
      <sheetName val="анализ_5712"/>
      <sheetName val="анализ_6212"/>
      <sheetName val="расшифровка_6212"/>
      <sheetName val="76_5,5112"/>
      <sheetName val="91_2,5112"/>
      <sheetName val="расх__из_приб__фев_201012"/>
      <sheetName val="инвест_прогр12"/>
      <sheetName val="сч_60_услуги_СЭ12"/>
      <sheetName val="БР_продажа_12"/>
      <sheetName val="КЗ_60_112"/>
      <sheetName val="КЗ_76_512"/>
      <sheetName val="авансы_выданные_60_212"/>
      <sheetName val="_анализ__7012"/>
      <sheetName val="68_1_ПОДОХОДНЫЙ12"/>
      <sheetName val="68_2_НДС12"/>
      <sheetName val="68_4_налог_на_ПРИБЫЛЬ12"/>
      <sheetName val="68_4_1__платежи_в_бюджет12"/>
      <sheetName val="68_4_2_начисление__налога_ПРИ12"/>
      <sheetName val="68_8_ИМУЩЕСТВО12"/>
      <sheetName val="68_10_ОКР_СРЕДА12"/>
      <sheetName val="68_11_ТРАНСПОРТ12"/>
      <sheetName val="68_12_ЗЕМЛЯ12"/>
      <sheetName val="68_14_ГОСПОШЛИНА12"/>
      <sheetName val="Анализ_9712"/>
      <sheetName val="69_1_СОЦ_СТРАХ12"/>
      <sheetName val="69_2_ПФ12"/>
      <sheetName val="69_3_МЕД_СТРАХ_12"/>
      <sheetName val="69_11_ТРАВМАТИЗМ12"/>
      <sheetName val="58_1_АКЦИИ_СГЭС12"/>
      <sheetName val="58_2_ВЕКСЕЛЯ12"/>
      <sheetName val="58_3_ЗАЙМЫ12"/>
      <sheetName val="58_2_91_1_ВЕКСЕЛЯ12"/>
      <sheetName val="91_2_58_2_ВЕКСЕЛЯ12"/>
      <sheetName val="анализ_сч_7512"/>
      <sheetName val="план_счетов12"/>
      <sheetName val="Лист1_(2)12"/>
      <sheetName val="Электроэн_4кв12"/>
      <sheetName val="Вода_4кв12"/>
      <sheetName val="Тепло_4кв12"/>
      <sheetName val="ДПН_внутр12"/>
      <sheetName val="ДПН_АРМ12"/>
      <sheetName val="P2_211"/>
      <sheetName val="14б_ДПН_отчет11"/>
      <sheetName val="16а_Сводный_анализ11"/>
      <sheetName val="Таб1_111"/>
      <sheetName val="ПС_110_кВ_№13_А11"/>
      <sheetName val="Ф-1_(для_АО-энерго)11"/>
      <sheetName val="Ф-2_(для_АО-энерго)11"/>
      <sheetName val="Расчёт_НВВ_по_RAB11"/>
      <sheetName val="СВОД_БДДС11"/>
      <sheetName val="2__Баланс11"/>
      <sheetName val="3__БДДС11"/>
      <sheetName val="Бюджет_15_поквартально_11"/>
      <sheetName val="Бюджет_01_1511"/>
      <sheetName val="ПФ_01_1511"/>
      <sheetName val="ПД_01_1511"/>
      <sheetName val="Бюджет_02_1511"/>
      <sheetName val="ПФ_02_1511"/>
      <sheetName val="ПД_02_1511"/>
      <sheetName val="Бюджет_03_1511"/>
      <sheetName val="ПФ_03_1511"/>
      <sheetName val="ПД_03_1511"/>
      <sheetName val="Бюджет_1кв__1511"/>
      <sheetName val="ПФ_1кв__1511"/>
      <sheetName val="ПД_1кв__1511"/>
      <sheetName val="Бюджет_04_1511"/>
      <sheetName val="ПФ_04_1511"/>
      <sheetName val="ПД_04_1511"/>
      <sheetName val="Бюджет_05_1511"/>
      <sheetName val="ПФ_05_1511"/>
      <sheetName val="ПД_05_1511"/>
      <sheetName val="Бюджет_06_1511"/>
      <sheetName val="ПФ_06_1511"/>
      <sheetName val="ПД_06_1511"/>
      <sheetName val="Бюджет_2кв__1511"/>
      <sheetName val="ПФ_2кв__1511"/>
      <sheetName val="ПД_2кв__1511"/>
      <sheetName val="Бюджет_6мес__1511"/>
      <sheetName val="ПФ_6мес__1511"/>
      <sheetName val="ТюмТПО_11"/>
      <sheetName val="ЮжТПО_11"/>
      <sheetName val="ПС_-_Действующие11"/>
      <sheetName val="ПД_6мес__1511"/>
      <sheetName val="Бюджет_07_1511"/>
      <sheetName val="ПФ_07_1511"/>
      <sheetName val="ПД_07_1511"/>
      <sheetName val="Бюджет_08_1511"/>
      <sheetName val="ПФ_08_1511"/>
      <sheetName val="ПД_08_1511"/>
      <sheetName val="Бюджет_09_1511"/>
      <sheetName val="ПФ_09_1511"/>
      <sheetName val="ПД_09_1511"/>
      <sheetName val="Бюджет_3кв__1511"/>
      <sheetName val="Список_дефектов11"/>
      <sheetName val="ПФ_3кв__1511"/>
      <sheetName val="ПД_3кв__1511"/>
      <sheetName val="Бюджет_9мес__1511"/>
      <sheetName val="ПФ_9мес__1511"/>
      <sheetName val="ПД_9мес__1511"/>
      <sheetName val="Бюджет_10_1511"/>
      <sheetName val="ПФ_10_1511"/>
      <sheetName val="ПД_10_1511"/>
      <sheetName val="Бюджет_11_1511"/>
      <sheetName val="ПФ_11_1511"/>
      <sheetName val="ПД_11_1511"/>
      <sheetName val="Бюджет_12_1511"/>
      <sheetName val="ПФ_12_1511"/>
      <sheetName val="ПД_12_1511"/>
      <sheetName val="Бюджет_4кв__1511"/>
      <sheetName val="ПФ_4кв__1511"/>
      <sheetName val="ПД_4кв__1511"/>
      <sheetName val="ТО_201611"/>
      <sheetName val="Производство_электроэнергии11"/>
      <sheetName val="Т19_111"/>
      <sheetName val="Сценарные_условия11"/>
      <sheetName val="Содержание_-_расшир_формат11"/>
      <sheetName val="Содержание_-_агрегир__формат11"/>
      <sheetName val="1_Общие_сведения11"/>
      <sheetName val="2_Оценочные_показатели11"/>
      <sheetName val="9_ОФР11"/>
      <sheetName val="3_Программа_реализации11"/>
      <sheetName val="4_Баланс_эм11"/>
      <sheetName val="5_Производство11"/>
      <sheetName val="6_Топливо11"/>
      <sheetName val="7_ИПР11"/>
      <sheetName val="8_Затраты_на_персонал11"/>
      <sheetName val="10_1__Смета_затрат11"/>
      <sheetName val="10_2__Прочие_ДиР11"/>
      <sheetName val="11__БДР11"/>
      <sheetName val="12_БДДС_(ДПН)11"/>
      <sheetName val="13_Прогнозный_баланс11"/>
      <sheetName val="14_ПУЭ11"/>
      <sheetName val="ОР_новая_методика_211"/>
      <sheetName val="ОР_новая_методика11"/>
      <sheetName val="_O???11"/>
      <sheetName val="_O11"/>
      <sheetName val="_O?11"/>
      <sheetName val="1_3_Расчет_НВВ_по_RAB_(2022)11"/>
      <sheetName val="1_7_Баланс_ээ11"/>
      <sheetName val="прил_110"/>
      <sheetName val="_O___9"/>
      <sheetName val="_O_9"/>
      <sheetName val="0_19"/>
      <sheetName val="24_19"/>
      <sheetName val="6_19"/>
      <sheetName val="Page_29"/>
      <sheetName val="Служебный_лист9"/>
      <sheetName val="на_1_тут9"/>
      <sheetName val="ESTI_9"/>
      <sheetName val="main_gate_house9"/>
      <sheetName val="см-2_шатурс_сети__проект_работ9"/>
      <sheetName val="Расчет_НВВ_общий9"/>
      <sheetName val="group_structure9"/>
      <sheetName val="income_statement9"/>
      <sheetName val="Форма_сетевой_график_ЭРСБ9"/>
      <sheetName val="B_inputs9"/>
      <sheetName val="Лимит_по_протоколам9"/>
      <sheetName val="Для_лимита_20169"/>
      <sheetName val="Для_лимита_2016_(И)9"/>
      <sheetName val="Валдай_20139"/>
      <sheetName val="Вер-Д__20139"/>
      <sheetName val="Вол-Д_20139"/>
      <sheetName val="Вол-О_20139"/>
      <sheetName val="Вологда_20139"/>
      <sheetName val="М_20139"/>
      <sheetName val="Пр_20139"/>
      <sheetName val="Чер_20139"/>
      <sheetName val="Упр_20139"/>
      <sheetName val="СПБ_20139"/>
      <sheetName val="Валдай_20149"/>
      <sheetName val="Вер-Д_20149"/>
      <sheetName val="Вол-Д_20149"/>
      <sheetName val="Вол-О_20149"/>
      <sheetName val="Вологда_20149"/>
      <sheetName val="М_20149"/>
      <sheetName val="Пр_20149"/>
      <sheetName val="Чер_20149"/>
      <sheetName val="Упр_20149"/>
      <sheetName val="СПБ_20149"/>
      <sheetName val="Валдай_20159"/>
      <sheetName val="Вер-Д_20159"/>
      <sheetName val="Вол-Д_20159"/>
      <sheetName val="Вол-О_20159"/>
      <sheetName val="Вологда_20159"/>
      <sheetName val="М_20159"/>
      <sheetName val="Пр_20159"/>
      <sheetName val="Чер_20159"/>
      <sheetName val="Упр_20159"/>
      <sheetName val="СПБ_20159"/>
      <sheetName val="РЕЗЕРВ_(c_эрками)9"/>
      <sheetName val="СПБ_9"/>
      <sheetName val="тариф_Бежецк9"/>
      <sheetName val="Исходные_данные3"/>
      <sheetName val="ras_bs3"/>
      <sheetName val="ФЭ_модель3"/>
      <sheetName val="2008_-20103"/>
      <sheetName val="Калькуляция_кв3"/>
      <sheetName val="Расчет_системных_блоков3"/>
      <sheetName val="dairy_precedents"/>
      <sheetName val="факт_2018"/>
      <sheetName val="31_08_2004"/>
      <sheetName val="Анали蕈Ë"/>
      <sheetName val="Анали"/>
      <sheetName val="O_x00"/>
      <sheetName val="Список_компаний_сектора"/>
      <sheetName val="Поставщики_и_субподрядчики"/>
      <sheetName val="Форма_28кот_"/>
      <sheetName val="Tav_22_Rischio_di_Credito"/>
      <sheetName val="ф_5"/>
      <sheetName val="Dati_Caricati"/>
      <sheetName val="Предлагаемая_новая_форма_СТРС"/>
      <sheetName val="расчет_НВВ_РСК_по_RAB"/>
      <sheetName val="СН_"/>
      <sheetName val="5_2-опер_рас_пп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промежуточный_расчет"/>
      <sheetName val="Flow_summary"/>
      <sheetName val="Generator_summary"/>
      <sheetName val="ДЛЯ_ЗАПОЛНЕНИЯ"/>
      <sheetName val="Исходные_данные_и_тариф_ЭЛЕКТР"/>
      <sheetName val="Вода_для_ГВС"/>
      <sheetName val="т1_15(смета8а)"/>
      <sheetName val="Ввод_данных"/>
      <sheetName val="Приложение_(ТЭЦ)_"/>
      <sheetName val="АЭ"/>
      <sheetName val="Переустройство по дог. "/>
      <sheetName val="акт дт кт_задолж_31_03_2010"/>
      <sheetName val="Анали "/>
      <sheetName val=" "/>
      <sheetName val=" O_x00"/>
      <sheetName val="Карелия"/>
    </sheetNames>
    <sheetDataSet>
      <sheetData sheetId="0" refreshError="1"/>
      <sheetData sheetId="1" refreshError="1"/>
      <sheetData sheetId="2" refreshError="1">
        <row r="1">
          <cell r="A1">
            <v>0</v>
          </cell>
        </row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1">
          <cell r="A1">
            <v>0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M8" t="e">
            <v>#NAME?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1">
          <cell r="A1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K31" t="e">
            <v>#NAME?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1">
          <cell r="A1">
            <v>0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  <cell r="P11">
            <v>0</v>
          </cell>
        </row>
        <row r="12">
          <cell r="A12">
            <v>0</v>
          </cell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A15">
            <v>0</v>
          </cell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P20">
            <v>0</v>
          </cell>
        </row>
        <row r="21">
          <cell r="A21">
            <v>0</v>
          </cell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  <cell r="P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</sheetData>
      <sheetData sheetId="8" refreshError="1">
        <row r="1">
          <cell r="A1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  <cell r="O9" t="str">
            <v>-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  <cell r="O37" t="str">
            <v>-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1">
          <cell r="A1">
            <v>0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1">
          <cell r="A1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  <cell r="P34">
            <v>0</v>
          </cell>
          <cell r="Q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1">
          <cell r="A1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I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I36">
            <v>0</v>
          </cell>
        </row>
        <row r="37">
          <cell r="B37" t="str">
            <v>ТЭС-1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0">
          <cell r="E40">
            <v>0</v>
          </cell>
        </row>
        <row r="41">
          <cell r="E41">
            <v>0</v>
          </cell>
          <cell r="F41">
            <v>0</v>
          </cell>
          <cell r="I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  <cell r="F47">
            <v>0</v>
          </cell>
          <cell r="I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E49">
            <v>0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F53">
            <v>0</v>
          </cell>
          <cell r="I53">
            <v>0</v>
          </cell>
        </row>
        <row r="54">
          <cell r="B54" t="str">
            <v>Электробойлерная - 1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F88">
            <v>0</v>
          </cell>
          <cell r="I88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3">
          <cell r="F93">
            <v>0</v>
          </cell>
          <cell r="I93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F99">
            <v>0</v>
          </cell>
          <cell r="I99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F105">
            <v>0</v>
          </cell>
          <cell r="I105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4">
          <cell r="D114" t="e">
            <v>#NAME?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19">
          <cell r="D119" t="e">
            <v>#NAME?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3">
          <cell r="D123" t="e">
            <v>#NAME?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5">
          <cell r="D125" t="e">
            <v>#NAME?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29">
          <cell r="D129" t="e">
            <v>#NAME?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1">
          <cell r="D131" t="e">
            <v>#NAME?</v>
          </cell>
          <cell r="E131" t="e">
            <v>#NAME?</v>
          </cell>
          <cell r="F131" t="e">
            <v>#NAME?</v>
          </cell>
          <cell r="G131" t="e">
            <v>#NAME?</v>
          </cell>
          <cell r="H131" t="e">
            <v>#NAME?</v>
          </cell>
          <cell r="I131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5">
          <cell r="D175">
            <v>0</v>
          </cell>
          <cell r="E175">
            <v>0</v>
          </cell>
          <cell r="G175">
            <v>0</v>
          </cell>
          <cell r="H175">
            <v>0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1">
          <cell r="D181">
            <v>0</v>
          </cell>
          <cell r="E181">
            <v>0</v>
          </cell>
          <cell r="G181">
            <v>0</v>
          </cell>
          <cell r="H181">
            <v>0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7">
          <cell r="D207">
            <v>0</v>
          </cell>
          <cell r="E207">
            <v>0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1">
          <cell r="A1">
            <v>0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O19">
            <v>0</v>
          </cell>
          <cell r="P19">
            <v>0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  <cell r="L22" t="e">
            <v>#NAME?</v>
          </cell>
          <cell r="M22" t="e">
            <v>#NAME?</v>
          </cell>
        </row>
        <row r="23">
          <cell r="F23">
            <v>0</v>
          </cell>
          <cell r="I23">
            <v>0</v>
          </cell>
          <cell r="L23" t="e">
            <v>#NAME?</v>
          </cell>
          <cell r="M23" t="e">
            <v>#NAME?</v>
          </cell>
          <cell r="O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5">
          <cell r="O25">
            <v>0</v>
          </cell>
          <cell r="P25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  <cell r="O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5">
          <cell r="O45">
            <v>0</v>
          </cell>
          <cell r="P45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>
        <row r="8">
          <cell r="D8">
            <v>15739</v>
          </cell>
        </row>
      </sheetData>
      <sheetData sheetId="135">
        <row r="8">
          <cell r="D8">
            <v>15739</v>
          </cell>
        </row>
      </sheetData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1">
          <cell r="A1">
            <v>0</v>
          </cell>
        </row>
      </sheetData>
      <sheetData sheetId="257">
        <row r="1">
          <cell r="A1">
            <v>0</v>
          </cell>
        </row>
      </sheetData>
      <sheetData sheetId="258">
        <row r="1">
          <cell r="A1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">
          <cell r="A1">
            <v>0</v>
          </cell>
        </row>
      </sheetData>
      <sheetData sheetId="264">
        <row r="1">
          <cell r="A1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">
          <cell r="A1">
            <v>0</v>
          </cell>
        </row>
      </sheetData>
      <sheetData sheetId="270">
        <row r="1">
          <cell r="A1">
            <v>0</v>
          </cell>
        </row>
      </sheetData>
      <sheetData sheetId="271" refreshError="1"/>
      <sheetData sheetId="272">
        <row r="1">
          <cell r="A1">
            <v>0</v>
          </cell>
        </row>
      </sheetData>
      <sheetData sheetId="273">
        <row r="1">
          <cell r="A1">
            <v>0</v>
          </cell>
        </row>
      </sheetData>
      <sheetData sheetId="274">
        <row r="1">
          <cell r="A1">
            <v>0</v>
          </cell>
        </row>
      </sheetData>
      <sheetData sheetId="275">
        <row r="1">
          <cell r="A1">
            <v>0</v>
          </cell>
        </row>
      </sheetData>
      <sheetData sheetId="276">
        <row r="1">
          <cell r="A1">
            <v>0</v>
          </cell>
        </row>
      </sheetData>
      <sheetData sheetId="277">
        <row r="1">
          <cell r="A1">
            <v>0</v>
          </cell>
        </row>
      </sheetData>
      <sheetData sheetId="278">
        <row r="1">
          <cell r="A1">
            <v>0</v>
          </cell>
        </row>
      </sheetData>
      <sheetData sheetId="279">
        <row r="1">
          <cell r="A1">
            <v>0</v>
          </cell>
        </row>
      </sheetData>
      <sheetData sheetId="280">
        <row r="1">
          <cell r="A1">
            <v>0</v>
          </cell>
        </row>
      </sheetData>
      <sheetData sheetId="281">
        <row r="1">
          <cell r="A1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A1">
            <v>0</v>
          </cell>
        </row>
      </sheetData>
      <sheetData sheetId="311">
        <row r="1">
          <cell r="A1">
            <v>0</v>
          </cell>
        </row>
      </sheetData>
      <sheetData sheetId="312">
        <row r="1">
          <cell r="A1">
            <v>0</v>
          </cell>
        </row>
      </sheetData>
      <sheetData sheetId="313">
        <row r="1">
          <cell r="A1">
            <v>0</v>
          </cell>
        </row>
      </sheetData>
      <sheetData sheetId="314">
        <row r="1">
          <cell r="A1">
            <v>0</v>
          </cell>
        </row>
      </sheetData>
      <sheetData sheetId="315">
        <row r="1">
          <cell r="A1">
            <v>0</v>
          </cell>
        </row>
      </sheetData>
      <sheetData sheetId="316">
        <row r="1">
          <cell r="A1">
            <v>0</v>
          </cell>
        </row>
      </sheetData>
      <sheetData sheetId="317">
        <row r="1">
          <cell r="A1">
            <v>0</v>
          </cell>
        </row>
      </sheetData>
      <sheetData sheetId="318">
        <row r="1">
          <cell r="A1">
            <v>0</v>
          </cell>
        </row>
      </sheetData>
      <sheetData sheetId="319">
        <row r="1">
          <cell r="A1">
            <v>0</v>
          </cell>
        </row>
      </sheetData>
      <sheetData sheetId="320">
        <row r="1">
          <cell r="A1">
            <v>0</v>
          </cell>
        </row>
      </sheetData>
      <sheetData sheetId="321">
        <row r="1">
          <cell r="A1">
            <v>0</v>
          </cell>
        </row>
      </sheetData>
      <sheetData sheetId="322">
        <row r="1">
          <cell r="A1">
            <v>0</v>
          </cell>
        </row>
      </sheetData>
      <sheetData sheetId="323" refreshError="1"/>
      <sheetData sheetId="324">
        <row r="1">
          <cell r="A1">
            <v>0</v>
          </cell>
        </row>
      </sheetData>
      <sheetData sheetId="325">
        <row r="1">
          <cell r="A1">
            <v>0</v>
          </cell>
        </row>
      </sheetData>
      <sheetData sheetId="326" refreshError="1"/>
      <sheetData sheetId="327" refreshError="1"/>
      <sheetData sheetId="328" refreshError="1"/>
      <sheetData sheetId="329">
        <row r="1">
          <cell r="A1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1">
          <cell r="A1">
            <v>0</v>
          </cell>
        </row>
      </sheetData>
      <sheetData sheetId="372">
        <row r="1">
          <cell r="A1">
            <v>0</v>
          </cell>
        </row>
      </sheetData>
      <sheetData sheetId="373">
        <row r="1">
          <cell r="A1">
            <v>0</v>
          </cell>
        </row>
      </sheetData>
      <sheetData sheetId="374">
        <row r="1">
          <cell r="A1">
            <v>0</v>
          </cell>
        </row>
      </sheetData>
      <sheetData sheetId="375">
        <row r="1">
          <cell r="A1">
            <v>0</v>
          </cell>
        </row>
      </sheetData>
      <sheetData sheetId="376">
        <row r="1">
          <cell r="A1">
            <v>0</v>
          </cell>
        </row>
      </sheetData>
      <sheetData sheetId="377">
        <row r="1">
          <cell r="A1">
            <v>0</v>
          </cell>
        </row>
      </sheetData>
      <sheetData sheetId="378">
        <row r="1">
          <cell r="A1">
            <v>0</v>
          </cell>
        </row>
      </sheetData>
      <sheetData sheetId="379">
        <row r="1">
          <cell r="A1">
            <v>0</v>
          </cell>
        </row>
      </sheetData>
      <sheetData sheetId="380">
        <row r="1">
          <cell r="A1">
            <v>0</v>
          </cell>
        </row>
      </sheetData>
      <sheetData sheetId="381">
        <row r="1">
          <cell r="A1">
            <v>0</v>
          </cell>
        </row>
      </sheetData>
      <sheetData sheetId="382">
        <row r="1">
          <cell r="A1">
            <v>0</v>
          </cell>
        </row>
      </sheetData>
      <sheetData sheetId="383">
        <row r="1">
          <cell r="A1">
            <v>0</v>
          </cell>
        </row>
      </sheetData>
      <sheetData sheetId="384">
        <row r="1">
          <cell r="A1">
            <v>0</v>
          </cell>
        </row>
      </sheetData>
      <sheetData sheetId="385">
        <row r="1">
          <cell r="A1">
            <v>0</v>
          </cell>
        </row>
      </sheetData>
      <sheetData sheetId="386">
        <row r="1">
          <cell r="A1">
            <v>0</v>
          </cell>
        </row>
      </sheetData>
      <sheetData sheetId="387">
        <row r="1">
          <cell r="A1">
            <v>0</v>
          </cell>
        </row>
      </sheetData>
      <sheetData sheetId="388">
        <row r="1">
          <cell r="A1">
            <v>0</v>
          </cell>
        </row>
      </sheetData>
      <sheetData sheetId="389">
        <row r="1">
          <cell r="A1">
            <v>0</v>
          </cell>
        </row>
      </sheetData>
      <sheetData sheetId="390">
        <row r="1">
          <cell r="A1">
            <v>0</v>
          </cell>
        </row>
      </sheetData>
      <sheetData sheetId="391">
        <row r="1">
          <cell r="A1">
            <v>0</v>
          </cell>
        </row>
      </sheetData>
      <sheetData sheetId="392">
        <row r="1">
          <cell r="A1">
            <v>0</v>
          </cell>
        </row>
      </sheetData>
      <sheetData sheetId="393">
        <row r="1">
          <cell r="A1">
            <v>0</v>
          </cell>
        </row>
      </sheetData>
      <sheetData sheetId="394">
        <row r="1">
          <cell r="A1">
            <v>0</v>
          </cell>
        </row>
      </sheetData>
      <sheetData sheetId="395">
        <row r="1">
          <cell r="A1">
            <v>0</v>
          </cell>
        </row>
      </sheetData>
      <sheetData sheetId="396">
        <row r="1">
          <cell r="A1">
            <v>0</v>
          </cell>
        </row>
      </sheetData>
      <sheetData sheetId="397">
        <row r="1">
          <cell r="A1">
            <v>0</v>
          </cell>
        </row>
      </sheetData>
      <sheetData sheetId="398">
        <row r="1">
          <cell r="A1">
            <v>0</v>
          </cell>
        </row>
      </sheetData>
      <sheetData sheetId="399">
        <row r="1">
          <cell r="A1">
            <v>0</v>
          </cell>
        </row>
      </sheetData>
      <sheetData sheetId="400">
        <row r="1">
          <cell r="A1">
            <v>0</v>
          </cell>
        </row>
      </sheetData>
      <sheetData sheetId="401">
        <row r="1">
          <cell r="A1">
            <v>0</v>
          </cell>
        </row>
      </sheetData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>
        <row r="1">
          <cell r="A1">
            <v>0</v>
          </cell>
        </row>
      </sheetData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 refreshError="1"/>
      <sheetData sheetId="670" refreshError="1"/>
      <sheetData sheetId="671" refreshError="1"/>
      <sheetData sheetId="672">
        <row r="1">
          <cell r="A1">
            <v>0</v>
          </cell>
        </row>
      </sheetData>
      <sheetData sheetId="673">
        <row r="1">
          <cell r="A1">
            <v>0</v>
          </cell>
        </row>
      </sheetData>
      <sheetData sheetId="674" refreshError="1"/>
      <sheetData sheetId="675" refreshError="1"/>
      <sheetData sheetId="676" refreshError="1"/>
      <sheetData sheetId="677" refreshError="1"/>
      <sheetData sheetId="678">
        <row r="1">
          <cell r="A1">
            <v>0</v>
          </cell>
        </row>
      </sheetData>
      <sheetData sheetId="679">
        <row r="1">
          <cell r="A1">
            <v>0</v>
          </cell>
        </row>
      </sheetData>
      <sheetData sheetId="680">
        <row r="1">
          <cell r="A1">
            <v>0</v>
          </cell>
        </row>
      </sheetData>
      <sheetData sheetId="681" refreshError="1"/>
      <sheetData sheetId="682">
        <row r="1">
          <cell r="A1">
            <v>0</v>
          </cell>
        </row>
      </sheetData>
      <sheetData sheetId="683">
        <row r="1">
          <cell r="A1">
            <v>0</v>
          </cell>
        </row>
      </sheetData>
      <sheetData sheetId="684">
        <row r="1">
          <cell r="A1">
            <v>0</v>
          </cell>
        </row>
      </sheetData>
      <sheetData sheetId="685">
        <row r="1">
          <cell r="A1">
            <v>0</v>
          </cell>
        </row>
      </sheetData>
      <sheetData sheetId="686">
        <row r="1">
          <cell r="A1">
            <v>0</v>
          </cell>
        </row>
      </sheetData>
      <sheetData sheetId="687">
        <row r="1">
          <cell r="A1">
            <v>0</v>
          </cell>
        </row>
      </sheetData>
      <sheetData sheetId="688">
        <row r="1">
          <cell r="A1">
            <v>0</v>
          </cell>
        </row>
      </sheetData>
      <sheetData sheetId="689">
        <row r="1">
          <cell r="A1">
            <v>0</v>
          </cell>
        </row>
      </sheetData>
      <sheetData sheetId="690">
        <row r="1">
          <cell r="A1">
            <v>0</v>
          </cell>
        </row>
      </sheetData>
      <sheetData sheetId="691">
        <row r="1">
          <cell r="A1">
            <v>0</v>
          </cell>
        </row>
      </sheetData>
      <sheetData sheetId="692">
        <row r="1">
          <cell r="A1">
            <v>0</v>
          </cell>
        </row>
      </sheetData>
      <sheetData sheetId="693">
        <row r="1">
          <cell r="A1">
            <v>0</v>
          </cell>
        </row>
      </sheetData>
      <sheetData sheetId="694">
        <row r="1">
          <cell r="A1">
            <v>0</v>
          </cell>
        </row>
      </sheetData>
      <sheetData sheetId="695">
        <row r="1">
          <cell r="A1">
            <v>0</v>
          </cell>
        </row>
      </sheetData>
      <sheetData sheetId="696">
        <row r="1">
          <cell r="A1">
            <v>0</v>
          </cell>
        </row>
      </sheetData>
      <sheetData sheetId="697">
        <row r="1">
          <cell r="A1">
            <v>0</v>
          </cell>
        </row>
      </sheetData>
      <sheetData sheetId="698">
        <row r="1">
          <cell r="A1">
            <v>0</v>
          </cell>
        </row>
      </sheetData>
      <sheetData sheetId="699">
        <row r="1">
          <cell r="A1">
            <v>0</v>
          </cell>
        </row>
      </sheetData>
      <sheetData sheetId="700">
        <row r="1">
          <cell r="A1">
            <v>0</v>
          </cell>
        </row>
      </sheetData>
      <sheetData sheetId="701">
        <row r="1">
          <cell r="A1">
            <v>0</v>
          </cell>
        </row>
      </sheetData>
      <sheetData sheetId="702">
        <row r="1">
          <cell r="A1">
            <v>0</v>
          </cell>
        </row>
      </sheetData>
      <sheetData sheetId="703">
        <row r="1">
          <cell r="A1">
            <v>0</v>
          </cell>
        </row>
      </sheetData>
      <sheetData sheetId="704">
        <row r="1">
          <cell r="A1">
            <v>0</v>
          </cell>
        </row>
      </sheetData>
      <sheetData sheetId="705">
        <row r="1">
          <cell r="A1">
            <v>0</v>
          </cell>
        </row>
      </sheetData>
      <sheetData sheetId="706">
        <row r="1">
          <cell r="A1">
            <v>0</v>
          </cell>
        </row>
      </sheetData>
      <sheetData sheetId="707">
        <row r="1">
          <cell r="A1">
            <v>0</v>
          </cell>
        </row>
      </sheetData>
      <sheetData sheetId="708">
        <row r="1">
          <cell r="A1">
            <v>0</v>
          </cell>
        </row>
      </sheetData>
      <sheetData sheetId="709">
        <row r="1">
          <cell r="A1">
            <v>0</v>
          </cell>
        </row>
      </sheetData>
      <sheetData sheetId="710">
        <row r="1">
          <cell r="A1">
            <v>0</v>
          </cell>
        </row>
      </sheetData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>
        <row r="1">
          <cell r="A1">
            <v>0</v>
          </cell>
        </row>
      </sheetData>
      <sheetData sheetId="717">
        <row r="1">
          <cell r="A1">
            <v>0</v>
          </cell>
        </row>
      </sheetData>
      <sheetData sheetId="718">
        <row r="1">
          <cell r="A1">
            <v>0</v>
          </cell>
        </row>
      </sheetData>
      <sheetData sheetId="719">
        <row r="1">
          <cell r="A1">
            <v>0</v>
          </cell>
        </row>
      </sheetData>
      <sheetData sheetId="720">
        <row r="1">
          <cell r="A1">
            <v>0</v>
          </cell>
        </row>
      </sheetData>
      <sheetData sheetId="721">
        <row r="1">
          <cell r="A1">
            <v>0</v>
          </cell>
        </row>
      </sheetData>
      <sheetData sheetId="722">
        <row r="1">
          <cell r="A1">
            <v>0</v>
          </cell>
        </row>
      </sheetData>
      <sheetData sheetId="723">
        <row r="1">
          <cell r="A1">
            <v>0</v>
          </cell>
        </row>
      </sheetData>
      <sheetData sheetId="724">
        <row r="1">
          <cell r="A1">
            <v>0</v>
          </cell>
        </row>
      </sheetData>
      <sheetData sheetId="725">
        <row r="1">
          <cell r="A1">
            <v>0</v>
          </cell>
        </row>
      </sheetData>
      <sheetData sheetId="726">
        <row r="1">
          <cell r="A1">
            <v>0</v>
          </cell>
        </row>
      </sheetData>
      <sheetData sheetId="727">
        <row r="1">
          <cell r="A1">
            <v>0</v>
          </cell>
        </row>
      </sheetData>
      <sheetData sheetId="728">
        <row r="1">
          <cell r="A1">
            <v>0</v>
          </cell>
        </row>
      </sheetData>
      <sheetData sheetId="729">
        <row r="1">
          <cell r="A1">
            <v>0</v>
          </cell>
        </row>
      </sheetData>
      <sheetData sheetId="730">
        <row r="1">
          <cell r="A1">
            <v>0</v>
          </cell>
        </row>
      </sheetData>
      <sheetData sheetId="731">
        <row r="1">
          <cell r="A1">
            <v>0</v>
          </cell>
        </row>
      </sheetData>
      <sheetData sheetId="732">
        <row r="1">
          <cell r="A1">
            <v>0</v>
          </cell>
        </row>
      </sheetData>
      <sheetData sheetId="733">
        <row r="1">
          <cell r="A1">
            <v>0</v>
          </cell>
        </row>
      </sheetData>
      <sheetData sheetId="734">
        <row r="1">
          <cell r="A1">
            <v>0</v>
          </cell>
        </row>
      </sheetData>
      <sheetData sheetId="735">
        <row r="1">
          <cell r="A1">
            <v>0</v>
          </cell>
        </row>
      </sheetData>
      <sheetData sheetId="736">
        <row r="1">
          <cell r="A1">
            <v>0</v>
          </cell>
        </row>
      </sheetData>
      <sheetData sheetId="737">
        <row r="1">
          <cell r="A1">
            <v>0</v>
          </cell>
        </row>
      </sheetData>
      <sheetData sheetId="738" refreshError="1"/>
      <sheetData sheetId="739" refreshError="1"/>
      <sheetData sheetId="740" refreshError="1"/>
      <sheetData sheetId="741">
        <row r="1">
          <cell r="A1">
            <v>0</v>
          </cell>
        </row>
      </sheetData>
      <sheetData sheetId="742">
        <row r="1">
          <cell r="A1">
            <v>0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1">
          <cell r="A1">
            <v>0</v>
          </cell>
        </row>
      </sheetData>
      <sheetData sheetId="750">
        <row r="1">
          <cell r="A1">
            <v>0</v>
          </cell>
        </row>
      </sheetData>
      <sheetData sheetId="751">
        <row r="1">
          <cell r="A1">
            <v>0</v>
          </cell>
        </row>
      </sheetData>
      <sheetData sheetId="752">
        <row r="1">
          <cell r="A1">
            <v>0</v>
          </cell>
        </row>
      </sheetData>
      <sheetData sheetId="753">
        <row r="1">
          <cell r="A1">
            <v>0</v>
          </cell>
        </row>
      </sheetData>
      <sheetData sheetId="754">
        <row r="1">
          <cell r="A1">
            <v>0</v>
          </cell>
        </row>
      </sheetData>
      <sheetData sheetId="755">
        <row r="1">
          <cell r="A1">
            <v>0</v>
          </cell>
        </row>
      </sheetData>
      <sheetData sheetId="756">
        <row r="1">
          <cell r="A1">
            <v>0</v>
          </cell>
        </row>
      </sheetData>
      <sheetData sheetId="757">
        <row r="1">
          <cell r="A1">
            <v>0</v>
          </cell>
        </row>
      </sheetData>
      <sheetData sheetId="758">
        <row r="1">
          <cell r="A1">
            <v>0</v>
          </cell>
        </row>
      </sheetData>
      <sheetData sheetId="759">
        <row r="1">
          <cell r="A1">
            <v>0</v>
          </cell>
        </row>
      </sheetData>
      <sheetData sheetId="760">
        <row r="1">
          <cell r="A1">
            <v>0</v>
          </cell>
        </row>
      </sheetData>
      <sheetData sheetId="761">
        <row r="1">
          <cell r="A1">
            <v>0</v>
          </cell>
        </row>
      </sheetData>
      <sheetData sheetId="762">
        <row r="1">
          <cell r="A1">
            <v>0</v>
          </cell>
        </row>
      </sheetData>
      <sheetData sheetId="763">
        <row r="1">
          <cell r="A1">
            <v>0</v>
          </cell>
        </row>
      </sheetData>
      <sheetData sheetId="764">
        <row r="1">
          <cell r="A1">
            <v>0</v>
          </cell>
        </row>
      </sheetData>
      <sheetData sheetId="765">
        <row r="1">
          <cell r="A1">
            <v>0</v>
          </cell>
        </row>
      </sheetData>
      <sheetData sheetId="766">
        <row r="1">
          <cell r="A1">
            <v>0</v>
          </cell>
        </row>
      </sheetData>
      <sheetData sheetId="767">
        <row r="1">
          <cell r="A1">
            <v>0</v>
          </cell>
        </row>
      </sheetData>
      <sheetData sheetId="768">
        <row r="1">
          <cell r="A1">
            <v>0</v>
          </cell>
        </row>
      </sheetData>
      <sheetData sheetId="769">
        <row r="1">
          <cell r="A1">
            <v>0</v>
          </cell>
        </row>
      </sheetData>
      <sheetData sheetId="770">
        <row r="1">
          <cell r="A1">
            <v>0</v>
          </cell>
        </row>
      </sheetData>
      <sheetData sheetId="771">
        <row r="1">
          <cell r="A1">
            <v>0</v>
          </cell>
        </row>
      </sheetData>
      <sheetData sheetId="772">
        <row r="1">
          <cell r="A1">
            <v>0</v>
          </cell>
        </row>
      </sheetData>
      <sheetData sheetId="773">
        <row r="1">
          <cell r="A1">
            <v>0</v>
          </cell>
        </row>
      </sheetData>
      <sheetData sheetId="774">
        <row r="1">
          <cell r="A1">
            <v>0</v>
          </cell>
        </row>
      </sheetData>
      <sheetData sheetId="775">
        <row r="1">
          <cell r="A1">
            <v>0</v>
          </cell>
        </row>
      </sheetData>
      <sheetData sheetId="776">
        <row r="1">
          <cell r="A1">
            <v>0</v>
          </cell>
        </row>
      </sheetData>
      <sheetData sheetId="777">
        <row r="1">
          <cell r="A1">
            <v>0</v>
          </cell>
        </row>
      </sheetData>
      <sheetData sheetId="778">
        <row r="1">
          <cell r="A1">
            <v>0</v>
          </cell>
        </row>
      </sheetData>
      <sheetData sheetId="779">
        <row r="1">
          <cell r="A1">
            <v>0</v>
          </cell>
        </row>
      </sheetData>
      <sheetData sheetId="780">
        <row r="1">
          <cell r="A1">
            <v>0</v>
          </cell>
        </row>
      </sheetData>
      <sheetData sheetId="781">
        <row r="1">
          <cell r="A1">
            <v>0</v>
          </cell>
        </row>
      </sheetData>
      <sheetData sheetId="782">
        <row r="1">
          <cell r="A1">
            <v>0</v>
          </cell>
        </row>
      </sheetData>
      <sheetData sheetId="783">
        <row r="1">
          <cell r="A1">
            <v>0</v>
          </cell>
        </row>
      </sheetData>
      <sheetData sheetId="784">
        <row r="1">
          <cell r="A1">
            <v>0</v>
          </cell>
        </row>
      </sheetData>
      <sheetData sheetId="785">
        <row r="1">
          <cell r="A1">
            <v>0</v>
          </cell>
        </row>
      </sheetData>
      <sheetData sheetId="786">
        <row r="1">
          <cell r="A1">
            <v>0</v>
          </cell>
        </row>
      </sheetData>
      <sheetData sheetId="787">
        <row r="1">
          <cell r="A1">
            <v>0</v>
          </cell>
        </row>
      </sheetData>
      <sheetData sheetId="788">
        <row r="1">
          <cell r="A1">
            <v>0</v>
          </cell>
        </row>
      </sheetData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>
        <row r="1">
          <cell r="A1">
            <v>0</v>
          </cell>
        </row>
      </sheetData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>
        <row r="1">
          <cell r="A1">
            <v>0</v>
          </cell>
        </row>
      </sheetData>
      <sheetData sheetId="892">
        <row r="1">
          <cell r="A1">
            <v>0</v>
          </cell>
        </row>
      </sheetData>
      <sheetData sheetId="893">
        <row r="1">
          <cell r="A1">
            <v>0</v>
          </cell>
        </row>
      </sheetData>
      <sheetData sheetId="894">
        <row r="1">
          <cell r="A1">
            <v>0</v>
          </cell>
        </row>
      </sheetData>
      <sheetData sheetId="895">
        <row r="1">
          <cell r="A1">
            <v>0</v>
          </cell>
        </row>
      </sheetData>
      <sheetData sheetId="896">
        <row r="1">
          <cell r="A1">
            <v>0</v>
          </cell>
        </row>
      </sheetData>
      <sheetData sheetId="897">
        <row r="1">
          <cell r="A1">
            <v>0</v>
          </cell>
        </row>
      </sheetData>
      <sheetData sheetId="898">
        <row r="1">
          <cell r="A1">
            <v>0</v>
          </cell>
        </row>
      </sheetData>
      <sheetData sheetId="899">
        <row r="1">
          <cell r="A1">
            <v>0</v>
          </cell>
        </row>
      </sheetData>
      <sheetData sheetId="900">
        <row r="1">
          <cell r="A1">
            <v>0</v>
          </cell>
        </row>
      </sheetData>
      <sheetData sheetId="901">
        <row r="1">
          <cell r="A1">
            <v>0</v>
          </cell>
        </row>
      </sheetData>
      <sheetData sheetId="902">
        <row r="1">
          <cell r="A1">
            <v>0</v>
          </cell>
        </row>
      </sheetData>
      <sheetData sheetId="903">
        <row r="1">
          <cell r="A1">
            <v>0</v>
          </cell>
        </row>
      </sheetData>
      <sheetData sheetId="904">
        <row r="1">
          <cell r="A1">
            <v>0</v>
          </cell>
        </row>
      </sheetData>
      <sheetData sheetId="905">
        <row r="1">
          <cell r="A1">
            <v>0</v>
          </cell>
        </row>
      </sheetData>
      <sheetData sheetId="906">
        <row r="1">
          <cell r="A1">
            <v>0</v>
          </cell>
        </row>
      </sheetData>
      <sheetData sheetId="907">
        <row r="1">
          <cell r="A1">
            <v>0</v>
          </cell>
        </row>
      </sheetData>
      <sheetData sheetId="908">
        <row r="1">
          <cell r="A1">
            <v>0</v>
          </cell>
        </row>
      </sheetData>
      <sheetData sheetId="909">
        <row r="1">
          <cell r="A1">
            <v>0</v>
          </cell>
        </row>
      </sheetData>
      <sheetData sheetId="910">
        <row r="1">
          <cell r="A1">
            <v>0</v>
          </cell>
        </row>
      </sheetData>
      <sheetData sheetId="911">
        <row r="1">
          <cell r="A1">
            <v>0</v>
          </cell>
        </row>
      </sheetData>
      <sheetData sheetId="912">
        <row r="1">
          <cell r="A1">
            <v>0</v>
          </cell>
        </row>
      </sheetData>
      <sheetData sheetId="913">
        <row r="1">
          <cell r="A1">
            <v>0</v>
          </cell>
        </row>
      </sheetData>
      <sheetData sheetId="914">
        <row r="1">
          <cell r="A1">
            <v>0</v>
          </cell>
        </row>
      </sheetData>
      <sheetData sheetId="915">
        <row r="1">
          <cell r="A1">
            <v>0</v>
          </cell>
        </row>
      </sheetData>
      <sheetData sheetId="916">
        <row r="1">
          <cell r="A1">
            <v>0</v>
          </cell>
        </row>
      </sheetData>
      <sheetData sheetId="917">
        <row r="1">
          <cell r="A1">
            <v>0</v>
          </cell>
        </row>
      </sheetData>
      <sheetData sheetId="918">
        <row r="1">
          <cell r="A1">
            <v>0</v>
          </cell>
        </row>
      </sheetData>
      <sheetData sheetId="919">
        <row r="1">
          <cell r="A1">
            <v>0</v>
          </cell>
        </row>
      </sheetData>
      <sheetData sheetId="920">
        <row r="1">
          <cell r="A1">
            <v>0</v>
          </cell>
        </row>
      </sheetData>
      <sheetData sheetId="921">
        <row r="1">
          <cell r="A1">
            <v>0</v>
          </cell>
        </row>
      </sheetData>
      <sheetData sheetId="922">
        <row r="1">
          <cell r="A1">
            <v>0</v>
          </cell>
        </row>
      </sheetData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>
            <v>0</v>
          </cell>
        </row>
      </sheetData>
      <sheetData sheetId="1065">
        <row r="1">
          <cell r="A1">
            <v>0</v>
          </cell>
        </row>
      </sheetData>
      <sheetData sheetId="1066">
        <row r="1">
          <cell r="A1">
            <v>0</v>
          </cell>
        </row>
      </sheetData>
      <sheetData sheetId="1067">
        <row r="1">
          <cell r="A1">
            <v>0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>
            <v>0</v>
          </cell>
        </row>
      </sheetData>
      <sheetData sheetId="1070">
        <row r="1">
          <cell r="A1">
            <v>0</v>
          </cell>
        </row>
      </sheetData>
      <sheetData sheetId="1071">
        <row r="1">
          <cell r="A1">
            <v>0</v>
          </cell>
        </row>
      </sheetData>
      <sheetData sheetId="1072">
        <row r="1">
          <cell r="A1">
            <v>0</v>
          </cell>
        </row>
      </sheetData>
      <sheetData sheetId="1073">
        <row r="1">
          <cell r="A1">
            <v>0</v>
          </cell>
        </row>
      </sheetData>
      <sheetData sheetId="1074">
        <row r="1">
          <cell r="A1">
            <v>0</v>
          </cell>
        </row>
      </sheetData>
      <sheetData sheetId="1075">
        <row r="1">
          <cell r="A1">
            <v>0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>
            <v>0</v>
          </cell>
        </row>
      </sheetData>
      <sheetData sheetId="1078">
        <row r="1">
          <cell r="A1">
            <v>0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>
            <v>0</v>
          </cell>
        </row>
      </sheetData>
      <sheetData sheetId="1081">
        <row r="1">
          <cell r="A1">
            <v>0</v>
          </cell>
        </row>
      </sheetData>
      <sheetData sheetId="1082">
        <row r="1">
          <cell r="A1">
            <v>0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>
            <v>0</v>
          </cell>
        </row>
      </sheetData>
      <sheetData sheetId="1085">
        <row r="1">
          <cell r="A1">
            <v>0</v>
          </cell>
        </row>
      </sheetData>
      <sheetData sheetId="1086">
        <row r="1">
          <cell r="A1">
            <v>0</v>
          </cell>
        </row>
      </sheetData>
      <sheetData sheetId="1087">
        <row r="1">
          <cell r="A1">
            <v>0</v>
          </cell>
        </row>
      </sheetData>
      <sheetData sheetId="1088">
        <row r="1">
          <cell r="A1">
            <v>0</v>
          </cell>
        </row>
      </sheetData>
      <sheetData sheetId="1089">
        <row r="1">
          <cell r="A1">
            <v>0</v>
          </cell>
        </row>
      </sheetData>
      <sheetData sheetId="1090">
        <row r="1">
          <cell r="A1">
            <v>0</v>
          </cell>
        </row>
      </sheetData>
      <sheetData sheetId="1091">
        <row r="1">
          <cell r="A1">
            <v>0</v>
          </cell>
        </row>
      </sheetData>
      <sheetData sheetId="1092">
        <row r="1">
          <cell r="A1">
            <v>0</v>
          </cell>
        </row>
      </sheetData>
      <sheetData sheetId="1093">
        <row r="1">
          <cell r="A1">
            <v>0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>
            <v>0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>
            <v>0</v>
          </cell>
        </row>
      </sheetData>
      <sheetData sheetId="1098">
        <row r="1">
          <cell r="A1">
            <v>0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>
            <v>0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>
            <v>0</v>
          </cell>
        </row>
      </sheetData>
      <sheetData sheetId="1106">
        <row r="1">
          <cell r="A1">
            <v>0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>
            <v>0</v>
          </cell>
        </row>
      </sheetData>
      <sheetData sheetId="1109">
        <row r="1">
          <cell r="A1">
            <v>0</v>
          </cell>
        </row>
      </sheetData>
      <sheetData sheetId="1110">
        <row r="1">
          <cell r="A1">
            <v>0</v>
          </cell>
        </row>
      </sheetData>
      <sheetData sheetId="1111">
        <row r="1">
          <cell r="A1">
            <v>0</v>
          </cell>
        </row>
      </sheetData>
      <sheetData sheetId="1112">
        <row r="1">
          <cell r="A1">
            <v>0</v>
          </cell>
        </row>
      </sheetData>
      <sheetData sheetId="1113">
        <row r="1">
          <cell r="A1">
            <v>0</v>
          </cell>
        </row>
      </sheetData>
      <sheetData sheetId="1114">
        <row r="1">
          <cell r="A1">
            <v>0</v>
          </cell>
        </row>
      </sheetData>
      <sheetData sheetId="1115">
        <row r="1">
          <cell r="A1">
            <v>0</v>
          </cell>
        </row>
      </sheetData>
      <sheetData sheetId="1116">
        <row r="1">
          <cell r="A1">
            <v>0</v>
          </cell>
        </row>
      </sheetData>
      <sheetData sheetId="1117">
        <row r="1">
          <cell r="A1">
            <v>0</v>
          </cell>
        </row>
      </sheetData>
      <sheetData sheetId="1118">
        <row r="1">
          <cell r="A1">
            <v>0</v>
          </cell>
        </row>
      </sheetData>
      <sheetData sheetId="1119">
        <row r="1">
          <cell r="A1">
            <v>0</v>
          </cell>
        </row>
      </sheetData>
      <sheetData sheetId="1120">
        <row r="1">
          <cell r="A1">
            <v>0</v>
          </cell>
        </row>
      </sheetData>
      <sheetData sheetId="1121">
        <row r="1">
          <cell r="A1">
            <v>0</v>
          </cell>
        </row>
      </sheetData>
      <sheetData sheetId="1122">
        <row r="1">
          <cell r="A1">
            <v>0</v>
          </cell>
        </row>
      </sheetData>
      <sheetData sheetId="1123">
        <row r="1">
          <cell r="A1">
            <v>0</v>
          </cell>
        </row>
      </sheetData>
      <sheetData sheetId="1124">
        <row r="1">
          <cell r="A1">
            <v>0</v>
          </cell>
        </row>
      </sheetData>
      <sheetData sheetId="1125">
        <row r="1">
          <cell r="A1">
            <v>0</v>
          </cell>
        </row>
      </sheetData>
      <sheetData sheetId="1126">
        <row r="1">
          <cell r="A1">
            <v>0</v>
          </cell>
        </row>
      </sheetData>
      <sheetData sheetId="1127">
        <row r="1">
          <cell r="A1">
            <v>0</v>
          </cell>
        </row>
      </sheetData>
      <sheetData sheetId="1128">
        <row r="1">
          <cell r="A1">
            <v>0</v>
          </cell>
        </row>
      </sheetData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>
            <v>0</v>
          </cell>
        </row>
      </sheetData>
      <sheetData sheetId="1132">
        <row r="1">
          <cell r="A1">
            <v>0</v>
          </cell>
        </row>
      </sheetData>
      <sheetData sheetId="1133">
        <row r="1">
          <cell r="A1">
            <v>0</v>
          </cell>
        </row>
      </sheetData>
      <sheetData sheetId="1134">
        <row r="1">
          <cell r="A1">
            <v>0</v>
          </cell>
        </row>
      </sheetData>
      <sheetData sheetId="1135">
        <row r="1">
          <cell r="A1">
            <v>0</v>
          </cell>
        </row>
      </sheetData>
      <sheetData sheetId="1136">
        <row r="1">
          <cell r="A1">
            <v>0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>
            <v>0</v>
          </cell>
        </row>
      </sheetData>
      <sheetData sheetId="1139">
        <row r="1">
          <cell r="A1">
            <v>0</v>
          </cell>
        </row>
      </sheetData>
      <sheetData sheetId="1140">
        <row r="1">
          <cell r="A1">
            <v>0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>
            <v>0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>
            <v>0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>
            <v>0</v>
          </cell>
        </row>
      </sheetData>
      <sheetData sheetId="1147">
        <row r="1">
          <cell r="A1">
            <v>0</v>
          </cell>
        </row>
      </sheetData>
      <sheetData sheetId="1148">
        <row r="1">
          <cell r="A1">
            <v>0</v>
          </cell>
        </row>
      </sheetData>
      <sheetData sheetId="1149">
        <row r="1">
          <cell r="A1">
            <v>0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>
            <v>0</v>
          </cell>
        </row>
      </sheetData>
      <sheetData sheetId="1152">
        <row r="1">
          <cell r="A1">
            <v>0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>
            <v>0</v>
          </cell>
        </row>
      </sheetData>
      <sheetData sheetId="1156">
        <row r="1">
          <cell r="A1">
            <v>0</v>
          </cell>
        </row>
      </sheetData>
      <sheetData sheetId="1157">
        <row r="1">
          <cell r="A1">
            <v>0</v>
          </cell>
        </row>
      </sheetData>
      <sheetData sheetId="1158">
        <row r="1">
          <cell r="A1">
            <v>0</v>
          </cell>
        </row>
      </sheetData>
      <sheetData sheetId="1159">
        <row r="1">
          <cell r="A1">
            <v>0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>
            <v>0</v>
          </cell>
        </row>
      </sheetData>
      <sheetData sheetId="1162">
        <row r="1">
          <cell r="A1">
            <v>0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>
            <v>0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>
            <v>0</v>
          </cell>
        </row>
      </sheetData>
      <sheetData sheetId="1172">
        <row r="1">
          <cell r="A1">
            <v>0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>
            <v>0</v>
          </cell>
        </row>
      </sheetData>
      <sheetData sheetId="1175">
        <row r="1">
          <cell r="A1">
            <v>0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1">
          <cell r="A1">
            <v>0</v>
          </cell>
        </row>
      </sheetData>
      <sheetData sheetId="1179">
        <row r="1">
          <cell r="A1">
            <v>0</v>
          </cell>
        </row>
      </sheetData>
      <sheetData sheetId="1180">
        <row r="1">
          <cell r="A1">
            <v>0</v>
          </cell>
        </row>
      </sheetData>
      <sheetData sheetId="1181">
        <row r="1">
          <cell r="A1">
            <v>0</v>
          </cell>
        </row>
      </sheetData>
      <sheetData sheetId="1182">
        <row r="1">
          <cell r="A1">
            <v>0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1">
          <cell r="A1">
            <v>0</v>
          </cell>
        </row>
      </sheetData>
      <sheetData sheetId="1186">
        <row r="1">
          <cell r="A1">
            <v>0</v>
          </cell>
        </row>
      </sheetData>
      <sheetData sheetId="1187">
        <row r="1">
          <cell r="A1">
            <v>0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0</v>
          </cell>
        </row>
      </sheetData>
      <sheetData sheetId="1205">
        <row r="1">
          <cell r="A1">
            <v>0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0</v>
          </cell>
        </row>
      </sheetData>
      <sheetData sheetId="1212">
        <row r="1">
          <cell r="A1">
            <v>0</v>
          </cell>
        </row>
      </sheetData>
      <sheetData sheetId="1213">
        <row r="1">
          <cell r="A1">
            <v>0</v>
          </cell>
        </row>
      </sheetData>
      <sheetData sheetId="1214">
        <row r="1">
          <cell r="A1">
            <v>0</v>
          </cell>
        </row>
      </sheetData>
      <sheetData sheetId="1215">
        <row r="1">
          <cell r="A1">
            <v>0</v>
          </cell>
        </row>
      </sheetData>
      <sheetData sheetId="1216">
        <row r="1">
          <cell r="A1">
            <v>0</v>
          </cell>
        </row>
      </sheetData>
      <sheetData sheetId="1217">
        <row r="1">
          <cell r="A1">
            <v>0</v>
          </cell>
        </row>
      </sheetData>
      <sheetData sheetId="1218">
        <row r="1">
          <cell r="A1">
            <v>0</v>
          </cell>
        </row>
      </sheetData>
      <sheetData sheetId="1219">
        <row r="1">
          <cell r="A1">
            <v>0</v>
          </cell>
        </row>
      </sheetData>
      <sheetData sheetId="1220">
        <row r="1">
          <cell r="A1">
            <v>0</v>
          </cell>
        </row>
      </sheetData>
      <sheetData sheetId="1221">
        <row r="1">
          <cell r="A1">
            <v>0</v>
          </cell>
        </row>
      </sheetData>
      <sheetData sheetId="1222">
        <row r="1">
          <cell r="A1">
            <v>0</v>
          </cell>
        </row>
      </sheetData>
      <sheetData sheetId="1223">
        <row r="1">
          <cell r="A1">
            <v>0</v>
          </cell>
        </row>
      </sheetData>
      <sheetData sheetId="1224">
        <row r="1">
          <cell r="A1">
            <v>0</v>
          </cell>
        </row>
      </sheetData>
      <sheetData sheetId="1225">
        <row r="1">
          <cell r="A1">
            <v>0</v>
          </cell>
        </row>
      </sheetData>
      <sheetData sheetId="1226">
        <row r="1">
          <cell r="A1">
            <v>0</v>
          </cell>
        </row>
      </sheetData>
      <sheetData sheetId="1227">
        <row r="1">
          <cell r="A1">
            <v>0</v>
          </cell>
        </row>
      </sheetData>
      <sheetData sheetId="1228">
        <row r="1">
          <cell r="A1">
            <v>0</v>
          </cell>
        </row>
      </sheetData>
      <sheetData sheetId="1229">
        <row r="1">
          <cell r="A1">
            <v>0</v>
          </cell>
        </row>
      </sheetData>
      <sheetData sheetId="1230">
        <row r="1">
          <cell r="A1">
            <v>0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1">
          <cell r="A1">
            <v>0</v>
          </cell>
        </row>
      </sheetData>
      <sheetData sheetId="1234">
        <row r="1">
          <cell r="A1">
            <v>0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>
            <v>0</v>
          </cell>
        </row>
      </sheetData>
      <sheetData sheetId="1237">
        <row r="1">
          <cell r="A1">
            <v>0</v>
          </cell>
        </row>
      </sheetData>
      <sheetData sheetId="1238">
        <row r="1">
          <cell r="A1">
            <v>0</v>
          </cell>
        </row>
      </sheetData>
      <sheetData sheetId="1239">
        <row r="1">
          <cell r="A1">
            <v>0</v>
          </cell>
        </row>
      </sheetData>
      <sheetData sheetId="1240">
        <row r="1">
          <cell r="A1">
            <v>0</v>
          </cell>
        </row>
      </sheetData>
      <sheetData sheetId="1241">
        <row r="1">
          <cell r="A1">
            <v>0</v>
          </cell>
        </row>
      </sheetData>
      <sheetData sheetId="1242">
        <row r="1">
          <cell r="A1">
            <v>0</v>
          </cell>
        </row>
      </sheetData>
      <sheetData sheetId="1243">
        <row r="1">
          <cell r="A1">
            <v>0</v>
          </cell>
        </row>
      </sheetData>
      <sheetData sheetId="1244">
        <row r="1">
          <cell r="A1">
            <v>0</v>
          </cell>
        </row>
      </sheetData>
      <sheetData sheetId="1245">
        <row r="1">
          <cell r="A1">
            <v>0</v>
          </cell>
        </row>
      </sheetData>
      <sheetData sheetId="1246">
        <row r="1">
          <cell r="A1">
            <v>0</v>
          </cell>
        </row>
      </sheetData>
      <sheetData sheetId="1247">
        <row r="1">
          <cell r="A1">
            <v>0</v>
          </cell>
        </row>
      </sheetData>
      <sheetData sheetId="1248">
        <row r="1">
          <cell r="A1">
            <v>0</v>
          </cell>
        </row>
      </sheetData>
      <sheetData sheetId="1249">
        <row r="1">
          <cell r="A1">
            <v>0</v>
          </cell>
        </row>
      </sheetData>
      <sheetData sheetId="1250">
        <row r="1">
          <cell r="A1">
            <v>0</v>
          </cell>
        </row>
      </sheetData>
      <sheetData sheetId="1251">
        <row r="1">
          <cell r="A1">
            <v>0</v>
          </cell>
        </row>
      </sheetData>
      <sheetData sheetId="1252">
        <row r="1">
          <cell r="A1">
            <v>0</v>
          </cell>
        </row>
      </sheetData>
      <sheetData sheetId="1253">
        <row r="1">
          <cell r="A1">
            <v>0</v>
          </cell>
        </row>
      </sheetData>
      <sheetData sheetId="1254">
        <row r="1">
          <cell r="A1">
            <v>0</v>
          </cell>
        </row>
      </sheetData>
      <sheetData sheetId="1255">
        <row r="1">
          <cell r="A1">
            <v>0</v>
          </cell>
        </row>
      </sheetData>
      <sheetData sheetId="1256">
        <row r="1">
          <cell r="A1">
            <v>0</v>
          </cell>
        </row>
      </sheetData>
      <sheetData sheetId="1257">
        <row r="1">
          <cell r="A1">
            <v>0</v>
          </cell>
        </row>
      </sheetData>
      <sheetData sheetId="1258">
        <row r="1">
          <cell r="A1">
            <v>0</v>
          </cell>
        </row>
      </sheetData>
      <sheetData sheetId="1259">
        <row r="1">
          <cell r="A1">
            <v>0</v>
          </cell>
        </row>
      </sheetData>
      <sheetData sheetId="1260">
        <row r="1">
          <cell r="A1">
            <v>0</v>
          </cell>
        </row>
      </sheetData>
      <sheetData sheetId="1261">
        <row r="1">
          <cell r="A1">
            <v>0</v>
          </cell>
        </row>
      </sheetData>
      <sheetData sheetId="1262">
        <row r="1">
          <cell r="A1">
            <v>0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>
            <v>0</v>
          </cell>
        </row>
      </sheetData>
      <sheetData sheetId="1265">
        <row r="1">
          <cell r="A1">
            <v>0</v>
          </cell>
        </row>
      </sheetData>
      <sheetData sheetId="1266">
        <row r="1">
          <cell r="A1">
            <v>0</v>
          </cell>
        </row>
      </sheetData>
      <sheetData sheetId="1267">
        <row r="1">
          <cell r="A1">
            <v>0</v>
          </cell>
        </row>
      </sheetData>
      <sheetData sheetId="1268">
        <row r="1">
          <cell r="A1">
            <v>0</v>
          </cell>
        </row>
      </sheetData>
      <sheetData sheetId="1269">
        <row r="1">
          <cell r="A1">
            <v>0</v>
          </cell>
        </row>
      </sheetData>
      <sheetData sheetId="1270">
        <row r="1">
          <cell r="A1">
            <v>0</v>
          </cell>
        </row>
      </sheetData>
      <sheetData sheetId="1271">
        <row r="1">
          <cell r="A1">
            <v>0</v>
          </cell>
        </row>
      </sheetData>
      <sheetData sheetId="1272">
        <row r="1">
          <cell r="A1">
            <v>0</v>
          </cell>
        </row>
      </sheetData>
      <sheetData sheetId="1273">
        <row r="1">
          <cell r="A1">
            <v>0</v>
          </cell>
        </row>
      </sheetData>
      <sheetData sheetId="1274">
        <row r="1">
          <cell r="A1">
            <v>0</v>
          </cell>
        </row>
      </sheetData>
      <sheetData sheetId="1275">
        <row r="1">
          <cell r="A1">
            <v>0</v>
          </cell>
        </row>
      </sheetData>
      <sheetData sheetId="1276">
        <row r="1">
          <cell r="A1">
            <v>0</v>
          </cell>
        </row>
      </sheetData>
      <sheetData sheetId="1277">
        <row r="1">
          <cell r="A1">
            <v>0</v>
          </cell>
        </row>
      </sheetData>
      <sheetData sheetId="1278">
        <row r="1">
          <cell r="A1">
            <v>0</v>
          </cell>
        </row>
      </sheetData>
      <sheetData sheetId="1279">
        <row r="1">
          <cell r="A1">
            <v>0</v>
          </cell>
        </row>
      </sheetData>
      <sheetData sheetId="1280">
        <row r="1">
          <cell r="A1">
            <v>0</v>
          </cell>
        </row>
      </sheetData>
      <sheetData sheetId="1281">
        <row r="1">
          <cell r="A1">
            <v>0</v>
          </cell>
        </row>
      </sheetData>
      <sheetData sheetId="1282">
        <row r="1">
          <cell r="A1">
            <v>0</v>
          </cell>
        </row>
      </sheetData>
      <sheetData sheetId="1283">
        <row r="1">
          <cell r="A1">
            <v>0</v>
          </cell>
        </row>
      </sheetData>
      <sheetData sheetId="1284">
        <row r="1">
          <cell r="A1">
            <v>0</v>
          </cell>
        </row>
      </sheetData>
      <sheetData sheetId="1285">
        <row r="1">
          <cell r="A1">
            <v>0</v>
          </cell>
        </row>
      </sheetData>
      <sheetData sheetId="1286">
        <row r="1">
          <cell r="A1">
            <v>0</v>
          </cell>
        </row>
      </sheetData>
      <sheetData sheetId="1287">
        <row r="1">
          <cell r="A1">
            <v>0</v>
          </cell>
        </row>
      </sheetData>
      <sheetData sheetId="1288">
        <row r="1">
          <cell r="A1">
            <v>0</v>
          </cell>
        </row>
      </sheetData>
      <sheetData sheetId="1289">
        <row r="1">
          <cell r="A1">
            <v>0</v>
          </cell>
        </row>
      </sheetData>
      <sheetData sheetId="1290">
        <row r="1">
          <cell r="A1">
            <v>0</v>
          </cell>
        </row>
      </sheetData>
      <sheetData sheetId="1291">
        <row r="1">
          <cell r="A1">
            <v>0</v>
          </cell>
        </row>
      </sheetData>
      <sheetData sheetId="1292">
        <row r="1">
          <cell r="A1">
            <v>0</v>
          </cell>
        </row>
      </sheetData>
      <sheetData sheetId="1293">
        <row r="1">
          <cell r="A1">
            <v>0</v>
          </cell>
        </row>
      </sheetData>
      <sheetData sheetId="1294">
        <row r="1">
          <cell r="A1">
            <v>0</v>
          </cell>
        </row>
      </sheetData>
      <sheetData sheetId="1295">
        <row r="1">
          <cell r="A1">
            <v>0</v>
          </cell>
        </row>
      </sheetData>
      <sheetData sheetId="1296">
        <row r="1">
          <cell r="A1">
            <v>0</v>
          </cell>
        </row>
      </sheetData>
      <sheetData sheetId="1297">
        <row r="1">
          <cell r="A1">
            <v>0</v>
          </cell>
        </row>
      </sheetData>
      <sheetData sheetId="1298">
        <row r="1">
          <cell r="A1">
            <v>0</v>
          </cell>
        </row>
      </sheetData>
      <sheetData sheetId="1299">
        <row r="1">
          <cell r="A1">
            <v>0</v>
          </cell>
        </row>
      </sheetData>
      <sheetData sheetId="1300">
        <row r="1">
          <cell r="A1">
            <v>0</v>
          </cell>
        </row>
      </sheetData>
      <sheetData sheetId="1301">
        <row r="1">
          <cell r="A1">
            <v>0</v>
          </cell>
        </row>
      </sheetData>
      <sheetData sheetId="1302">
        <row r="1">
          <cell r="A1">
            <v>0</v>
          </cell>
        </row>
      </sheetData>
      <sheetData sheetId="1303">
        <row r="1">
          <cell r="A1">
            <v>0</v>
          </cell>
        </row>
      </sheetData>
      <sheetData sheetId="1304">
        <row r="1">
          <cell r="A1">
            <v>0</v>
          </cell>
        </row>
      </sheetData>
      <sheetData sheetId="1305">
        <row r="1">
          <cell r="A1">
            <v>0</v>
          </cell>
        </row>
      </sheetData>
      <sheetData sheetId="1306">
        <row r="1">
          <cell r="A1">
            <v>0</v>
          </cell>
        </row>
      </sheetData>
      <sheetData sheetId="1307">
        <row r="1">
          <cell r="A1">
            <v>0</v>
          </cell>
        </row>
      </sheetData>
      <sheetData sheetId="1308">
        <row r="1">
          <cell r="A1">
            <v>0</v>
          </cell>
        </row>
      </sheetData>
      <sheetData sheetId="1309">
        <row r="1">
          <cell r="A1">
            <v>0</v>
          </cell>
        </row>
      </sheetData>
      <sheetData sheetId="1310">
        <row r="1">
          <cell r="A1">
            <v>0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>
            <v>0</v>
          </cell>
        </row>
      </sheetData>
      <sheetData sheetId="1313">
        <row r="1">
          <cell r="A1">
            <v>0</v>
          </cell>
        </row>
      </sheetData>
      <sheetData sheetId="1314">
        <row r="1">
          <cell r="A1">
            <v>0</v>
          </cell>
        </row>
      </sheetData>
      <sheetData sheetId="1315">
        <row r="1">
          <cell r="A1">
            <v>0</v>
          </cell>
        </row>
      </sheetData>
      <sheetData sheetId="1316">
        <row r="1">
          <cell r="A1">
            <v>0</v>
          </cell>
        </row>
      </sheetData>
      <sheetData sheetId="1317">
        <row r="1">
          <cell r="A1">
            <v>0</v>
          </cell>
        </row>
      </sheetData>
      <sheetData sheetId="1318">
        <row r="1">
          <cell r="A1">
            <v>0</v>
          </cell>
        </row>
      </sheetData>
      <sheetData sheetId="1319">
        <row r="1">
          <cell r="A1">
            <v>0</v>
          </cell>
        </row>
      </sheetData>
      <sheetData sheetId="1320">
        <row r="1">
          <cell r="A1">
            <v>0</v>
          </cell>
        </row>
      </sheetData>
      <sheetData sheetId="1321">
        <row r="1">
          <cell r="A1">
            <v>0</v>
          </cell>
        </row>
      </sheetData>
      <sheetData sheetId="1322">
        <row r="1">
          <cell r="A1">
            <v>0</v>
          </cell>
        </row>
      </sheetData>
      <sheetData sheetId="1323">
        <row r="1">
          <cell r="A1">
            <v>0</v>
          </cell>
        </row>
      </sheetData>
      <sheetData sheetId="1324">
        <row r="1">
          <cell r="A1">
            <v>0</v>
          </cell>
        </row>
      </sheetData>
      <sheetData sheetId="1325">
        <row r="1">
          <cell r="A1">
            <v>0</v>
          </cell>
        </row>
      </sheetData>
      <sheetData sheetId="1326">
        <row r="1">
          <cell r="A1">
            <v>0</v>
          </cell>
        </row>
      </sheetData>
      <sheetData sheetId="1327">
        <row r="1">
          <cell r="A1">
            <v>0</v>
          </cell>
        </row>
      </sheetData>
      <sheetData sheetId="1328">
        <row r="1">
          <cell r="A1">
            <v>0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>
            <v>0</v>
          </cell>
        </row>
      </sheetData>
      <sheetData sheetId="1331">
        <row r="1">
          <cell r="A1">
            <v>0</v>
          </cell>
        </row>
      </sheetData>
      <sheetData sheetId="1332">
        <row r="1">
          <cell r="A1">
            <v>0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>
            <v>0</v>
          </cell>
        </row>
      </sheetData>
      <sheetData sheetId="1337">
        <row r="1">
          <cell r="A1">
            <v>0</v>
          </cell>
        </row>
      </sheetData>
      <sheetData sheetId="1338">
        <row r="1">
          <cell r="A1">
            <v>0</v>
          </cell>
        </row>
      </sheetData>
      <sheetData sheetId="1339">
        <row r="1">
          <cell r="A1">
            <v>0</v>
          </cell>
        </row>
      </sheetData>
      <sheetData sheetId="1340">
        <row r="1">
          <cell r="A1">
            <v>0</v>
          </cell>
        </row>
      </sheetData>
      <sheetData sheetId="1341">
        <row r="1">
          <cell r="A1">
            <v>0</v>
          </cell>
        </row>
      </sheetData>
      <sheetData sheetId="1342">
        <row r="1">
          <cell r="A1">
            <v>0</v>
          </cell>
        </row>
      </sheetData>
      <sheetData sheetId="1343">
        <row r="1">
          <cell r="A1">
            <v>0</v>
          </cell>
        </row>
      </sheetData>
      <sheetData sheetId="1344">
        <row r="1">
          <cell r="A1">
            <v>0</v>
          </cell>
        </row>
      </sheetData>
      <sheetData sheetId="1345">
        <row r="1">
          <cell r="A1">
            <v>0</v>
          </cell>
        </row>
      </sheetData>
      <sheetData sheetId="1346">
        <row r="1">
          <cell r="A1">
            <v>0</v>
          </cell>
        </row>
      </sheetData>
      <sheetData sheetId="1347">
        <row r="1">
          <cell r="A1">
            <v>0</v>
          </cell>
        </row>
      </sheetData>
      <sheetData sheetId="1348">
        <row r="1">
          <cell r="A1">
            <v>0</v>
          </cell>
        </row>
      </sheetData>
      <sheetData sheetId="1349">
        <row r="1">
          <cell r="A1">
            <v>0</v>
          </cell>
        </row>
      </sheetData>
      <sheetData sheetId="1350">
        <row r="1">
          <cell r="A1">
            <v>0</v>
          </cell>
        </row>
      </sheetData>
      <sheetData sheetId="1351">
        <row r="1">
          <cell r="A1">
            <v>0</v>
          </cell>
        </row>
      </sheetData>
      <sheetData sheetId="1352">
        <row r="1">
          <cell r="A1">
            <v>0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>
            <v>0</v>
          </cell>
        </row>
      </sheetData>
      <sheetData sheetId="1355">
        <row r="1">
          <cell r="A1">
            <v>0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>
            <v>0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>
            <v>0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>
            <v>0</v>
          </cell>
        </row>
      </sheetData>
      <sheetData sheetId="1364">
        <row r="1">
          <cell r="A1">
            <v>0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>
            <v>0</v>
          </cell>
        </row>
      </sheetData>
      <sheetData sheetId="1367">
        <row r="1">
          <cell r="A1">
            <v>0</v>
          </cell>
        </row>
      </sheetData>
      <sheetData sheetId="1368">
        <row r="1">
          <cell r="A1">
            <v>0</v>
          </cell>
        </row>
      </sheetData>
      <sheetData sheetId="1369">
        <row r="1">
          <cell r="A1">
            <v>0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>
            <v>0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>
            <v>0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>
            <v>0</v>
          </cell>
        </row>
      </sheetData>
      <sheetData sheetId="1378">
        <row r="1">
          <cell r="A1">
            <v>0</v>
          </cell>
        </row>
      </sheetData>
      <sheetData sheetId="1379">
        <row r="1">
          <cell r="A1">
            <v>0</v>
          </cell>
        </row>
      </sheetData>
      <sheetData sheetId="1380">
        <row r="1">
          <cell r="A1">
            <v>0</v>
          </cell>
        </row>
      </sheetData>
      <sheetData sheetId="1381">
        <row r="1">
          <cell r="A1">
            <v>0</v>
          </cell>
        </row>
      </sheetData>
      <sheetData sheetId="1382">
        <row r="1">
          <cell r="A1">
            <v>0</v>
          </cell>
        </row>
      </sheetData>
      <sheetData sheetId="1383">
        <row r="1">
          <cell r="A1">
            <v>0</v>
          </cell>
        </row>
      </sheetData>
      <sheetData sheetId="1384">
        <row r="1">
          <cell r="A1">
            <v>0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>
            <v>0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>
            <v>0</v>
          </cell>
        </row>
      </sheetData>
      <sheetData sheetId="1392">
        <row r="1">
          <cell r="A1">
            <v>0</v>
          </cell>
        </row>
      </sheetData>
      <sheetData sheetId="1393">
        <row r="1">
          <cell r="A1">
            <v>0</v>
          </cell>
        </row>
      </sheetData>
      <sheetData sheetId="1394">
        <row r="1">
          <cell r="A1">
            <v>0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>
            <v>0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>
            <v>0</v>
          </cell>
        </row>
      </sheetData>
      <sheetData sheetId="1401">
        <row r="1">
          <cell r="A1">
            <v>0</v>
          </cell>
        </row>
      </sheetData>
      <sheetData sheetId="1402">
        <row r="1">
          <cell r="A1">
            <v>0</v>
          </cell>
        </row>
      </sheetData>
      <sheetData sheetId="1403">
        <row r="1">
          <cell r="A1">
            <v>0</v>
          </cell>
        </row>
      </sheetData>
      <sheetData sheetId="1404">
        <row r="1">
          <cell r="A1">
            <v>0</v>
          </cell>
        </row>
      </sheetData>
      <sheetData sheetId="1405">
        <row r="1">
          <cell r="A1">
            <v>0</v>
          </cell>
        </row>
      </sheetData>
      <sheetData sheetId="1406">
        <row r="1">
          <cell r="A1">
            <v>0</v>
          </cell>
        </row>
      </sheetData>
      <sheetData sheetId="1407">
        <row r="1">
          <cell r="A1">
            <v>0</v>
          </cell>
        </row>
      </sheetData>
      <sheetData sheetId="1408">
        <row r="1">
          <cell r="A1">
            <v>0</v>
          </cell>
        </row>
      </sheetData>
      <sheetData sheetId="1409">
        <row r="1">
          <cell r="A1">
            <v>0</v>
          </cell>
        </row>
      </sheetData>
      <sheetData sheetId="1410">
        <row r="1">
          <cell r="A1">
            <v>0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>
            <v>0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>
            <v>0</v>
          </cell>
        </row>
      </sheetData>
      <sheetData sheetId="1415">
        <row r="1">
          <cell r="A1">
            <v>0</v>
          </cell>
        </row>
      </sheetData>
      <sheetData sheetId="1416">
        <row r="1">
          <cell r="A1">
            <v>0</v>
          </cell>
        </row>
      </sheetData>
      <sheetData sheetId="1417">
        <row r="1">
          <cell r="A1">
            <v>0</v>
          </cell>
        </row>
      </sheetData>
      <sheetData sheetId="1418">
        <row r="1">
          <cell r="A1">
            <v>0</v>
          </cell>
        </row>
      </sheetData>
      <sheetData sheetId="1419">
        <row r="1">
          <cell r="A1">
            <v>0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>
            <v>0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>
            <v>0</v>
          </cell>
        </row>
      </sheetData>
      <sheetData sheetId="1424">
        <row r="1">
          <cell r="A1">
            <v>0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>
            <v>0</v>
          </cell>
        </row>
      </sheetData>
      <sheetData sheetId="1429">
        <row r="1">
          <cell r="A1">
            <v>0</v>
          </cell>
        </row>
      </sheetData>
      <sheetData sheetId="1430">
        <row r="1">
          <cell r="A1">
            <v>0</v>
          </cell>
        </row>
      </sheetData>
      <sheetData sheetId="1431">
        <row r="1">
          <cell r="A1">
            <v>0</v>
          </cell>
        </row>
      </sheetData>
      <sheetData sheetId="1432">
        <row r="1">
          <cell r="A1">
            <v>0</v>
          </cell>
        </row>
      </sheetData>
      <sheetData sheetId="1433">
        <row r="1">
          <cell r="A1">
            <v>0</v>
          </cell>
        </row>
      </sheetData>
      <sheetData sheetId="1434">
        <row r="1">
          <cell r="A1">
            <v>0</v>
          </cell>
        </row>
      </sheetData>
      <sheetData sheetId="1435">
        <row r="1">
          <cell r="A1">
            <v>0</v>
          </cell>
        </row>
      </sheetData>
      <sheetData sheetId="1436">
        <row r="1">
          <cell r="A1">
            <v>0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>
            <v>0</v>
          </cell>
        </row>
      </sheetData>
      <sheetData sheetId="1439">
        <row r="1">
          <cell r="A1">
            <v>0</v>
          </cell>
        </row>
      </sheetData>
      <sheetData sheetId="1440">
        <row r="1">
          <cell r="A1">
            <v>0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>
            <v>0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>
            <v>0</v>
          </cell>
        </row>
      </sheetData>
      <sheetData sheetId="1445">
        <row r="1">
          <cell r="A1">
            <v>0</v>
          </cell>
        </row>
      </sheetData>
      <sheetData sheetId="1446">
        <row r="1">
          <cell r="A1">
            <v>0</v>
          </cell>
        </row>
      </sheetData>
      <sheetData sheetId="1447">
        <row r="1">
          <cell r="A1">
            <v>0</v>
          </cell>
        </row>
      </sheetData>
      <sheetData sheetId="1448">
        <row r="1">
          <cell r="A1">
            <v>0</v>
          </cell>
        </row>
      </sheetData>
      <sheetData sheetId="1449">
        <row r="1">
          <cell r="A1">
            <v>0</v>
          </cell>
        </row>
      </sheetData>
      <sheetData sheetId="1450">
        <row r="1">
          <cell r="A1">
            <v>0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>
            <v>0</v>
          </cell>
        </row>
      </sheetData>
      <sheetData sheetId="1453">
        <row r="1">
          <cell r="A1">
            <v>0</v>
          </cell>
        </row>
      </sheetData>
      <sheetData sheetId="1454">
        <row r="1">
          <cell r="A1">
            <v>0</v>
          </cell>
        </row>
      </sheetData>
      <sheetData sheetId="1455">
        <row r="1">
          <cell r="A1">
            <v>0</v>
          </cell>
        </row>
      </sheetData>
      <sheetData sheetId="1456">
        <row r="1">
          <cell r="A1">
            <v>0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>
            <v>0</v>
          </cell>
        </row>
      </sheetData>
      <sheetData sheetId="1459">
        <row r="1">
          <cell r="A1">
            <v>0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>
            <v>0</v>
          </cell>
        </row>
      </sheetData>
      <sheetData sheetId="1464">
        <row r="1">
          <cell r="A1">
            <v>0</v>
          </cell>
        </row>
      </sheetData>
      <sheetData sheetId="1465">
        <row r="1">
          <cell r="A1">
            <v>0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>
            <v>0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>
            <v>0</v>
          </cell>
        </row>
      </sheetData>
      <sheetData sheetId="1471">
        <row r="1">
          <cell r="A1">
            <v>0</v>
          </cell>
        </row>
      </sheetData>
      <sheetData sheetId="1472">
        <row r="1">
          <cell r="A1">
            <v>0</v>
          </cell>
        </row>
      </sheetData>
      <sheetData sheetId="1473">
        <row r="1">
          <cell r="A1">
            <v>0</v>
          </cell>
        </row>
      </sheetData>
      <sheetData sheetId="1474">
        <row r="1">
          <cell r="A1">
            <v>0</v>
          </cell>
        </row>
      </sheetData>
      <sheetData sheetId="1475">
        <row r="1">
          <cell r="A1">
            <v>0</v>
          </cell>
        </row>
      </sheetData>
      <sheetData sheetId="1476">
        <row r="1">
          <cell r="A1">
            <v>0</v>
          </cell>
        </row>
      </sheetData>
      <sheetData sheetId="1477">
        <row r="1">
          <cell r="A1">
            <v>0</v>
          </cell>
        </row>
      </sheetData>
      <sheetData sheetId="1478">
        <row r="1">
          <cell r="A1">
            <v>0</v>
          </cell>
        </row>
      </sheetData>
      <sheetData sheetId="1479">
        <row r="1">
          <cell r="A1">
            <v>0</v>
          </cell>
        </row>
      </sheetData>
      <sheetData sheetId="1480">
        <row r="1">
          <cell r="A1">
            <v>0</v>
          </cell>
        </row>
      </sheetData>
      <sheetData sheetId="1481">
        <row r="1">
          <cell r="A1">
            <v>0</v>
          </cell>
        </row>
      </sheetData>
      <sheetData sheetId="1482">
        <row r="1">
          <cell r="A1">
            <v>0</v>
          </cell>
        </row>
      </sheetData>
      <sheetData sheetId="1483">
        <row r="1">
          <cell r="A1">
            <v>0</v>
          </cell>
        </row>
      </sheetData>
      <sheetData sheetId="1484">
        <row r="1">
          <cell r="A1">
            <v>0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>
            <v>0</v>
          </cell>
        </row>
      </sheetData>
      <sheetData sheetId="1488">
        <row r="1">
          <cell r="A1">
            <v>0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>
            <v>0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>
            <v>0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>
            <v>0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>
            <v>0</v>
          </cell>
        </row>
      </sheetData>
      <sheetData sheetId="1499">
        <row r="1">
          <cell r="A1">
            <v>0</v>
          </cell>
        </row>
      </sheetData>
      <sheetData sheetId="1500">
        <row r="1">
          <cell r="A1">
            <v>0</v>
          </cell>
        </row>
      </sheetData>
      <sheetData sheetId="1501">
        <row r="1">
          <cell r="A1">
            <v>0</v>
          </cell>
        </row>
      </sheetData>
      <sheetData sheetId="1502">
        <row r="1">
          <cell r="A1">
            <v>0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>
            <v>0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>
            <v>0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>
            <v>0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>
            <v>0</v>
          </cell>
        </row>
      </sheetData>
      <sheetData sheetId="1511">
        <row r="1">
          <cell r="A1">
            <v>0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>
            <v>0</v>
          </cell>
        </row>
      </sheetData>
      <sheetData sheetId="1514">
        <row r="1">
          <cell r="A1">
            <v>0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>
            <v>0</v>
          </cell>
        </row>
      </sheetData>
      <sheetData sheetId="1518">
        <row r="1">
          <cell r="A1">
            <v>0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>
            <v>0</v>
          </cell>
        </row>
      </sheetData>
      <sheetData sheetId="1524">
        <row r="1">
          <cell r="A1">
            <v>0</v>
          </cell>
        </row>
      </sheetData>
      <sheetData sheetId="1525">
        <row r="1">
          <cell r="A1">
            <v>0</v>
          </cell>
        </row>
      </sheetData>
      <sheetData sheetId="1526">
        <row r="1">
          <cell r="A1">
            <v>0</v>
          </cell>
        </row>
      </sheetData>
      <sheetData sheetId="1527">
        <row r="1">
          <cell r="A1">
            <v>0</v>
          </cell>
        </row>
      </sheetData>
      <sheetData sheetId="1528">
        <row r="1">
          <cell r="A1">
            <v>0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>
            <v>0</v>
          </cell>
        </row>
      </sheetData>
      <sheetData sheetId="1532">
        <row r="1">
          <cell r="A1">
            <v>0</v>
          </cell>
        </row>
      </sheetData>
      <sheetData sheetId="1533">
        <row r="1">
          <cell r="A1">
            <v>0</v>
          </cell>
        </row>
      </sheetData>
      <sheetData sheetId="1534">
        <row r="1">
          <cell r="A1">
            <v>0</v>
          </cell>
        </row>
      </sheetData>
      <sheetData sheetId="1535">
        <row r="1">
          <cell r="A1">
            <v>0</v>
          </cell>
        </row>
      </sheetData>
      <sheetData sheetId="1536">
        <row r="1">
          <cell r="A1">
            <v>0</v>
          </cell>
        </row>
      </sheetData>
      <sheetData sheetId="1537">
        <row r="1">
          <cell r="A1">
            <v>0</v>
          </cell>
        </row>
      </sheetData>
      <sheetData sheetId="1538">
        <row r="1">
          <cell r="A1">
            <v>0</v>
          </cell>
        </row>
      </sheetData>
      <sheetData sheetId="1539">
        <row r="1">
          <cell r="A1">
            <v>0</v>
          </cell>
        </row>
      </sheetData>
      <sheetData sheetId="1540">
        <row r="1">
          <cell r="A1">
            <v>0</v>
          </cell>
        </row>
      </sheetData>
      <sheetData sheetId="1541">
        <row r="1">
          <cell r="A1">
            <v>0</v>
          </cell>
        </row>
      </sheetData>
      <sheetData sheetId="1542">
        <row r="1">
          <cell r="A1">
            <v>0</v>
          </cell>
        </row>
      </sheetData>
      <sheetData sheetId="1543">
        <row r="1">
          <cell r="A1">
            <v>0</v>
          </cell>
        </row>
      </sheetData>
      <sheetData sheetId="1544">
        <row r="1">
          <cell r="A1">
            <v>0</v>
          </cell>
        </row>
      </sheetData>
      <sheetData sheetId="1545">
        <row r="1">
          <cell r="A1">
            <v>0</v>
          </cell>
        </row>
      </sheetData>
      <sheetData sheetId="1546">
        <row r="1">
          <cell r="A1">
            <v>0</v>
          </cell>
        </row>
      </sheetData>
      <sheetData sheetId="1547">
        <row r="1">
          <cell r="A1">
            <v>0</v>
          </cell>
        </row>
      </sheetData>
      <sheetData sheetId="1548">
        <row r="1">
          <cell r="A1">
            <v>0</v>
          </cell>
        </row>
      </sheetData>
      <sheetData sheetId="1549">
        <row r="1">
          <cell r="A1">
            <v>0</v>
          </cell>
        </row>
      </sheetData>
      <sheetData sheetId="1550">
        <row r="1">
          <cell r="A1">
            <v>0</v>
          </cell>
        </row>
      </sheetData>
      <sheetData sheetId="1551">
        <row r="1">
          <cell r="A1">
            <v>0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>
            <v>0</v>
          </cell>
        </row>
      </sheetData>
      <sheetData sheetId="1554">
        <row r="1">
          <cell r="A1">
            <v>0</v>
          </cell>
        </row>
      </sheetData>
      <sheetData sheetId="1555">
        <row r="1">
          <cell r="A1">
            <v>0</v>
          </cell>
        </row>
      </sheetData>
      <sheetData sheetId="1556">
        <row r="1">
          <cell r="A1">
            <v>0</v>
          </cell>
        </row>
      </sheetData>
      <sheetData sheetId="1557">
        <row r="1">
          <cell r="A1">
            <v>0</v>
          </cell>
        </row>
      </sheetData>
      <sheetData sheetId="1558">
        <row r="1">
          <cell r="A1">
            <v>0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>
            <v>0</v>
          </cell>
        </row>
      </sheetData>
      <sheetData sheetId="1561">
        <row r="1">
          <cell r="A1">
            <v>0</v>
          </cell>
        </row>
      </sheetData>
      <sheetData sheetId="1562">
        <row r="1">
          <cell r="A1">
            <v>0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>
            <v>0</v>
          </cell>
        </row>
      </sheetData>
      <sheetData sheetId="1565">
        <row r="1">
          <cell r="A1">
            <v>0</v>
          </cell>
        </row>
      </sheetData>
      <sheetData sheetId="1566">
        <row r="1">
          <cell r="A1">
            <v>0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>
            <v>0</v>
          </cell>
        </row>
      </sheetData>
      <sheetData sheetId="1569">
        <row r="1">
          <cell r="A1">
            <v>0</v>
          </cell>
        </row>
      </sheetData>
      <sheetData sheetId="1570">
        <row r="1">
          <cell r="A1">
            <v>0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>
            <v>0</v>
          </cell>
        </row>
      </sheetData>
      <sheetData sheetId="1573">
        <row r="1">
          <cell r="A1">
            <v>0</v>
          </cell>
        </row>
      </sheetData>
      <sheetData sheetId="1574">
        <row r="1">
          <cell r="A1">
            <v>0</v>
          </cell>
        </row>
      </sheetData>
      <sheetData sheetId="1575">
        <row r="1">
          <cell r="A1">
            <v>0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>
            <v>0</v>
          </cell>
        </row>
      </sheetData>
      <sheetData sheetId="1578">
        <row r="1">
          <cell r="A1">
            <v>0</v>
          </cell>
        </row>
      </sheetData>
      <sheetData sheetId="1579">
        <row r="1">
          <cell r="A1">
            <v>0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>
            <v>0</v>
          </cell>
        </row>
      </sheetData>
      <sheetData sheetId="1582">
        <row r="1">
          <cell r="A1">
            <v>0</v>
          </cell>
        </row>
      </sheetData>
      <sheetData sheetId="1583">
        <row r="1">
          <cell r="A1">
            <v>0</v>
          </cell>
        </row>
      </sheetData>
      <sheetData sheetId="1584">
        <row r="1">
          <cell r="A1">
            <v>0</v>
          </cell>
        </row>
      </sheetData>
      <sheetData sheetId="1585">
        <row r="1">
          <cell r="A1">
            <v>0</v>
          </cell>
        </row>
      </sheetData>
      <sheetData sheetId="1586">
        <row r="1">
          <cell r="A1">
            <v>0</v>
          </cell>
        </row>
      </sheetData>
      <sheetData sheetId="1587">
        <row r="1">
          <cell r="A1">
            <v>0</v>
          </cell>
        </row>
      </sheetData>
      <sheetData sheetId="1588">
        <row r="1">
          <cell r="A1">
            <v>0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>
            <v>0</v>
          </cell>
        </row>
      </sheetData>
      <sheetData sheetId="1592">
        <row r="1">
          <cell r="A1">
            <v>0</v>
          </cell>
        </row>
      </sheetData>
      <sheetData sheetId="1593">
        <row r="1">
          <cell r="A1">
            <v>0</v>
          </cell>
        </row>
      </sheetData>
      <sheetData sheetId="1594">
        <row r="1">
          <cell r="A1">
            <v>0</v>
          </cell>
        </row>
      </sheetData>
      <sheetData sheetId="1595">
        <row r="1">
          <cell r="A1">
            <v>0</v>
          </cell>
        </row>
      </sheetData>
      <sheetData sheetId="1596">
        <row r="1">
          <cell r="A1">
            <v>0</v>
          </cell>
        </row>
      </sheetData>
      <sheetData sheetId="1597">
        <row r="1">
          <cell r="A1">
            <v>0</v>
          </cell>
        </row>
      </sheetData>
      <sheetData sheetId="1598">
        <row r="1">
          <cell r="A1">
            <v>0</v>
          </cell>
        </row>
      </sheetData>
      <sheetData sheetId="1599">
        <row r="1">
          <cell r="A1">
            <v>0</v>
          </cell>
        </row>
      </sheetData>
      <sheetData sheetId="1600">
        <row r="1">
          <cell r="A1">
            <v>0</v>
          </cell>
        </row>
      </sheetData>
      <sheetData sheetId="1601">
        <row r="1">
          <cell r="A1">
            <v>0</v>
          </cell>
        </row>
      </sheetData>
      <sheetData sheetId="1602">
        <row r="1">
          <cell r="A1">
            <v>0</v>
          </cell>
        </row>
      </sheetData>
      <sheetData sheetId="1603">
        <row r="1">
          <cell r="A1">
            <v>0</v>
          </cell>
        </row>
      </sheetData>
      <sheetData sheetId="1604">
        <row r="1">
          <cell r="A1">
            <v>0</v>
          </cell>
        </row>
      </sheetData>
      <sheetData sheetId="1605">
        <row r="1">
          <cell r="A1">
            <v>0</v>
          </cell>
        </row>
      </sheetData>
      <sheetData sheetId="1606">
        <row r="1">
          <cell r="A1">
            <v>0</v>
          </cell>
        </row>
      </sheetData>
      <sheetData sheetId="1607">
        <row r="1">
          <cell r="A1">
            <v>0</v>
          </cell>
        </row>
      </sheetData>
      <sheetData sheetId="1608">
        <row r="1">
          <cell r="A1">
            <v>0</v>
          </cell>
        </row>
      </sheetData>
      <sheetData sheetId="1609">
        <row r="1">
          <cell r="A1">
            <v>0</v>
          </cell>
        </row>
      </sheetData>
      <sheetData sheetId="1610">
        <row r="1">
          <cell r="A1">
            <v>0</v>
          </cell>
        </row>
      </sheetData>
      <sheetData sheetId="1611">
        <row r="1">
          <cell r="A1">
            <v>0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>
            <v>0</v>
          </cell>
        </row>
      </sheetData>
      <sheetData sheetId="1614">
        <row r="1">
          <cell r="A1">
            <v>0</v>
          </cell>
        </row>
      </sheetData>
      <sheetData sheetId="1615">
        <row r="1">
          <cell r="A1">
            <v>0</v>
          </cell>
        </row>
      </sheetData>
      <sheetData sheetId="1616">
        <row r="1">
          <cell r="A1">
            <v>0</v>
          </cell>
        </row>
      </sheetData>
      <sheetData sheetId="1617">
        <row r="1">
          <cell r="A1">
            <v>0</v>
          </cell>
        </row>
      </sheetData>
      <sheetData sheetId="1618">
        <row r="1">
          <cell r="A1">
            <v>0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>
            <v>0</v>
          </cell>
        </row>
      </sheetData>
      <sheetData sheetId="1621">
        <row r="1">
          <cell r="A1">
            <v>0</v>
          </cell>
        </row>
      </sheetData>
      <sheetData sheetId="1622">
        <row r="1">
          <cell r="A1">
            <v>0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>
            <v>0</v>
          </cell>
        </row>
      </sheetData>
      <sheetData sheetId="1625">
        <row r="1">
          <cell r="A1">
            <v>0</v>
          </cell>
        </row>
      </sheetData>
      <sheetData sheetId="1626">
        <row r="1">
          <cell r="A1">
            <v>0</v>
          </cell>
        </row>
      </sheetData>
      <sheetData sheetId="1627">
        <row r="1">
          <cell r="A1">
            <v>0</v>
          </cell>
        </row>
      </sheetData>
      <sheetData sheetId="1628">
        <row r="1">
          <cell r="A1">
            <v>0</v>
          </cell>
        </row>
      </sheetData>
      <sheetData sheetId="1629">
        <row r="1">
          <cell r="A1">
            <v>0</v>
          </cell>
        </row>
      </sheetData>
      <sheetData sheetId="1630">
        <row r="1">
          <cell r="A1">
            <v>0</v>
          </cell>
        </row>
      </sheetData>
      <sheetData sheetId="1631">
        <row r="1">
          <cell r="A1">
            <v>0</v>
          </cell>
        </row>
      </sheetData>
      <sheetData sheetId="1632">
        <row r="1">
          <cell r="A1">
            <v>0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>
            <v>0</v>
          </cell>
        </row>
      </sheetData>
      <sheetData sheetId="1635">
        <row r="1">
          <cell r="A1">
            <v>0</v>
          </cell>
        </row>
      </sheetData>
      <sheetData sheetId="1636">
        <row r="1">
          <cell r="A1">
            <v>0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>
            <v>0</v>
          </cell>
        </row>
      </sheetData>
      <sheetData sheetId="1639">
        <row r="1">
          <cell r="A1">
            <v>0</v>
          </cell>
        </row>
      </sheetData>
      <sheetData sheetId="1640">
        <row r="1">
          <cell r="A1">
            <v>0</v>
          </cell>
        </row>
      </sheetData>
      <sheetData sheetId="1641">
        <row r="1">
          <cell r="A1">
            <v>0</v>
          </cell>
        </row>
      </sheetData>
      <sheetData sheetId="1642">
        <row r="1">
          <cell r="A1">
            <v>0</v>
          </cell>
        </row>
      </sheetData>
      <sheetData sheetId="1643">
        <row r="1">
          <cell r="A1">
            <v>0</v>
          </cell>
        </row>
      </sheetData>
      <sheetData sheetId="1644">
        <row r="1">
          <cell r="A1">
            <v>0</v>
          </cell>
        </row>
      </sheetData>
      <sheetData sheetId="1645">
        <row r="1">
          <cell r="A1">
            <v>0</v>
          </cell>
        </row>
      </sheetData>
      <sheetData sheetId="1646">
        <row r="1">
          <cell r="A1">
            <v>0</v>
          </cell>
        </row>
      </sheetData>
      <sheetData sheetId="1647">
        <row r="1">
          <cell r="A1">
            <v>0</v>
          </cell>
        </row>
      </sheetData>
      <sheetData sheetId="1648">
        <row r="1">
          <cell r="A1">
            <v>0</v>
          </cell>
        </row>
      </sheetData>
      <sheetData sheetId="1649">
        <row r="1">
          <cell r="A1">
            <v>0</v>
          </cell>
        </row>
      </sheetData>
      <sheetData sheetId="1650">
        <row r="1">
          <cell r="A1">
            <v>0</v>
          </cell>
        </row>
      </sheetData>
      <sheetData sheetId="1651">
        <row r="1">
          <cell r="A1">
            <v>0</v>
          </cell>
        </row>
      </sheetData>
      <sheetData sheetId="1652">
        <row r="1">
          <cell r="A1">
            <v>0</v>
          </cell>
        </row>
      </sheetData>
      <sheetData sheetId="1653">
        <row r="1">
          <cell r="A1">
            <v>0</v>
          </cell>
        </row>
      </sheetData>
      <sheetData sheetId="1654">
        <row r="1">
          <cell r="A1">
            <v>0</v>
          </cell>
        </row>
      </sheetData>
      <sheetData sheetId="1655">
        <row r="1">
          <cell r="A1">
            <v>0</v>
          </cell>
        </row>
      </sheetData>
      <sheetData sheetId="1656">
        <row r="1">
          <cell r="A1">
            <v>0</v>
          </cell>
        </row>
      </sheetData>
      <sheetData sheetId="1657">
        <row r="1">
          <cell r="A1">
            <v>0</v>
          </cell>
        </row>
      </sheetData>
      <sheetData sheetId="1658">
        <row r="1">
          <cell r="A1">
            <v>0</v>
          </cell>
        </row>
      </sheetData>
      <sheetData sheetId="1659">
        <row r="1">
          <cell r="A1">
            <v>0</v>
          </cell>
        </row>
      </sheetData>
      <sheetData sheetId="1660">
        <row r="1">
          <cell r="A1">
            <v>0</v>
          </cell>
        </row>
      </sheetData>
      <sheetData sheetId="1661">
        <row r="1">
          <cell r="A1">
            <v>0</v>
          </cell>
        </row>
      </sheetData>
      <sheetData sheetId="1662">
        <row r="1">
          <cell r="A1">
            <v>0</v>
          </cell>
        </row>
      </sheetData>
      <sheetData sheetId="1663">
        <row r="1">
          <cell r="A1">
            <v>0</v>
          </cell>
        </row>
      </sheetData>
      <sheetData sheetId="1664">
        <row r="1">
          <cell r="A1">
            <v>0</v>
          </cell>
        </row>
      </sheetData>
      <sheetData sheetId="1665">
        <row r="1">
          <cell r="A1">
            <v>0</v>
          </cell>
        </row>
      </sheetData>
      <sheetData sheetId="1666">
        <row r="1">
          <cell r="A1">
            <v>0</v>
          </cell>
        </row>
      </sheetData>
      <sheetData sheetId="1667">
        <row r="1">
          <cell r="A1">
            <v>0</v>
          </cell>
        </row>
      </sheetData>
      <sheetData sheetId="1668">
        <row r="1">
          <cell r="A1">
            <v>0</v>
          </cell>
        </row>
      </sheetData>
      <sheetData sheetId="1669">
        <row r="1">
          <cell r="A1">
            <v>0</v>
          </cell>
        </row>
      </sheetData>
      <sheetData sheetId="1670">
        <row r="1">
          <cell r="A1">
            <v>0</v>
          </cell>
        </row>
      </sheetData>
      <sheetData sheetId="1671">
        <row r="1">
          <cell r="A1">
            <v>0</v>
          </cell>
        </row>
      </sheetData>
      <sheetData sheetId="1672">
        <row r="1">
          <cell r="A1">
            <v>0</v>
          </cell>
        </row>
      </sheetData>
      <sheetData sheetId="1673">
        <row r="1">
          <cell r="A1">
            <v>0</v>
          </cell>
        </row>
      </sheetData>
      <sheetData sheetId="1674">
        <row r="1">
          <cell r="A1">
            <v>0</v>
          </cell>
        </row>
      </sheetData>
      <sheetData sheetId="1675">
        <row r="1">
          <cell r="A1">
            <v>0</v>
          </cell>
        </row>
      </sheetData>
      <sheetData sheetId="1676">
        <row r="1">
          <cell r="A1">
            <v>0</v>
          </cell>
        </row>
      </sheetData>
      <sheetData sheetId="1677">
        <row r="1">
          <cell r="A1">
            <v>0</v>
          </cell>
        </row>
      </sheetData>
      <sheetData sheetId="1678">
        <row r="1">
          <cell r="A1">
            <v>0</v>
          </cell>
        </row>
      </sheetData>
      <sheetData sheetId="1679">
        <row r="1">
          <cell r="A1">
            <v>0</v>
          </cell>
        </row>
      </sheetData>
      <sheetData sheetId="1680">
        <row r="1">
          <cell r="A1">
            <v>0</v>
          </cell>
        </row>
      </sheetData>
      <sheetData sheetId="1681">
        <row r="1">
          <cell r="A1">
            <v>0</v>
          </cell>
        </row>
      </sheetData>
      <sheetData sheetId="1682">
        <row r="1">
          <cell r="A1">
            <v>0</v>
          </cell>
        </row>
      </sheetData>
      <sheetData sheetId="1683">
        <row r="1">
          <cell r="A1">
            <v>0</v>
          </cell>
        </row>
      </sheetData>
      <sheetData sheetId="1684">
        <row r="1">
          <cell r="A1">
            <v>0</v>
          </cell>
        </row>
      </sheetData>
      <sheetData sheetId="1685">
        <row r="1">
          <cell r="A1">
            <v>0</v>
          </cell>
        </row>
      </sheetData>
      <sheetData sheetId="1686">
        <row r="1">
          <cell r="A1">
            <v>0</v>
          </cell>
        </row>
      </sheetData>
      <sheetData sheetId="1687">
        <row r="1">
          <cell r="A1">
            <v>0</v>
          </cell>
        </row>
      </sheetData>
      <sheetData sheetId="1688">
        <row r="1">
          <cell r="A1">
            <v>0</v>
          </cell>
        </row>
      </sheetData>
      <sheetData sheetId="1689">
        <row r="1">
          <cell r="A1">
            <v>0</v>
          </cell>
        </row>
      </sheetData>
      <sheetData sheetId="1690">
        <row r="1">
          <cell r="A1">
            <v>0</v>
          </cell>
        </row>
      </sheetData>
      <sheetData sheetId="1691">
        <row r="1">
          <cell r="A1">
            <v>0</v>
          </cell>
        </row>
      </sheetData>
      <sheetData sheetId="1692">
        <row r="1">
          <cell r="A1">
            <v>0</v>
          </cell>
        </row>
      </sheetData>
      <sheetData sheetId="1693">
        <row r="1">
          <cell r="A1">
            <v>0</v>
          </cell>
        </row>
      </sheetData>
      <sheetData sheetId="1694">
        <row r="1">
          <cell r="A1">
            <v>0</v>
          </cell>
        </row>
      </sheetData>
      <sheetData sheetId="1695">
        <row r="1">
          <cell r="A1">
            <v>0</v>
          </cell>
        </row>
      </sheetData>
      <sheetData sheetId="1696">
        <row r="1">
          <cell r="A1">
            <v>0</v>
          </cell>
        </row>
      </sheetData>
      <sheetData sheetId="1697">
        <row r="1">
          <cell r="A1">
            <v>0</v>
          </cell>
        </row>
      </sheetData>
      <sheetData sheetId="1698">
        <row r="1">
          <cell r="A1">
            <v>0</v>
          </cell>
        </row>
      </sheetData>
      <sheetData sheetId="1699">
        <row r="1">
          <cell r="A1">
            <v>0</v>
          </cell>
        </row>
      </sheetData>
      <sheetData sheetId="1700">
        <row r="1">
          <cell r="A1">
            <v>0</v>
          </cell>
        </row>
      </sheetData>
      <sheetData sheetId="1701">
        <row r="1">
          <cell r="A1">
            <v>0</v>
          </cell>
        </row>
      </sheetData>
      <sheetData sheetId="1702">
        <row r="1">
          <cell r="A1">
            <v>0</v>
          </cell>
        </row>
      </sheetData>
      <sheetData sheetId="1703">
        <row r="1">
          <cell r="A1">
            <v>0</v>
          </cell>
        </row>
      </sheetData>
      <sheetData sheetId="1704">
        <row r="1">
          <cell r="A1">
            <v>0</v>
          </cell>
        </row>
      </sheetData>
      <sheetData sheetId="1705">
        <row r="1">
          <cell r="A1">
            <v>0</v>
          </cell>
        </row>
      </sheetData>
      <sheetData sheetId="1706">
        <row r="1">
          <cell r="A1">
            <v>0</v>
          </cell>
        </row>
      </sheetData>
      <sheetData sheetId="1707">
        <row r="1">
          <cell r="A1">
            <v>0</v>
          </cell>
        </row>
      </sheetData>
      <sheetData sheetId="1708">
        <row r="1">
          <cell r="A1">
            <v>0</v>
          </cell>
        </row>
      </sheetData>
      <sheetData sheetId="1709">
        <row r="1">
          <cell r="A1">
            <v>0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>
            <v>0</v>
          </cell>
        </row>
      </sheetData>
      <sheetData sheetId="1715">
        <row r="1">
          <cell r="A1">
            <v>0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>
            <v>0</v>
          </cell>
        </row>
      </sheetData>
      <sheetData sheetId="1718">
        <row r="1">
          <cell r="A1">
            <v>0</v>
          </cell>
        </row>
      </sheetData>
      <sheetData sheetId="1719">
        <row r="1">
          <cell r="A1">
            <v>0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>
            <v>0</v>
          </cell>
        </row>
      </sheetData>
      <sheetData sheetId="1722">
        <row r="1">
          <cell r="A1">
            <v>0</v>
          </cell>
        </row>
      </sheetData>
      <sheetData sheetId="1723">
        <row r="1">
          <cell r="A1">
            <v>0</v>
          </cell>
        </row>
      </sheetData>
      <sheetData sheetId="1724">
        <row r="1">
          <cell r="A1">
            <v>0</v>
          </cell>
        </row>
      </sheetData>
      <sheetData sheetId="1725">
        <row r="1">
          <cell r="A1">
            <v>0</v>
          </cell>
        </row>
      </sheetData>
      <sheetData sheetId="1726">
        <row r="1">
          <cell r="A1">
            <v>0</v>
          </cell>
        </row>
      </sheetData>
      <sheetData sheetId="1727">
        <row r="1">
          <cell r="A1">
            <v>0</v>
          </cell>
        </row>
      </sheetData>
      <sheetData sheetId="1728">
        <row r="1">
          <cell r="A1">
            <v>0</v>
          </cell>
        </row>
      </sheetData>
      <sheetData sheetId="1729">
        <row r="1">
          <cell r="A1">
            <v>0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>
            <v>0</v>
          </cell>
        </row>
      </sheetData>
      <sheetData sheetId="1735">
        <row r="1">
          <cell r="A1">
            <v>0</v>
          </cell>
        </row>
      </sheetData>
      <sheetData sheetId="1736">
        <row r="1">
          <cell r="A1">
            <v>0</v>
          </cell>
        </row>
      </sheetData>
      <sheetData sheetId="1737">
        <row r="1">
          <cell r="A1">
            <v>0</v>
          </cell>
        </row>
      </sheetData>
      <sheetData sheetId="1738">
        <row r="1">
          <cell r="A1">
            <v>0</v>
          </cell>
        </row>
      </sheetData>
      <sheetData sheetId="1739">
        <row r="1">
          <cell r="A1">
            <v>0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>
            <v>0</v>
          </cell>
        </row>
      </sheetData>
      <sheetData sheetId="1743">
        <row r="1">
          <cell r="A1">
            <v>0</v>
          </cell>
        </row>
      </sheetData>
      <sheetData sheetId="1744">
        <row r="1">
          <cell r="A1">
            <v>0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>
            <v>0</v>
          </cell>
        </row>
      </sheetData>
      <sheetData sheetId="1748">
        <row r="1">
          <cell r="A1">
            <v>0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>
            <v>0</v>
          </cell>
        </row>
      </sheetData>
      <sheetData sheetId="1753">
        <row r="1">
          <cell r="A1">
            <v>0</v>
          </cell>
        </row>
      </sheetData>
      <sheetData sheetId="1754">
        <row r="1">
          <cell r="A1">
            <v>0</v>
          </cell>
        </row>
      </sheetData>
      <sheetData sheetId="1755">
        <row r="1">
          <cell r="A1">
            <v>0</v>
          </cell>
        </row>
      </sheetData>
      <sheetData sheetId="1756">
        <row r="1">
          <cell r="A1">
            <v>0</v>
          </cell>
        </row>
      </sheetData>
      <sheetData sheetId="1757">
        <row r="1">
          <cell r="A1">
            <v>0</v>
          </cell>
        </row>
      </sheetData>
      <sheetData sheetId="1758">
        <row r="1">
          <cell r="A1">
            <v>0</v>
          </cell>
        </row>
      </sheetData>
      <sheetData sheetId="1759">
        <row r="1">
          <cell r="A1">
            <v>0</v>
          </cell>
        </row>
      </sheetData>
      <sheetData sheetId="1760">
        <row r="1">
          <cell r="A1">
            <v>0</v>
          </cell>
        </row>
      </sheetData>
      <sheetData sheetId="1761">
        <row r="1">
          <cell r="A1">
            <v>0</v>
          </cell>
        </row>
      </sheetData>
      <sheetData sheetId="1762">
        <row r="1">
          <cell r="A1">
            <v>0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>
            <v>0</v>
          </cell>
        </row>
      </sheetData>
      <sheetData sheetId="1765">
        <row r="1">
          <cell r="A1">
            <v>0</v>
          </cell>
        </row>
      </sheetData>
      <sheetData sheetId="1766">
        <row r="1">
          <cell r="A1">
            <v>0</v>
          </cell>
        </row>
      </sheetData>
      <sheetData sheetId="1767">
        <row r="1">
          <cell r="A1">
            <v>0</v>
          </cell>
        </row>
      </sheetData>
      <sheetData sheetId="1768">
        <row r="1">
          <cell r="A1">
            <v>0</v>
          </cell>
        </row>
      </sheetData>
      <sheetData sheetId="1769">
        <row r="1">
          <cell r="A1">
            <v>0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>
            <v>0</v>
          </cell>
        </row>
      </sheetData>
      <sheetData sheetId="1772">
        <row r="1">
          <cell r="A1">
            <v>0</v>
          </cell>
        </row>
      </sheetData>
      <sheetData sheetId="1773">
        <row r="1">
          <cell r="A1">
            <v>0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>
            <v>0</v>
          </cell>
        </row>
      </sheetData>
      <sheetData sheetId="1776">
        <row r="1">
          <cell r="A1">
            <v>0</v>
          </cell>
        </row>
      </sheetData>
      <sheetData sheetId="1777">
        <row r="1">
          <cell r="A1">
            <v>0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>
            <v>0</v>
          </cell>
        </row>
      </sheetData>
      <sheetData sheetId="1780">
        <row r="1">
          <cell r="A1">
            <v>0</v>
          </cell>
        </row>
      </sheetData>
      <sheetData sheetId="1781">
        <row r="1">
          <cell r="A1">
            <v>0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>
            <v>0</v>
          </cell>
        </row>
      </sheetData>
      <sheetData sheetId="1784">
        <row r="1">
          <cell r="A1">
            <v>0</v>
          </cell>
        </row>
      </sheetData>
      <sheetData sheetId="1785">
        <row r="1">
          <cell r="A1">
            <v>0</v>
          </cell>
        </row>
      </sheetData>
      <sheetData sheetId="1786">
        <row r="1">
          <cell r="A1">
            <v>0</v>
          </cell>
        </row>
      </sheetData>
      <sheetData sheetId="1787">
        <row r="1">
          <cell r="A1">
            <v>0</v>
          </cell>
        </row>
      </sheetData>
      <sheetData sheetId="1788">
        <row r="1">
          <cell r="A1">
            <v>0</v>
          </cell>
        </row>
      </sheetData>
      <sheetData sheetId="1789">
        <row r="1">
          <cell r="A1">
            <v>0</v>
          </cell>
        </row>
      </sheetData>
      <sheetData sheetId="1790">
        <row r="1">
          <cell r="A1">
            <v>0</v>
          </cell>
        </row>
      </sheetData>
      <sheetData sheetId="1791">
        <row r="1">
          <cell r="A1">
            <v>0</v>
          </cell>
        </row>
      </sheetData>
      <sheetData sheetId="1792">
        <row r="1">
          <cell r="A1">
            <v>0</v>
          </cell>
        </row>
      </sheetData>
      <sheetData sheetId="1793">
        <row r="1">
          <cell r="A1">
            <v>0</v>
          </cell>
        </row>
      </sheetData>
      <sheetData sheetId="1794">
        <row r="1">
          <cell r="A1">
            <v>0</v>
          </cell>
        </row>
      </sheetData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>
            <v>0</v>
          </cell>
        </row>
      </sheetData>
      <sheetData sheetId="1798">
        <row r="1">
          <cell r="A1">
            <v>0</v>
          </cell>
        </row>
      </sheetData>
      <sheetData sheetId="1799">
        <row r="1">
          <cell r="A1">
            <v>0</v>
          </cell>
        </row>
      </sheetData>
      <sheetData sheetId="1800">
        <row r="1">
          <cell r="A1">
            <v>0</v>
          </cell>
        </row>
      </sheetData>
      <sheetData sheetId="1801">
        <row r="1">
          <cell r="A1">
            <v>0</v>
          </cell>
        </row>
      </sheetData>
      <sheetData sheetId="1802">
        <row r="1">
          <cell r="A1">
            <v>0</v>
          </cell>
        </row>
      </sheetData>
      <sheetData sheetId="1803">
        <row r="1">
          <cell r="A1">
            <v>0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>
            <v>0</v>
          </cell>
        </row>
      </sheetData>
      <sheetData sheetId="1808">
        <row r="1">
          <cell r="A1">
            <v>0</v>
          </cell>
        </row>
      </sheetData>
      <sheetData sheetId="1809">
        <row r="1">
          <cell r="A1">
            <v>0</v>
          </cell>
        </row>
      </sheetData>
      <sheetData sheetId="1810">
        <row r="1">
          <cell r="A1">
            <v>0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>
            <v>0</v>
          </cell>
        </row>
      </sheetData>
      <sheetData sheetId="1813">
        <row r="1">
          <cell r="A1">
            <v>0</v>
          </cell>
        </row>
      </sheetData>
      <sheetData sheetId="1814">
        <row r="1">
          <cell r="A1">
            <v>0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>
            <v>0</v>
          </cell>
        </row>
      </sheetData>
      <sheetData sheetId="1817">
        <row r="1">
          <cell r="A1">
            <v>0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>
            <v>0</v>
          </cell>
        </row>
      </sheetData>
      <sheetData sheetId="1820">
        <row r="1">
          <cell r="A1">
            <v>0</v>
          </cell>
        </row>
      </sheetData>
      <sheetData sheetId="1821">
        <row r="1">
          <cell r="A1">
            <v>0</v>
          </cell>
        </row>
      </sheetData>
      <sheetData sheetId="1822">
        <row r="1">
          <cell r="A1">
            <v>0</v>
          </cell>
        </row>
      </sheetData>
      <sheetData sheetId="1823">
        <row r="1">
          <cell r="A1">
            <v>0</v>
          </cell>
        </row>
      </sheetData>
      <sheetData sheetId="1824">
        <row r="1">
          <cell r="A1">
            <v>0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>
            <v>0</v>
          </cell>
        </row>
      </sheetData>
      <sheetData sheetId="1827">
        <row r="1">
          <cell r="A1">
            <v>0</v>
          </cell>
        </row>
      </sheetData>
      <sheetData sheetId="1828">
        <row r="1">
          <cell r="A1">
            <v>0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>
            <v>0</v>
          </cell>
        </row>
      </sheetData>
      <sheetData sheetId="1831">
        <row r="1">
          <cell r="A1">
            <v>0</v>
          </cell>
        </row>
      </sheetData>
      <sheetData sheetId="1832">
        <row r="1">
          <cell r="A1">
            <v>0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>
            <v>0</v>
          </cell>
        </row>
      </sheetData>
      <sheetData sheetId="1835">
        <row r="1">
          <cell r="A1">
            <v>0</v>
          </cell>
        </row>
      </sheetData>
      <sheetData sheetId="1836">
        <row r="1">
          <cell r="A1">
            <v>0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>
            <v>0</v>
          </cell>
        </row>
      </sheetData>
      <sheetData sheetId="1839">
        <row r="1">
          <cell r="A1">
            <v>0</v>
          </cell>
        </row>
      </sheetData>
      <sheetData sheetId="1840">
        <row r="1">
          <cell r="A1">
            <v>0</v>
          </cell>
        </row>
      </sheetData>
      <sheetData sheetId="1841">
        <row r="1">
          <cell r="A1">
            <v>0</v>
          </cell>
        </row>
      </sheetData>
      <sheetData sheetId="1842">
        <row r="1">
          <cell r="A1">
            <v>0</v>
          </cell>
        </row>
      </sheetData>
      <sheetData sheetId="1843">
        <row r="1">
          <cell r="A1">
            <v>0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>
            <v>0</v>
          </cell>
        </row>
      </sheetData>
      <sheetData sheetId="1846">
        <row r="1">
          <cell r="A1">
            <v>0</v>
          </cell>
        </row>
      </sheetData>
      <sheetData sheetId="1847">
        <row r="1">
          <cell r="A1">
            <v>0</v>
          </cell>
        </row>
      </sheetData>
      <sheetData sheetId="1848">
        <row r="1">
          <cell r="A1">
            <v>0</v>
          </cell>
        </row>
      </sheetData>
      <sheetData sheetId="1849">
        <row r="1">
          <cell r="A1">
            <v>0</v>
          </cell>
        </row>
      </sheetData>
      <sheetData sheetId="1850">
        <row r="1">
          <cell r="A1">
            <v>0</v>
          </cell>
        </row>
      </sheetData>
      <sheetData sheetId="1851">
        <row r="1">
          <cell r="A1">
            <v>0</v>
          </cell>
        </row>
      </sheetData>
      <sheetData sheetId="1852">
        <row r="1">
          <cell r="A1">
            <v>0</v>
          </cell>
        </row>
      </sheetData>
      <sheetData sheetId="1853">
        <row r="1">
          <cell r="A1">
            <v>0</v>
          </cell>
        </row>
      </sheetData>
      <sheetData sheetId="1854">
        <row r="1">
          <cell r="A1">
            <v>0</v>
          </cell>
        </row>
      </sheetData>
      <sheetData sheetId="1855">
        <row r="1">
          <cell r="A1">
            <v>0</v>
          </cell>
        </row>
      </sheetData>
      <sheetData sheetId="1856">
        <row r="1">
          <cell r="A1">
            <v>0</v>
          </cell>
        </row>
      </sheetData>
      <sheetData sheetId="1857">
        <row r="1">
          <cell r="A1">
            <v>0</v>
          </cell>
        </row>
      </sheetData>
      <sheetData sheetId="1858">
        <row r="1">
          <cell r="A1">
            <v>0</v>
          </cell>
        </row>
      </sheetData>
      <sheetData sheetId="1859">
        <row r="1">
          <cell r="A1">
            <v>0</v>
          </cell>
        </row>
      </sheetData>
      <sheetData sheetId="1860">
        <row r="1">
          <cell r="A1">
            <v>0</v>
          </cell>
        </row>
      </sheetData>
      <sheetData sheetId="1861">
        <row r="1">
          <cell r="A1">
            <v>0</v>
          </cell>
        </row>
      </sheetData>
      <sheetData sheetId="1862">
        <row r="1">
          <cell r="A1">
            <v>0</v>
          </cell>
        </row>
      </sheetData>
      <sheetData sheetId="1863">
        <row r="1">
          <cell r="A1">
            <v>0</v>
          </cell>
        </row>
      </sheetData>
      <sheetData sheetId="1864">
        <row r="1">
          <cell r="A1">
            <v>0</v>
          </cell>
        </row>
      </sheetData>
      <sheetData sheetId="1865">
        <row r="1">
          <cell r="A1">
            <v>0</v>
          </cell>
        </row>
      </sheetData>
      <sheetData sheetId="1866">
        <row r="1">
          <cell r="A1">
            <v>0</v>
          </cell>
        </row>
      </sheetData>
      <sheetData sheetId="1867">
        <row r="1">
          <cell r="A1">
            <v>0</v>
          </cell>
        </row>
      </sheetData>
      <sheetData sheetId="1868">
        <row r="1">
          <cell r="A1">
            <v>0</v>
          </cell>
        </row>
      </sheetData>
      <sheetData sheetId="1869">
        <row r="1">
          <cell r="A1">
            <v>0</v>
          </cell>
        </row>
      </sheetData>
      <sheetData sheetId="1870">
        <row r="1">
          <cell r="A1">
            <v>0</v>
          </cell>
        </row>
      </sheetData>
      <sheetData sheetId="1871">
        <row r="1">
          <cell r="A1">
            <v>0</v>
          </cell>
        </row>
      </sheetData>
      <sheetData sheetId="1872">
        <row r="1">
          <cell r="A1">
            <v>0</v>
          </cell>
        </row>
      </sheetData>
      <sheetData sheetId="1873">
        <row r="1">
          <cell r="A1">
            <v>0</v>
          </cell>
        </row>
      </sheetData>
      <sheetData sheetId="1874">
        <row r="1">
          <cell r="A1">
            <v>0</v>
          </cell>
        </row>
      </sheetData>
      <sheetData sheetId="1875">
        <row r="1">
          <cell r="A1">
            <v>0</v>
          </cell>
        </row>
      </sheetData>
      <sheetData sheetId="1876">
        <row r="1">
          <cell r="A1">
            <v>0</v>
          </cell>
        </row>
      </sheetData>
      <sheetData sheetId="1877">
        <row r="1">
          <cell r="A1">
            <v>0</v>
          </cell>
        </row>
      </sheetData>
      <sheetData sheetId="1878">
        <row r="1">
          <cell r="A1">
            <v>0</v>
          </cell>
        </row>
      </sheetData>
      <sheetData sheetId="1879">
        <row r="1">
          <cell r="A1">
            <v>0</v>
          </cell>
        </row>
      </sheetData>
      <sheetData sheetId="1880">
        <row r="1">
          <cell r="A1">
            <v>0</v>
          </cell>
        </row>
      </sheetData>
      <sheetData sheetId="1881">
        <row r="1">
          <cell r="A1">
            <v>0</v>
          </cell>
        </row>
      </sheetData>
      <sheetData sheetId="1882">
        <row r="1">
          <cell r="A1">
            <v>0</v>
          </cell>
        </row>
      </sheetData>
      <sheetData sheetId="1883">
        <row r="1">
          <cell r="A1">
            <v>0</v>
          </cell>
        </row>
      </sheetData>
      <sheetData sheetId="1884">
        <row r="1">
          <cell r="A1">
            <v>0</v>
          </cell>
        </row>
      </sheetData>
      <sheetData sheetId="1885">
        <row r="1">
          <cell r="A1">
            <v>0</v>
          </cell>
        </row>
      </sheetData>
      <sheetData sheetId="1886">
        <row r="1">
          <cell r="A1">
            <v>0</v>
          </cell>
        </row>
      </sheetData>
      <sheetData sheetId="1887">
        <row r="1">
          <cell r="A1">
            <v>0</v>
          </cell>
        </row>
      </sheetData>
      <sheetData sheetId="1888">
        <row r="1">
          <cell r="A1">
            <v>0</v>
          </cell>
        </row>
      </sheetData>
      <sheetData sheetId="1889">
        <row r="1">
          <cell r="A1">
            <v>0</v>
          </cell>
        </row>
      </sheetData>
      <sheetData sheetId="1890">
        <row r="1">
          <cell r="A1">
            <v>0</v>
          </cell>
        </row>
      </sheetData>
      <sheetData sheetId="1891">
        <row r="1">
          <cell r="A1">
            <v>0</v>
          </cell>
        </row>
      </sheetData>
      <sheetData sheetId="1892">
        <row r="1">
          <cell r="A1">
            <v>0</v>
          </cell>
        </row>
      </sheetData>
      <sheetData sheetId="1893">
        <row r="1">
          <cell r="A1">
            <v>0</v>
          </cell>
        </row>
      </sheetData>
      <sheetData sheetId="1894">
        <row r="1">
          <cell r="A1">
            <v>0</v>
          </cell>
        </row>
      </sheetData>
      <sheetData sheetId="1895">
        <row r="1">
          <cell r="A1">
            <v>0</v>
          </cell>
        </row>
      </sheetData>
      <sheetData sheetId="1896">
        <row r="1">
          <cell r="A1">
            <v>0</v>
          </cell>
        </row>
      </sheetData>
      <sheetData sheetId="1897">
        <row r="1">
          <cell r="A1">
            <v>0</v>
          </cell>
        </row>
      </sheetData>
      <sheetData sheetId="1898">
        <row r="1">
          <cell r="A1">
            <v>0</v>
          </cell>
        </row>
      </sheetData>
      <sheetData sheetId="1899">
        <row r="1">
          <cell r="A1">
            <v>0</v>
          </cell>
        </row>
      </sheetData>
      <sheetData sheetId="1900">
        <row r="1">
          <cell r="A1">
            <v>0</v>
          </cell>
        </row>
      </sheetData>
      <sheetData sheetId="1901">
        <row r="1">
          <cell r="A1">
            <v>0</v>
          </cell>
        </row>
      </sheetData>
      <sheetData sheetId="1902">
        <row r="1">
          <cell r="A1">
            <v>0</v>
          </cell>
        </row>
      </sheetData>
      <sheetData sheetId="1903">
        <row r="1">
          <cell r="A1">
            <v>0</v>
          </cell>
        </row>
      </sheetData>
      <sheetData sheetId="1904">
        <row r="1">
          <cell r="A1">
            <v>0</v>
          </cell>
        </row>
      </sheetData>
      <sheetData sheetId="1905">
        <row r="1">
          <cell r="A1">
            <v>0</v>
          </cell>
        </row>
      </sheetData>
      <sheetData sheetId="1906">
        <row r="1">
          <cell r="A1">
            <v>0</v>
          </cell>
        </row>
      </sheetData>
      <sheetData sheetId="1907">
        <row r="1">
          <cell r="A1">
            <v>0</v>
          </cell>
        </row>
      </sheetData>
      <sheetData sheetId="1908">
        <row r="1">
          <cell r="A1">
            <v>0</v>
          </cell>
        </row>
      </sheetData>
      <sheetData sheetId="1909">
        <row r="1">
          <cell r="A1">
            <v>0</v>
          </cell>
        </row>
      </sheetData>
      <sheetData sheetId="1910">
        <row r="1">
          <cell r="A1">
            <v>0</v>
          </cell>
        </row>
      </sheetData>
      <sheetData sheetId="1911">
        <row r="1">
          <cell r="A1">
            <v>0</v>
          </cell>
        </row>
      </sheetData>
      <sheetData sheetId="1912">
        <row r="1">
          <cell r="A1">
            <v>0</v>
          </cell>
        </row>
      </sheetData>
      <sheetData sheetId="1913">
        <row r="1">
          <cell r="A1">
            <v>0</v>
          </cell>
        </row>
      </sheetData>
      <sheetData sheetId="1914">
        <row r="1">
          <cell r="A1">
            <v>0</v>
          </cell>
        </row>
      </sheetData>
      <sheetData sheetId="1915">
        <row r="1">
          <cell r="A1">
            <v>0</v>
          </cell>
        </row>
      </sheetData>
      <sheetData sheetId="1916">
        <row r="1">
          <cell r="A1">
            <v>0</v>
          </cell>
        </row>
      </sheetData>
      <sheetData sheetId="1917">
        <row r="1">
          <cell r="A1">
            <v>0</v>
          </cell>
        </row>
      </sheetData>
      <sheetData sheetId="1918">
        <row r="1">
          <cell r="A1">
            <v>0</v>
          </cell>
        </row>
      </sheetData>
      <sheetData sheetId="1919">
        <row r="1">
          <cell r="A1">
            <v>0</v>
          </cell>
        </row>
      </sheetData>
      <sheetData sheetId="1920">
        <row r="1">
          <cell r="A1">
            <v>0</v>
          </cell>
        </row>
      </sheetData>
      <sheetData sheetId="1921">
        <row r="1">
          <cell r="A1">
            <v>0</v>
          </cell>
        </row>
      </sheetData>
      <sheetData sheetId="1922">
        <row r="1">
          <cell r="A1">
            <v>0</v>
          </cell>
        </row>
      </sheetData>
      <sheetData sheetId="1923">
        <row r="1">
          <cell r="A1">
            <v>0</v>
          </cell>
        </row>
      </sheetData>
      <sheetData sheetId="1924">
        <row r="1">
          <cell r="A1">
            <v>0</v>
          </cell>
        </row>
      </sheetData>
      <sheetData sheetId="1925">
        <row r="1">
          <cell r="A1">
            <v>0</v>
          </cell>
        </row>
      </sheetData>
      <sheetData sheetId="1926">
        <row r="1">
          <cell r="A1">
            <v>0</v>
          </cell>
        </row>
      </sheetData>
      <sheetData sheetId="1927">
        <row r="1">
          <cell r="A1">
            <v>0</v>
          </cell>
        </row>
      </sheetData>
      <sheetData sheetId="1928">
        <row r="1">
          <cell r="A1">
            <v>0</v>
          </cell>
        </row>
      </sheetData>
      <sheetData sheetId="1929">
        <row r="1">
          <cell r="A1">
            <v>0</v>
          </cell>
        </row>
      </sheetData>
      <sheetData sheetId="1930">
        <row r="1">
          <cell r="A1">
            <v>0</v>
          </cell>
        </row>
      </sheetData>
      <sheetData sheetId="1931">
        <row r="1">
          <cell r="A1">
            <v>0</v>
          </cell>
        </row>
      </sheetData>
      <sheetData sheetId="1932">
        <row r="1">
          <cell r="A1">
            <v>0</v>
          </cell>
        </row>
      </sheetData>
      <sheetData sheetId="1933">
        <row r="1">
          <cell r="A1">
            <v>0</v>
          </cell>
        </row>
      </sheetData>
      <sheetData sheetId="1934">
        <row r="1">
          <cell r="A1">
            <v>0</v>
          </cell>
        </row>
      </sheetData>
      <sheetData sheetId="1935">
        <row r="1">
          <cell r="A1">
            <v>0</v>
          </cell>
        </row>
      </sheetData>
      <sheetData sheetId="1936">
        <row r="1">
          <cell r="A1">
            <v>0</v>
          </cell>
        </row>
      </sheetData>
      <sheetData sheetId="1937">
        <row r="1">
          <cell r="A1">
            <v>0</v>
          </cell>
        </row>
      </sheetData>
      <sheetData sheetId="1938">
        <row r="1">
          <cell r="A1">
            <v>0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>
            <v>0</v>
          </cell>
        </row>
      </sheetData>
      <sheetData sheetId="1944">
        <row r="1">
          <cell r="A1">
            <v>0</v>
          </cell>
        </row>
      </sheetData>
      <sheetData sheetId="1945">
        <row r="1">
          <cell r="A1">
            <v>0</v>
          </cell>
        </row>
      </sheetData>
      <sheetData sheetId="1946">
        <row r="1">
          <cell r="A1">
            <v>0</v>
          </cell>
        </row>
      </sheetData>
      <sheetData sheetId="1947">
        <row r="1">
          <cell r="A1">
            <v>0</v>
          </cell>
        </row>
      </sheetData>
      <sheetData sheetId="1948">
        <row r="1">
          <cell r="A1">
            <v>0</v>
          </cell>
        </row>
      </sheetData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>
            <v>0</v>
          </cell>
        </row>
      </sheetData>
      <sheetData sheetId="1952">
        <row r="1">
          <cell r="A1">
            <v>0</v>
          </cell>
        </row>
      </sheetData>
      <sheetData sheetId="1953">
        <row r="1">
          <cell r="A1">
            <v>0</v>
          </cell>
        </row>
      </sheetData>
      <sheetData sheetId="1954">
        <row r="1">
          <cell r="A1">
            <v>0</v>
          </cell>
        </row>
      </sheetData>
      <sheetData sheetId="1955">
        <row r="1">
          <cell r="A1">
            <v>0</v>
          </cell>
        </row>
      </sheetData>
      <sheetData sheetId="1956">
        <row r="1">
          <cell r="A1">
            <v>0</v>
          </cell>
        </row>
      </sheetData>
      <sheetData sheetId="1957">
        <row r="1">
          <cell r="A1">
            <v>0</v>
          </cell>
        </row>
      </sheetData>
      <sheetData sheetId="1958">
        <row r="1">
          <cell r="A1">
            <v>0</v>
          </cell>
        </row>
      </sheetData>
      <sheetData sheetId="1959">
        <row r="1">
          <cell r="A1">
            <v>0</v>
          </cell>
        </row>
      </sheetData>
      <sheetData sheetId="1960">
        <row r="1">
          <cell r="A1">
            <v>0</v>
          </cell>
        </row>
      </sheetData>
      <sheetData sheetId="1961">
        <row r="1">
          <cell r="A1">
            <v>0</v>
          </cell>
        </row>
      </sheetData>
      <sheetData sheetId="1962">
        <row r="1">
          <cell r="A1">
            <v>0</v>
          </cell>
        </row>
      </sheetData>
      <sheetData sheetId="1963">
        <row r="1">
          <cell r="A1">
            <v>0</v>
          </cell>
        </row>
      </sheetData>
      <sheetData sheetId="1964">
        <row r="1">
          <cell r="A1">
            <v>0</v>
          </cell>
        </row>
      </sheetData>
      <sheetData sheetId="1965">
        <row r="1">
          <cell r="A1">
            <v>0</v>
          </cell>
        </row>
      </sheetData>
      <sheetData sheetId="1966">
        <row r="1">
          <cell r="A1">
            <v>0</v>
          </cell>
        </row>
      </sheetData>
      <sheetData sheetId="1967">
        <row r="1">
          <cell r="A1">
            <v>0</v>
          </cell>
        </row>
      </sheetData>
      <sheetData sheetId="1968">
        <row r="1">
          <cell r="A1">
            <v>0</v>
          </cell>
        </row>
      </sheetData>
      <sheetData sheetId="1969">
        <row r="1">
          <cell r="A1">
            <v>0</v>
          </cell>
        </row>
      </sheetData>
      <sheetData sheetId="1970">
        <row r="1">
          <cell r="A1">
            <v>0</v>
          </cell>
        </row>
      </sheetData>
      <sheetData sheetId="1971">
        <row r="1">
          <cell r="A1">
            <v>0</v>
          </cell>
        </row>
      </sheetData>
      <sheetData sheetId="1972">
        <row r="1">
          <cell r="A1">
            <v>0</v>
          </cell>
        </row>
      </sheetData>
      <sheetData sheetId="1973">
        <row r="1">
          <cell r="A1">
            <v>0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>
            <v>0</v>
          </cell>
        </row>
      </sheetData>
      <sheetData sheetId="1976">
        <row r="1">
          <cell r="A1">
            <v>0</v>
          </cell>
        </row>
      </sheetData>
      <sheetData sheetId="1977">
        <row r="1">
          <cell r="A1">
            <v>0</v>
          </cell>
        </row>
      </sheetData>
      <sheetData sheetId="1978">
        <row r="1">
          <cell r="A1">
            <v>0</v>
          </cell>
        </row>
      </sheetData>
      <sheetData sheetId="1979">
        <row r="1">
          <cell r="A1">
            <v>0</v>
          </cell>
        </row>
      </sheetData>
      <sheetData sheetId="1980">
        <row r="1">
          <cell r="A1">
            <v>0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>
            <v>0</v>
          </cell>
        </row>
      </sheetData>
      <sheetData sheetId="1983">
        <row r="1">
          <cell r="A1">
            <v>0</v>
          </cell>
        </row>
      </sheetData>
      <sheetData sheetId="1984">
        <row r="1">
          <cell r="A1">
            <v>0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>
            <v>0</v>
          </cell>
        </row>
      </sheetData>
      <sheetData sheetId="1987">
        <row r="1">
          <cell r="A1">
            <v>0</v>
          </cell>
        </row>
      </sheetData>
      <sheetData sheetId="1988">
        <row r="1">
          <cell r="A1">
            <v>0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>
            <v>0</v>
          </cell>
        </row>
      </sheetData>
      <sheetData sheetId="1991">
        <row r="1">
          <cell r="A1">
            <v>0</v>
          </cell>
        </row>
      </sheetData>
      <sheetData sheetId="1992">
        <row r="1">
          <cell r="A1">
            <v>0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>
            <v>0</v>
          </cell>
        </row>
      </sheetData>
      <sheetData sheetId="1995">
        <row r="1">
          <cell r="A1">
            <v>0</v>
          </cell>
        </row>
      </sheetData>
      <sheetData sheetId="1996">
        <row r="1">
          <cell r="A1">
            <v>0</v>
          </cell>
        </row>
      </sheetData>
      <sheetData sheetId="1997">
        <row r="1">
          <cell r="A1">
            <v>0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>
            <v>0</v>
          </cell>
        </row>
      </sheetData>
      <sheetData sheetId="2000">
        <row r="1">
          <cell r="A1">
            <v>0</v>
          </cell>
        </row>
      </sheetData>
      <sheetData sheetId="2001">
        <row r="1">
          <cell r="A1">
            <v>0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>
            <v>0</v>
          </cell>
        </row>
      </sheetData>
      <sheetData sheetId="2004">
        <row r="1">
          <cell r="A1">
            <v>0</v>
          </cell>
        </row>
      </sheetData>
      <sheetData sheetId="2005">
        <row r="1">
          <cell r="A1">
            <v>0</v>
          </cell>
        </row>
      </sheetData>
      <sheetData sheetId="2006">
        <row r="1">
          <cell r="A1">
            <v>0</v>
          </cell>
        </row>
      </sheetData>
      <sheetData sheetId="2007">
        <row r="1">
          <cell r="A1">
            <v>0</v>
          </cell>
        </row>
      </sheetData>
      <sheetData sheetId="2008">
        <row r="1">
          <cell r="A1">
            <v>0</v>
          </cell>
        </row>
      </sheetData>
      <sheetData sheetId="2009">
        <row r="1">
          <cell r="A1">
            <v>0</v>
          </cell>
        </row>
      </sheetData>
      <sheetData sheetId="2010">
        <row r="1">
          <cell r="A1">
            <v>0</v>
          </cell>
        </row>
      </sheetData>
      <sheetData sheetId="2011">
        <row r="1">
          <cell r="A1">
            <v>0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>
            <v>0</v>
          </cell>
        </row>
      </sheetData>
      <sheetData sheetId="2014">
        <row r="1">
          <cell r="A1">
            <v>0</v>
          </cell>
        </row>
      </sheetData>
      <sheetData sheetId="2015">
        <row r="1">
          <cell r="A1">
            <v>0</v>
          </cell>
        </row>
      </sheetData>
      <sheetData sheetId="2016">
        <row r="1">
          <cell r="A1">
            <v>0</v>
          </cell>
        </row>
      </sheetData>
      <sheetData sheetId="2017">
        <row r="1">
          <cell r="A1">
            <v>0</v>
          </cell>
        </row>
      </sheetData>
      <sheetData sheetId="2018">
        <row r="1">
          <cell r="A1">
            <v>0</v>
          </cell>
        </row>
      </sheetData>
      <sheetData sheetId="2019">
        <row r="1">
          <cell r="A1">
            <v>0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>
            <v>0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>
            <v>0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>
            <v>0</v>
          </cell>
        </row>
      </sheetData>
      <sheetData sheetId="2026">
        <row r="1">
          <cell r="A1">
            <v>0</v>
          </cell>
        </row>
      </sheetData>
      <sheetData sheetId="2027">
        <row r="1">
          <cell r="A1">
            <v>0</v>
          </cell>
        </row>
      </sheetData>
      <sheetData sheetId="2028">
        <row r="1">
          <cell r="A1">
            <v>0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>
            <v>0</v>
          </cell>
        </row>
      </sheetData>
      <sheetData sheetId="2031">
        <row r="1">
          <cell r="A1">
            <v>0</v>
          </cell>
        </row>
      </sheetData>
      <sheetData sheetId="2032">
        <row r="1">
          <cell r="A1">
            <v>0</v>
          </cell>
        </row>
      </sheetData>
      <sheetData sheetId="2033">
        <row r="1">
          <cell r="A1">
            <v>0</v>
          </cell>
        </row>
      </sheetData>
      <sheetData sheetId="2034">
        <row r="1">
          <cell r="A1">
            <v>0</v>
          </cell>
        </row>
      </sheetData>
      <sheetData sheetId="2035">
        <row r="1">
          <cell r="A1">
            <v>0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>
            <v>0</v>
          </cell>
        </row>
      </sheetData>
      <sheetData sheetId="2038">
        <row r="1">
          <cell r="A1">
            <v>0</v>
          </cell>
        </row>
      </sheetData>
      <sheetData sheetId="2039">
        <row r="1">
          <cell r="A1">
            <v>0</v>
          </cell>
        </row>
      </sheetData>
      <sheetData sheetId="2040">
        <row r="1">
          <cell r="A1">
            <v>0</v>
          </cell>
        </row>
      </sheetData>
      <sheetData sheetId="2041">
        <row r="1">
          <cell r="A1">
            <v>0</v>
          </cell>
        </row>
      </sheetData>
      <sheetData sheetId="2042">
        <row r="1">
          <cell r="A1">
            <v>0</v>
          </cell>
        </row>
      </sheetData>
      <sheetData sheetId="2043">
        <row r="1">
          <cell r="A1">
            <v>0</v>
          </cell>
        </row>
      </sheetData>
      <sheetData sheetId="2044">
        <row r="1">
          <cell r="A1">
            <v>0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>
            <v>0</v>
          </cell>
        </row>
      </sheetData>
      <sheetData sheetId="2047">
        <row r="1">
          <cell r="A1">
            <v>0</v>
          </cell>
        </row>
      </sheetData>
      <sheetData sheetId="2048">
        <row r="1">
          <cell r="A1">
            <v>0</v>
          </cell>
        </row>
      </sheetData>
      <sheetData sheetId="2049">
        <row r="1">
          <cell r="A1">
            <v>0</v>
          </cell>
        </row>
      </sheetData>
      <sheetData sheetId="2050">
        <row r="1">
          <cell r="A1">
            <v>0</v>
          </cell>
        </row>
      </sheetData>
      <sheetData sheetId="2051">
        <row r="1">
          <cell r="A1">
            <v>0</v>
          </cell>
        </row>
      </sheetData>
      <sheetData sheetId="2052">
        <row r="1">
          <cell r="A1">
            <v>0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>
            <v>0</v>
          </cell>
        </row>
      </sheetData>
      <sheetData sheetId="2055">
        <row r="1">
          <cell r="A1">
            <v>0</v>
          </cell>
        </row>
      </sheetData>
      <sheetData sheetId="2056">
        <row r="1">
          <cell r="A1">
            <v>0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>
            <v>0</v>
          </cell>
        </row>
      </sheetData>
      <sheetData sheetId="2059">
        <row r="1">
          <cell r="A1">
            <v>0</v>
          </cell>
        </row>
      </sheetData>
      <sheetData sheetId="2060">
        <row r="1">
          <cell r="A1">
            <v>0</v>
          </cell>
        </row>
      </sheetData>
      <sheetData sheetId="2061">
        <row r="1">
          <cell r="A1">
            <v>0</v>
          </cell>
        </row>
      </sheetData>
      <sheetData sheetId="2062">
        <row r="1">
          <cell r="A1">
            <v>0</v>
          </cell>
        </row>
      </sheetData>
      <sheetData sheetId="2063">
        <row r="1">
          <cell r="A1">
            <v>0</v>
          </cell>
        </row>
      </sheetData>
      <sheetData sheetId="2064">
        <row r="1">
          <cell r="A1">
            <v>0</v>
          </cell>
        </row>
      </sheetData>
      <sheetData sheetId="2065">
        <row r="1">
          <cell r="A1">
            <v>0</v>
          </cell>
        </row>
      </sheetData>
      <sheetData sheetId="2066">
        <row r="1">
          <cell r="A1">
            <v>0</v>
          </cell>
        </row>
      </sheetData>
      <sheetData sheetId="2067">
        <row r="1">
          <cell r="A1">
            <v>0</v>
          </cell>
        </row>
      </sheetData>
      <sheetData sheetId="2068">
        <row r="1">
          <cell r="A1">
            <v>0</v>
          </cell>
        </row>
      </sheetData>
      <sheetData sheetId="2069">
        <row r="1">
          <cell r="A1">
            <v>0</v>
          </cell>
        </row>
      </sheetData>
      <sheetData sheetId="2070">
        <row r="1">
          <cell r="A1">
            <v>0</v>
          </cell>
        </row>
      </sheetData>
      <sheetData sheetId="2071">
        <row r="1">
          <cell r="A1">
            <v>0</v>
          </cell>
        </row>
      </sheetData>
      <sheetData sheetId="2072">
        <row r="1">
          <cell r="A1">
            <v>0</v>
          </cell>
        </row>
      </sheetData>
      <sheetData sheetId="2073">
        <row r="1">
          <cell r="A1">
            <v>0</v>
          </cell>
        </row>
      </sheetData>
      <sheetData sheetId="2074">
        <row r="1">
          <cell r="A1">
            <v>0</v>
          </cell>
        </row>
      </sheetData>
      <sheetData sheetId="2075">
        <row r="1">
          <cell r="A1">
            <v>0</v>
          </cell>
        </row>
      </sheetData>
      <sheetData sheetId="2076">
        <row r="1">
          <cell r="A1">
            <v>0</v>
          </cell>
        </row>
      </sheetData>
      <sheetData sheetId="2077">
        <row r="1">
          <cell r="A1">
            <v>0</v>
          </cell>
        </row>
      </sheetData>
      <sheetData sheetId="2078">
        <row r="1">
          <cell r="A1">
            <v>0</v>
          </cell>
        </row>
      </sheetData>
      <sheetData sheetId="2079">
        <row r="1">
          <cell r="A1">
            <v>0</v>
          </cell>
        </row>
      </sheetData>
      <sheetData sheetId="2080">
        <row r="1">
          <cell r="A1">
            <v>0</v>
          </cell>
        </row>
      </sheetData>
      <sheetData sheetId="2081">
        <row r="1">
          <cell r="A1">
            <v>0</v>
          </cell>
        </row>
      </sheetData>
      <sheetData sheetId="2082">
        <row r="1">
          <cell r="A1">
            <v>0</v>
          </cell>
        </row>
      </sheetData>
      <sheetData sheetId="2083">
        <row r="1">
          <cell r="A1">
            <v>0</v>
          </cell>
        </row>
      </sheetData>
      <sheetData sheetId="2084">
        <row r="1">
          <cell r="A1">
            <v>0</v>
          </cell>
        </row>
      </sheetData>
      <sheetData sheetId="2085">
        <row r="1">
          <cell r="A1">
            <v>0</v>
          </cell>
        </row>
      </sheetData>
      <sheetData sheetId="2086">
        <row r="1">
          <cell r="A1">
            <v>0</v>
          </cell>
        </row>
      </sheetData>
      <sheetData sheetId="2087">
        <row r="1">
          <cell r="A1">
            <v>0</v>
          </cell>
        </row>
      </sheetData>
      <sheetData sheetId="2088">
        <row r="1">
          <cell r="A1">
            <v>0</v>
          </cell>
        </row>
      </sheetData>
      <sheetData sheetId="2089">
        <row r="1">
          <cell r="A1">
            <v>0</v>
          </cell>
        </row>
      </sheetData>
      <sheetData sheetId="2090">
        <row r="1">
          <cell r="A1">
            <v>0</v>
          </cell>
        </row>
      </sheetData>
      <sheetData sheetId="2091">
        <row r="1">
          <cell r="A1">
            <v>0</v>
          </cell>
        </row>
      </sheetData>
      <sheetData sheetId="2092">
        <row r="1">
          <cell r="A1">
            <v>0</v>
          </cell>
        </row>
      </sheetData>
      <sheetData sheetId="2093">
        <row r="1">
          <cell r="A1">
            <v>0</v>
          </cell>
        </row>
      </sheetData>
      <sheetData sheetId="2094">
        <row r="1">
          <cell r="A1">
            <v>0</v>
          </cell>
        </row>
      </sheetData>
      <sheetData sheetId="2095">
        <row r="1">
          <cell r="A1">
            <v>0</v>
          </cell>
        </row>
      </sheetData>
      <sheetData sheetId="2096">
        <row r="1">
          <cell r="A1">
            <v>0</v>
          </cell>
        </row>
      </sheetData>
      <sheetData sheetId="2097">
        <row r="1">
          <cell r="A1">
            <v>0</v>
          </cell>
        </row>
      </sheetData>
      <sheetData sheetId="2098">
        <row r="1">
          <cell r="A1">
            <v>0</v>
          </cell>
        </row>
      </sheetData>
      <sheetData sheetId="2099">
        <row r="1">
          <cell r="A1">
            <v>0</v>
          </cell>
        </row>
      </sheetData>
      <sheetData sheetId="2100">
        <row r="1">
          <cell r="A1">
            <v>0</v>
          </cell>
        </row>
      </sheetData>
      <sheetData sheetId="2101">
        <row r="1">
          <cell r="A1">
            <v>0</v>
          </cell>
        </row>
      </sheetData>
      <sheetData sheetId="2102">
        <row r="1">
          <cell r="A1">
            <v>0</v>
          </cell>
        </row>
      </sheetData>
      <sheetData sheetId="2103">
        <row r="1">
          <cell r="A1">
            <v>0</v>
          </cell>
        </row>
      </sheetData>
      <sheetData sheetId="2104">
        <row r="1">
          <cell r="A1">
            <v>0</v>
          </cell>
        </row>
      </sheetData>
      <sheetData sheetId="2105">
        <row r="1">
          <cell r="A1">
            <v>0</v>
          </cell>
        </row>
      </sheetData>
      <sheetData sheetId="2106">
        <row r="1">
          <cell r="A1">
            <v>0</v>
          </cell>
        </row>
      </sheetData>
      <sheetData sheetId="2107">
        <row r="1">
          <cell r="A1">
            <v>0</v>
          </cell>
        </row>
      </sheetData>
      <sheetData sheetId="2108">
        <row r="1">
          <cell r="A1">
            <v>0</v>
          </cell>
        </row>
      </sheetData>
      <sheetData sheetId="2109">
        <row r="1">
          <cell r="A1">
            <v>0</v>
          </cell>
        </row>
      </sheetData>
      <sheetData sheetId="2110">
        <row r="1">
          <cell r="A1">
            <v>0</v>
          </cell>
        </row>
      </sheetData>
      <sheetData sheetId="2111">
        <row r="1">
          <cell r="A1">
            <v>0</v>
          </cell>
        </row>
      </sheetData>
      <sheetData sheetId="2112">
        <row r="1">
          <cell r="A1">
            <v>0</v>
          </cell>
        </row>
      </sheetData>
      <sheetData sheetId="2113">
        <row r="1">
          <cell r="A1">
            <v>0</v>
          </cell>
        </row>
      </sheetData>
      <sheetData sheetId="2114">
        <row r="1">
          <cell r="A1">
            <v>0</v>
          </cell>
        </row>
      </sheetData>
      <sheetData sheetId="2115">
        <row r="1">
          <cell r="A1">
            <v>0</v>
          </cell>
        </row>
      </sheetData>
      <sheetData sheetId="2116">
        <row r="1">
          <cell r="A1">
            <v>0</v>
          </cell>
        </row>
      </sheetData>
      <sheetData sheetId="2117">
        <row r="1">
          <cell r="A1">
            <v>0</v>
          </cell>
        </row>
      </sheetData>
      <sheetData sheetId="2118">
        <row r="1">
          <cell r="A1">
            <v>0</v>
          </cell>
        </row>
      </sheetData>
      <sheetData sheetId="2119">
        <row r="1">
          <cell r="A1">
            <v>0</v>
          </cell>
        </row>
      </sheetData>
      <sheetData sheetId="2120">
        <row r="1">
          <cell r="A1">
            <v>0</v>
          </cell>
        </row>
      </sheetData>
      <sheetData sheetId="2121">
        <row r="1">
          <cell r="A1">
            <v>0</v>
          </cell>
        </row>
      </sheetData>
      <sheetData sheetId="2122">
        <row r="1">
          <cell r="A1">
            <v>0</v>
          </cell>
        </row>
      </sheetData>
      <sheetData sheetId="2123">
        <row r="1">
          <cell r="A1">
            <v>0</v>
          </cell>
        </row>
      </sheetData>
      <sheetData sheetId="2124">
        <row r="1">
          <cell r="A1">
            <v>0</v>
          </cell>
        </row>
      </sheetData>
      <sheetData sheetId="2125">
        <row r="1">
          <cell r="A1">
            <v>0</v>
          </cell>
        </row>
      </sheetData>
      <sheetData sheetId="2126">
        <row r="1">
          <cell r="A1">
            <v>0</v>
          </cell>
        </row>
      </sheetData>
      <sheetData sheetId="2127">
        <row r="1">
          <cell r="A1">
            <v>0</v>
          </cell>
        </row>
      </sheetData>
      <sheetData sheetId="2128">
        <row r="1">
          <cell r="A1">
            <v>0</v>
          </cell>
        </row>
      </sheetData>
      <sheetData sheetId="2129">
        <row r="1">
          <cell r="A1">
            <v>0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>
            <v>0</v>
          </cell>
        </row>
      </sheetData>
      <sheetData sheetId="2135">
        <row r="1">
          <cell r="A1">
            <v>0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>
            <v>0</v>
          </cell>
        </row>
      </sheetData>
      <sheetData sheetId="2138">
        <row r="1">
          <cell r="A1">
            <v>0</v>
          </cell>
        </row>
      </sheetData>
      <sheetData sheetId="2139">
        <row r="1">
          <cell r="A1">
            <v>0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>
            <v>0</v>
          </cell>
        </row>
      </sheetData>
      <sheetData sheetId="2142">
        <row r="1">
          <cell r="A1">
            <v>0</v>
          </cell>
        </row>
      </sheetData>
      <sheetData sheetId="2143">
        <row r="1">
          <cell r="A1">
            <v>0</v>
          </cell>
        </row>
      </sheetData>
      <sheetData sheetId="2144">
        <row r="1">
          <cell r="A1">
            <v>0</v>
          </cell>
        </row>
      </sheetData>
      <sheetData sheetId="2145">
        <row r="1">
          <cell r="A1">
            <v>0</v>
          </cell>
        </row>
      </sheetData>
      <sheetData sheetId="2146">
        <row r="1">
          <cell r="A1">
            <v>0</v>
          </cell>
        </row>
      </sheetData>
      <sheetData sheetId="2147">
        <row r="1">
          <cell r="A1">
            <v>0</v>
          </cell>
        </row>
      </sheetData>
      <sheetData sheetId="2148">
        <row r="1">
          <cell r="A1">
            <v>0</v>
          </cell>
        </row>
      </sheetData>
      <sheetData sheetId="2149">
        <row r="1">
          <cell r="A1">
            <v>0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>
            <v>0</v>
          </cell>
        </row>
      </sheetData>
      <sheetData sheetId="2155">
        <row r="1">
          <cell r="A1">
            <v>0</v>
          </cell>
        </row>
      </sheetData>
      <sheetData sheetId="2156">
        <row r="1">
          <cell r="A1">
            <v>0</v>
          </cell>
        </row>
      </sheetData>
      <sheetData sheetId="2157">
        <row r="1">
          <cell r="A1">
            <v>0</v>
          </cell>
        </row>
      </sheetData>
      <sheetData sheetId="2158">
        <row r="1">
          <cell r="A1">
            <v>0</v>
          </cell>
        </row>
      </sheetData>
      <sheetData sheetId="2159">
        <row r="1">
          <cell r="A1">
            <v>0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>
            <v>0</v>
          </cell>
        </row>
      </sheetData>
      <sheetData sheetId="2163">
        <row r="1">
          <cell r="A1">
            <v>0</v>
          </cell>
        </row>
      </sheetData>
      <sheetData sheetId="2164">
        <row r="1">
          <cell r="A1">
            <v>0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>
            <v>0</v>
          </cell>
        </row>
      </sheetData>
      <sheetData sheetId="2168">
        <row r="1">
          <cell r="A1">
            <v>0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>
            <v>0</v>
          </cell>
        </row>
      </sheetData>
      <sheetData sheetId="2173">
        <row r="1">
          <cell r="A1">
            <v>0</v>
          </cell>
        </row>
      </sheetData>
      <sheetData sheetId="2174">
        <row r="1">
          <cell r="A1">
            <v>0</v>
          </cell>
        </row>
      </sheetData>
      <sheetData sheetId="2175">
        <row r="1">
          <cell r="A1">
            <v>0</v>
          </cell>
        </row>
      </sheetData>
      <sheetData sheetId="2176">
        <row r="1">
          <cell r="A1">
            <v>0</v>
          </cell>
        </row>
      </sheetData>
      <sheetData sheetId="2177" refreshError="1"/>
      <sheetData sheetId="2178" refreshError="1"/>
      <sheetData sheetId="2179">
        <row r="2">
          <cell r="A2">
            <v>0</v>
          </cell>
        </row>
      </sheetData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>
        <row r="1">
          <cell r="A1">
            <v>0</v>
          </cell>
        </row>
      </sheetData>
      <sheetData sheetId="2188" refreshError="1"/>
      <sheetData sheetId="2189" refreshError="1"/>
      <sheetData sheetId="2190" refreshError="1"/>
      <sheetData sheetId="2191" refreshError="1"/>
      <sheetData sheetId="2192">
        <row r="1">
          <cell r="A1">
            <v>0</v>
          </cell>
        </row>
      </sheetData>
      <sheetData sheetId="2193" refreshError="1"/>
      <sheetData sheetId="2194" refreshError="1"/>
      <sheetData sheetId="2195" refreshError="1"/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>
        <row r="2">
          <cell r="A2">
            <v>0</v>
          </cell>
        </row>
      </sheetData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>
        <row r="1">
          <cell r="A1">
            <v>0</v>
          </cell>
        </row>
      </sheetData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>
        <row r="1">
          <cell r="A1">
            <v>0</v>
          </cell>
        </row>
      </sheetData>
      <sheetData sheetId="2224">
        <row r="1">
          <cell r="A1">
            <v>0</v>
          </cell>
        </row>
      </sheetData>
      <sheetData sheetId="2225">
        <row r="1">
          <cell r="A1">
            <v>0</v>
          </cell>
        </row>
      </sheetData>
      <sheetData sheetId="2226">
        <row r="1">
          <cell r="A1">
            <v>0</v>
          </cell>
        </row>
      </sheetData>
      <sheetData sheetId="2227">
        <row r="1">
          <cell r="A1">
            <v>0</v>
          </cell>
        </row>
      </sheetData>
      <sheetData sheetId="2228">
        <row r="1">
          <cell r="A1">
            <v>0</v>
          </cell>
        </row>
      </sheetData>
      <sheetData sheetId="2229">
        <row r="1">
          <cell r="A1">
            <v>0</v>
          </cell>
        </row>
      </sheetData>
      <sheetData sheetId="2230">
        <row r="1">
          <cell r="A1">
            <v>0</v>
          </cell>
        </row>
      </sheetData>
      <sheetData sheetId="2231">
        <row r="1">
          <cell r="A1">
            <v>0</v>
          </cell>
        </row>
      </sheetData>
      <sheetData sheetId="2232">
        <row r="1">
          <cell r="A1">
            <v>0</v>
          </cell>
        </row>
      </sheetData>
      <sheetData sheetId="2233">
        <row r="1">
          <cell r="A1">
            <v>0</v>
          </cell>
        </row>
      </sheetData>
      <sheetData sheetId="2234">
        <row r="1">
          <cell r="A1">
            <v>0</v>
          </cell>
        </row>
      </sheetData>
      <sheetData sheetId="2235">
        <row r="1">
          <cell r="A1">
            <v>0</v>
          </cell>
        </row>
      </sheetData>
      <sheetData sheetId="2236">
        <row r="1">
          <cell r="A1">
            <v>0</v>
          </cell>
        </row>
      </sheetData>
      <sheetData sheetId="2237">
        <row r="1">
          <cell r="A1">
            <v>0</v>
          </cell>
        </row>
      </sheetData>
      <sheetData sheetId="2238">
        <row r="1">
          <cell r="A1">
            <v>0</v>
          </cell>
        </row>
      </sheetData>
      <sheetData sheetId="2239">
        <row r="1">
          <cell r="A1">
            <v>0</v>
          </cell>
        </row>
      </sheetData>
      <sheetData sheetId="2240">
        <row r="1">
          <cell r="A1">
            <v>0</v>
          </cell>
        </row>
      </sheetData>
      <sheetData sheetId="2241">
        <row r="1">
          <cell r="A1">
            <v>0</v>
          </cell>
        </row>
      </sheetData>
      <sheetData sheetId="2242">
        <row r="1">
          <cell r="A1">
            <v>0</v>
          </cell>
        </row>
      </sheetData>
      <sheetData sheetId="2243">
        <row r="1">
          <cell r="A1">
            <v>0</v>
          </cell>
        </row>
      </sheetData>
      <sheetData sheetId="2244">
        <row r="1">
          <cell r="A1">
            <v>0</v>
          </cell>
        </row>
      </sheetData>
      <sheetData sheetId="2245">
        <row r="1">
          <cell r="A1">
            <v>0</v>
          </cell>
        </row>
      </sheetData>
      <sheetData sheetId="2246">
        <row r="1">
          <cell r="A1">
            <v>0</v>
          </cell>
        </row>
      </sheetData>
      <sheetData sheetId="2247">
        <row r="1">
          <cell r="A1">
            <v>0</v>
          </cell>
        </row>
      </sheetData>
      <sheetData sheetId="2248">
        <row r="1">
          <cell r="A1">
            <v>0</v>
          </cell>
        </row>
      </sheetData>
      <sheetData sheetId="2249">
        <row r="1">
          <cell r="A1">
            <v>0</v>
          </cell>
        </row>
      </sheetData>
      <sheetData sheetId="2250">
        <row r="1">
          <cell r="A1">
            <v>0</v>
          </cell>
        </row>
      </sheetData>
      <sheetData sheetId="2251">
        <row r="1">
          <cell r="A1">
            <v>0</v>
          </cell>
        </row>
      </sheetData>
      <sheetData sheetId="2252">
        <row r="1">
          <cell r="A1">
            <v>0</v>
          </cell>
        </row>
      </sheetData>
      <sheetData sheetId="2253">
        <row r="1">
          <cell r="A1">
            <v>0</v>
          </cell>
        </row>
      </sheetData>
      <sheetData sheetId="2254">
        <row r="1">
          <cell r="A1">
            <v>0</v>
          </cell>
        </row>
      </sheetData>
      <sheetData sheetId="2255">
        <row r="1">
          <cell r="A1">
            <v>0</v>
          </cell>
        </row>
      </sheetData>
      <sheetData sheetId="2256">
        <row r="1">
          <cell r="A1">
            <v>0</v>
          </cell>
        </row>
      </sheetData>
      <sheetData sheetId="2257">
        <row r="1">
          <cell r="A1">
            <v>0</v>
          </cell>
        </row>
      </sheetData>
      <sheetData sheetId="2258">
        <row r="1">
          <cell r="A1">
            <v>0</v>
          </cell>
        </row>
      </sheetData>
      <sheetData sheetId="2259">
        <row r="1">
          <cell r="A1">
            <v>0</v>
          </cell>
        </row>
      </sheetData>
      <sheetData sheetId="2260">
        <row r="1">
          <cell r="A1">
            <v>0</v>
          </cell>
        </row>
      </sheetData>
      <sheetData sheetId="2261">
        <row r="1">
          <cell r="A1">
            <v>0</v>
          </cell>
        </row>
      </sheetData>
      <sheetData sheetId="2262">
        <row r="1">
          <cell r="A1">
            <v>0</v>
          </cell>
        </row>
      </sheetData>
      <sheetData sheetId="2263">
        <row r="1">
          <cell r="A1">
            <v>0</v>
          </cell>
        </row>
      </sheetData>
      <sheetData sheetId="2264">
        <row r="1">
          <cell r="A1">
            <v>0</v>
          </cell>
        </row>
      </sheetData>
      <sheetData sheetId="2265">
        <row r="1">
          <cell r="A1">
            <v>0</v>
          </cell>
        </row>
      </sheetData>
      <sheetData sheetId="2266">
        <row r="1">
          <cell r="A1">
            <v>0</v>
          </cell>
        </row>
      </sheetData>
      <sheetData sheetId="2267">
        <row r="1">
          <cell r="A1">
            <v>0</v>
          </cell>
        </row>
      </sheetData>
      <sheetData sheetId="2268">
        <row r="1">
          <cell r="A1">
            <v>0</v>
          </cell>
        </row>
      </sheetData>
      <sheetData sheetId="2269">
        <row r="1">
          <cell r="A1">
            <v>0</v>
          </cell>
        </row>
      </sheetData>
      <sheetData sheetId="2270">
        <row r="1">
          <cell r="A1">
            <v>0</v>
          </cell>
        </row>
      </sheetData>
      <sheetData sheetId="2271">
        <row r="1">
          <cell r="A1">
            <v>0</v>
          </cell>
        </row>
      </sheetData>
      <sheetData sheetId="2272">
        <row r="1">
          <cell r="A1">
            <v>0</v>
          </cell>
        </row>
      </sheetData>
      <sheetData sheetId="2273">
        <row r="1">
          <cell r="A1">
            <v>0</v>
          </cell>
        </row>
      </sheetData>
      <sheetData sheetId="2274">
        <row r="1">
          <cell r="A1">
            <v>0</v>
          </cell>
        </row>
      </sheetData>
      <sheetData sheetId="2275">
        <row r="1">
          <cell r="A1">
            <v>0</v>
          </cell>
        </row>
      </sheetData>
      <sheetData sheetId="2276">
        <row r="1">
          <cell r="A1">
            <v>0</v>
          </cell>
        </row>
      </sheetData>
      <sheetData sheetId="2277">
        <row r="1">
          <cell r="A1">
            <v>0</v>
          </cell>
        </row>
      </sheetData>
      <sheetData sheetId="2278">
        <row r="1">
          <cell r="A1">
            <v>0</v>
          </cell>
        </row>
      </sheetData>
      <sheetData sheetId="2279">
        <row r="1">
          <cell r="A1">
            <v>0</v>
          </cell>
        </row>
      </sheetData>
      <sheetData sheetId="2280">
        <row r="1">
          <cell r="A1">
            <v>0</v>
          </cell>
        </row>
      </sheetData>
      <sheetData sheetId="2281">
        <row r="1">
          <cell r="A1">
            <v>0</v>
          </cell>
        </row>
      </sheetData>
      <sheetData sheetId="2282">
        <row r="1">
          <cell r="A1">
            <v>0</v>
          </cell>
        </row>
      </sheetData>
      <sheetData sheetId="2283">
        <row r="1">
          <cell r="A1">
            <v>0</v>
          </cell>
        </row>
      </sheetData>
      <sheetData sheetId="2284">
        <row r="1">
          <cell r="A1">
            <v>0</v>
          </cell>
        </row>
      </sheetData>
      <sheetData sheetId="2285">
        <row r="1">
          <cell r="A1">
            <v>0</v>
          </cell>
        </row>
      </sheetData>
      <sheetData sheetId="2286">
        <row r="1">
          <cell r="A1">
            <v>0</v>
          </cell>
        </row>
      </sheetData>
      <sheetData sheetId="2287">
        <row r="1">
          <cell r="A1">
            <v>0</v>
          </cell>
        </row>
      </sheetData>
      <sheetData sheetId="2288">
        <row r="1">
          <cell r="A1">
            <v>0</v>
          </cell>
        </row>
      </sheetData>
      <sheetData sheetId="2289">
        <row r="1">
          <cell r="A1">
            <v>0</v>
          </cell>
        </row>
      </sheetData>
      <sheetData sheetId="2290">
        <row r="1">
          <cell r="A1">
            <v>0</v>
          </cell>
        </row>
      </sheetData>
      <sheetData sheetId="2291">
        <row r="1">
          <cell r="A1">
            <v>0</v>
          </cell>
        </row>
      </sheetData>
      <sheetData sheetId="2292">
        <row r="1">
          <cell r="A1">
            <v>0</v>
          </cell>
        </row>
      </sheetData>
      <sheetData sheetId="2293">
        <row r="1">
          <cell r="A1">
            <v>0</v>
          </cell>
        </row>
      </sheetData>
      <sheetData sheetId="2294">
        <row r="1">
          <cell r="A1">
            <v>0</v>
          </cell>
        </row>
      </sheetData>
      <sheetData sheetId="2295">
        <row r="1">
          <cell r="A1">
            <v>0</v>
          </cell>
        </row>
      </sheetData>
      <sheetData sheetId="2296">
        <row r="1">
          <cell r="A1">
            <v>0</v>
          </cell>
        </row>
      </sheetData>
      <sheetData sheetId="2297">
        <row r="1">
          <cell r="A1">
            <v>0</v>
          </cell>
        </row>
      </sheetData>
      <sheetData sheetId="2298">
        <row r="1">
          <cell r="A1">
            <v>0</v>
          </cell>
        </row>
      </sheetData>
      <sheetData sheetId="2299">
        <row r="1">
          <cell r="A1">
            <v>0</v>
          </cell>
        </row>
      </sheetData>
      <sheetData sheetId="2300">
        <row r="1">
          <cell r="A1">
            <v>0</v>
          </cell>
        </row>
      </sheetData>
      <sheetData sheetId="2301">
        <row r="1">
          <cell r="A1">
            <v>0</v>
          </cell>
        </row>
      </sheetData>
      <sheetData sheetId="2302">
        <row r="1">
          <cell r="A1">
            <v>0</v>
          </cell>
        </row>
      </sheetData>
      <sheetData sheetId="2303">
        <row r="1">
          <cell r="A1">
            <v>0</v>
          </cell>
        </row>
      </sheetData>
      <sheetData sheetId="2304">
        <row r="1">
          <cell r="A1">
            <v>0</v>
          </cell>
        </row>
      </sheetData>
      <sheetData sheetId="2305">
        <row r="1">
          <cell r="A1">
            <v>0</v>
          </cell>
        </row>
      </sheetData>
      <sheetData sheetId="2306">
        <row r="1">
          <cell r="A1">
            <v>0</v>
          </cell>
        </row>
      </sheetData>
      <sheetData sheetId="2307">
        <row r="1">
          <cell r="A1">
            <v>0</v>
          </cell>
        </row>
      </sheetData>
      <sheetData sheetId="2308">
        <row r="1">
          <cell r="A1">
            <v>0</v>
          </cell>
        </row>
      </sheetData>
      <sheetData sheetId="2309">
        <row r="1">
          <cell r="A1">
            <v>0</v>
          </cell>
        </row>
      </sheetData>
      <sheetData sheetId="2310">
        <row r="1">
          <cell r="A1">
            <v>0</v>
          </cell>
        </row>
      </sheetData>
      <sheetData sheetId="2311">
        <row r="1">
          <cell r="A1">
            <v>0</v>
          </cell>
        </row>
      </sheetData>
      <sheetData sheetId="2312">
        <row r="1">
          <cell r="A1">
            <v>0</v>
          </cell>
        </row>
      </sheetData>
      <sheetData sheetId="2313">
        <row r="1">
          <cell r="A1">
            <v>0</v>
          </cell>
        </row>
      </sheetData>
      <sheetData sheetId="2314">
        <row r="1">
          <cell r="A1">
            <v>0</v>
          </cell>
        </row>
      </sheetData>
      <sheetData sheetId="2315">
        <row r="1">
          <cell r="A1">
            <v>0</v>
          </cell>
        </row>
      </sheetData>
      <sheetData sheetId="2316">
        <row r="1">
          <cell r="A1">
            <v>0</v>
          </cell>
        </row>
      </sheetData>
      <sheetData sheetId="2317">
        <row r="1">
          <cell r="A1">
            <v>0</v>
          </cell>
        </row>
      </sheetData>
      <sheetData sheetId="2318">
        <row r="1">
          <cell r="A1">
            <v>0</v>
          </cell>
        </row>
      </sheetData>
      <sheetData sheetId="2319">
        <row r="1">
          <cell r="A1">
            <v>0</v>
          </cell>
        </row>
      </sheetData>
      <sheetData sheetId="2320">
        <row r="1">
          <cell r="A1">
            <v>0</v>
          </cell>
        </row>
      </sheetData>
      <sheetData sheetId="2321">
        <row r="1">
          <cell r="A1">
            <v>0</v>
          </cell>
        </row>
      </sheetData>
      <sheetData sheetId="2322">
        <row r="1">
          <cell r="A1">
            <v>0</v>
          </cell>
        </row>
      </sheetData>
      <sheetData sheetId="2323">
        <row r="1">
          <cell r="A1">
            <v>0</v>
          </cell>
        </row>
      </sheetData>
      <sheetData sheetId="2324">
        <row r="1">
          <cell r="A1">
            <v>0</v>
          </cell>
        </row>
      </sheetData>
      <sheetData sheetId="2325">
        <row r="1">
          <cell r="A1">
            <v>0</v>
          </cell>
        </row>
      </sheetData>
      <sheetData sheetId="2326">
        <row r="1">
          <cell r="A1">
            <v>0</v>
          </cell>
        </row>
      </sheetData>
      <sheetData sheetId="2327">
        <row r="1">
          <cell r="A1">
            <v>0</v>
          </cell>
        </row>
      </sheetData>
      <sheetData sheetId="2328">
        <row r="1">
          <cell r="A1">
            <v>0</v>
          </cell>
        </row>
      </sheetData>
      <sheetData sheetId="2329">
        <row r="1">
          <cell r="A1">
            <v>0</v>
          </cell>
        </row>
      </sheetData>
      <sheetData sheetId="2330">
        <row r="1">
          <cell r="A1">
            <v>0</v>
          </cell>
        </row>
      </sheetData>
      <sheetData sheetId="2331">
        <row r="1">
          <cell r="A1">
            <v>0</v>
          </cell>
        </row>
      </sheetData>
      <sheetData sheetId="2332">
        <row r="1">
          <cell r="A1">
            <v>0</v>
          </cell>
        </row>
      </sheetData>
      <sheetData sheetId="2333">
        <row r="1">
          <cell r="A1">
            <v>0</v>
          </cell>
        </row>
      </sheetData>
      <sheetData sheetId="2334">
        <row r="1">
          <cell r="A1">
            <v>0</v>
          </cell>
        </row>
      </sheetData>
      <sheetData sheetId="2335">
        <row r="1">
          <cell r="A1">
            <v>0</v>
          </cell>
        </row>
      </sheetData>
      <sheetData sheetId="2336">
        <row r="1">
          <cell r="A1">
            <v>0</v>
          </cell>
        </row>
      </sheetData>
      <sheetData sheetId="2337">
        <row r="1">
          <cell r="A1">
            <v>0</v>
          </cell>
        </row>
      </sheetData>
      <sheetData sheetId="2338">
        <row r="1">
          <cell r="A1">
            <v>0</v>
          </cell>
        </row>
      </sheetData>
      <sheetData sheetId="2339">
        <row r="1">
          <cell r="A1">
            <v>0</v>
          </cell>
        </row>
      </sheetData>
      <sheetData sheetId="2340">
        <row r="1">
          <cell r="A1">
            <v>0</v>
          </cell>
        </row>
      </sheetData>
      <sheetData sheetId="2341">
        <row r="1">
          <cell r="A1">
            <v>0</v>
          </cell>
        </row>
      </sheetData>
      <sheetData sheetId="2342">
        <row r="1">
          <cell r="A1">
            <v>0</v>
          </cell>
        </row>
      </sheetData>
      <sheetData sheetId="2343">
        <row r="1">
          <cell r="A1">
            <v>0</v>
          </cell>
        </row>
      </sheetData>
      <sheetData sheetId="2344">
        <row r="1">
          <cell r="A1">
            <v>0</v>
          </cell>
        </row>
      </sheetData>
      <sheetData sheetId="2345">
        <row r="1">
          <cell r="A1">
            <v>0</v>
          </cell>
        </row>
      </sheetData>
      <sheetData sheetId="2346">
        <row r="1">
          <cell r="A1">
            <v>0</v>
          </cell>
        </row>
      </sheetData>
      <sheetData sheetId="2347">
        <row r="1">
          <cell r="A1">
            <v>0</v>
          </cell>
        </row>
      </sheetData>
      <sheetData sheetId="2348">
        <row r="1">
          <cell r="A1">
            <v>0</v>
          </cell>
        </row>
      </sheetData>
      <sheetData sheetId="2349">
        <row r="1">
          <cell r="A1">
            <v>0</v>
          </cell>
        </row>
      </sheetData>
      <sheetData sheetId="2350">
        <row r="1">
          <cell r="A1">
            <v>0</v>
          </cell>
        </row>
      </sheetData>
      <sheetData sheetId="2351">
        <row r="1">
          <cell r="A1">
            <v>0</v>
          </cell>
        </row>
      </sheetData>
      <sheetData sheetId="2352">
        <row r="1">
          <cell r="A1">
            <v>0</v>
          </cell>
        </row>
      </sheetData>
      <sheetData sheetId="2353">
        <row r="1">
          <cell r="A1">
            <v>0</v>
          </cell>
        </row>
      </sheetData>
      <sheetData sheetId="2354">
        <row r="1">
          <cell r="A1">
            <v>0</v>
          </cell>
        </row>
      </sheetData>
      <sheetData sheetId="2355">
        <row r="1">
          <cell r="A1">
            <v>0</v>
          </cell>
        </row>
      </sheetData>
      <sheetData sheetId="2356">
        <row r="1">
          <cell r="A1">
            <v>0</v>
          </cell>
        </row>
      </sheetData>
      <sheetData sheetId="2357">
        <row r="1">
          <cell r="A1">
            <v>0</v>
          </cell>
        </row>
      </sheetData>
      <sheetData sheetId="2358">
        <row r="1">
          <cell r="A1">
            <v>0</v>
          </cell>
        </row>
      </sheetData>
      <sheetData sheetId="2359">
        <row r="1">
          <cell r="A1">
            <v>0</v>
          </cell>
        </row>
      </sheetData>
      <sheetData sheetId="2360">
        <row r="1">
          <cell r="A1">
            <v>0</v>
          </cell>
        </row>
      </sheetData>
      <sheetData sheetId="2361">
        <row r="1">
          <cell r="A1">
            <v>0</v>
          </cell>
        </row>
      </sheetData>
      <sheetData sheetId="2362">
        <row r="1">
          <cell r="A1">
            <v>0</v>
          </cell>
        </row>
      </sheetData>
      <sheetData sheetId="2363">
        <row r="1">
          <cell r="A1">
            <v>0</v>
          </cell>
        </row>
      </sheetData>
      <sheetData sheetId="2364">
        <row r="1">
          <cell r="A1">
            <v>0</v>
          </cell>
        </row>
      </sheetData>
      <sheetData sheetId="2365">
        <row r="1">
          <cell r="A1">
            <v>0</v>
          </cell>
        </row>
      </sheetData>
      <sheetData sheetId="2366">
        <row r="1">
          <cell r="A1">
            <v>0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>
            <v>0</v>
          </cell>
        </row>
      </sheetData>
      <sheetData sheetId="2370">
        <row r="1">
          <cell r="A1">
            <v>0</v>
          </cell>
        </row>
      </sheetData>
      <sheetData sheetId="2371">
        <row r="1">
          <cell r="A1">
            <v>0</v>
          </cell>
        </row>
      </sheetData>
      <sheetData sheetId="2372">
        <row r="1">
          <cell r="A1">
            <v>0</v>
          </cell>
        </row>
      </sheetData>
      <sheetData sheetId="2373">
        <row r="1">
          <cell r="A1">
            <v>0</v>
          </cell>
        </row>
      </sheetData>
      <sheetData sheetId="2374">
        <row r="1">
          <cell r="A1">
            <v>0</v>
          </cell>
        </row>
      </sheetData>
      <sheetData sheetId="2375">
        <row r="1">
          <cell r="A1">
            <v>0</v>
          </cell>
        </row>
      </sheetData>
      <sheetData sheetId="2376">
        <row r="1">
          <cell r="A1">
            <v>0</v>
          </cell>
        </row>
      </sheetData>
      <sheetData sheetId="2377">
        <row r="1">
          <cell r="A1">
            <v>0</v>
          </cell>
        </row>
      </sheetData>
      <sheetData sheetId="2378">
        <row r="1">
          <cell r="A1">
            <v>0</v>
          </cell>
        </row>
      </sheetData>
      <sheetData sheetId="2379">
        <row r="1">
          <cell r="A1">
            <v>0</v>
          </cell>
        </row>
      </sheetData>
      <sheetData sheetId="2380">
        <row r="1">
          <cell r="A1">
            <v>0</v>
          </cell>
        </row>
      </sheetData>
      <sheetData sheetId="2381">
        <row r="1">
          <cell r="A1">
            <v>0</v>
          </cell>
        </row>
      </sheetData>
      <sheetData sheetId="2382">
        <row r="1">
          <cell r="A1">
            <v>0</v>
          </cell>
        </row>
      </sheetData>
      <sheetData sheetId="2383">
        <row r="1">
          <cell r="A1">
            <v>0</v>
          </cell>
        </row>
      </sheetData>
      <sheetData sheetId="2384">
        <row r="1">
          <cell r="A1">
            <v>0</v>
          </cell>
        </row>
      </sheetData>
      <sheetData sheetId="2385">
        <row r="1">
          <cell r="A1">
            <v>0</v>
          </cell>
        </row>
      </sheetData>
      <sheetData sheetId="2386">
        <row r="1">
          <cell r="A1">
            <v>0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>
            <v>0</v>
          </cell>
        </row>
      </sheetData>
      <sheetData sheetId="2390">
        <row r="1">
          <cell r="A1">
            <v>0</v>
          </cell>
        </row>
      </sheetData>
      <sheetData sheetId="2391">
        <row r="1">
          <cell r="A1">
            <v>0</v>
          </cell>
        </row>
      </sheetData>
      <sheetData sheetId="2392">
        <row r="1">
          <cell r="A1">
            <v>0</v>
          </cell>
        </row>
      </sheetData>
      <sheetData sheetId="2393">
        <row r="1">
          <cell r="A1">
            <v>0</v>
          </cell>
        </row>
      </sheetData>
      <sheetData sheetId="2394">
        <row r="1">
          <cell r="A1">
            <v>0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>
            <v>0</v>
          </cell>
        </row>
      </sheetData>
      <sheetData sheetId="2397">
        <row r="1">
          <cell r="A1">
            <v>0</v>
          </cell>
        </row>
      </sheetData>
      <sheetData sheetId="2398">
        <row r="1">
          <cell r="A1">
            <v>0</v>
          </cell>
        </row>
      </sheetData>
      <sheetData sheetId="2399">
        <row r="1">
          <cell r="A1">
            <v>0</v>
          </cell>
        </row>
      </sheetData>
      <sheetData sheetId="2400">
        <row r="1">
          <cell r="A1">
            <v>0</v>
          </cell>
        </row>
      </sheetData>
      <sheetData sheetId="2401">
        <row r="1">
          <cell r="A1">
            <v>0</v>
          </cell>
        </row>
      </sheetData>
      <sheetData sheetId="2402">
        <row r="1">
          <cell r="A1">
            <v>0</v>
          </cell>
        </row>
      </sheetData>
      <sheetData sheetId="2403">
        <row r="1">
          <cell r="A1">
            <v>0</v>
          </cell>
        </row>
      </sheetData>
      <sheetData sheetId="2404">
        <row r="1">
          <cell r="A1">
            <v>0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>
            <v>0</v>
          </cell>
        </row>
      </sheetData>
      <sheetData sheetId="2410">
        <row r="1">
          <cell r="A1">
            <v>0</v>
          </cell>
        </row>
      </sheetData>
      <sheetData sheetId="2411">
        <row r="1">
          <cell r="A1">
            <v>0</v>
          </cell>
        </row>
      </sheetData>
      <sheetData sheetId="2412">
        <row r="1">
          <cell r="A1">
            <v>0</v>
          </cell>
        </row>
      </sheetData>
      <sheetData sheetId="2413">
        <row r="1">
          <cell r="A1">
            <v>0</v>
          </cell>
        </row>
      </sheetData>
      <sheetData sheetId="2414">
        <row r="1">
          <cell r="A1">
            <v>0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>
            <v>0</v>
          </cell>
        </row>
      </sheetData>
      <sheetData sheetId="2417">
        <row r="1">
          <cell r="A1">
            <v>0</v>
          </cell>
        </row>
      </sheetData>
      <sheetData sheetId="2418">
        <row r="1">
          <cell r="A1">
            <v>0</v>
          </cell>
        </row>
      </sheetData>
      <sheetData sheetId="2419">
        <row r="1">
          <cell r="A1">
            <v>0</v>
          </cell>
        </row>
      </sheetData>
      <sheetData sheetId="2420">
        <row r="1">
          <cell r="A1">
            <v>0</v>
          </cell>
        </row>
      </sheetData>
      <sheetData sheetId="2421">
        <row r="1">
          <cell r="A1">
            <v>0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>
            <v>0</v>
          </cell>
        </row>
      </sheetData>
      <sheetData sheetId="2424">
        <row r="1">
          <cell r="A1">
            <v>0</v>
          </cell>
        </row>
      </sheetData>
      <sheetData sheetId="2425">
        <row r="1">
          <cell r="A1">
            <v>0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>
            <v>0</v>
          </cell>
        </row>
      </sheetData>
      <sheetData sheetId="2428">
        <row r="1">
          <cell r="A1">
            <v>0</v>
          </cell>
        </row>
      </sheetData>
      <sheetData sheetId="2429">
        <row r="1">
          <cell r="A1">
            <v>0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>
            <v>0</v>
          </cell>
        </row>
      </sheetData>
      <sheetData sheetId="2432">
        <row r="1">
          <cell r="A1">
            <v>0</v>
          </cell>
        </row>
      </sheetData>
      <sheetData sheetId="2433">
        <row r="1">
          <cell r="A1">
            <v>0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>
            <v>0</v>
          </cell>
        </row>
      </sheetData>
      <sheetData sheetId="2436">
        <row r="1">
          <cell r="A1">
            <v>0</v>
          </cell>
        </row>
      </sheetData>
      <sheetData sheetId="2437">
        <row r="1">
          <cell r="A1">
            <v>0</v>
          </cell>
        </row>
      </sheetData>
      <sheetData sheetId="2438">
        <row r="1">
          <cell r="A1">
            <v>0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>
            <v>0</v>
          </cell>
        </row>
      </sheetData>
      <sheetData sheetId="2441">
        <row r="1">
          <cell r="A1">
            <v>0</v>
          </cell>
        </row>
      </sheetData>
      <sheetData sheetId="2442">
        <row r="1">
          <cell r="A1">
            <v>0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>
            <v>0</v>
          </cell>
        </row>
      </sheetData>
      <sheetData sheetId="2445">
        <row r="1">
          <cell r="A1">
            <v>0</v>
          </cell>
        </row>
      </sheetData>
      <sheetData sheetId="2446">
        <row r="1">
          <cell r="A1">
            <v>0</v>
          </cell>
        </row>
      </sheetData>
      <sheetData sheetId="2447">
        <row r="1">
          <cell r="A1">
            <v>0</v>
          </cell>
        </row>
      </sheetData>
      <sheetData sheetId="2448">
        <row r="1">
          <cell r="A1">
            <v>0</v>
          </cell>
        </row>
      </sheetData>
      <sheetData sheetId="2449">
        <row r="1">
          <cell r="A1">
            <v>0</v>
          </cell>
        </row>
      </sheetData>
      <sheetData sheetId="2450">
        <row r="1">
          <cell r="A1">
            <v>0</v>
          </cell>
        </row>
      </sheetData>
      <sheetData sheetId="2451">
        <row r="1">
          <cell r="A1">
            <v>0</v>
          </cell>
        </row>
      </sheetData>
      <sheetData sheetId="2452">
        <row r="1">
          <cell r="A1">
            <v>0</v>
          </cell>
        </row>
      </sheetData>
      <sheetData sheetId="2453">
        <row r="1">
          <cell r="A1">
            <v>0</v>
          </cell>
        </row>
      </sheetData>
      <sheetData sheetId="2454">
        <row r="1">
          <cell r="A1">
            <v>0</v>
          </cell>
        </row>
      </sheetData>
      <sheetData sheetId="2455">
        <row r="1">
          <cell r="A1">
            <v>0</v>
          </cell>
        </row>
      </sheetData>
      <sheetData sheetId="2456">
        <row r="1">
          <cell r="A1">
            <v>0</v>
          </cell>
        </row>
      </sheetData>
      <sheetData sheetId="2457">
        <row r="1">
          <cell r="A1">
            <v>0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>
            <v>0</v>
          </cell>
        </row>
      </sheetData>
      <sheetData sheetId="2463">
        <row r="1">
          <cell r="A1">
            <v>0</v>
          </cell>
        </row>
      </sheetData>
      <sheetData sheetId="2464">
        <row r="1">
          <cell r="A1">
            <v>0</v>
          </cell>
        </row>
      </sheetData>
      <sheetData sheetId="2465">
        <row r="1">
          <cell r="A1">
            <v>0</v>
          </cell>
        </row>
      </sheetData>
      <sheetData sheetId="2466">
        <row r="1">
          <cell r="A1">
            <v>0</v>
          </cell>
        </row>
      </sheetData>
      <sheetData sheetId="2467">
        <row r="1">
          <cell r="A1">
            <v>0</v>
          </cell>
        </row>
      </sheetData>
      <sheetData sheetId="2468">
        <row r="1">
          <cell r="A1">
            <v>0</v>
          </cell>
        </row>
      </sheetData>
      <sheetData sheetId="2469">
        <row r="1">
          <cell r="A1">
            <v>0</v>
          </cell>
        </row>
      </sheetData>
      <sheetData sheetId="2470">
        <row r="1">
          <cell r="A1">
            <v>0</v>
          </cell>
        </row>
      </sheetData>
      <sheetData sheetId="2471">
        <row r="1">
          <cell r="A1">
            <v>0</v>
          </cell>
        </row>
      </sheetData>
      <sheetData sheetId="2472">
        <row r="1">
          <cell r="A1">
            <v>0</v>
          </cell>
        </row>
      </sheetData>
      <sheetData sheetId="2473">
        <row r="1">
          <cell r="A1">
            <v>0</v>
          </cell>
        </row>
      </sheetData>
      <sheetData sheetId="2474">
        <row r="1">
          <cell r="A1">
            <v>0</v>
          </cell>
        </row>
      </sheetData>
      <sheetData sheetId="2475">
        <row r="1">
          <cell r="A1">
            <v>0</v>
          </cell>
        </row>
      </sheetData>
      <sheetData sheetId="2476">
        <row r="1">
          <cell r="A1">
            <v>0</v>
          </cell>
        </row>
      </sheetData>
      <sheetData sheetId="2477">
        <row r="1">
          <cell r="A1">
            <v>0</v>
          </cell>
        </row>
      </sheetData>
      <sheetData sheetId="2478">
        <row r="1">
          <cell r="A1">
            <v>0</v>
          </cell>
        </row>
      </sheetData>
      <sheetData sheetId="2479">
        <row r="1">
          <cell r="A1">
            <v>0</v>
          </cell>
        </row>
      </sheetData>
      <sheetData sheetId="2480">
        <row r="1">
          <cell r="A1">
            <v>0</v>
          </cell>
        </row>
      </sheetData>
      <sheetData sheetId="2481">
        <row r="1">
          <cell r="A1">
            <v>0</v>
          </cell>
        </row>
      </sheetData>
      <sheetData sheetId="2482">
        <row r="1">
          <cell r="A1">
            <v>0</v>
          </cell>
        </row>
      </sheetData>
      <sheetData sheetId="2483">
        <row r="1">
          <cell r="A1">
            <v>0</v>
          </cell>
        </row>
      </sheetData>
      <sheetData sheetId="2484">
        <row r="1">
          <cell r="A1">
            <v>0</v>
          </cell>
        </row>
      </sheetData>
      <sheetData sheetId="2485">
        <row r="1">
          <cell r="A1">
            <v>0</v>
          </cell>
        </row>
      </sheetData>
      <sheetData sheetId="2486">
        <row r="1">
          <cell r="A1">
            <v>0</v>
          </cell>
        </row>
      </sheetData>
      <sheetData sheetId="2487">
        <row r="1">
          <cell r="A1">
            <v>0</v>
          </cell>
        </row>
      </sheetData>
      <sheetData sheetId="2488">
        <row r="1">
          <cell r="A1">
            <v>0</v>
          </cell>
        </row>
      </sheetData>
      <sheetData sheetId="2489">
        <row r="1">
          <cell r="A1">
            <v>0</v>
          </cell>
        </row>
      </sheetData>
      <sheetData sheetId="2490">
        <row r="1">
          <cell r="A1">
            <v>0</v>
          </cell>
        </row>
      </sheetData>
      <sheetData sheetId="2491">
        <row r="1">
          <cell r="A1">
            <v>0</v>
          </cell>
        </row>
      </sheetData>
      <sheetData sheetId="2492">
        <row r="1">
          <cell r="A1">
            <v>0</v>
          </cell>
        </row>
      </sheetData>
      <sheetData sheetId="2493">
        <row r="1">
          <cell r="A1">
            <v>0</v>
          </cell>
        </row>
      </sheetData>
      <sheetData sheetId="2494">
        <row r="1">
          <cell r="A1">
            <v>0</v>
          </cell>
        </row>
      </sheetData>
      <sheetData sheetId="2495">
        <row r="1">
          <cell r="A1">
            <v>0</v>
          </cell>
        </row>
      </sheetData>
      <sheetData sheetId="2496">
        <row r="1">
          <cell r="A1">
            <v>0</v>
          </cell>
        </row>
      </sheetData>
      <sheetData sheetId="2497">
        <row r="1">
          <cell r="A1">
            <v>0</v>
          </cell>
        </row>
      </sheetData>
      <sheetData sheetId="2498">
        <row r="1">
          <cell r="A1">
            <v>0</v>
          </cell>
        </row>
      </sheetData>
      <sheetData sheetId="2499">
        <row r="1">
          <cell r="A1">
            <v>0</v>
          </cell>
        </row>
      </sheetData>
      <sheetData sheetId="2500">
        <row r="1">
          <cell r="A1">
            <v>0</v>
          </cell>
        </row>
      </sheetData>
      <sheetData sheetId="2501">
        <row r="1">
          <cell r="A1">
            <v>0</v>
          </cell>
        </row>
      </sheetData>
      <sheetData sheetId="2502">
        <row r="1">
          <cell r="A1">
            <v>0</v>
          </cell>
        </row>
      </sheetData>
      <sheetData sheetId="2503">
        <row r="1">
          <cell r="A1">
            <v>0</v>
          </cell>
        </row>
      </sheetData>
      <sheetData sheetId="2504">
        <row r="1">
          <cell r="A1">
            <v>0</v>
          </cell>
        </row>
      </sheetData>
      <sheetData sheetId="2505">
        <row r="1">
          <cell r="A1">
            <v>0</v>
          </cell>
        </row>
      </sheetData>
      <sheetData sheetId="2506">
        <row r="1">
          <cell r="A1">
            <v>0</v>
          </cell>
        </row>
      </sheetData>
      <sheetData sheetId="2507">
        <row r="1">
          <cell r="A1">
            <v>0</v>
          </cell>
        </row>
      </sheetData>
      <sheetData sheetId="2508">
        <row r="1">
          <cell r="A1">
            <v>0</v>
          </cell>
        </row>
      </sheetData>
      <sheetData sheetId="2509">
        <row r="1">
          <cell r="A1">
            <v>0</v>
          </cell>
        </row>
      </sheetData>
      <sheetData sheetId="2510">
        <row r="1">
          <cell r="A1">
            <v>0</v>
          </cell>
        </row>
      </sheetData>
      <sheetData sheetId="2511">
        <row r="1">
          <cell r="A1">
            <v>0</v>
          </cell>
        </row>
      </sheetData>
      <sheetData sheetId="2512">
        <row r="1">
          <cell r="A1">
            <v>0</v>
          </cell>
        </row>
      </sheetData>
      <sheetData sheetId="2513">
        <row r="1">
          <cell r="A1">
            <v>0</v>
          </cell>
        </row>
      </sheetData>
      <sheetData sheetId="2514">
        <row r="1">
          <cell r="A1">
            <v>0</v>
          </cell>
        </row>
      </sheetData>
      <sheetData sheetId="2515">
        <row r="1">
          <cell r="A1">
            <v>0</v>
          </cell>
        </row>
      </sheetData>
      <sheetData sheetId="2516">
        <row r="1">
          <cell r="A1">
            <v>0</v>
          </cell>
        </row>
      </sheetData>
      <sheetData sheetId="2517">
        <row r="1">
          <cell r="A1">
            <v>0</v>
          </cell>
        </row>
      </sheetData>
      <sheetData sheetId="2518">
        <row r="1">
          <cell r="A1">
            <v>0</v>
          </cell>
        </row>
      </sheetData>
      <sheetData sheetId="2519">
        <row r="1">
          <cell r="A1">
            <v>0</v>
          </cell>
        </row>
      </sheetData>
      <sheetData sheetId="2520">
        <row r="1">
          <cell r="A1">
            <v>0</v>
          </cell>
        </row>
      </sheetData>
      <sheetData sheetId="2521">
        <row r="1">
          <cell r="A1">
            <v>0</v>
          </cell>
        </row>
      </sheetData>
      <sheetData sheetId="2522">
        <row r="1">
          <cell r="A1">
            <v>0</v>
          </cell>
        </row>
      </sheetData>
      <sheetData sheetId="2523">
        <row r="1">
          <cell r="A1">
            <v>0</v>
          </cell>
        </row>
      </sheetData>
      <sheetData sheetId="2524">
        <row r="1">
          <cell r="A1">
            <v>0</v>
          </cell>
        </row>
      </sheetData>
      <sheetData sheetId="2525">
        <row r="1">
          <cell r="A1">
            <v>0</v>
          </cell>
        </row>
      </sheetData>
      <sheetData sheetId="2526">
        <row r="1">
          <cell r="A1">
            <v>0</v>
          </cell>
        </row>
      </sheetData>
      <sheetData sheetId="2527">
        <row r="1">
          <cell r="A1">
            <v>0</v>
          </cell>
        </row>
      </sheetData>
      <sheetData sheetId="2528">
        <row r="1">
          <cell r="A1">
            <v>0</v>
          </cell>
        </row>
      </sheetData>
      <sheetData sheetId="2529">
        <row r="1">
          <cell r="A1">
            <v>0</v>
          </cell>
        </row>
      </sheetData>
      <sheetData sheetId="2530">
        <row r="1">
          <cell r="A1">
            <v>0</v>
          </cell>
        </row>
      </sheetData>
      <sheetData sheetId="2531">
        <row r="1">
          <cell r="A1">
            <v>0</v>
          </cell>
        </row>
      </sheetData>
      <sheetData sheetId="2532">
        <row r="1">
          <cell r="A1">
            <v>0</v>
          </cell>
        </row>
      </sheetData>
      <sheetData sheetId="2533">
        <row r="1">
          <cell r="A1">
            <v>0</v>
          </cell>
        </row>
      </sheetData>
      <sheetData sheetId="2534">
        <row r="1">
          <cell r="A1">
            <v>0</v>
          </cell>
        </row>
      </sheetData>
      <sheetData sheetId="2535">
        <row r="1">
          <cell r="A1">
            <v>0</v>
          </cell>
        </row>
      </sheetData>
      <sheetData sheetId="2536">
        <row r="1">
          <cell r="A1">
            <v>0</v>
          </cell>
        </row>
      </sheetData>
      <sheetData sheetId="2537">
        <row r="1">
          <cell r="A1">
            <v>0</v>
          </cell>
        </row>
      </sheetData>
      <sheetData sheetId="2538">
        <row r="1">
          <cell r="A1">
            <v>0</v>
          </cell>
        </row>
      </sheetData>
      <sheetData sheetId="2539">
        <row r="1">
          <cell r="A1">
            <v>0</v>
          </cell>
        </row>
      </sheetData>
      <sheetData sheetId="2540">
        <row r="1">
          <cell r="A1">
            <v>0</v>
          </cell>
        </row>
      </sheetData>
      <sheetData sheetId="2541">
        <row r="1">
          <cell r="A1">
            <v>0</v>
          </cell>
        </row>
      </sheetData>
      <sheetData sheetId="2542">
        <row r="1">
          <cell r="A1">
            <v>0</v>
          </cell>
        </row>
      </sheetData>
      <sheetData sheetId="2543">
        <row r="1">
          <cell r="A1">
            <v>0</v>
          </cell>
        </row>
      </sheetData>
      <sheetData sheetId="2544">
        <row r="1">
          <cell r="A1">
            <v>0</v>
          </cell>
        </row>
      </sheetData>
      <sheetData sheetId="2545">
        <row r="1">
          <cell r="A1">
            <v>0</v>
          </cell>
        </row>
      </sheetData>
      <sheetData sheetId="2546">
        <row r="1">
          <cell r="A1">
            <v>0</v>
          </cell>
        </row>
      </sheetData>
      <sheetData sheetId="2547">
        <row r="1">
          <cell r="A1">
            <v>0</v>
          </cell>
        </row>
      </sheetData>
      <sheetData sheetId="2548">
        <row r="1">
          <cell r="A1">
            <v>0</v>
          </cell>
        </row>
      </sheetData>
      <sheetData sheetId="2549">
        <row r="1">
          <cell r="A1">
            <v>0</v>
          </cell>
        </row>
      </sheetData>
      <sheetData sheetId="2550">
        <row r="1">
          <cell r="A1">
            <v>0</v>
          </cell>
        </row>
      </sheetData>
      <sheetData sheetId="2551">
        <row r="1">
          <cell r="A1">
            <v>0</v>
          </cell>
        </row>
      </sheetData>
      <sheetData sheetId="2552">
        <row r="1">
          <cell r="A1">
            <v>0</v>
          </cell>
        </row>
      </sheetData>
      <sheetData sheetId="2553">
        <row r="1">
          <cell r="A1">
            <v>0</v>
          </cell>
        </row>
      </sheetData>
      <sheetData sheetId="2554">
        <row r="1">
          <cell r="A1">
            <v>0</v>
          </cell>
        </row>
      </sheetData>
      <sheetData sheetId="2555">
        <row r="1">
          <cell r="A1">
            <v>0</v>
          </cell>
        </row>
      </sheetData>
      <sheetData sheetId="2556">
        <row r="1">
          <cell r="A1">
            <v>0</v>
          </cell>
        </row>
      </sheetData>
      <sheetData sheetId="2557">
        <row r="1">
          <cell r="A1">
            <v>0</v>
          </cell>
        </row>
      </sheetData>
      <sheetData sheetId="2558">
        <row r="1">
          <cell r="A1">
            <v>0</v>
          </cell>
        </row>
      </sheetData>
      <sheetData sheetId="2559">
        <row r="1">
          <cell r="A1">
            <v>0</v>
          </cell>
        </row>
      </sheetData>
      <sheetData sheetId="2560">
        <row r="1">
          <cell r="A1">
            <v>0</v>
          </cell>
        </row>
      </sheetData>
      <sheetData sheetId="2561">
        <row r="1">
          <cell r="A1">
            <v>0</v>
          </cell>
        </row>
      </sheetData>
      <sheetData sheetId="2562">
        <row r="1">
          <cell r="A1">
            <v>0</v>
          </cell>
        </row>
      </sheetData>
      <sheetData sheetId="2563">
        <row r="1">
          <cell r="A1">
            <v>0</v>
          </cell>
        </row>
      </sheetData>
      <sheetData sheetId="2564">
        <row r="1">
          <cell r="A1">
            <v>0</v>
          </cell>
        </row>
      </sheetData>
      <sheetData sheetId="2565">
        <row r="1">
          <cell r="A1">
            <v>0</v>
          </cell>
        </row>
      </sheetData>
      <sheetData sheetId="2566">
        <row r="1">
          <cell r="A1">
            <v>0</v>
          </cell>
        </row>
      </sheetData>
      <sheetData sheetId="2567">
        <row r="1">
          <cell r="A1">
            <v>0</v>
          </cell>
        </row>
      </sheetData>
      <sheetData sheetId="2568">
        <row r="1">
          <cell r="A1">
            <v>0</v>
          </cell>
        </row>
      </sheetData>
      <sheetData sheetId="2569">
        <row r="1">
          <cell r="A1">
            <v>0</v>
          </cell>
        </row>
      </sheetData>
      <sheetData sheetId="2570">
        <row r="1">
          <cell r="A1">
            <v>0</v>
          </cell>
        </row>
      </sheetData>
      <sheetData sheetId="2571">
        <row r="1">
          <cell r="A1">
            <v>0</v>
          </cell>
        </row>
      </sheetData>
      <sheetData sheetId="2572">
        <row r="1">
          <cell r="A1">
            <v>0</v>
          </cell>
        </row>
      </sheetData>
      <sheetData sheetId="2573">
        <row r="1">
          <cell r="A1">
            <v>0</v>
          </cell>
        </row>
      </sheetData>
      <sheetData sheetId="2574">
        <row r="1">
          <cell r="A1">
            <v>0</v>
          </cell>
        </row>
      </sheetData>
      <sheetData sheetId="2575">
        <row r="1">
          <cell r="A1">
            <v>0</v>
          </cell>
        </row>
      </sheetData>
      <sheetData sheetId="2576">
        <row r="1">
          <cell r="A1">
            <v>0</v>
          </cell>
        </row>
      </sheetData>
      <sheetData sheetId="2577">
        <row r="1">
          <cell r="A1">
            <v>0</v>
          </cell>
        </row>
      </sheetData>
      <sheetData sheetId="2578">
        <row r="1">
          <cell r="A1">
            <v>0</v>
          </cell>
        </row>
      </sheetData>
      <sheetData sheetId="2579">
        <row r="1">
          <cell r="A1">
            <v>0</v>
          </cell>
        </row>
      </sheetData>
      <sheetData sheetId="2580">
        <row r="1">
          <cell r="A1">
            <v>0</v>
          </cell>
        </row>
      </sheetData>
      <sheetData sheetId="2581">
        <row r="1">
          <cell r="A1">
            <v>0</v>
          </cell>
        </row>
      </sheetData>
      <sheetData sheetId="2582">
        <row r="1">
          <cell r="A1">
            <v>0</v>
          </cell>
        </row>
      </sheetData>
      <sheetData sheetId="2583">
        <row r="1">
          <cell r="A1">
            <v>0</v>
          </cell>
        </row>
      </sheetData>
      <sheetData sheetId="2584">
        <row r="1">
          <cell r="A1">
            <v>0</v>
          </cell>
        </row>
      </sheetData>
      <sheetData sheetId="2585">
        <row r="1">
          <cell r="A1">
            <v>0</v>
          </cell>
        </row>
      </sheetData>
      <sheetData sheetId="2586">
        <row r="1">
          <cell r="A1">
            <v>0</v>
          </cell>
        </row>
      </sheetData>
      <sheetData sheetId="2587">
        <row r="1">
          <cell r="A1">
            <v>0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>
            <v>0</v>
          </cell>
        </row>
      </sheetData>
      <sheetData sheetId="2593">
        <row r="1">
          <cell r="A1">
            <v>0</v>
          </cell>
        </row>
      </sheetData>
      <sheetData sheetId="2594">
        <row r="1">
          <cell r="A1">
            <v>0</v>
          </cell>
        </row>
      </sheetData>
      <sheetData sheetId="2595">
        <row r="1">
          <cell r="A1">
            <v>0</v>
          </cell>
        </row>
      </sheetData>
      <sheetData sheetId="2596">
        <row r="1">
          <cell r="A1">
            <v>0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>
            <v>0</v>
          </cell>
        </row>
      </sheetData>
      <sheetData sheetId="2600">
        <row r="1">
          <cell r="A1">
            <v>0</v>
          </cell>
        </row>
      </sheetData>
      <sheetData sheetId="2601">
        <row r="1">
          <cell r="A1">
            <v>0</v>
          </cell>
        </row>
      </sheetData>
      <sheetData sheetId="2602">
        <row r="1">
          <cell r="A1">
            <v>0</v>
          </cell>
        </row>
      </sheetData>
      <sheetData sheetId="2603">
        <row r="1">
          <cell r="A1">
            <v>0</v>
          </cell>
        </row>
      </sheetData>
      <sheetData sheetId="2604">
        <row r="1">
          <cell r="A1">
            <v>0</v>
          </cell>
        </row>
      </sheetData>
      <sheetData sheetId="2605">
        <row r="1">
          <cell r="A1">
            <v>0</v>
          </cell>
        </row>
      </sheetData>
      <sheetData sheetId="2606">
        <row r="1">
          <cell r="A1">
            <v>0</v>
          </cell>
        </row>
      </sheetData>
      <sheetData sheetId="2607">
        <row r="1">
          <cell r="A1">
            <v>0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>
            <v>0</v>
          </cell>
        </row>
      </sheetData>
      <sheetData sheetId="2613">
        <row r="1">
          <cell r="A1">
            <v>0</v>
          </cell>
        </row>
      </sheetData>
      <sheetData sheetId="2614">
        <row r="1">
          <cell r="A1">
            <v>0</v>
          </cell>
        </row>
      </sheetData>
      <sheetData sheetId="2615">
        <row r="1">
          <cell r="A1">
            <v>0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>
            <v>0</v>
          </cell>
        </row>
      </sheetData>
      <sheetData sheetId="2619">
        <row r="1">
          <cell r="A1">
            <v>0</v>
          </cell>
        </row>
      </sheetData>
      <sheetData sheetId="2620">
        <row r="1">
          <cell r="A1">
            <v>0</v>
          </cell>
        </row>
      </sheetData>
      <sheetData sheetId="2621">
        <row r="1">
          <cell r="A1">
            <v>0</v>
          </cell>
        </row>
      </sheetData>
      <sheetData sheetId="2622">
        <row r="1">
          <cell r="A1">
            <v>0</v>
          </cell>
        </row>
      </sheetData>
      <sheetData sheetId="2623">
        <row r="1">
          <cell r="A1">
            <v>0</v>
          </cell>
        </row>
      </sheetData>
      <sheetData sheetId="2624">
        <row r="1">
          <cell r="A1">
            <v>0</v>
          </cell>
        </row>
      </sheetData>
      <sheetData sheetId="2625">
        <row r="1">
          <cell r="A1">
            <v>0</v>
          </cell>
        </row>
      </sheetData>
      <sheetData sheetId="2626">
        <row r="1">
          <cell r="A1">
            <v>0</v>
          </cell>
        </row>
      </sheetData>
      <sheetData sheetId="2627">
        <row r="1">
          <cell r="A1">
            <v>0</v>
          </cell>
        </row>
      </sheetData>
      <sheetData sheetId="2628">
        <row r="1">
          <cell r="A1">
            <v>0</v>
          </cell>
        </row>
      </sheetData>
      <sheetData sheetId="2629">
        <row r="1">
          <cell r="A1">
            <v>0</v>
          </cell>
        </row>
      </sheetData>
      <sheetData sheetId="2630">
        <row r="1">
          <cell r="A1">
            <v>0</v>
          </cell>
        </row>
      </sheetData>
      <sheetData sheetId="2631">
        <row r="1">
          <cell r="A1">
            <v>0</v>
          </cell>
        </row>
      </sheetData>
      <sheetData sheetId="2632">
        <row r="1">
          <cell r="A1">
            <v>0</v>
          </cell>
        </row>
      </sheetData>
      <sheetData sheetId="2633">
        <row r="1">
          <cell r="A1">
            <v>0</v>
          </cell>
        </row>
      </sheetData>
      <sheetData sheetId="2634">
        <row r="1">
          <cell r="A1">
            <v>0</v>
          </cell>
        </row>
      </sheetData>
      <sheetData sheetId="2635">
        <row r="1">
          <cell r="A1">
            <v>0</v>
          </cell>
        </row>
      </sheetData>
      <sheetData sheetId="2636">
        <row r="1">
          <cell r="A1">
            <v>0</v>
          </cell>
        </row>
      </sheetData>
      <sheetData sheetId="2637">
        <row r="1">
          <cell r="A1">
            <v>0</v>
          </cell>
        </row>
      </sheetData>
      <sheetData sheetId="2638">
        <row r="1">
          <cell r="A1">
            <v>0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>
            <v>0</v>
          </cell>
        </row>
      </sheetData>
      <sheetData sheetId="2641">
        <row r="1">
          <cell r="A1">
            <v>0</v>
          </cell>
        </row>
      </sheetData>
      <sheetData sheetId="2642">
        <row r="1">
          <cell r="A1">
            <v>0</v>
          </cell>
        </row>
      </sheetData>
      <sheetData sheetId="2643">
        <row r="1">
          <cell r="A1">
            <v>0</v>
          </cell>
        </row>
      </sheetData>
      <sheetData sheetId="2644">
        <row r="1">
          <cell r="A1">
            <v>0</v>
          </cell>
        </row>
      </sheetData>
      <sheetData sheetId="2645">
        <row r="1">
          <cell r="A1">
            <v>0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>
            <v>0</v>
          </cell>
        </row>
      </sheetData>
      <sheetData sheetId="2648">
        <row r="1">
          <cell r="A1">
            <v>0</v>
          </cell>
        </row>
      </sheetData>
      <sheetData sheetId="2649">
        <row r="1">
          <cell r="A1">
            <v>0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>
            <v>0</v>
          </cell>
        </row>
      </sheetData>
      <sheetData sheetId="2653">
        <row r="1">
          <cell r="A1">
            <v>0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>
            <v>0</v>
          </cell>
        </row>
      </sheetData>
      <sheetData sheetId="2656">
        <row r="1">
          <cell r="A1">
            <v>0</v>
          </cell>
        </row>
      </sheetData>
      <sheetData sheetId="2657">
        <row r="1">
          <cell r="A1">
            <v>0</v>
          </cell>
        </row>
      </sheetData>
      <sheetData sheetId="2658">
        <row r="1">
          <cell r="A1">
            <v>0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>
            <v>0</v>
          </cell>
        </row>
      </sheetData>
      <sheetData sheetId="2661">
        <row r="1">
          <cell r="A1">
            <v>0</v>
          </cell>
        </row>
      </sheetData>
      <sheetData sheetId="2662">
        <row r="1">
          <cell r="A1">
            <v>0</v>
          </cell>
        </row>
      </sheetData>
      <sheetData sheetId="2663">
        <row r="1">
          <cell r="A1">
            <v>0</v>
          </cell>
        </row>
      </sheetData>
      <sheetData sheetId="2664">
        <row r="1">
          <cell r="A1">
            <v>0</v>
          </cell>
        </row>
      </sheetData>
      <sheetData sheetId="2665">
        <row r="1">
          <cell r="A1">
            <v>0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>
            <v>0</v>
          </cell>
        </row>
      </sheetData>
      <sheetData sheetId="2668">
        <row r="1">
          <cell r="A1">
            <v>0</v>
          </cell>
        </row>
      </sheetData>
      <sheetData sheetId="2669">
        <row r="1">
          <cell r="A1">
            <v>0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>
            <v>0</v>
          </cell>
        </row>
      </sheetData>
      <sheetData sheetId="2672">
        <row r="1">
          <cell r="A1">
            <v>0</v>
          </cell>
        </row>
      </sheetData>
      <sheetData sheetId="2673">
        <row r="1">
          <cell r="A1">
            <v>0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>
            <v>0</v>
          </cell>
        </row>
      </sheetData>
      <sheetData sheetId="2676">
        <row r="1">
          <cell r="A1">
            <v>0</v>
          </cell>
        </row>
      </sheetData>
      <sheetData sheetId="2677">
        <row r="1">
          <cell r="A1">
            <v>0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>
            <v>0</v>
          </cell>
        </row>
      </sheetData>
      <sheetData sheetId="2680">
        <row r="1">
          <cell r="A1">
            <v>0</v>
          </cell>
        </row>
      </sheetData>
      <sheetData sheetId="2681">
        <row r="1">
          <cell r="A1">
            <v>0</v>
          </cell>
        </row>
      </sheetData>
      <sheetData sheetId="2682">
        <row r="1">
          <cell r="A1">
            <v>0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>
            <v>0</v>
          </cell>
        </row>
      </sheetData>
      <sheetData sheetId="2685">
        <row r="1">
          <cell r="A1">
            <v>0</v>
          </cell>
        </row>
      </sheetData>
      <sheetData sheetId="2686">
        <row r="1">
          <cell r="A1">
            <v>0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>
            <v>0</v>
          </cell>
        </row>
      </sheetData>
      <sheetData sheetId="2689">
        <row r="1">
          <cell r="A1">
            <v>0</v>
          </cell>
        </row>
      </sheetData>
      <sheetData sheetId="2690">
        <row r="1">
          <cell r="A1">
            <v>0</v>
          </cell>
        </row>
      </sheetData>
      <sheetData sheetId="2691">
        <row r="1">
          <cell r="A1">
            <v>0</v>
          </cell>
        </row>
      </sheetData>
      <sheetData sheetId="2692">
        <row r="1">
          <cell r="A1">
            <v>0</v>
          </cell>
        </row>
      </sheetData>
      <sheetData sheetId="2693">
        <row r="1">
          <cell r="A1">
            <v>0</v>
          </cell>
        </row>
      </sheetData>
      <sheetData sheetId="2694">
        <row r="1">
          <cell r="A1">
            <v>0</v>
          </cell>
        </row>
      </sheetData>
      <sheetData sheetId="2695">
        <row r="1">
          <cell r="A1">
            <v>0</v>
          </cell>
        </row>
      </sheetData>
      <sheetData sheetId="2696">
        <row r="1">
          <cell r="A1">
            <v>0</v>
          </cell>
        </row>
      </sheetData>
      <sheetData sheetId="2697">
        <row r="1">
          <cell r="A1">
            <v>0</v>
          </cell>
        </row>
      </sheetData>
      <sheetData sheetId="2698">
        <row r="1">
          <cell r="A1">
            <v>0</v>
          </cell>
        </row>
      </sheetData>
      <sheetData sheetId="2699">
        <row r="1">
          <cell r="A1">
            <v>0</v>
          </cell>
        </row>
      </sheetData>
      <sheetData sheetId="2700">
        <row r="1">
          <cell r="A1">
            <v>0</v>
          </cell>
        </row>
      </sheetData>
      <sheetData sheetId="2701">
        <row r="1">
          <cell r="A1">
            <v>0</v>
          </cell>
        </row>
      </sheetData>
      <sheetData sheetId="2702">
        <row r="1">
          <cell r="A1">
            <v>0</v>
          </cell>
        </row>
      </sheetData>
      <sheetData sheetId="2703">
        <row r="1">
          <cell r="A1">
            <v>0</v>
          </cell>
        </row>
      </sheetData>
      <sheetData sheetId="2704">
        <row r="1">
          <cell r="A1">
            <v>0</v>
          </cell>
        </row>
      </sheetData>
      <sheetData sheetId="2705">
        <row r="1">
          <cell r="A1">
            <v>0</v>
          </cell>
        </row>
      </sheetData>
      <sheetData sheetId="2706">
        <row r="1">
          <cell r="A1">
            <v>0</v>
          </cell>
        </row>
      </sheetData>
      <sheetData sheetId="2707">
        <row r="1">
          <cell r="A1">
            <v>0</v>
          </cell>
        </row>
      </sheetData>
      <sheetData sheetId="2708">
        <row r="1">
          <cell r="A1">
            <v>0</v>
          </cell>
        </row>
      </sheetData>
      <sheetData sheetId="2709">
        <row r="1">
          <cell r="A1">
            <v>0</v>
          </cell>
        </row>
      </sheetData>
      <sheetData sheetId="2710">
        <row r="1">
          <cell r="A1">
            <v>0</v>
          </cell>
        </row>
      </sheetData>
      <sheetData sheetId="2711">
        <row r="1">
          <cell r="A1">
            <v>0</v>
          </cell>
        </row>
      </sheetData>
      <sheetData sheetId="2712">
        <row r="1">
          <cell r="A1">
            <v>0</v>
          </cell>
        </row>
      </sheetData>
      <sheetData sheetId="2713">
        <row r="1">
          <cell r="A1">
            <v>0</v>
          </cell>
        </row>
      </sheetData>
      <sheetData sheetId="2714">
        <row r="1">
          <cell r="A1">
            <v>0</v>
          </cell>
        </row>
      </sheetData>
      <sheetData sheetId="2715">
        <row r="1">
          <cell r="A1">
            <v>0</v>
          </cell>
        </row>
      </sheetData>
      <sheetData sheetId="2716">
        <row r="1">
          <cell r="A1">
            <v>0</v>
          </cell>
        </row>
      </sheetData>
      <sheetData sheetId="2717">
        <row r="1">
          <cell r="A1">
            <v>0</v>
          </cell>
        </row>
      </sheetData>
      <sheetData sheetId="2718">
        <row r="1">
          <cell r="A1">
            <v>0</v>
          </cell>
        </row>
      </sheetData>
      <sheetData sheetId="2719">
        <row r="1">
          <cell r="A1">
            <v>0</v>
          </cell>
        </row>
      </sheetData>
      <sheetData sheetId="2720">
        <row r="1">
          <cell r="A1">
            <v>0</v>
          </cell>
        </row>
      </sheetData>
      <sheetData sheetId="2721">
        <row r="1">
          <cell r="A1">
            <v>0</v>
          </cell>
        </row>
      </sheetData>
      <sheetData sheetId="2722">
        <row r="1">
          <cell r="A1">
            <v>0</v>
          </cell>
        </row>
      </sheetData>
      <sheetData sheetId="2723">
        <row r="1">
          <cell r="A1">
            <v>0</v>
          </cell>
        </row>
      </sheetData>
      <sheetData sheetId="2724">
        <row r="1">
          <cell r="A1">
            <v>0</v>
          </cell>
        </row>
      </sheetData>
      <sheetData sheetId="2725">
        <row r="1">
          <cell r="A1">
            <v>0</v>
          </cell>
        </row>
      </sheetData>
      <sheetData sheetId="2726">
        <row r="1">
          <cell r="A1">
            <v>0</v>
          </cell>
        </row>
      </sheetData>
      <sheetData sheetId="2727">
        <row r="1">
          <cell r="A1">
            <v>0</v>
          </cell>
        </row>
      </sheetData>
      <sheetData sheetId="2728">
        <row r="1">
          <cell r="A1">
            <v>0</v>
          </cell>
        </row>
      </sheetData>
      <sheetData sheetId="2729">
        <row r="1">
          <cell r="A1">
            <v>0</v>
          </cell>
        </row>
      </sheetData>
      <sheetData sheetId="2730">
        <row r="1">
          <cell r="A1">
            <v>0</v>
          </cell>
        </row>
      </sheetData>
      <sheetData sheetId="2731">
        <row r="1">
          <cell r="A1">
            <v>0</v>
          </cell>
        </row>
      </sheetData>
      <sheetData sheetId="2732">
        <row r="1">
          <cell r="A1">
            <v>0</v>
          </cell>
        </row>
      </sheetData>
      <sheetData sheetId="2733">
        <row r="1">
          <cell r="A1">
            <v>0</v>
          </cell>
        </row>
      </sheetData>
      <sheetData sheetId="2734">
        <row r="1">
          <cell r="A1">
            <v>0</v>
          </cell>
        </row>
      </sheetData>
      <sheetData sheetId="2735">
        <row r="1">
          <cell r="A1">
            <v>0</v>
          </cell>
        </row>
      </sheetData>
      <sheetData sheetId="2736">
        <row r="1">
          <cell r="A1">
            <v>0</v>
          </cell>
        </row>
      </sheetData>
      <sheetData sheetId="2737">
        <row r="1">
          <cell r="A1">
            <v>0</v>
          </cell>
        </row>
      </sheetData>
      <sheetData sheetId="2738">
        <row r="1">
          <cell r="A1">
            <v>0</v>
          </cell>
        </row>
      </sheetData>
      <sheetData sheetId="2739">
        <row r="1">
          <cell r="A1">
            <v>0</v>
          </cell>
        </row>
      </sheetData>
      <sheetData sheetId="2740">
        <row r="1">
          <cell r="A1">
            <v>0</v>
          </cell>
        </row>
      </sheetData>
      <sheetData sheetId="2741">
        <row r="1">
          <cell r="A1">
            <v>0</v>
          </cell>
        </row>
      </sheetData>
      <sheetData sheetId="2742">
        <row r="1">
          <cell r="A1">
            <v>0</v>
          </cell>
        </row>
      </sheetData>
      <sheetData sheetId="2743">
        <row r="1">
          <cell r="A1">
            <v>0</v>
          </cell>
        </row>
      </sheetData>
      <sheetData sheetId="2744">
        <row r="1">
          <cell r="A1">
            <v>0</v>
          </cell>
        </row>
      </sheetData>
      <sheetData sheetId="2745">
        <row r="1">
          <cell r="A1">
            <v>0</v>
          </cell>
        </row>
      </sheetData>
      <sheetData sheetId="2746">
        <row r="1">
          <cell r="A1">
            <v>0</v>
          </cell>
        </row>
      </sheetData>
      <sheetData sheetId="2747">
        <row r="1">
          <cell r="A1">
            <v>0</v>
          </cell>
        </row>
      </sheetData>
      <sheetData sheetId="2748">
        <row r="1">
          <cell r="A1">
            <v>0</v>
          </cell>
        </row>
      </sheetData>
      <sheetData sheetId="2749">
        <row r="1">
          <cell r="A1">
            <v>0</v>
          </cell>
        </row>
      </sheetData>
      <sheetData sheetId="2750">
        <row r="1">
          <cell r="A1">
            <v>0</v>
          </cell>
        </row>
      </sheetData>
      <sheetData sheetId="2751">
        <row r="1">
          <cell r="A1">
            <v>0</v>
          </cell>
        </row>
      </sheetData>
      <sheetData sheetId="2752">
        <row r="1">
          <cell r="A1">
            <v>0</v>
          </cell>
        </row>
      </sheetData>
      <sheetData sheetId="2753">
        <row r="1">
          <cell r="A1">
            <v>0</v>
          </cell>
        </row>
      </sheetData>
      <sheetData sheetId="2754">
        <row r="1">
          <cell r="A1">
            <v>0</v>
          </cell>
        </row>
      </sheetData>
      <sheetData sheetId="2755">
        <row r="1">
          <cell r="A1">
            <v>0</v>
          </cell>
        </row>
      </sheetData>
      <sheetData sheetId="2756">
        <row r="1">
          <cell r="A1">
            <v>0</v>
          </cell>
        </row>
      </sheetData>
      <sheetData sheetId="2757">
        <row r="1">
          <cell r="A1">
            <v>0</v>
          </cell>
        </row>
      </sheetData>
      <sheetData sheetId="2758">
        <row r="1">
          <cell r="A1">
            <v>0</v>
          </cell>
        </row>
      </sheetData>
      <sheetData sheetId="2759">
        <row r="1">
          <cell r="A1">
            <v>0</v>
          </cell>
        </row>
      </sheetData>
      <sheetData sheetId="2760">
        <row r="1">
          <cell r="A1">
            <v>0</v>
          </cell>
        </row>
      </sheetData>
      <sheetData sheetId="2761">
        <row r="1">
          <cell r="A1">
            <v>0</v>
          </cell>
        </row>
      </sheetData>
      <sheetData sheetId="2762">
        <row r="1">
          <cell r="A1">
            <v>0</v>
          </cell>
        </row>
      </sheetData>
      <sheetData sheetId="2763">
        <row r="1">
          <cell r="A1">
            <v>0</v>
          </cell>
        </row>
      </sheetData>
      <sheetData sheetId="2764">
        <row r="1">
          <cell r="A1">
            <v>0</v>
          </cell>
        </row>
      </sheetData>
      <sheetData sheetId="2765">
        <row r="1">
          <cell r="A1">
            <v>0</v>
          </cell>
        </row>
      </sheetData>
      <sheetData sheetId="2766">
        <row r="1">
          <cell r="A1">
            <v>0</v>
          </cell>
        </row>
      </sheetData>
      <sheetData sheetId="2767">
        <row r="1">
          <cell r="A1">
            <v>0</v>
          </cell>
        </row>
      </sheetData>
      <sheetData sheetId="2768">
        <row r="1">
          <cell r="A1">
            <v>0</v>
          </cell>
        </row>
      </sheetData>
      <sheetData sheetId="2769">
        <row r="1">
          <cell r="A1">
            <v>0</v>
          </cell>
        </row>
      </sheetData>
      <sheetData sheetId="2770">
        <row r="1">
          <cell r="A1">
            <v>0</v>
          </cell>
        </row>
      </sheetData>
      <sheetData sheetId="2771">
        <row r="1">
          <cell r="A1">
            <v>0</v>
          </cell>
        </row>
      </sheetData>
      <sheetData sheetId="2772">
        <row r="1">
          <cell r="A1">
            <v>0</v>
          </cell>
        </row>
      </sheetData>
      <sheetData sheetId="2773">
        <row r="1">
          <cell r="A1">
            <v>0</v>
          </cell>
        </row>
      </sheetData>
      <sheetData sheetId="2774">
        <row r="1">
          <cell r="A1">
            <v>0</v>
          </cell>
        </row>
      </sheetData>
      <sheetData sheetId="2775">
        <row r="1">
          <cell r="A1">
            <v>0</v>
          </cell>
        </row>
      </sheetData>
      <sheetData sheetId="2776">
        <row r="1">
          <cell r="A1">
            <v>0</v>
          </cell>
        </row>
      </sheetData>
      <sheetData sheetId="2777">
        <row r="1">
          <cell r="A1">
            <v>0</v>
          </cell>
        </row>
      </sheetData>
      <sheetData sheetId="2778">
        <row r="1">
          <cell r="A1">
            <v>0</v>
          </cell>
        </row>
      </sheetData>
      <sheetData sheetId="2779">
        <row r="1">
          <cell r="A1">
            <v>0</v>
          </cell>
        </row>
      </sheetData>
      <sheetData sheetId="2780">
        <row r="1">
          <cell r="A1">
            <v>0</v>
          </cell>
        </row>
      </sheetData>
      <sheetData sheetId="2781">
        <row r="1">
          <cell r="A1">
            <v>0</v>
          </cell>
        </row>
      </sheetData>
      <sheetData sheetId="2782">
        <row r="1">
          <cell r="A1">
            <v>0</v>
          </cell>
        </row>
      </sheetData>
      <sheetData sheetId="2783">
        <row r="1">
          <cell r="A1">
            <v>0</v>
          </cell>
        </row>
      </sheetData>
      <sheetData sheetId="2784">
        <row r="1">
          <cell r="A1">
            <v>0</v>
          </cell>
        </row>
      </sheetData>
      <sheetData sheetId="2785">
        <row r="1">
          <cell r="A1">
            <v>0</v>
          </cell>
        </row>
      </sheetData>
      <sheetData sheetId="2786">
        <row r="1">
          <cell r="A1">
            <v>0</v>
          </cell>
        </row>
      </sheetData>
      <sheetData sheetId="2787">
        <row r="1">
          <cell r="A1">
            <v>0</v>
          </cell>
        </row>
      </sheetData>
      <sheetData sheetId="2788">
        <row r="1">
          <cell r="A1">
            <v>0</v>
          </cell>
        </row>
      </sheetData>
      <sheetData sheetId="2789">
        <row r="1">
          <cell r="A1">
            <v>0</v>
          </cell>
        </row>
      </sheetData>
      <sheetData sheetId="2790">
        <row r="1">
          <cell r="A1">
            <v>0</v>
          </cell>
        </row>
      </sheetData>
      <sheetData sheetId="2791">
        <row r="1">
          <cell r="A1">
            <v>0</v>
          </cell>
        </row>
      </sheetData>
      <sheetData sheetId="2792">
        <row r="1">
          <cell r="A1">
            <v>0</v>
          </cell>
        </row>
      </sheetData>
      <sheetData sheetId="2793">
        <row r="1">
          <cell r="A1">
            <v>0</v>
          </cell>
        </row>
      </sheetData>
      <sheetData sheetId="2794">
        <row r="1">
          <cell r="A1">
            <v>0</v>
          </cell>
        </row>
      </sheetData>
      <sheetData sheetId="2795">
        <row r="1">
          <cell r="A1">
            <v>0</v>
          </cell>
        </row>
      </sheetData>
      <sheetData sheetId="2796">
        <row r="1">
          <cell r="A1">
            <v>0</v>
          </cell>
        </row>
      </sheetData>
      <sheetData sheetId="2797">
        <row r="1">
          <cell r="A1">
            <v>0</v>
          </cell>
        </row>
      </sheetData>
      <sheetData sheetId="2798">
        <row r="1">
          <cell r="A1">
            <v>0</v>
          </cell>
        </row>
      </sheetData>
      <sheetData sheetId="2799">
        <row r="1">
          <cell r="A1">
            <v>0</v>
          </cell>
        </row>
      </sheetData>
      <sheetData sheetId="2800">
        <row r="1">
          <cell r="A1">
            <v>0</v>
          </cell>
        </row>
      </sheetData>
      <sheetData sheetId="2801">
        <row r="1">
          <cell r="A1">
            <v>0</v>
          </cell>
        </row>
      </sheetData>
      <sheetData sheetId="2802">
        <row r="1">
          <cell r="A1">
            <v>0</v>
          </cell>
        </row>
      </sheetData>
      <sheetData sheetId="2803">
        <row r="1">
          <cell r="A1">
            <v>0</v>
          </cell>
        </row>
      </sheetData>
      <sheetData sheetId="2804">
        <row r="1">
          <cell r="A1">
            <v>0</v>
          </cell>
        </row>
      </sheetData>
      <sheetData sheetId="2805">
        <row r="1">
          <cell r="A1">
            <v>0</v>
          </cell>
        </row>
      </sheetData>
      <sheetData sheetId="2806">
        <row r="1">
          <cell r="A1">
            <v>0</v>
          </cell>
        </row>
      </sheetData>
      <sheetData sheetId="2807">
        <row r="1">
          <cell r="A1">
            <v>0</v>
          </cell>
        </row>
      </sheetData>
      <sheetData sheetId="2808">
        <row r="1">
          <cell r="A1">
            <v>0</v>
          </cell>
        </row>
      </sheetData>
      <sheetData sheetId="2809">
        <row r="1">
          <cell r="A1">
            <v>0</v>
          </cell>
        </row>
      </sheetData>
      <sheetData sheetId="2810">
        <row r="1">
          <cell r="A1">
            <v>0</v>
          </cell>
        </row>
      </sheetData>
      <sheetData sheetId="2811">
        <row r="1">
          <cell r="A1">
            <v>0</v>
          </cell>
        </row>
      </sheetData>
      <sheetData sheetId="2812">
        <row r="1">
          <cell r="A1">
            <v>0</v>
          </cell>
        </row>
      </sheetData>
      <sheetData sheetId="2813">
        <row r="1">
          <cell r="A1">
            <v>0</v>
          </cell>
        </row>
      </sheetData>
      <sheetData sheetId="2814">
        <row r="1">
          <cell r="A1">
            <v>0</v>
          </cell>
        </row>
      </sheetData>
      <sheetData sheetId="2815">
        <row r="1">
          <cell r="A1">
            <v>0</v>
          </cell>
        </row>
      </sheetData>
      <sheetData sheetId="2816">
        <row r="1">
          <cell r="A1">
            <v>0</v>
          </cell>
        </row>
      </sheetData>
      <sheetData sheetId="2817">
        <row r="1">
          <cell r="A1">
            <v>0</v>
          </cell>
        </row>
      </sheetData>
      <sheetData sheetId="2818">
        <row r="1">
          <cell r="A1">
            <v>0</v>
          </cell>
        </row>
      </sheetData>
      <sheetData sheetId="2819">
        <row r="1">
          <cell r="A1">
            <v>0</v>
          </cell>
        </row>
      </sheetData>
      <sheetData sheetId="2820">
        <row r="1">
          <cell r="A1">
            <v>0</v>
          </cell>
        </row>
      </sheetData>
      <sheetData sheetId="2821">
        <row r="1">
          <cell r="A1">
            <v>0</v>
          </cell>
        </row>
      </sheetData>
      <sheetData sheetId="2822">
        <row r="1">
          <cell r="A1">
            <v>0</v>
          </cell>
        </row>
      </sheetData>
      <sheetData sheetId="2823">
        <row r="1">
          <cell r="A1">
            <v>0</v>
          </cell>
        </row>
      </sheetData>
      <sheetData sheetId="2824">
        <row r="1">
          <cell r="A1">
            <v>0</v>
          </cell>
        </row>
      </sheetData>
      <sheetData sheetId="2825">
        <row r="1">
          <cell r="A1">
            <v>0</v>
          </cell>
        </row>
      </sheetData>
      <sheetData sheetId="2826">
        <row r="1">
          <cell r="A1">
            <v>0</v>
          </cell>
        </row>
      </sheetData>
      <sheetData sheetId="2827">
        <row r="1">
          <cell r="A1">
            <v>0</v>
          </cell>
        </row>
      </sheetData>
      <sheetData sheetId="2828">
        <row r="1">
          <cell r="A1">
            <v>0</v>
          </cell>
        </row>
      </sheetData>
      <sheetData sheetId="2829">
        <row r="1">
          <cell r="A1">
            <v>0</v>
          </cell>
        </row>
      </sheetData>
      <sheetData sheetId="2830">
        <row r="1">
          <cell r="A1">
            <v>0</v>
          </cell>
        </row>
      </sheetData>
      <sheetData sheetId="2831">
        <row r="1">
          <cell r="A1">
            <v>0</v>
          </cell>
        </row>
      </sheetData>
      <sheetData sheetId="2832">
        <row r="1">
          <cell r="A1">
            <v>0</v>
          </cell>
        </row>
      </sheetData>
      <sheetData sheetId="2833">
        <row r="1">
          <cell r="A1">
            <v>0</v>
          </cell>
        </row>
      </sheetData>
      <sheetData sheetId="2834">
        <row r="1">
          <cell r="A1">
            <v>0</v>
          </cell>
        </row>
      </sheetData>
      <sheetData sheetId="2835">
        <row r="1">
          <cell r="A1">
            <v>0</v>
          </cell>
        </row>
      </sheetData>
      <sheetData sheetId="2836">
        <row r="1">
          <cell r="A1">
            <v>0</v>
          </cell>
        </row>
      </sheetData>
      <sheetData sheetId="2837">
        <row r="1">
          <cell r="A1">
            <v>0</v>
          </cell>
        </row>
      </sheetData>
      <sheetData sheetId="2838">
        <row r="1">
          <cell r="A1">
            <v>0</v>
          </cell>
        </row>
      </sheetData>
      <sheetData sheetId="2839">
        <row r="1">
          <cell r="A1">
            <v>0</v>
          </cell>
        </row>
      </sheetData>
      <sheetData sheetId="2840">
        <row r="1">
          <cell r="A1">
            <v>0</v>
          </cell>
        </row>
      </sheetData>
      <sheetData sheetId="2841">
        <row r="1">
          <cell r="A1">
            <v>0</v>
          </cell>
        </row>
      </sheetData>
      <sheetData sheetId="2842">
        <row r="1">
          <cell r="A1">
            <v>0</v>
          </cell>
        </row>
      </sheetData>
      <sheetData sheetId="2843">
        <row r="1">
          <cell r="A1">
            <v>0</v>
          </cell>
        </row>
      </sheetData>
      <sheetData sheetId="2844">
        <row r="1">
          <cell r="A1">
            <v>0</v>
          </cell>
        </row>
      </sheetData>
      <sheetData sheetId="2845">
        <row r="1">
          <cell r="A1">
            <v>0</v>
          </cell>
        </row>
      </sheetData>
      <sheetData sheetId="2846">
        <row r="1">
          <cell r="A1">
            <v>0</v>
          </cell>
        </row>
      </sheetData>
      <sheetData sheetId="2847">
        <row r="1">
          <cell r="A1">
            <v>0</v>
          </cell>
        </row>
      </sheetData>
      <sheetData sheetId="2848">
        <row r="1">
          <cell r="A1">
            <v>0</v>
          </cell>
        </row>
      </sheetData>
      <sheetData sheetId="2849">
        <row r="1">
          <cell r="A1">
            <v>0</v>
          </cell>
        </row>
      </sheetData>
      <sheetData sheetId="2850">
        <row r="1">
          <cell r="A1">
            <v>0</v>
          </cell>
        </row>
      </sheetData>
      <sheetData sheetId="2851">
        <row r="1">
          <cell r="A1">
            <v>0</v>
          </cell>
        </row>
      </sheetData>
      <sheetData sheetId="2852">
        <row r="1">
          <cell r="A1">
            <v>0</v>
          </cell>
        </row>
      </sheetData>
      <sheetData sheetId="2853">
        <row r="1">
          <cell r="A1">
            <v>0</v>
          </cell>
        </row>
      </sheetData>
      <sheetData sheetId="2854">
        <row r="1">
          <cell r="A1">
            <v>0</v>
          </cell>
        </row>
      </sheetData>
      <sheetData sheetId="2855">
        <row r="1">
          <cell r="A1">
            <v>0</v>
          </cell>
        </row>
      </sheetData>
      <sheetData sheetId="2856">
        <row r="1">
          <cell r="A1">
            <v>0</v>
          </cell>
        </row>
      </sheetData>
      <sheetData sheetId="2857">
        <row r="1">
          <cell r="A1">
            <v>0</v>
          </cell>
        </row>
      </sheetData>
      <sheetData sheetId="2858">
        <row r="1">
          <cell r="A1">
            <v>0</v>
          </cell>
        </row>
      </sheetData>
      <sheetData sheetId="2859">
        <row r="1">
          <cell r="A1">
            <v>0</v>
          </cell>
        </row>
      </sheetData>
      <sheetData sheetId="2860">
        <row r="1">
          <cell r="A1">
            <v>0</v>
          </cell>
        </row>
      </sheetData>
      <sheetData sheetId="2861">
        <row r="1">
          <cell r="A1">
            <v>0</v>
          </cell>
        </row>
      </sheetData>
      <sheetData sheetId="2862">
        <row r="1">
          <cell r="A1">
            <v>0</v>
          </cell>
        </row>
      </sheetData>
      <sheetData sheetId="2863">
        <row r="1">
          <cell r="A1">
            <v>0</v>
          </cell>
        </row>
      </sheetData>
      <sheetData sheetId="2864">
        <row r="1">
          <cell r="A1">
            <v>0</v>
          </cell>
        </row>
      </sheetData>
      <sheetData sheetId="2865">
        <row r="1">
          <cell r="A1">
            <v>0</v>
          </cell>
        </row>
      </sheetData>
      <sheetData sheetId="2866">
        <row r="1">
          <cell r="A1">
            <v>0</v>
          </cell>
        </row>
      </sheetData>
      <sheetData sheetId="2867">
        <row r="1">
          <cell r="A1">
            <v>0</v>
          </cell>
        </row>
      </sheetData>
      <sheetData sheetId="2868">
        <row r="1">
          <cell r="A1">
            <v>0</v>
          </cell>
        </row>
      </sheetData>
      <sheetData sheetId="2869">
        <row r="1">
          <cell r="A1">
            <v>0</v>
          </cell>
        </row>
      </sheetData>
      <sheetData sheetId="2870">
        <row r="1">
          <cell r="A1">
            <v>0</v>
          </cell>
        </row>
      </sheetData>
      <sheetData sheetId="2871">
        <row r="1">
          <cell r="A1">
            <v>0</v>
          </cell>
        </row>
      </sheetData>
      <sheetData sheetId="2872">
        <row r="1">
          <cell r="A1">
            <v>0</v>
          </cell>
        </row>
      </sheetData>
      <sheetData sheetId="2873">
        <row r="1">
          <cell r="A1">
            <v>0</v>
          </cell>
        </row>
      </sheetData>
      <sheetData sheetId="2874">
        <row r="1">
          <cell r="A1">
            <v>0</v>
          </cell>
        </row>
      </sheetData>
      <sheetData sheetId="2875">
        <row r="1">
          <cell r="A1">
            <v>0</v>
          </cell>
        </row>
      </sheetData>
      <sheetData sheetId="2876">
        <row r="1">
          <cell r="A1">
            <v>0</v>
          </cell>
        </row>
      </sheetData>
      <sheetData sheetId="2877">
        <row r="1">
          <cell r="A1">
            <v>0</v>
          </cell>
        </row>
      </sheetData>
      <sheetData sheetId="2878">
        <row r="1">
          <cell r="A1">
            <v>0</v>
          </cell>
        </row>
      </sheetData>
      <sheetData sheetId="2879">
        <row r="1">
          <cell r="A1">
            <v>0</v>
          </cell>
        </row>
      </sheetData>
      <sheetData sheetId="2880">
        <row r="1">
          <cell r="A1">
            <v>0</v>
          </cell>
        </row>
      </sheetData>
      <sheetData sheetId="2881">
        <row r="1">
          <cell r="A1">
            <v>0</v>
          </cell>
        </row>
      </sheetData>
      <sheetData sheetId="2882">
        <row r="1">
          <cell r="A1">
            <v>0</v>
          </cell>
        </row>
      </sheetData>
      <sheetData sheetId="2883">
        <row r="1">
          <cell r="A1">
            <v>0</v>
          </cell>
        </row>
      </sheetData>
      <sheetData sheetId="2884">
        <row r="1">
          <cell r="A1">
            <v>0</v>
          </cell>
        </row>
      </sheetData>
      <sheetData sheetId="2885">
        <row r="1">
          <cell r="A1">
            <v>0</v>
          </cell>
        </row>
      </sheetData>
      <sheetData sheetId="2886">
        <row r="1">
          <cell r="A1">
            <v>0</v>
          </cell>
        </row>
      </sheetData>
      <sheetData sheetId="2887">
        <row r="1">
          <cell r="A1">
            <v>0</v>
          </cell>
        </row>
      </sheetData>
      <sheetData sheetId="2888">
        <row r="1">
          <cell r="A1">
            <v>0</v>
          </cell>
        </row>
      </sheetData>
      <sheetData sheetId="2889">
        <row r="1">
          <cell r="A1">
            <v>0</v>
          </cell>
        </row>
      </sheetData>
      <sheetData sheetId="2890">
        <row r="1">
          <cell r="A1">
            <v>0</v>
          </cell>
        </row>
      </sheetData>
      <sheetData sheetId="2891">
        <row r="1">
          <cell r="A1">
            <v>0</v>
          </cell>
        </row>
      </sheetData>
      <sheetData sheetId="2892">
        <row r="1">
          <cell r="A1">
            <v>0</v>
          </cell>
        </row>
      </sheetData>
      <sheetData sheetId="2893">
        <row r="1">
          <cell r="A1">
            <v>0</v>
          </cell>
        </row>
      </sheetData>
      <sheetData sheetId="2894">
        <row r="1">
          <cell r="A1">
            <v>0</v>
          </cell>
        </row>
      </sheetData>
      <sheetData sheetId="2895">
        <row r="1">
          <cell r="A1">
            <v>0</v>
          </cell>
        </row>
      </sheetData>
      <sheetData sheetId="2896">
        <row r="1">
          <cell r="A1">
            <v>0</v>
          </cell>
        </row>
      </sheetData>
      <sheetData sheetId="2897">
        <row r="1">
          <cell r="A1">
            <v>0</v>
          </cell>
        </row>
      </sheetData>
      <sheetData sheetId="2898">
        <row r="1">
          <cell r="A1">
            <v>0</v>
          </cell>
        </row>
      </sheetData>
      <sheetData sheetId="2899">
        <row r="1">
          <cell r="A1">
            <v>0</v>
          </cell>
        </row>
      </sheetData>
      <sheetData sheetId="2900">
        <row r="1">
          <cell r="A1">
            <v>0</v>
          </cell>
        </row>
      </sheetData>
      <sheetData sheetId="2901">
        <row r="1">
          <cell r="A1">
            <v>0</v>
          </cell>
        </row>
      </sheetData>
      <sheetData sheetId="2902">
        <row r="1">
          <cell r="A1">
            <v>0</v>
          </cell>
        </row>
      </sheetData>
      <sheetData sheetId="2903">
        <row r="1">
          <cell r="A1">
            <v>0</v>
          </cell>
        </row>
      </sheetData>
      <sheetData sheetId="2904">
        <row r="1">
          <cell r="A1">
            <v>0</v>
          </cell>
        </row>
      </sheetData>
      <sheetData sheetId="2905">
        <row r="1">
          <cell r="A1">
            <v>0</v>
          </cell>
        </row>
      </sheetData>
      <sheetData sheetId="2906">
        <row r="1">
          <cell r="A1">
            <v>0</v>
          </cell>
        </row>
      </sheetData>
      <sheetData sheetId="2907">
        <row r="1">
          <cell r="A1">
            <v>0</v>
          </cell>
        </row>
      </sheetData>
      <sheetData sheetId="2908">
        <row r="1">
          <cell r="A1">
            <v>0</v>
          </cell>
        </row>
      </sheetData>
      <sheetData sheetId="2909">
        <row r="1">
          <cell r="A1">
            <v>0</v>
          </cell>
        </row>
      </sheetData>
      <sheetData sheetId="2910">
        <row r="1">
          <cell r="A1">
            <v>0</v>
          </cell>
        </row>
      </sheetData>
      <sheetData sheetId="2911">
        <row r="1">
          <cell r="A1">
            <v>0</v>
          </cell>
        </row>
      </sheetData>
      <sheetData sheetId="2912">
        <row r="1">
          <cell r="A1">
            <v>0</v>
          </cell>
        </row>
      </sheetData>
      <sheetData sheetId="2913">
        <row r="1">
          <cell r="A1">
            <v>0</v>
          </cell>
        </row>
      </sheetData>
      <sheetData sheetId="2914">
        <row r="1">
          <cell r="A1">
            <v>0</v>
          </cell>
        </row>
      </sheetData>
      <sheetData sheetId="2915">
        <row r="1">
          <cell r="A1">
            <v>0</v>
          </cell>
        </row>
      </sheetData>
      <sheetData sheetId="2916">
        <row r="1">
          <cell r="A1">
            <v>0</v>
          </cell>
        </row>
      </sheetData>
      <sheetData sheetId="2917">
        <row r="1">
          <cell r="A1">
            <v>0</v>
          </cell>
        </row>
      </sheetData>
      <sheetData sheetId="2918">
        <row r="1">
          <cell r="A1">
            <v>0</v>
          </cell>
        </row>
      </sheetData>
      <sheetData sheetId="2919">
        <row r="1">
          <cell r="A1">
            <v>0</v>
          </cell>
        </row>
      </sheetData>
      <sheetData sheetId="2920">
        <row r="1">
          <cell r="A1">
            <v>0</v>
          </cell>
        </row>
      </sheetData>
      <sheetData sheetId="2921">
        <row r="1">
          <cell r="A1">
            <v>0</v>
          </cell>
        </row>
      </sheetData>
      <sheetData sheetId="2922">
        <row r="1">
          <cell r="A1">
            <v>0</v>
          </cell>
        </row>
      </sheetData>
      <sheetData sheetId="2923">
        <row r="1">
          <cell r="A1">
            <v>0</v>
          </cell>
        </row>
      </sheetData>
      <sheetData sheetId="2924">
        <row r="1">
          <cell r="A1">
            <v>0</v>
          </cell>
        </row>
      </sheetData>
      <sheetData sheetId="2925">
        <row r="1">
          <cell r="A1">
            <v>0</v>
          </cell>
        </row>
      </sheetData>
      <sheetData sheetId="2926">
        <row r="1">
          <cell r="A1">
            <v>0</v>
          </cell>
        </row>
      </sheetData>
      <sheetData sheetId="2927">
        <row r="1">
          <cell r="A1">
            <v>0</v>
          </cell>
        </row>
      </sheetData>
      <sheetData sheetId="2928">
        <row r="1">
          <cell r="A1">
            <v>0</v>
          </cell>
        </row>
      </sheetData>
      <sheetData sheetId="2929">
        <row r="1">
          <cell r="A1">
            <v>0</v>
          </cell>
        </row>
      </sheetData>
      <sheetData sheetId="2930">
        <row r="1">
          <cell r="A1">
            <v>0</v>
          </cell>
        </row>
      </sheetData>
      <sheetData sheetId="2931">
        <row r="1">
          <cell r="A1">
            <v>0</v>
          </cell>
        </row>
      </sheetData>
      <sheetData sheetId="2932">
        <row r="1">
          <cell r="A1">
            <v>0</v>
          </cell>
        </row>
      </sheetData>
      <sheetData sheetId="2933">
        <row r="1">
          <cell r="A1">
            <v>0</v>
          </cell>
        </row>
      </sheetData>
      <sheetData sheetId="2934">
        <row r="1">
          <cell r="A1">
            <v>0</v>
          </cell>
        </row>
      </sheetData>
      <sheetData sheetId="2935">
        <row r="1">
          <cell r="A1">
            <v>0</v>
          </cell>
        </row>
      </sheetData>
      <sheetData sheetId="2936">
        <row r="1">
          <cell r="A1">
            <v>0</v>
          </cell>
        </row>
      </sheetData>
      <sheetData sheetId="2937">
        <row r="1">
          <cell r="A1">
            <v>0</v>
          </cell>
        </row>
      </sheetData>
      <sheetData sheetId="2938">
        <row r="1">
          <cell r="A1">
            <v>0</v>
          </cell>
        </row>
      </sheetData>
      <sheetData sheetId="2939">
        <row r="1">
          <cell r="A1">
            <v>0</v>
          </cell>
        </row>
      </sheetData>
      <sheetData sheetId="2940">
        <row r="1">
          <cell r="A1">
            <v>0</v>
          </cell>
        </row>
      </sheetData>
      <sheetData sheetId="2941">
        <row r="1">
          <cell r="A1">
            <v>0</v>
          </cell>
        </row>
      </sheetData>
      <sheetData sheetId="2942">
        <row r="1">
          <cell r="A1">
            <v>0</v>
          </cell>
        </row>
      </sheetData>
      <sheetData sheetId="2943">
        <row r="1">
          <cell r="A1">
            <v>0</v>
          </cell>
        </row>
      </sheetData>
      <sheetData sheetId="2944">
        <row r="1">
          <cell r="A1">
            <v>0</v>
          </cell>
        </row>
      </sheetData>
      <sheetData sheetId="2945">
        <row r="1">
          <cell r="A1">
            <v>0</v>
          </cell>
        </row>
      </sheetData>
      <sheetData sheetId="2946">
        <row r="1">
          <cell r="A1">
            <v>0</v>
          </cell>
        </row>
      </sheetData>
      <sheetData sheetId="2947">
        <row r="1">
          <cell r="A1">
            <v>0</v>
          </cell>
        </row>
      </sheetData>
      <sheetData sheetId="2948">
        <row r="1">
          <cell r="A1">
            <v>0</v>
          </cell>
        </row>
      </sheetData>
      <sheetData sheetId="2949">
        <row r="1">
          <cell r="A1">
            <v>0</v>
          </cell>
        </row>
      </sheetData>
      <sheetData sheetId="2950">
        <row r="1">
          <cell r="A1">
            <v>0</v>
          </cell>
        </row>
      </sheetData>
      <sheetData sheetId="2951">
        <row r="1">
          <cell r="A1">
            <v>0</v>
          </cell>
        </row>
      </sheetData>
      <sheetData sheetId="2952">
        <row r="1">
          <cell r="A1">
            <v>0</v>
          </cell>
        </row>
      </sheetData>
      <sheetData sheetId="2953">
        <row r="1">
          <cell r="A1">
            <v>0</v>
          </cell>
        </row>
      </sheetData>
      <sheetData sheetId="2954">
        <row r="1">
          <cell r="A1">
            <v>0</v>
          </cell>
        </row>
      </sheetData>
      <sheetData sheetId="2955">
        <row r="1">
          <cell r="A1">
            <v>0</v>
          </cell>
        </row>
      </sheetData>
      <sheetData sheetId="2956">
        <row r="1">
          <cell r="A1">
            <v>0</v>
          </cell>
        </row>
      </sheetData>
      <sheetData sheetId="2957">
        <row r="1">
          <cell r="A1">
            <v>0</v>
          </cell>
        </row>
      </sheetData>
      <sheetData sheetId="2958">
        <row r="1">
          <cell r="A1">
            <v>0</v>
          </cell>
        </row>
      </sheetData>
      <sheetData sheetId="2959">
        <row r="1">
          <cell r="A1">
            <v>0</v>
          </cell>
        </row>
      </sheetData>
      <sheetData sheetId="2960">
        <row r="1">
          <cell r="A1">
            <v>0</v>
          </cell>
        </row>
      </sheetData>
      <sheetData sheetId="2961">
        <row r="1">
          <cell r="A1">
            <v>0</v>
          </cell>
        </row>
      </sheetData>
      <sheetData sheetId="2962">
        <row r="1">
          <cell r="A1">
            <v>0</v>
          </cell>
        </row>
      </sheetData>
      <sheetData sheetId="2963">
        <row r="1">
          <cell r="A1">
            <v>0</v>
          </cell>
        </row>
      </sheetData>
      <sheetData sheetId="2964">
        <row r="1">
          <cell r="A1">
            <v>0</v>
          </cell>
        </row>
      </sheetData>
      <sheetData sheetId="2965">
        <row r="1">
          <cell r="A1">
            <v>0</v>
          </cell>
        </row>
      </sheetData>
      <sheetData sheetId="2966">
        <row r="1">
          <cell r="A1">
            <v>0</v>
          </cell>
        </row>
      </sheetData>
      <sheetData sheetId="2967">
        <row r="1">
          <cell r="A1">
            <v>0</v>
          </cell>
        </row>
      </sheetData>
      <sheetData sheetId="2968">
        <row r="1">
          <cell r="A1">
            <v>0</v>
          </cell>
        </row>
      </sheetData>
      <sheetData sheetId="2969">
        <row r="1">
          <cell r="A1">
            <v>0</v>
          </cell>
        </row>
      </sheetData>
      <sheetData sheetId="2970">
        <row r="1">
          <cell r="A1">
            <v>0</v>
          </cell>
        </row>
      </sheetData>
      <sheetData sheetId="2971">
        <row r="1">
          <cell r="A1">
            <v>0</v>
          </cell>
        </row>
      </sheetData>
      <sheetData sheetId="2972">
        <row r="1">
          <cell r="A1">
            <v>0</v>
          </cell>
        </row>
      </sheetData>
      <sheetData sheetId="2973">
        <row r="1">
          <cell r="A1">
            <v>0</v>
          </cell>
        </row>
      </sheetData>
      <sheetData sheetId="2974">
        <row r="1">
          <cell r="A1">
            <v>0</v>
          </cell>
        </row>
      </sheetData>
      <sheetData sheetId="2975">
        <row r="1">
          <cell r="A1">
            <v>0</v>
          </cell>
        </row>
      </sheetData>
      <sheetData sheetId="2976">
        <row r="1">
          <cell r="A1">
            <v>0</v>
          </cell>
        </row>
      </sheetData>
      <sheetData sheetId="2977">
        <row r="1">
          <cell r="A1">
            <v>0</v>
          </cell>
        </row>
      </sheetData>
      <sheetData sheetId="2978">
        <row r="1">
          <cell r="A1">
            <v>0</v>
          </cell>
        </row>
      </sheetData>
      <sheetData sheetId="2979">
        <row r="1">
          <cell r="A1">
            <v>0</v>
          </cell>
        </row>
      </sheetData>
      <sheetData sheetId="2980">
        <row r="1">
          <cell r="A1">
            <v>0</v>
          </cell>
        </row>
      </sheetData>
      <sheetData sheetId="2981">
        <row r="1">
          <cell r="A1">
            <v>0</v>
          </cell>
        </row>
      </sheetData>
      <sheetData sheetId="2982">
        <row r="1">
          <cell r="A1">
            <v>0</v>
          </cell>
        </row>
      </sheetData>
      <sheetData sheetId="2983">
        <row r="1">
          <cell r="A1">
            <v>0</v>
          </cell>
        </row>
      </sheetData>
      <sheetData sheetId="2984">
        <row r="1">
          <cell r="A1">
            <v>0</v>
          </cell>
        </row>
      </sheetData>
      <sheetData sheetId="2985">
        <row r="1">
          <cell r="A1">
            <v>0</v>
          </cell>
        </row>
      </sheetData>
      <sheetData sheetId="2986">
        <row r="1">
          <cell r="A1">
            <v>0</v>
          </cell>
        </row>
      </sheetData>
      <sheetData sheetId="2987">
        <row r="1">
          <cell r="A1">
            <v>0</v>
          </cell>
        </row>
      </sheetData>
      <sheetData sheetId="2988">
        <row r="1">
          <cell r="A1">
            <v>0</v>
          </cell>
        </row>
      </sheetData>
      <sheetData sheetId="2989">
        <row r="1">
          <cell r="A1">
            <v>0</v>
          </cell>
        </row>
      </sheetData>
      <sheetData sheetId="2990">
        <row r="1">
          <cell r="A1">
            <v>0</v>
          </cell>
        </row>
      </sheetData>
      <sheetData sheetId="2991">
        <row r="1">
          <cell r="A1">
            <v>0</v>
          </cell>
        </row>
      </sheetData>
      <sheetData sheetId="2992">
        <row r="1">
          <cell r="A1">
            <v>0</v>
          </cell>
        </row>
      </sheetData>
      <sheetData sheetId="2993">
        <row r="1">
          <cell r="A1">
            <v>0</v>
          </cell>
        </row>
      </sheetData>
      <sheetData sheetId="2994">
        <row r="1">
          <cell r="A1">
            <v>0</v>
          </cell>
        </row>
      </sheetData>
      <sheetData sheetId="2995">
        <row r="1">
          <cell r="A1">
            <v>0</v>
          </cell>
        </row>
      </sheetData>
      <sheetData sheetId="2996">
        <row r="1">
          <cell r="A1">
            <v>0</v>
          </cell>
        </row>
      </sheetData>
      <sheetData sheetId="2997">
        <row r="1">
          <cell r="A1">
            <v>0</v>
          </cell>
        </row>
      </sheetData>
      <sheetData sheetId="2998">
        <row r="1">
          <cell r="A1">
            <v>0</v>
          </cell>
        </row>
      </sheetData>
      <sheetData sheetId="2999">
        <row r="1">
          <cell r="A1">
            <v>0</v>
          </cell>
        </row>
      </sheetData>
      <sheetData sheetId="3000">
        <row r="1">
          <cell r="A1">
            <v>0</v>
          </cell>
        </row>
      </sheetData>
      <sheetData sheetId="3001">
        <row r="1">
          <cell r="A1">
            <v>0</v>
          </cell>
        </row>
      </sheetData>
      <sheetData sheetId="3002">
        <row r="1">
          <cell r="A1">
            <v>0</v>
          </cell>
        </row>
      </sheetData>
      <sheetData sheetId="3003">
        <row r="1">
          <cell r="A1">
            <v>0</v>
          </cell>
        </row>
      </sheetData>
      <sheetData sheetId="3004">
        <row r="1">
          <cell r="A1">
            <v>0</v>
          </cell>
        </row>
      </sheetData>
      <sheetData sheetId="3005">
        <row r="1">
          <cell r="A1">
            <v>0</v>
          </cell>
        </row>
      </sheetData>
      <sheetData sheetId="3006">
        <row r="1">
          <cell r="A1">
            <v>0</v>
          </cell>
        </row>
      </sheetData>
      <sheetData sheetId="3007">
        <row r="1">
          <cell r="A1">
            <v>0</v>
          </cell>
        </row>
      </sheetData>
      <sheetData sheetId="3008">
        <row r="1">
          <cell r="A1">
            <v>0</v>
          </cell>
        </row>
      </sheetData>
      <sheetData sheetId="3009">
        <row r="1">
          <cell r="A1">
            <v>0</v>
          </cell>
        </row>
      </sheetData>
      <sheetData sheetId="3010">
        <row r="1">
          <cell r="A1">
            <v>0</v>
          </cell>
        </row>
      </sheetData>
      <sheetData sheetId="3011">
        <row r="1">
          <cell r="A1">
            <v>0</v>
          </cell>
        </row>
      </sheetData>
      <sheetData sheetId="3012">
        <row r="1">
          <cell r="A1">
            <v>0</v>
          </cell>
        </row>
      </sheetData>
      <sheetData sheetId="3013">
        <row r="1">
          <cell r="A1">
            <v>0</v>
          </cell>
        </row>
      </sheetData>
      <sheetData sheetId="3014">
        <row r="1">
          <cell r="A1">
            <v>0</v>
          </cell>
        </row>
      </sheetData>
      <sheetData sheetId="3015">
        <row r="1">
          <cell r="A1">
            <v>0</v>
          </cell>
        </row>
      </sheetData>
      <sheetData sheetId="3016">
        <row r="1">
          <cell r="A1">
            <v>0</v>
          </cell>
        </row>
      </sheetData>
      <sheetData sheetId="3017">
        <row r="1">
          <cell r="A1">
            <v>0</v>
          </cell>
        </row>
      </sheetData>
      <sheetData sheetId="3018">
        <row r="1">
          <cell r="A1">
            <v>0</v>
          </cell>
        </row>
      </sheetData>
      <sheetData sheetId="3019">
        <row r="1">
          <cell r="A1">
            <v>0</v>
          </cell>
        </row>
      </sheetData>
      <sheetData sheetId="3020">
        <row r="1">
          <cell r="A1">
            <v>0</v>
          </cell>
        </row>
      </sheetData>
      <sheetData sheetId="3021">
        <row r="1">
          <cell r="A1">
            <v>0</v>
          </cell>
        </row>
      </sheetData>
      <sheetData sheetId="3022">
        <row r="1">
          <cell r="A1">
            <v>0</v>
          </cell>
        </row>
      </sheetData>
      <sheetData sheetId="3023">
        <row r="1">
          <cell r="A1">
            <v>0</v>
          </cell>
        </row>
      </sheetData>
      <sheetData sheetId="3024">
        <row r="1">
          <cell r="A1">
            <v>0</v>
          </cell>
        </row>
      </sheetData>
      <sheetData sheetId="3025">
        <row r="1">
          <cell r="A1">
            <v>0</v>
          </cell>
        </row>
      </sheetData>
      <sheetData sheetId="3026">
        <row r="1">
          <cell r="A1">
            <v>0</v>
          </cell>
        </row>
      </sheetData>
      <sheetData sheetId="3027">
        <row r="1">
          <cell r="A1">
            <v>0</v>
          </cell>
        </row>
      </sheetData>
      <sheetData sheetId="3028">
        <row r="1">
          <cell r="A1">
            <v>0</v>
          </cell>
        </row>
      </sheetData>
      <sheetData sheetId="3029">
        <row r="1">
          <cell r="A1">
            <v>0</v>
          </cell>
        </row>
      </sheetData>
      <sheetData sheetId="3030">
        <row r="1">
          <cell r="A1">
            <v>0</v>
          </cell>
        </row>
      </sheetData>
      <sheetData sheetId="3031">
        <row r="1">
          <cell r="A1">
            <v>0</v>
          </cell>
        </row>
      </sheetData>
      <sheetData sheetId="3032">
        <row r="1">
          <cell r="A1">
            <v>0</v>
          </cell>
        </row>
      </sheetData>
      <sheetData sheetId="3033">
        <row r="1">
          <cell r="A1">
            <v>0</v>
          </cell>
        </row>
      </sheetData>
      <sheetData sheetId="3034">
        <row r="1">
          <cell r="A1">
            <v>0</v>
          </cell>
        </row>
      </sheetData>
      <sheetData sheetId="3035">
        <row r="1">
          <cell r="A1">
            <v>0</v>
          </cell>
        </row>
      </sheetData>
      <sheetData sheetId="3036">
        <row r="1">
          <cell r="A1">
            <v>0</v>
          </cell>
        </row>
      </sheetData>
      <sheetData sheetId="3037">
        <row r="1">
          <cell r="A1">
            <v>0</v>
          </cell>
        </row>
      </sheetData>
      <sheetData sheetId="3038">
        <row r="1">
          <cell r="A1">
            <v>0</v>
          </cell>
        </row>
      </sheetData>
      <sheetData sheetId="3039">
        <row r="1">
          <cell r="A1">
            <v>0</v>
          </cell>
        </row>
      </sheetData>
      <sheetData sheetId="3040">
        <row r="1">
          <cell r="A1">
            <v>0</v>
          </cell>
        </row>
      </sheetData>
      <sheetData sheetId="3041">
        <row r="1">
          <cell r="A1">
            <v>0</v>
          </cell>
        </row>
      </sheetData>
      <sheetData sheetId="3042">
        <row r="1">
          <cell r="A1">
            <v>0</v>
          </cell>
        </row>
      </sheetData>
      <sheetData sheetId="3043">
        <row r="1">
          <cell r="A1">
            <v>0</v>
          </cell>
        </row>
      </sheetData>
      <sheetData sheetId="3044">
        <row r="1">
          <cell r="A1">
            <v>0</v>
          </cell>
        </row>
      </sheetData>
      <sheetData sheetId="3045">
        <row r="1">
          <cell r="A1">
            <v>0</v>
          </cell>
        </row>
      </sheetData>
      <sheetData sheetId="3046">
        <row r="1">
          <cell r="A1">
            <v>0</v>
          </cell>
        </row>
      </sheetData>
      <sheetData sheetId="3047">
        <row r="1">
          <cell r="A1">
            <v>0</v>
          </cell>
        </row>
      </sheetData>
      <sheetData sheetId="3048">
        <row r="1">
          <cell r="A1">
            <v>0</v>
          </cell>
        </row>
      </sheetData>
      <sheetData sheetId="3049">
        <row r="1">
          <cell r="A1">
            <v>0</v>
          </cell>
        </row>
      </sheetData>
      <sheetData sheetId="3050">
        <row r="1">
          <cell r="A1">
            <v>0</v>
          </cell>
        </row>
      </sheetData>
      <sheetData sheetId="3051">
        <row r="1">
          <cell r="A1">
            <v>0</v>
          </cell>
        </row>
      </sheetData>
      <sheetData sheetId="3052">
        <row r="1">
          <cell r="A1">
            <v>0</v>
          </cell>
        </row>
      </sheetData>
      <sheetData sheetId="3053">
        <row r="1">
          <cell r="A1">
            <v>0</v>
          </cell>
        </row>
      </sheetData>
      <sheetData sheetId="3054">
        <row r="1">
          <cell r="A1">
            <v>0</v>
          </cell>
        </row>
      </sheetData>
      <sheetData sheetId="3055">
        <row r="1">
          <cell r="A1">
            <v>0</v>
          </cell>
        </row>
      </sheetData>
      <sheetData sheetId="3056">
        <row r="1">
          <cell r="A1">
            <v>0</v>
          </cell>
        </row>
      </sheetData>
      <sheetData sheetId="3057">
        <row r="1">
          <cell r="A1">
            <v>0</v>
          </cell>
        </row>
      </sheetData>
      <sheetData sheetId="3058">
        <row r="1">
          <cell r="A1">
            <v>0</v>
          </cell>
        </row>
      </sheetData>
      <sheetData sheetId="3059">
        <row r="1">
          <cell r="A1">
            <v>0</v>
          </cell>
        </row>
      </sheetData>
      <sheetData sheetId="3060">
        <row r="1">
          <cell r="A1">
            <v>0</v>
          </cell>
        </row>
      </sheetData>
      <sheetData sheetId="3061">
        <row r="1">
          <cell r="A1">
            <v>0</v>
          </cell>
        </row>
      </sheetData>
      <sheetData sheetId="3062">
        <row r="1">
          <cell r="A1">
            <v>0</v>
          </cell>
        </row>
      </sheetData>
      <sheetData sheetId="3063">
        <row r="1">
          <cell r="A1">
            <v>0</v>
          </cell>
        </row>
      </sheetData>
      <sheetData sheetId="3064">
        <row r="1">
          <cell r="A1">
            <v>0</v>
          </cell>
        </row>
      </sheetData>
      <sheetData sheetId="3065">
        <row r="1">
          <cell r="A1">
            <v>0</v>
          </cell>
        </row>
      </sheetData>
      <sheetData sheetId="3066">
        <row r="1">
          <cell r="A1">
            <v>0</v>
          </cell>
        </row>
      </sheetData>
      <sheetData sheetId="3067">
        <row r="1">
          <cell r="A1">
            <v>0</v>
          </cell>
        </row>
      </sheetData>
      <sheetData sheetId="3068">
        <row r="1">
          <cell r="A1">
            <v>0</v>
          </cell>
        </row>
      </sheetData>
      <sheetData sheetId="3069">
        <row r="1">
          <cell r="A1">
            <v>0</v>
          </cell>
        </row>
      </sheetData>
      <sheetData sheetId="3070">
        <row r="1">
          <cell r="A1">
            <v>0</v>
          </cell>
        </row>
      </sheetData>
      <sheetData sheetId="3071">
        <row r="1">
          <cell r="A1">
            <v>0</v>
          </cell>
        </row>
      </sheetData>
      <sheetData sheetId="3072">
        <row r="1">
          <cell r="A1">
            <v>0</v>
          </cell>
        </row>
      </sheetData>
      <sheetData sheetId="3073">
        <row r="1">
          <cell r="A1">
            <v>0</v>
          </cell>
        </row>
      </sheetData>
      <sheetData sheetId="3074">
        <row r="1">
          <cell r="A1">
            <v>0</v>
          </cell>
        </row>
      </sheetData>
      <sheetData sheetId="3075">
        <row r="1">
          <cell r="A1">
            <v>0</v>
          </cell>
        </row>
      </sheetData>
      <sheetData sheetId="3076">
        <row r="1">
          <cell r="A1">
            <v>0</v>
          </cell>
        </row>
      </sheetData>
      <sheetData sheetId="3077">
        <row r="1">
          <cell r="A1">
            <v>0</v>
          </cell>
        </row>
      </sheetData>
      <sheetData sheetId="3078">
        <row r="1">
          <cell r="A1">
            <v>0</v>
          </cell>
        </row>
      </sheetData>
      <sheetData sheetId="3079">
        <row r="1">
          <cell r="A1">
            <v>0</v>
          </cell>
        </row>
      </sheetData>
      <sheetData sheetId="3080">
        <row r="1">
          <cell r="A1">
            <v>0</v>
          </cell>
        </row>
      </sheetData>
      <sheetData sheetId="3081">
        <row r="1">
          <cell r="A1">
            <v>0</v>
          </cell>
        </row>
      </sheetData>
      <sheetData sheetId="3082">
        <row r="1">
          <cell r="A1">
            <v>0</v>
          </cell>
        </row>
      </sheetData>
      <sheetData sheetId="3083">
        <row r="1">
          <cell r="A1">
            <v>0</v>
          </cell>
        </row>
      </sheetData>
      <sheetData sheetId="3084">
        <row r="1">
          <cell r="A1">
            <v>0</v>
          </cell>
        </row>
      </sheetData>
      <sheetData sheetId="3085">
        <row r="1">
          <cell r="A1">
            <v>0</v>
          </cell>
        </row>
      </sheetData>
      <sheetData sheetId="3086">
        <row r="1">
          <cell r="A1">
            <v>0</v>
          </cell>
        </row>
      </sheetData>
      <sheetData sheetId="3087">
        <row r="1">
          <cell r="A1">
            <v>0</v>
          </cell>
        </row>
      </sheetData>
      <sheetData sheetId="3088">
        <row r="1">
          <cell r="A1">
            <v>0</v>
          </cell>
        </row>
      </sheetData>
      <sheetData sheetId="3089">
        <row r="1">
          <cell r="A1">
            <v>0</v>
          </cell>
        </row>
      </sheetData>
      <sheetData sheetId="3090">
        <row r="1">
          <cell r="A1">
            <v>0</v>
          </cell>
        </row>
      </sheetData>
      <sheetData sheetId="3091">
        <row r="1">
          <cell r="A1">
            <v>0</v>
          </cell>
        </row>
      </sheetData>
      <sheetData sheetId="3092">
        <row r="1">
          <cell r="A1">
            <v>0</v>
          </cell>
        </row>
      </sheetData>
      <sheetData sheetId="3093">
        <row r="1">
          <cell r="A1">
            <v>0</v>
          </cell>
        </row>
      </sheetData>
      <sheetData sheetId="3094">
        <row r="1">
          <cell r="A1">
            <v>0</v>
          </cell>
        </row>
      </sheetData>
      <sheetData sheetId="3095">
        <row r="1">
          <cell r="A1">
            <v>0</v>
          </cell>
        </row>
      </sheetData>
      <sheetData sheetId="3096">
        <row r="1">
          <cell r="A1">
            <v>0</v>
          </cell>
        </row>
      </sheetData>
      <sheetData sheetId="3097">
        <row r="1">
          <cell r="A1">
            <v>0</v>
          </cell>
        </row>
      </sheetData>
      <sheetData sheetId="3098">
        <row r="1">
          <cell r="A1">
            <v>0</v>
          </cell>
        </row>
      </sheetData>
      <sheetData sheetId="3099">
        <row r="1">
          <cell r="A1">
            <v>0</v>
          </cell>
        </row>
      </sheetData>
      <sheetData sheetId="3100">
        <row r="1">
          <cell r="A1">
            <v>0</v>
          </cell>
        </row>
      </sheetData>
      <sheetData sheetId="3101">
        <row r="1">
          <cell r="A1">
            <v>0</v>
          </cell>
        </row>
      </sheetData>
      <sheetData sheetId="3102">
        <row r="1">
          <cell r="A1">
            <v>0</v>
          </cell>
        </row>
      </sheetData>
      <sheetData sheetId="3103">
        <row r="1">
          <cell r="A1">
            <v>0</v>
          </cell>
        </row>
      </sheetData>
      <sheetData sheetId="3104">
        <row r="1">
          <cell r="A1">
            <v>0</v>
          </cell>
        </row>
      </sheetData>
      <sheetData sheetId="3105">
        <row r="1">
          <cell r="A1">
            <v>0</v>
          </cell>
        </row>
      </sheetData>
      <sheetData sheetId="3106">
        <row r="1">
          <cell r="A1">
            <v>0</v>
          </cell>
        </row>
      </sheetData>
      <sheetData sheetId="3107">
        <row r="1">
          <cell r="A1">
            <v>0</v>
          </cell>
        </row>
      </sheetData>
      <sheetData sheetId="3108">
        <row r="1">
          <cell r="A1">
            <v>0</v>
          </cell>
        </row>
      </sheetData>
      <sheetData sheetId="3109">
        <row r="1">
          <cell r="A1">
            <v>0</v>
          </cell>
        </row>
      </sheetData>
      <sheetData sheetId="3110">
        <row r="1">
          <cell r="A1">
            <v>0</v>
          </cell>
        </row>
      </sheetData>
      <sheetData sheetId="3111">
        <row r="1">
          <cell r="A1">
            <v>0</v>
          </cell>
        </row>
      </sheetData>
      <sheetData sheetId="3112">
        <row r="1">
          <cell r="A1">
            <v>0</v>
          </cell>
        </row>
      </sheetData>
      <sheetData sheetId="3113">
        <row r="1">
          <cell r="A1">
            <v>0</v>
          </cell>
        </row>
      </sheetData>
      <sheetData sheetId="3114">
        <row r="1">
          <cell r="A1">
            <v>0</v>
          </cell>
        </row>
      </sheetData>
      <sheetData sheetId="3115">
        <row r="1">
          <cell r="A1">
            <v>0</v>
          </cell>
        </row>
      </sheetData>
      <sheetData sheetId="3116">
        <row r="1">
          <cell r="A1">
            <v>0</v>
          </cell>
        </row>
      </sheetData>
      <sheetData sheetId="3117">
        <row r="1">
          <cell r="A1">
            <v>0</v>
          </cell>
        </row>
      </sheetData>
      <sheetData sheetId="3118">
        <row r="1">
          <cell r="A1">
            <v>0</v>
          </cell>
        </row>
      </sheetData>
      <sheetData sheetId="3119">
        <row r="1">
          <cell r="A1">
            <v>0</v>
          </cell>
        </row>
      </sheetData>
      <sheetData sheetId="3120">
        <row r="1">
          <cell r="A1">
            <v>0</v>
          </cell>
        </row>
      </sheetData>
      <sheetData sheetId="3121">
        <row r="1">
          <cell r="A1">
            <v>0</v>
          </cell>
        </row>
      </sheetData>
      <sheetData sheetId="3122">
        <row r="1">
          <cell r="A1">
            <v>0</v>
          </cell>
        </row>
      </sheetData>
      <sheetData sheetId="3123">
        <row r="1">
          <cell r="A1">
            <v>0</v>
          </cell>
        </row>
      </sheetData>
      <sheetData sheetId="3124">
        <row r="1">
          <cell r="A1">
            <v>0</v>
          </cell>
        </row>
      </sheetData>
      <sheetData sheetId="3125">
        <row r="1">
          <cell r="A1">
            <v>0</v>
          </cell>
        </row>
      </sheetData>
      <sheetData sheetId="3126">
        <row r="1">
          <cell r="A1">
            <v>0</v>
          </cell>
        </row>
      </sheetData>
      <sheetData sheetId="3127">
        <row r="1">
          <cell r="A1">
            <v>0</v>
          </cell>
        </row>
      </sheetData>
      <sheetData sheetId="3128">
        <row r="1">
          <cell r="A1">
            <v>0</v>
          </cell>
        </row>
      </sheetData>
      <sheetData sheetId="3129">
        <row r="1">
          <cell r="A1">
            <v>0</v>
          </cell>
        </row>
      </sheetData>
      <sheetData sheetId="3130">
        <row r="1">
          <cell r="A1">
            <v>0</v>
          </cell>
        </row>
      </sheetData>
      <sheetData sheetId="3131">
        <row r="1">
          <cell r="A1">
            <v>0</v>
          </cell>
        </row>
      </sheetData>
      <sheetData sheetId="3132">
        <row r="1">
          <cell r="A1">
            <v>0</v>
          </cell>
        </row>
      </sheetData>
      <sheetData sheetId="3133">
        <row r="1">
          <cell r="A1">
            <v>0</v>
          </cell>
        </row>
      </sheetData>
      <sheetData sheetId="3134">
        <row r="1">
          <cell r="A1">
            <v>0</v>
          </cell>
        </row>
      </sheetData>
      <sheetData sheetId="3135">
        <row r="1">
          <cell r="A1">
            <v>0</v>
          </cell>
        </row>
      </sheetData>
      <sheetData sheetId="3136">
        <row r="1">
          <cell r="A1">
            <v>0</v>
          </cell>
        </row>
      </sheetData>
      <sheetData sheetId="3137">
        <row r="1">
          <cell r="A1">
            <v>0</v>
          </cell>
        </row>
      </sheetData>
      <sheetData sheetId="3138">
        <row r="1">
          <cell r="A1">
            <v>0</v>
          </cell>
        </row>
      </sheetData>
      <sheetData sheetId="3139">
        <row r="1">
          <cell r="A1">
            <v>0</v>
          </cell>
        </row>
      </sheetData>
      <sheetData sheetId="3140">
        <row r="1">
          <cell r="A1">
            <v>0</v>
          </cell>
        </row>
      </sheetData>
      <sheetData sheetId="3141">
        <row r="1">
          <cell r="A1">
            <v>0</v>
          </cell>
        </row>
      </sheetData>
      <sheetData sheetId="3142">
        <row r="1">
          <cell r="A1">
            <v>0</v>
          </cell>
        </row>
      </sheetData>
      <sheetData sheetId="3143">
        <row r="1">
          <cell r="A1">
            <v>0</v>
          </cell>
        </row>
      </sheetData>
      <sheetData sheetId="3144">
        <row r="1">
          <cell r="A1">
            <v>0</v>
          </cell>
        </row>
      </sheetData>
      <sheetData sheetId="3145">
        <row r="1">
          <cell r="A1">
            <v>0</v>
          </cell>
        </row>
      </sheetData>
      <sheetData sheetId="3146">
        <row r="1">
          <cell r="A1">
            <v>0</v>
          </cell>
        </row>
      </sheetData>
      <sheetData sheetId="3147">
        <row r="1">
          <cell r="A1">
            <v>0</v>
          </cell>
        </row>
      </sheetData>
      <sheetData sheetId="3148">
        <row r="1">
          <cell r="A1">
            <v>0</v>
          </cell>
        </row>
      </sheetData>
      <sheetData sheetId="3149">
        <row r="1">
          <cell r="A1">
            <v>0</v>
          </cell>
        </row>
      </sheetData>
      <sheetData sheetId="3150">
        <row r="1">
          <cell r="A1">
            <v>0</v>
          </cell>
        </row>
      </sheetData>
      <sheetData sheetId="3151">
        <row r="1">
          <cell r="A1">
            <v>0</v>
          </cell>
        </row>
      </sheetData>
      <sheetData sheetId="3152">
        <row r="1">
          <cell r="A1">
            <v>0</v>
          </cell>
        </row>
      </sheetData>
      <sheetData sheetId="3153">
        <row r="1">
          <cell r="A1">
            <v>0</v>
          </cell>
        </row>
      </sheetData>
      <sheetData sheetId="3154">
        <row r="1">
          <cell r="A1">
            <v>0</v>
          </cell>
        </row>
      </sheetData>
      <sheetData sheetId="3155">
        <row r="1">
          <cell r="A1">
            <v>0</v>
          </cell>
        </row>
      </sheetData>
      <sheetData sheetId="3156">
        <row r="1">
          <cell r="A1">
            <v>0</v>
          </cell>
        </row>
      </sheetData>
      <sheetData sheetId="3157">
        <row r="1">
          <cell r="A1">
            <v>0</v>
          </cell>
        </row>
      </sheetData>
      <sheetData sheetId="3158">
        <row r="1">
          <cell r="A1">
            <v>0</v>
          </cell>
        </row>
      </sheetData>
      <sheetData sheetId="3159">
        <row r="1">
          <cell r="A1">
            <v>0</v>
          </cell>
        </row>
      </sheetData>
      <sheetData sheetId="3160">
        <row r="1">
          <cell r="A1">
            <v>0</v>
          </cell>
        </row>
      </sheetData>
      <sheetData sheetId="3161">
        <row r="1">
          <cell r="A1">
            <v>0</v>
          </cell>
        </row>
      </sheetData>
      <sheetData sheetId="3162">
        <row r="1">
          <cell r="A1">
            <v>0</v>
          </cell>
        </row>
      </sheetData>
      <sheetData sheetId="3163">
        <row r="1">
          <cell r="A1">
            <v>0</v>
          </cell>
        </row>
      </sheetData>
      <sheetData sheetId="3164">
        <row r="1">
          <cell r="A1">
            <v>0</v>
          </cell>
        </row>
      </sheetData>
      <sheetData sheetId="3165">
        <row r="1">
          <cell r="A1">
            <v>0</v>
          </cell>
        </row>
      </sheetData>
      <sheetData sheetId="3166">
        <row r="1">
          <cell r="A1">
            <v>0</v>
          </cell>
        </row>
      </sheetData>
      <sheetData sheetId="3167">
        <row r="1">
          <cell r="A1">
            <v>0</v>
          </cell>
        </row>
      </sheetData>
      <sheetData sheetId="3168">
        <row r="1">
          <cell r="A1">
            <v>0</v>
          </cell>
        </row>
      </sheetData>
      <sheetData sheetId="3169">
        <row r="1">
          <cell r="A1">
            <v>0</v>
          </cell>
        </row>
      </sheetData>
      <sheetData sheetId="3170">
        <row r="1">
          <cell r="A1">
            <v>0</v>
          </cell>
        </row>
      </sheetData>
      <sheetData sheetId="3171">
        <row r="1">
          <cell r="A1">
            <v>0</v>
          </cell>
        </row>
      </sheetData>
      <sheetData sheetId="3172">
        <row r="1">
          <cell r="A1">
            <v>0</v>
          </cell>
        </row>
      </sheetData>
      <sheetData sheetId="3173">
        <row r="1">
          <cell r="A1">
            <v>0</v>
          </cell>
        </row>
      </sheetData>
      <sheetData sheetId="3174">
        <row r="1">
          <cell r="A1">
            <v>0</v>
          </cell>
        </row>
      </sheetData>
      <sheetData sheetId="3175">
        <row r="1">
          <cell r="A1">
            <v>0</v>
          </cell>
        </row>
      </sheetData>
      <sheetData sheetId="3176">
        <row r="1">
          <cell r="A1">
            <v>0</v>
          </cell>
        </row>
      </sheetData>
      <sheetData sheetId="3177">
        <row r="1">
          <cell r="A1">
            <v>0</v>
          </cell>
        </row>
      </sheetData>
      <sheetData sheetId="3178">
        <row r="1">
          <cell r="A1">
            <v>0</v>
          </cell>
        </row>
      </sheetData>
      <sheetData sheetId="3179">
        <row r="1">
          <cell r="A1">
            <v>0</v>
          </cell>
        </row>
      </sheetData>
      <sheetData sheetId="3180">
        <row r="1">
          <cell r="A1">
            <v>0</v>
          </cell>
        </row>
      </sheetData>
      <sheetData sheetId="3181">
        <row r="1">
          <cell r="A1">
            <v>0</v>
          </cell>
        </row>
      </sheetData>
      <sheetData sheetId="3182">
        <row r="1">
          <cell r="A1">
            <v>0</v>
          </cell>
        </row>
      </sheetData>
      <sheetData sheetId="3183">
        <row r="1">
          <cell r="A1">
            <v>0</v>
          </cell>
        </row>
      </sheetData>
      <sheetData sheetId="3184">
        <row r="1">
          <cell r="A1">
            <v>0</v>
          </cell>
        </row>
      </sheetData>
      <sheetData sheetId="3185">
        <row r="1">
          <cell r="A1">
            <v>0</v>
          </cell>
        </row>
      </sheetData>
      <sheetData sheetId="3186">
        <row r="1">
          <cell r="A1">
            <v>0</v>
          </cell>
        </row>
      </sheetData>
      <sheetData sheetId="3187">
        <row r="1">
          <cell r="A1">
            <v>0</v>
          </cell>
        </row>
      </sheetData>
      <sheetData sheetId="3188">
        <row r="1">
          <cell r="A1">
            <v>0</v>
          </cell>
        </row>
      </sheetData>
      <sheetData sheetId="3189">
        <row r="1">
          <cell r="A1">
            <v>0</v>
          </cell>
        </row>
      </sheetData>
      <sheetData sheetId="3190">
        <row r="1">
          <cell r="A1">
            <v>0</v>
          </cell>
        </row>
      </sheetData>
      <sheetData sheetId="3191">
        <row r="1">
          <cell r="A1">
            <v>0</v>
          </cell>
        </row>
      </sheetData>
      <sheetData sheetId="3192">
        <row r="1">
          <cell r="A1">
            <v>0</v>
          </cell>
        </row>
      </sheetData>
      <sheetData sheetId="3193">
        <row r="1">
          <cell r="A1">
            <v>0</v>
          </cell>
        </row>
      </sheetData>
      <sheetData sheetId="3194">
        <row r="1">
          <cell r="A1">
            <v>0</v>
          </cell>
        </row>
      </sheetData>
      <sheetData sheetId="3195">
        <row r="1">
          <cell r="A1">
            <v>0</v>
          </cell>
        </row>
      </sheetData>
      <sheetData sheetId="3196">
        <row r="1">
          <cell r="A1">
            <v>0</v>
          </cell>
        </row>
      </sheetData>
      <sheetData sheetId="3197">
        <row r="1">
          <cell r="A1">
            <v>0</v>
          </cell>
        </row>
      </sheetData>
      <sheetData sheetId="3198">
        <row r="1">
          <cell r="A1">
            <v>0</v>
          </cell>
        </row>
      </sheetData>
      <sheetData sheetId="3199">
        <row r="1">
          <cell r="A1">
            <v>0</v>
          </cell>
        </row>
      </sheetData>
      <sheetData sheetId="3200">
        <row r="1">
          <cell r="A1">
            <v>0</v>
          </cell>
        </row>
      </sheetData>
      <sheetData sheetId="3201">
        <row r="1">
          <cell r="A1">
            <v>0</v>
          </cell>
        </row>
      </sheetData>
      <sheetData sheetId="3202">
        <row r="1">
          <cell r="A1">
            <v>0</v>
          </cell>
        </row>
      </sheetData>
      <sheetData sheetId="3203">
        <row r="1">
          <cell r="A1">
            <v>0</v>
          </cell>
        </row>
      </sheetData>
      <sheetData sheetId="3204">
        <row r="1">
          <cell r="A1">
            <v>0</v>
          </cell>
        </row>
      </sheetData>
      <sheetData sheetId="3205">
        <row r="1">
          <cell r="A1">
            <v>0</v>
          </cell>
        </row>
      </sheetData>
      <sheetData sheetId="3206">
        <row r="1">
          <cell r="A1">
            <v>0</v>
          </cell>
        </row>
      </sheetData>
      <sheetData sheetId="3207">
        <row r="1">
          <cell r="A1">
            <v>0</v>
          </cell>
        </row>
      </sheetData>
      <sheetData sheetId="3208">
        <row r="1">
          <cell r="A1">
            <v>0</v>
          </cell>
        </row>
      </sheetData>
      <sheetData sheetId="3209">
        <row r="1">
          <cell r="A1">
            <v>0</v>
          </cell>
        </row>
      </sheetData>
      <sheetData sheetId="3210">
        <row r="1">
          <cell r="A1">
            <v>0</v>
          </cell>
        </row>
      </sheetData>
      <sheetData sheetId="3211">
        <row r="1">
          <cell r="A1">
            <v>0</v>
          </cell>
        </row>
      </sheetData>
      <sheetData sheetId="3212">
        <row r="1">
          <cell r="A1">
            <v>0</v>
          </cell>
        </row>
      </sheetData>
      <sheetData sheetId="3213" refreshError="1"/>
      <sheetData sheetId="3214" refreshError="1"/>
      <sheetData sheetId="3215" refreshError="1"/>
      <sheetData sheetId="3216">
        <row r="1">
          <cell r="A1">
            <v>0</v>
          </cell>
        </row>
      </sheetData>
      <sheetData sheetId="3217" refreshError="1"/>
      <sheetData sheetId="3218">
        <row r="1">
          <cell r="A1">
            <v>0</v>
          </cell>
        </row>
      </sheetData>
      <sheetData sheetId="3219">
        <row r="1">
          <cell r="A1">
            <v>0</v>
          </cell>
        </row>
      </sheetData>
      <sheetData sheetId="3220">
        <row r="1">
          <cell r="A1">
            <v>0</v>
          </cell>
        </row>
      </sheetData>
      <sheetData sheetId="3221">
        <row r="1">
          <cell r="A1">
            <v>0</v>
          </cell>
        </row>
      </sheetData>
      <sheetData sheetId="3222">
        <row r="1">
          <cell r="A1">
            <v>0</v>
          </cell>
        </row>
      </sheetData>
      <sheetData sheetId="3223">
        <row r="1">
          <cell r="A1">
            <v>0</v>
          </cell>
        </row>
      </sheetData>
      <sheetData sheetId="3224">
        <row r="1">
          <cell r="A1">
            <v>0</v>
          </cell>
        </row>
      </sheetData>
      <sheetData sheetId="3225">
        <row r="1">
          <cell r="A1">
            <v>0</v>
          </cell>
        </row>
      </sheetData>
      <sheetData sheetId="3226">
        <row r="1">
          <cell r="A1">
            <v>0</v>
          </cell>
        </row>
      </sheetData>
      <sheetData sheetId="3227">
        <row r="1">
          <cell r="A1">
            <v>0</v>
          </cell>
        </row>
      </sheetData>
      <sheetData sheetId="3228">
        <row r="1">
          <cell r="A1">
            <v>0</v>
          </cell>
        </row>
      </sheetData>
      <sheetData sheetId="3229">
        <row r="1">
          <cell r="A1">
            <v>0</v>
          </cell>
        </row>
      </sheetData>
      <sheetData sheetId="3230">
        <row r="1">
          <cell r="A1">
            <v>0</v>
          </cell>
        </row>
      </sheetData>
      <sheetData sheetId="3231">
        <row r="1">
          <cell r="A1">
            <v>0</v>
          </cell>
        </row>
      </sheetData>
      <sheetData sheetId="3232">
        <row r="1">
          <cell r="A1">
            <v>0</v>
          </cell>
        </row>
      </sheetData>
      <sheetData sheetId="3233">
        <row r="1">
          <cell r="A1">
            <v>0</v>
          </cell>
        </row>
      </sheetData>
      <sheetData sheetId="3234">
        <row r="1">
          <cell r="A1">
            <v>0</v>
          </cell>
        </row>
      </sheetData>
      <sheetData sheetId="3235">
        <row r="1">
          <cell r="A1">
            <v>0</v>
          </cell>
        </row>
      </sheetData>
      <sheetData sheetId="3236">
        <row r="1">
          <cell r="A1">
            <v>0</v>
          </cell>
        </row>
      </sheetData>
      <sheetData sheetId="3237">
        <row r="1">
          <cell r="A1">
            <v>0</v>
          </cell>
        </row>
      </sheetData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>
        <row r="7">
          <cell r="D7">
            <v>0</v>
          </cell>
        </row>
      </sheetData>
      <sheetData sheetId="3293">
        <row r="7">
          <cell r="D7">
            <v>0</v>
          </cell>
        </row>
      </sheetData>
      <sheetData sheetId="3294">
        <row r="7">
          <cell r="D7">
            <v>0</v>
          </cell>
        </row>
      </sheetData>
      <sheetData sheetId="3295">
        <row r="7">
          <cell r="D7">
            <v>0</v>
          </cell>
        </row>
      </sheetData>
      <sheetData sheetId="3296">
        <row r="7">
          <cell r="D7">
            <v>0</v>
          </cell>
        </row>
      </sheetData>
      <sheetData sheetId="3297">
        <row r="7">
          <cell r="D7">
            <v>0</v>
          </cell>
        </row>
      </sheetData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>
        <row r="2">
          <cell r="A2">
            <v>0</v>
          </cell>
        </row>
      </sheetData>
      <sheetData sheetId="3319">
        <row r="2">
          <cell r="A2">
            <v>0</v>
          </cell>
        </row>
      </sheetData>
      <sheetData sheetId="3320">
        <row r="2">
          <cell r="A2">
            <v>0</v>
          </cell>
        </row>
      </sheetData>
      <sheetData sheetId="3321">
        <row r="2">
          <cell r="A2">
            <v>0</v>
          </cell>
        </row>
      </sheetData>
      <sheetData sheetId="3322">
        <row r="2">
          <cell r="A2">
            <v>0</v>
          </cell>
        </row>
      </sheetData>
      <sheetData sheetId="3323">
        <row r="7">
          <cell r="D7">
            <v>0</v>
          </cell>
        </row>
      </sheetData>
      <sheetData sheetId="3324">
        <row r="7">
          <cell r="D7">
            <v>0</v>
          </cell>
        </row>
      </sheetData>
      <sheetData sheetId="3325">
        <row r="2">
          <cell r="A2">
            <v>0</v>
          </cell>
        </row>
      </sheetData>
      <sheetData sheetId="3326">
        <row r="7">
          <cell r="D7">
            <v>0</v>
          </cell>
        </row>
      </sheetData>
      <sheetData sheetId="3327">
        <row r="7">
          <cell r="D7">
            <v>0</v>
          </cell>
        </row>
      </sheetData>
      <sheetData sheetId="3328">
        <row r="7">
          <cell r="D7">
            <v>0</v>
          </cell>
        </row>
      </sheetData>
      <sheetData sheetId="3329">
        <row r="7">
          <cell r="D7">
            <v>0</v>
          </cell>
        </row>
      </sheetData>
      <sheetData sheetId="3330">
        <row r="7">
          <cell r="D7">
            <v>0</v>
          </cell>
        </row>
      </sheetData>
      <sheetData sheetId="3331">
        <row r="7">
          <cell r="D7">
            <v>0</v>
          </cell>
        </row>
      </sheetData>
      <sheetData sheetId="3332">
        <row r="7">
          <cell r="D7">
            <v>0</v>
          </cell>
        </row>
      </sheetData>
      <sheetData sheetId="3333">
        <row r="7">
          <cell r="D7">
            <v>0</v>
          </cell>
        </row>
      </sheetData>
      <sheetData sheetId="3334">
        <row r="7">
          <cell r="D7">
            <v>0</v>
          </cell>
        </row>
      </sheetData>
      <sheetData sheetId="3335">
        <row r="7">
          <cell r="D7">
            <v>0</v>
          </cell>
        </row>
      </sheetData>
      <sheetData sheetId="3336">
        <row r="7">
          <cell r="D7">
            <v>0</v>
          </cell>
        </row>
      </sheetData>
      <sheetData sheetId="3337">
        <row r="7">
          <cell r="D7">
            <v>0</v>
          </cell>
        </row>
      </sheetData>
      <sheetData sheetId="3338">
        <row r="7">
          <cell r="D7">
            <v>0</v>
          </cell>
        </row>
      </sheetData>
      <sheetData sheetId="3339">
        <row r="7">
          <cell r="D7">
            <v>0</v>
          </cell>
        </row>
      </sheetData>
      <sheetData sheetId="3340">
        <row r="7">
          <cell r="D7">
            <v>0</v>
          </cell>
        </row>
      </sheetData>
      <sheetData sheetId="3341">
        <row r="7">
          <cell r="D7">
            <v>0</v>
          </cell>
        </row>
      </sheetData>
      <sheetData sheetId="3342">
        <row r="7">
          <cell r="D7">
            <v>0</v>
          </cell>
        </row>
      </sheetData>
      <sheetData sheetId="3343">
        <row r="7">
          <cell r="D7">
            <v>0</v>
          </cell>
        </row>
      </sheetData>
      <sheetData sheetId="3344">
        <row r="7">
          <cell r="D7">
            <v>0</v>
          </cell>
        </row>
      </sheetData>
      <sheetData sheetId="3345">
        <row r="7">
          <cell r="D7">
            <v>0</v>
          </cell>
        </row>
      </sheetData>
      <sheetData sheetId="3346">
        <row r="7">
          <cell r="D7">
            <v>0</v>
          </cell>
        </row>
      </sheetData>
      <sheetData sheetId="3347">
        <row r="7">
          <cell r="D7">
            <v>0</v>
          </cell>
        </row>
      </sheetData>
      <sheetData sheetId="3348">
        <row r="7">
          <cell r="D7">
            <v>0</v>
          </cell>
        </row>
      </sheetData>
      <sheetData sheetId="3349">
        <row r="7">
          <cell r="D7">
            <v>0</v>
          </cell>
        </row>
      </sheetData>
      <sheetData sheetId="3350">
        <row r="7">
          <cell r="D7">
            <v>0</v>
          </cell>
        </row>
      </sheetData>
      <sheetData sheetId="3351">
        <row r="7">
          <cell r="D7">
            <v>0</v>
          </cell>
        </row>
      </sheetData>
      <sheetData sheetId="3352">
        <row r="7">
          <cell r="D7">
            <v>0</v>
          </cell>
        </row>
      </sheetData>
      <sheetData sheetId="3353">
        <row r="7">
          <cell r="D7">
            <v>0</v>
          </cell>
        </row>
      </sheetData>
      <sheetData sheetId="3354">
        <row r="7">
          <cell r="D7">
            <v>0</v>
          </cell>
        </row>
      </sheetData>
      <sheetData sheetId="3355">
        <row r="2">
          <cell r="A2">
            <v>0</v>
          </cell>
        </row>
      </sheetData>
      <sheetData sheetId="3356"/>
      <sheetData sheetId="3357"/>
      <sheetData sheetId="3358">
        <row r="8">
          <cell r="D8">
            <v>15739</v>
          </cell>
        </row>
      </sheetData>
      <sheetData sheetId="3359">
        <row r="8">
          <cell r="D8">
            <v>15739</v>
          </cell>
        </row>
      </sheetData>
      <sheetData sheetId="3360"/>
      <sheetData sheetId="3361"/>
      <sheetData sheetId="3362"/>
      <sheetData sheetId="3363"/>
      <sheetData sheetId="3364"/>
      <sheetData sheetId="3365">
        <row r="1">
          <cell r="A1">
            <v>0</v>
          </cell>
        </row>
      </sheetData>
      <sheetData sheetId="3366"/>
      <sheetData sheetId="3367"/>
      <sheetData sheetId="3368"/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>
        <row r="1">
          <cell r="A1">
            <v>0</v>
          </cell>
        </row>
      </sheetData>
      <sheetData sheetId="3400">
        <row r="1">
          <cell r="A1">
            <v>0</v>
          </cell>
        </row>
      </sheetData>
      <sheetData sheetId="3401">
        <row r="1">
          <cell r="A1">
            <v>0</v>
          </cell>
        </row>
      </sheetData>
      <sheetData sheetId="3402"/>
      <sheetData sheetId="3403"/>
      <sheetData sheetId="3404">
        <row r="1">
          <cell r="A1">
            <v>0</v>
          </cell>
        </row>
      </sheetData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>
        <row r="1">
          <cell r="A1">
            <v>0</v>
          </cell>
        </row>
      </sheetData>
      <sheetData sheetId="3435">
        <row r="1">
          <cell r="A1">
            <v>0</v>
          </cell>
        </row>
      </sheetData>
      <sheetData sheetId="3436">
        <row r="1">
          <cell r="A1">
            <v>0</v>
          </cell>
        </row>
      </sheetData>
      <sheetData sheetId="3437">
        <row r="1">
          <cell r="A1">
            <v>0</v>
          </cell>
        </row>
      </sheetData>
      <sheetData sheetId="3438">
        <row r="1">
          <cell r="A1">
            <v>0</v>
          </cell>
        </row>
      </sheetData>
      <sheetData sheetId="3439">
        <row r="1">
          <cell r="A1">
            <v>0</v>
          </cell>
        </row>
      </sheetData>
      <sheetData sheetId="3440">
        <row r="1">
          <cell r="A1">
            <v>0</v>
          </cell>
        </row>
      </sheetData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/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/>
      <sheetData sheetId="3512"/>
      <sheetData sheetId="3513"/>
      <sheetData sheetId="3514"/>
      <sheetData sheetId="3515"/>
      <sheetData sheetId="3516">
        <row r="1">
          <cell r="A1">
            <v>0</v>
          </cell>
        </row>
      </sheetData>
      <sheetData sheetId="3517"/>
      <sheetData sheetId="3518"/>
      <sheetData sheetId="3519"/>
      <sheetData sheetId="3520"/>
      <sheetData sheetId="3521"/>
      <sheetData sheetId="3522">
        <row r="2">
          <cell r="A2">
            <v>0</v>
          </cell>
        </row>
      </sheetData>
      <sheetData sheetId="3523"/>
      <sheetData sheetId="3524"/>
      <sheetData sheetId="3525"/>
      <sheetData sheetId="3526">
        <row r="2">
          <cell r="A2">
            <v>0</v>
          </cell>
        </row>
      </sheetData>
      <sheetData sheetId="3527"/>
      <sheetData sheetId="3528">
        <row r="4">
          <cell r="E4">
            <v>0</v>
          </cell>
        </row>
      </sheetData>
      <sheetData sheetId="3529"/>
      <sheetData sheetId="3530"/>
      <sheetData sheetId="3531"/>
      <sheetData sheetId="3532">
        <row r="2">
          <cell r="A2" t="str">
            <v>Прогноз СН и НВВ на 2025 год</v>
          </cell>
        </row>
      </sheetData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>
        <row r="2">
          <cell r="A2" t="str">
            <v>№ п/п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тоимость ТП"/>
      <sheetName val="Tch"/>
    </sheetNames>
    <sheetDataSet>
      <sheetData sheetId="0" refreshError="1"/>
      <sheetData sheetId="1"/>
      <sheetData sheetId="2">
        <row r="3">
          <cell r="F3" t="str">
            <v>МРСК Северного Кавказа</v>
          </cell>
        </row>
        <row r="4">
          <cell r="F4" t="str">
            <v>МРСК Центра</v>
          </cell>
        </row>
        <row r="5">
          <cell r="F5" t="str">
            <v>МРСК Северо-Запада</v>
          </cell>
        </row>
        <row r="6">
          <cell r="F6" t="str">
            <v>МРСК Сибири</v>
          </cell>
        </row>
        <row r="7">
          <cell r="F7" t="str">
            <v>МРСК Урала</v>
          </cell>
        </row>
        <row r="8">
          <cell r="F8" t="str">
            <v>МРСК Юга</v>
          </cell>
        </row>
        <row r="9">
          <cell r="F9" t="str">
            <v>МРСК Центра и Приволжья</v>
          </cell>
        </row>
        <row r="10">
          <cell r="F10" t="str">
            <v>МРСК Волги</v>
          </cell>
        </row>
        <row r="11">
          <cell r="F11" t="str">
            <v>МОЭСК</v>
          </cell>
        </row>
        <row r="12">
          <cell r="F12" t="str">
            <v>Ленэнерго</v>
          </cell>
        </row>
        <row r="13">
          <cell r="F13" t="str">
            <v>Тюменьэнерго</v>
          </cell>
        </row>
        <row r="14">
          <cell r="F14" t="str">
            <v>Янтарьэнерго</v>
          </cell>
        </row>
        <row r="15">
          <cell r="F15" t="str">
            <v>Кубаньэнерго</v>
          </cell>
        </row>
        <row r="16">
          <cell r="F16" t="str">
            <v>Томская РК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Динамика СН"/>
      <sheetName val="Tch"/>
      <sheetName val="TEHSHEET"/>
      <sheetName val="Заголовок"/>
      <sheetName val="Макро"/>
      <sheetName val="t_настройки"/>
      <sheetName val="Сводка-20"/>
      <sheetName val="Сводка"/>
      <sheetName val="Вводные данные систем"/>
    </sheetNames>
    <sheetDataSet>
      <sheetData sheetId="0"/>
      <sheetData sheetId="1"/>
      <sheetData sheetId="2">
        <row r="3">
          <cell r="F3" t="str">
            <v>МРСК Северного Кавказа</v>
          </cell>
        </row>
        <row r="4">
          <cell r="F4" t="str">
            <v>МРСК Центра</v>
          </cell>
        </row>
        <row r="5">
          <cell r="F5" t="str">
            <v>МРСК Северо-Запада</v>
          </cell>
        </row>
        <row r="6">
          <cell r="F6" t="str">
            <v>МРСК Сибири</v>
          </cell>
        </row>
        <row r="7">
          <cell r="F7" t="str">
            <v>МРСК Урала</v>
          </cell>
        </row>
        <row r="8">
          <cell r="F8" t="str">
            <v>МРСК Юга</v>
          </cell>
        </row>
        <row r="9">
          <cell r="F9" t="str">
            <v>МРСК Центра и Приволжья</v>
          </cell>
        </row>
        <row r="10">
          <cell r="F10" t="str">
            <v>МРСК Волги</v>
          </cell>
        </row>
        <row r="11">
          <cell r="F11" t="str">
            <v>МОЭСК</v>
          </cell>
        </row>
        <row r="12">
          <cell r="F12" t="str">
            <v>Ленэнерго</v>
          </cell>
        </row>
        <row r="13">
          <cell r="F13" t="str">
            <v>Тюменьэнерго</v>
          </cell>
        </row>
        <row r="14">
          <cell r="F14" t="str">
            <v>Янтарьэнерго</v>
          </cell>
        </row>
        <row r="15">
          <cell r="F15" t="str">
            <v>Кубаньэнерго</v>
          </cell>
        </row>
        <row r="16">
          <cell r="F16" t="str">
            <v>Томская РК</v>
          </cell>
        </row>
        <row r="65">
          <cell r="C65" t="str">
            <v>Янтарьэнерго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ню"/>
      <sheetName val="Контроль"/>
      <sheetName val="Предприятие"/>
      <sheetName val="Ф1"/>
      <sheetName val="Ф2(отг)"/>
      <sheetName val="Ф2(опл)"/>
      <sheetName val="Ф3"/>
      <sheetName val="Ф4"/>
      <sheetName val="Ф5"/>
      <sheetName val="Ф6"/>
      <sheetName val="Ф11"/>
      <sheetName val="Ф11(1)"/>
      <sheetName val="Ф11(2)"/>
      <sheetName val="Ф11(3)"/>
      <sheetName val="Ф11(4)"/>
      <sheetName val="Ф11(5)"/>
      <sheetName val="с_в"/>
      <sheetName val="спр_в"/>
      <sheetName val="2-2"/>
      <sheetName val="с_и"/>
      <sheetName val="241"/>
      <sheetName val="р_241"/>
      <sheetName val="246"/>
      <sheetName val="с_д"/>
      <sheetName val="р_дз"/>
      <sheetName val="п_дк"/>
      <sheetName val="628"/>
      <sheetName val="р_433"/>
      <sheetName val="р_476"/>
      <sheetName val="100_отг"/>
      <sheetName val="100_опл"/>
      <sheetName val="120_отг"/>
      <sheetName val="120_опл"/>
      <sheetName val="130_отг"/>
      <sheetName val="130_опл"/>
      <sheetName val="150_отг"/>
      <sheetName val="150_опл"/>
      <sheetName val="090_отг"/>
      <sheetName val="090_опл"/>
      <sheetName val="030"/>
      <sheetName val="250"/>
      <sheetName val="TEHSHEET"/>
    </sheetNames>
    <sheetDataSet>
      <sheetData sheetId="0"/>
      <sheetData sheetId="1">
        <row r="1">
          <cell r="E1" t="str">
            <v>Информация не представлена!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  <sheetName val="Баланс мощности 2007"/>
      <sheetName val="I"/>
      <sheetName val="MTO REV.0"/>
      <sheetName val="Dati Caricati"/>
      <sheetName val="Списки"/>
      <sheetName val="F5"/>
      <sheetName val="Лист3"/>
      <sheetName val="Данные"/>
      <sheetName val="ИТ-бюджет"/>
      <sheetName val="Параметры"/>
      <sheetName val=""/>
      <sheetName val="5"/>
      <sheetName val="на 1 тут"/>
      <sheetName val="main gate house"/>
      <sheetName val="Тср 19"/>
      <sheetName val="Тср 20"/>
      <sheetName val="Тср 20-24"/>
      <sheetName val="ТБР"/>
      <sheetName val="REESTR_MO"/>
      <sheetName val="Инструкция"/>
      <sheetName val="24"/>
      <sheetName val="16"/>
      <sheetName val="П1.4, П1.5 -Томская обл"/>
      <sheetName val="Таб1.1"/>
      <sheetName val="Лист"/>
      <sheetName val="навигация"/>
      <sheetName val="Производство электроэнергии"/>
      <sheetName val="структура"/>
      <sheetName val="Т11"/>
      <sheetName val="Т1"/>
      <sheetName val="Т2"/>
      <sheetName val="Т3"/>
      <sheetName val="Т6"/>
      <sheetName val="Т7"/>
      <sheetName val="Т8"/>
      <sheetName val="Ш_Передача_ЭЭ"/>
      <sheetName val="Справочник ЦФО"/>
      <sheetName val="Титульный"/>
      <sheetName val="Контакты"/>
      <sheetName val="TECHSHEET"/>
      <sheetName val="тех.лист"/>
      <sheetName val="Оперативный факт за январь 2010"/>
      <sheetName val="уф-61"/>
      <sheetName val="Служебный лист"/>
      <sheetName val="см-2 шатурс сети  проект работы"/>
      <sheetName val="fes"/>
      <sheetName val="Статистика ДТП от 15 до 150 кВт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ОСВ"/>
      <sheetName val="rje"/>
      <sheetName val="Отопление"/>
      <sheetName val="Контроль"/>
      <sheetName val="АХД нат"/>
      <sheetName val="анализ "/>
      <sheetName val="par diff expl "/>
      <sheetName val="Dimensions"/>
      <sheetName val="final schedule"/>
      <sheetName val="pppi"/>
      <sheetName val="Восстановл_Лист10"/>
      <sheetName val="Восстановл_Лист11"/>
      <sheetName val="cb rus prelim"/>
      <sheetName val="Настройки регулятора"/>
      <sheetName val="отчет_2007"/>
      <sheetName val="Вводные_данные_систем"/>
      <sheetName val="Опросный_лист_МЭ_РФ"/>
      <sheetName val="Баланс_по_уровням_U_квартальный"/>
      <sheetName val="расчет_стоимостных_показателей"/>
      <sheetName val="Тарифно-договорная_модель"/>
      <sheetName val="Передача_эл_энергии"/>
      <sheetName val="Тср_12-17"/>
      <sheetName val="расшир_сс"/>
      <sheetName val="12_прибыль"/>
      <sheetName val="спорт_культ_проф_маст"/>
      <sheetName val="прочие_прочие"/>
      <sheetName val="возм_пр_ущерба"/>
      <sheetName val="реал__ОС,_МПЗ,_пр_"/>
      <sheetName val="РТ_передача"/>
      <sheetName val="Баланс_ээ"/>
      <sheetName val="Баланс_мощности"/>
      <sheetName val="Расчет_НВВ_общий"/>
      <sheetName val="Ген__не_уч__ОРЭМ"/>
      <sheetName val="Прилож_1"/>
      <sheetName val="group structure"/>
      <sheetName val="Исходные данные"/>
      <sheetName val="MAIN"/>
      <sheetName val="ФР"/>
      <sheetName val="Покукп ТЭ в ФР"/>
      <sheetName val="Покукп ТЭ в тариф"/>
      <sheetName val="Котел 1 Факт"/>
      <sheetName val="Прокуратура_выпадающие"/>
      <sheetName val="ЭЭ Факт"/>
      <sheetName val="ЭЭ в тариф"/>
      <sheetName val="Доходы от эл. и теплоэнергии"/>
      <sheetName val="MTO_REV_0"/>
      <sheetName val="Dati_Caricati"/>
      <sheetName val="Баланс_мощности_2007"/>
      <sheetName val="Тср_19"/>
      <sheetName val="Тср_20"/>
      <sheetName val="Тср_20-24"/>
      <sheetName val="main_gate_house"/>
      <sheetName val="на_1_тут"/>
      <sheetName val="Таб1_1"/>
      <sheetName val="Производство_электроэнергии"/>
      <sheetName val="П1_4,_П1_5_-Томская_обл"/>
      <sheetName val="Справочник_ЦФО"/>
      <sheetName val="тех_лист"/>
      <sheetName val="Оперативный_факт_за_январь_2010"/>
      <sheetName val="Служебный_лист"/>
      <sheetName val="см-2_шатурс_сети__проект_работы"/>
      <sheetName val="АХД_нат"/>
      <sheetName val="анализ_"/>
      <sheetName val="par_diff_expl_"/>
      <sheetName val="final_schedule"/>
      <sheetName val="cb_rus_prelim"/>
      <sheetName val="Настройки_регулятора"/>
      <sheetName val="14б ДПН отчет"/>
      <sheetName val="16а Сводный анализ"/>
      <sheetName val="Управление"/>
      <sheetName val="Tier 31.12.08"/>
      <sheetName val="форма сетевой график эрсб"/>
      <sheetName val="иртышская"/>
      <sheetName val="таврическая"/>
      <sheetName val="сибирь"/>
      <sheetName val="ФедД"/>
      <sheetName val="Причины корр"/>
      <sheetName val="Справочники БУ"/>
      <sheetName val="4"/>
      <sheetName val="6"/>
      <sheetName val="Лист4"/>
      <sheetName val="Лист5"/>
      <sheetName val="Перечень"/>
      <sheetName val="Таб гвс"/>
      <sheetName val="Анкета"/>
      <sheetName val="П.1.1."/>
      <sheetName val="П.1.2."/>
      <sheetName val="П.1.3."/>
      <sheetName val="П.3.1."/>
      <sheetName val="П.1.2.1."/>
      <sheetName val="П.4.1"/>
      <sheetName val="П.4.1а"/>
      <sheetName val="П.4.3."/>
      <sheetName val="П.4.3.а"/>
      <sheetName val="П.4.3.б"/>
      <sheetName val="П.4.4."/>
      <sheetName val="П.4.5."/>
      <sheetName val="П.4.6."/>
      <sheetName val="П.4.6.1."/>
      <sheetName val="П.4.6.2."/>
      <sheetName val="П.4.7.1."/>
      <sheetName val="П.4.7.2"/>
      <sheetName val="П.4.7.3."/>
      <sheetName val="П.4.8."/>
      <sheetName val="П.4.9"/>
      <sheetName val="П.4.9.1"/>
      <sheetName val="П.4.10."/>
      <sheetName val="П.4.10.1"/>
      <sheetName val="Закупки"/>
      <sheetName val="ОПР (25 счет)"/>
      <sheetName val="ОХР(26 счет)"/>
      <sheetName val="П.8."/>
      <sheetName val="П.9."/>
      <sheetName val="П.10."/>
      <sheetName val="П.11."/>
      <sheetName val="П.4.11"/>
      <sheetName val="П.4.11.1."/>
      <sheetName val="П.4.12"/>
      <sheetName val="П.12."/>
      <sheetName val="Расчет долг. парам.&quot;"/>
      <sheetName val="П.5.2."/>
      <sheetName val="П.5.3."/>
      <sheetName val="П.5.4."/>
      <sheetName val="6.1"/>
      <sheetName val="6.2"/>
      <sheetName val="Усл ед"/>
      <sheetName val="Усл ед ГВС"/>
      <sheetName val="анализ объемов ГВС"/>
      <sheetName val="анализ объемов ГВС (а)"/>
      <sheetName val="расчет тарифа на ГВС"/>
      <sheetName val="заключение 2015"/>
      <sheetName val="заключение 2015-2017"/>
      <sheetName val="заключение 2015-2017 (передача)"/>
      <sheetName val="Прил 1"/>
      <sheetName val="REESTR"/>
      <sheetName val="сбыт"/>
      <sheetName val="Рег генер"/>
      <sheetName val="сети"/>
      <sheetName val="слесаря"/>
      <sheetName val="СЛ7"/>
      <sheetName val="СЛ3"/>
      <sheetName val="ф-1"/>
      <sheetName val="бюджет цтв"/>
      <sheetName val="расчет"/>
      <sheetName val="расходы"/>
      <sheetName val="пол отпуск"/>
      <sheetName val="БЗ"/>
      <sheetName val="отчет_20071"/>
      <sheetName val="Вводные_данные_систем1"/>
      <sheetName val="Опросный_лист_МЭ_РФ1"/>
      <sheetName val="Баланс_по_уровням_U_квартальны1"/>
      <sheetName val="расчет_стоимостных_показателей1"/>
      <sheetName val="Тарифно-договорная_модель1"/>
      <sheetName val="Передача_эл_энергии1"/>
      <sheetName val="Тср_12-171"/>
      <sheetName val="расшир_сс1"/>
      <sheetName val="12_прибыль1"/>
      <sheetName val="спорт_культ_проф_маст1"/>
      <sheetName val="прочие_прочие1"/>
      <sheetName val="возм_пр_ущерба1"/>
      <sheetName val="реал__ОС,_МПЗ,_пр_1"/>
      <sheetName val="РТ_передача1"/>
      <sheetName val="Баланс_ээ1"/>
      <sheetName val="Баланс_мощности1"/>
      <sheetName val="Расчет_НВВ_общий1"/>
      <sheetName val="Ген__не_уч__ОРЭМ1"/>
      <sheetName val="MTO_REV_01"/>
      <sheetName val="Dati_Caricati1"/>
      <sheetName val="Прилож_11"/>
      <sheetName val="Баланс_мощности_20071"/>
      <sheetName val="main_gate_house1"/>
      <sheetName val="Тср_191"/>
      <sheetName val="Тср_201"/>
      <sheetName val="Тср_20-241"/>
      <sheetName val="на_1_тут1"/>
      <sheetName val="Производство_электроэнергии1"/>
      <sheetName val="Таб1_11"/>
      <sheetName val="П1_4,_П1_5_-Томская_обл1"/>
      <sheetName val="Справочник_ЦФО1"/>
      <sheetName val="тех_лист1"/>
      <sheetName val="Оперативный_факт_за_январь_2011"/>
      <sheetName val="Служебный_лист1"/>
      <sheetName val="см-2_шатурс_сети__проект_работ1"/>
      <sheetName val="отчет_20072"/>
      <sheetName val="Вводные_данные_систем2"/>
      <sheetName val="Опросный_лист_МЭ_РФ2"/>
      <sheetName val="Баланс_по_уровням_U_квартальны2"/>
      <sheetName val="расчет_стоимостных_показателей2"/>
      <sheetName val="Тарифно-договорная_модель2"/>
      <sheetName val="Передача_эл_энергии2"/>
      <sheetName val="Тср_12-172"/>
      <sheetName val="расшир_сс2"/>
      <sheetName val="12_прибыль2"/>
      <sheetName val="спорт_культ_проф_маст2"/>
      <sheetName val="прочие_прочие2"/>
      <sheetName val="возм_пр_ущерба2"/>
      <sheetName val="реал__ОС,_МПЗ,_пр_2"/>
      <sheetName val="РТ_передача2"/>
      <sheetName val="Баланс_ээ2"/>
      <sheetName val="Баланс_мощности2"/>
      <sheetName val="Расчет_НВВ_общий2"/>
      <sheetName val="Ген__не_уч__ОРЭМ2"/>
      <sheetName val="MTO_REV_02"/>
      <sheetName val="Dati_Caricati2"/>
      <sheetName val="Прилож_12"/>
      <sheetName val="Баланс_мощности_20072"/>
      <sheetName val="main_gate_house2"/>
      <sheetName val="Тср_192"/>
      <sheetName val="Тср_202"/>
      <sheetName val="Тср_20-242"/>
      <sheetName val="на_1_тут2"/>
      <sheetName val="Производство_электроэнергии2"/>
      <sheetName val="Таб1_12"/>
      <sheetName val="П1_4,_П1_5_-Томская_обл2"/>
      <sheetName val="Справочник_ЦФО2"/>
      <sheetName val="тех_лист2"/>
      <sheetName val="Оперативный_факт_за_январь_2012"/>
      <sheetName val="Служебный_лист2"/>
      <sheetName val="см-2_шатурс_сети__проект_работ2"/>
      <sheetName val="отчет_20073"/>
      <sheetName val="Вводные_данные_систем3"/>
      <sheetName val="Опросный_лист_МЭ_РФ3"/>
      <sheetName val="Баланс_по_уровням_U_квартальны3"/>
      <sheetName val="расчет_стоимостных_показателей3"/>
      <sheetName val="Тарифно-договорная_модель3"/>
      <sheetName val="Передача_эл_энергии3"/>
      <sheetName val="Тср_12-173"/>
      <sheetName val="расшир_сс3"/>
      <sheetName val="12_прибыль3"/>
      <sheetName val="спорт_культ_проф_маст3"/>
      <sheetName val="прочие_прочие3"/>
      <sheetName val="возм_пр_ущерба3"/>
      <sheetName val="реал__ОС,_МПЗ,_пр_3"/>
      <sheetName val="РТ_передача3"/>
      <sheetName val="Баланс_ээ3"/>
      <sheetName val="Баланс_мощности3"/>
      <sheetName val="Расчет_НВВ_общий3"/>
      <sheetName val="Ген__не_уч__ОРЭМ3"/>
      <sheetName val="MTO_REV_03"/>
      <sheetName val="Dati_Caricati3"/>
      <sheetName val="Прилож_13"/>
      <sheetName val="Баланс_мощности_20073"/>
      <sheetName val="main_gate_house3"/>
      <sheetName val="Тср_193"/>
      <sheetName val="Тср_203"/>
      <sheetName val="Тср_20-243"/>
      <sheetName val="на_1_тут3"/>
      <sheetName val="Производство_электроэнергии3"/>
      <sheetName val="Таб1_13"/>
      <sheetName val="П1_4,_П1_5_-Томская_обл3"/>
      <sheetName val="Справочник_ЦФО3"/>
      <sheetName val="тех_лист3"/>
      <sheetName val="Оперативный_факт_за_январь_2013"/>
      <sheetName val="Служебный_лист3"/>
      <sheetName val="см-2_шатурс_сети__проект_работ3"/>
      <sheetName val="отчет_20074"/>
      <sheetName val="Вводные_данные_систем4"/>
      <sheetName val="Опросный_лист_МЭ_РФ4"/>
      <sheetName val="Баланс_по_уровням_U_квартальны4"/>
      <sheetName val="расчет_стоимостных_показателей4"/>
      <sheetName val="Тарифно-договорная_модель4"/>
      <sheetName val="Передача_эл_энергии4"/>
      <sheetName val="Тср_12-174"/>
      <sheetName val="расшир_сс4"/>
      <sheetName val="12_прибыль4"/>
      <sheetName val="спорт_культ_проф_маст4"/>
      <sheetName val="прочие_прочие4"/>
      <sheetName val="возм_пр_ущерба4"/>
      <sheetName val="реал__ОС,_МПЗ,_пр_4"/>
      <sheetName val="РТ_передача4"/>
      <sheetName val="Баланс_ээ4"/>
      <sheetName val="Баланс_мощности4"/>
      <sheetName val="Расчет_НВВ_общий4"/>
      <sheetName val="Ген__не_уч__ОРЭМ4"/>
      <sheetName val="MTO_REV_04"/>
      <sheetName val="Dati_Caricati4"/>
      <sheetName val="Прилож_14"/>
      <sheetName val="Баланс_мощности_20074"/>
      <sheetName val="main_gate_house4"/>
      <sheetName val="Тср_194"/>
      <sheetName val="Тср_204"/>
      <sheetName val="Тср_20-244"/>
      <sheetName val="на_1_тут4"/>
      <sheetName val="Производство_электроэнергии4"/>
      <sheetName val="Таб1_14"/>
      <sheetName val="П1_4,_П1_5_-Томская_обл4"/>
      <sheetName val="Справочник_ЦФО4"/>
      <sheetName val="тех_лист4"/>
      <sheetName val="Оперативный_факт_за_январь_2014"/>
      <sheetName val="Служебный_лист4"/>
      <sheetName val="см-2_шатурс_сети__проект_работ4"/>
      <sheetName val="1999-veca"/>
      <sheetName val="XLR_NoRangeSheet"/>
      <sheetName val="Riders for Info Pack"/>
      <sheetName val="a"/>
      <sheetName val="7"/>
      <sheetName val="Продажи реальные и прогноз 20 л"/>
      <sheetName val="TSheet"/>
      <sheetName val="финотчет_итоговый"/>
      <sheetName val="фин_план_2021_2022_2023"/>
      <sheetName val="Легенда"/>
      <sheetName val="НСИ"/>
      <sheetName val="APP"/>
      <sheetName val="vec"/>
      <sheetName val="Статистика_ДТП_от_15_до_150_кВт"/>
      <sheetName val="Статистика_ДТП_от_15_до_150_кВ1"/>
      <sheetName val="Статистика_ДТП_от_15_до_150_кВ2"/>
      <sheetName val="Статистика_ДТП_от_15_до_150_кВ3"/>
      <sheetName val="Статистика_ДТП_от_15_до_150_кВ4"/>
      <sheetName val="отчет_20075"/>
      <sheetName val="Расчет_НВВ_общий5"/>
      <sheetName val="Ген__не_уч__ОРЭМ5"/>
      <sheetName val="Прилож_15"/>
      <sheetName val="Вводные_данные_систем5"/>
      <sheetName val="Опросный_лист_МЭ_РФ5"/>
      <sheetName val="Баланс_по_уровням_U_квартальны5"/>
      <sheetName val="расчет_стоимостных_показателей5"/>
      <sheetName val="Тарифно-договорная_модель5"/>
      <sheetName val="Передача_эл_энергии5"/>
      <sheetName val="Тср_12-175"/>
      <sheetName val="расшир_сс5"/>
      <sheetName val="12_прибыль5"/>
      <sheetName val="спорт_культ_проф_маст5"/>
      <sheetName val="прочие_прочие5"/>
      <sheetName val="возм_пр_ущерба5"/>
      <sheetName val="реал__ОС,_МПЗ,_пр_5"/>
      <sheetName val="РТ_передача5"/>
      <sheetName val="Баланс_ээ5"/>
      <sheetName val="Баланс_мощности5"/>
      <sheetName val="MTO_REV_05"/>
      <sheetName val="Статистика_ДТП_от_15_до_150_кВ5"/>
      <sheetName val="Баланс_мощности_20075"/>
      <sheetName val="Dati_Caricati5"/>
      <sheetName val="на_1_тут5"/>
      <sheetName val="main_gate_house5"/>
      <sheetName val="Тср_195"/>
      <sheetName val="Тср_205"/>
      <sheetName val="Тср_20-245"/>
      <sheetName val="отчет_20076"/>
      <sheetName val="Расчет_НВВ_общий6"/>
      <sheetName val="Ген__не_уч__ОРЭМ6"/>
      <sheetName val="Прилож_16"/>
      <sheetName val="Вводные_данные_систем6"/>
      <sheetName val="Опросный_лист_МЭ_РФ6"/>
      <sheetName val="Баланс_по_уровням_U_квартальны6"/>
      <sheetName val="расчет_стоимостных_показателей6"/>
      <sheetName val="Тарифно-договорная_модель6"/>
      <sheetName val="Передача_эл_энергии6"/>
      <sheetName val="Тср_12-176"/>
      <sheetName val="расшир_сс6"/>
      <sheetName val="12_прибыль6"/>
      <sheetName val="спорт_культ_проф_маст6"/>
      <sheetName val="прочие_прочие6"/>
      <sheetName val="возм_пр_ущерба6"/>
      <sheetName val="реал__ОС,_МПЗ,_пр_6"/>
      <sheetName val="РТ_передача6"/>
      <sheetName val="Баланс_ээ6"/>
      <sheetName val="Баланс_мощности6"/>
      <sheetName val="MTO_REV_06"/>
      <sheetName val="Статистика_ДТП_от_15_до_150_кВ6"/>
      <sheetName val="Баланс_мощности_20076"/>
      <sheetName val="Dati_Caricati6"/>
      <sheetName val="на_1_тут6"/>
      <sheetName val="main_gate_house6"/>
      <sheetName val="Тср_196"/>
      <sheetName val="Тср_206"/>
      <sheetName val="Тср_20-246"/>
      <sheetName val="отчет_20077"/>
      <sheetName val="Расчет_НВВ_общий7"/>
      <sheetName val="Ген__не_уч__ОРЭМ7"/>
      <sheetName val="Прилож_17"/>
      <sheetName val="Вводные_данные_систем7"/>
      <sheetName val="Опросный_лист_МЭ_РФ7"/>
      <sheetName val="Баланс_по_уровням_U_квартальны7"/>
      <sheetName val="расчет_стоимостных_показателей7"/>
      <sheetName val="Тарифно-договорная_модель7"/>
      <sheetName val="Передача_эл_энергии7"/>
      <sheetName val="Тср_12-177"/>
      <sheetName val="расшир_сс7"/>
      <sheetName val="12_прибыль7"/>
      <sheetName val="спорт_культ_проф_маст7"/>
      <sheetName val="прочие_прочие7"/>
      <sheetName val="возм_пр_ущерба7"/>
      <sheetName val="реал__ОС,_МПЗ,_пр_7"/>
      <sheetName val="РТ_передача7"/>
      <sheetName val="Баланс_ээ7"/>
      <sheetName val="Баланс_мощности7"/>
      <sheetName val="MTO_REV_07"/>
      <sheetName val="Статистика_ДТП_от_15_до_150_кВ7"/>
      <sheetName val="Баланс_мощности_20077"/>
      <sheetName val="Dati_Caricati7"/>
      <sheetName val="на_1_тут7"/>
      <sheetName val="main_gate_house7"/>
      <sheetName val="Тср_197"/>
      <sheetName val="Тср_207"/>
      <sheetName val="Тср_20-247"/>
      <sheetName val="отчет_20078"/>
      <sheetName val="Расчет_НВВ_общий8"/>
      <sheetName val="Ген__не_уч__ОРЭМ8"/>
      <sheetName val="Прилож_18"/>
      <sheetName val="Вводные_данные_систем8"/>
      <sheetName val="Опросный_лист_МЭ_РФ8"/>
      <sheetName val="Баланс_по_уровням_U_квартальны8"/>
      <sheetName val="расчет_стоимостных_показателей8"/>
      <sheetName val="Тарифно-договорная_модель8"/>
      <sheetName val="Передача_эл_энергии8"/>
      <sheetName val="Тср_12-178"/>
      <sheetName val="расшир_сс8"/>
      <sheetName val="12_прибыль8"/>
      <sheetName val="спорт_культ_проф_маст8"/>
      <sheetName val="прочие_прочие8"/>
      <sheetName val="возм_пр_ущерба8"/>
      <sheetName val="реал__ОС,_МПЗ,_пр_8"/>
      <sheetName val="РТ_передача8"/>
      <sheetName val="Баланс_ээ8"/>
      <sheetName val="Баланс_мощности8"/>
      <sheetName val="MTO_REV_08"/>
      <sheetName val="Статистика_ДТП_от_15_до_150_кВ8"/>
      <sheetName val="Баланс_мощности_20078"/>
      <sheetName val="Dati_Caricati8"/>
      <sheetName val="на_1_тут8"/>
      <sheetName val="main_gate_house8"/>
      <sheetName val="Тср_198"/>
      <sheetName val="Тср_208"/>
      <sheetName val="Тср_20-248"/>
      <sheetName val="T25"/>
      <sheetName val="T31"/>
      <sheetName val="расчет НВВ РСК по RAB"/>
      <sheetName val="справочник"/>
      <sheetName val="БФ-2-13-П"/>
      <sheetName val="перекрестка"/>
      <sheetName val="18.2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5">
          <cell r="G5">
            <v>4551113.38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7">
          <cell r="G7">
            <v>0</v>
          </cell>
        </row>
      </sheetData>
      <sheetData sheetId="66">
        <row r="7">
          <cell r="G7">
            <v>0</v>
          </cell>
        </row>
      </sheetData>
      <sheetData sheetId="67">
        <row r="7">
          <cell r="G7">
            <v>0</v>
          </cell>
        </row>
      </sheetData>
      <sheetData sheetId="68">
        <row r="7">
          <cell r="G7">
            <v>0</v>
          </cell>
        </row>
      </sheetData>
      <sheetData sheetId="69" refreshError="1"/>
      <sheetData sheetId="70">
        <row r="5">
          <cell r="G5">
            <v>16503137.241579933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5">
          <cell r="G5" t="str">
            <v>БДР на 2021</v>
          </cell>
        </row>
      </sheetData>
      <sheetData sheetId="99">
        <row r="5">
          <cell r="G5" t="str">
            <v>БДР на 2021</v>
          </cell>
        </row>
      </sheetData>
      <sheetData sheetId="100">
        <row r="5">
          <cell r="G5" t="str">
            <v>БДР на 2021</v>
          </cell>
        </row>
      </sheetData>
      <sheetData sheetId="101">
        <row r="5">
          <cell r="G5" t="str">
            <v>БДР на 2021</v>
          </cell>
        </row>
      </sheetData>
      <sheetData sheetId="102">
        <row r="5">
          <cell r="G5" t="str">
            <v>БДР на 2021</v>
          </cell>
        </row>
      </sheetData>
      <sheetData sheetId="103">
        <row r="5">
          <cell r="G5" t="str">
            <v>БДР на 2021</v>
          </cell>
        </row>
      </sheetData>
      <sheetData sheetId="104">
        <row r="5">
          <cell r="G5" t="str">
            <v>БДР на 2021</v>
          </cell>
        </row>
      </sheetData>
      <sheetData sheetId="105">
        <row r="5">
          <cell r="G5" t="str">
            <v>БДР на 2021</v>
          </cell>
        </row>
      </sheetData>
      <sheetData sheetId="106">
        <row r="5">
          <cell r="G5" t="str">
            <v>БДР на 2021</v>
          </cell>
        </row>
      </sheetData>
      <sheetData sheetId="107">
        <row r="5">
          <cell r="G5" t="str">
            <v>БДР на 2021</v>
          </cell>
        </row>
      </sheetData>
      <sheetData sheetId="108">
        <row r="5">
          <cell r="G5">
            <v>16503137.241579933</v>
          </cell>
        </row>
      </sheetData>
      <sheetData sheetId="109">
        <row r="5">
          <cell r="G5">
            <v>16503137.241579933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5">
          <cell r="G5">
            <v>16503137.241579933</v>
          </cell>
        </row>
      </sheetData>
      <sheetData sheetId="123">
        <row r="5">
          <cell r="G5">
            <v>16503137.241579933</v>
          </cell>
        </row>
      </sheetData>
      <sheetData sheetId="124">
        <row r="5">
          <cell r="G5">
            <v>16503137.241579933</v>
          </cell>
        </row>
      </sheetData>
      <sheetData sheetId="125">
        <row r="5">
          <cell r="G5">
            <v>16503137.241579933</v>
          </cell>
        </row>
      </sheetData>
      <sheetData sheetId="126">
        <row r="5">
          <cell r="G5">
            <v>16503137.241579933</v>
          </cell>
        </row>
      </sheetData>
      <sheetData sheetId="127">
        <row r="5">
          <cell r="G5">
            <v>16503137.241579933</v>
          </cell>
        </row>
      </sheetData>
      <sheetData sheetId="128">
        <row r="5">
          <cell r="G5">
            <v>16503137.241579933</v>
          </cell>
        </row>
      </sheetData>
      <sheetData sheetId="129">
        <row r="5">
          <cell r="G5">
            <v>16503137.241579933</v>
          </cell>
        </row>
      </sheetData>
      <sheetData sheetId="130">
        <row r="5">
          <cell r="G5">
            <v>16503137.241579933</v>
          </cell>
        </row>
      </sheetData>
      <sheetData sheetId="131">
        <row r="5">
          <cell r="G5">
            <v>16503137.241579933</v>
          </cell>
        </row>
      </sheetData>
      <sheetData sheetId="132">
        <row r="5">
          <cell r="G5">
            <v>16503137.241579933</v>
          </cell>
        </row>
      </sheetData>
      <sheetData sheetId="133">
        <row r="5">
          <cell r="G5">
            <v>16503137.241579933</v>
          </cell>
        </row>
      </sheetData>
      <sheetData sheetId="134">
        <row r="5">
          <cell r="G5">
            <v>16503137.241579933</v>
          </cell>
        </row>
      </sheetData>
      <sheetData sheetId="135">
        <row r="5">
          <cell r="G5">
            <v>16503137.241579933</v>
          </cell>
        </row>
      </sheetData>
      <sheetData sheetId="136">
        <row r="5">
          <cell r="G5">
            <v>16503137.241579933</v>
          </cell>
        </row>
      </sheetData>
      <sheetData sheetId="137">
        <row r="5">
          <cell r="G5">
            <v>16503137.241579933</v>
          </cell>
        </row>
      </sheetData>
      <sheetData sheetId="138">
        <row r="5">
          <cell r="G5">
            <v>16503137.241579933</v>
          </cell>
        </row>
      </sheetData>
      <sheetData sheetId="139">
        <row r="5">
          <cell r="G5">
            <v>16503137.241579933</v>
          </cell>
        </row>
      </sheetData>
      <sheetData sheetId="140">
        <row r="5">
          <cell r="G5">
            <v>16503137.241579933</v>
          </cell>
        </row>
      </sheetData>
      <sheetData sheetId="141">
        <row r="5">
          <cell r="G5">
            <v>16503137.241579933</v>
          </cell>
        </row>
      </sheetData>
      <sheetData sheetId="142">
        <row r="5">
          <cell r="G5">
            <v>16503137.241579933</v>
          </cell>
        </row>
      </sheetData>
      <sheetData sheetId="143">
        <row r="5">
          <cell r="G5">
            <v>16503137.241579933</v>
          </cell>
        </row>
      </sheetData>
      <sheetData sheetId="144" refreshError="1"/>
      <sheetData sheetId="145">
        <row r="7">
          <cell r="G7">
            <v>0</v>
          </cell>
        </row>
      </sheetData>
      <sheetData sheetId="146">
        <row r="7">
          <cell r="G7">
            <v>0</v>
          </cell>
        </row>
      </sheetData>
      <sheetData sheetId="147">
        <row r="7">
          <cell r="G7">
            <v>0</v>
          </cell>
        </row>
      </sheetData>
      <sheetData sheetId="148">
        <row r="7">
          <cell r="G7">
            <v>0</v>
          </cell>
        </row>
      </sheetData>
      <sheetData sheetId="149">
        <row r="7">
          <cell r="G7">
            <v>0</v>
          </cell>
        </row>
      </sheetData>
      <sheetData sheetId="150">
        <row r="7">
          <cell r="G7">
            <v>0</v>
          </cell>
        </row>
      </sheetData>
      <sheetData sheetId="151">
        <row r="7">
          <cell r="G7">
            <v>0</v>
          </cell>
        </row>
      </sheetData>
      <sheetData sheetId="152" refreshError="1"/>
      <sheetData sheetId="153">
        <row r="5">
          <cell r="G5">
            <v>16503137.241579933</v>
          </cell>
        </row>
      </sheetData>
      <sheetData sheetId="154">
        <row r="5">
          <cell r="G5">
            <v>16503137.241579933</v>
          </cell>
        </row>
      </sheetData>
      <sheetData sheetId="155">
        <row r="5">
          <cell r="G5">
            <v>16503137.241579933</v>
          </cell>
        </row>
      </sheetData>
      <sheetData sheetId="156">
        <row r="5">
          <cell r="G5">
            <v>16503137.241579933</v>
          </cell>
        </row>
      </sheetData>
      <sheetData sheetId="157">
        <row r="5">
          <cell r="G5">
            <v>16503137.241579933</v>
          </cell>
        </row>
      </sheetData>
      <sheetData sheetId="158">
        <row r="5">
          <cell r="G5">
            <v>16503137.241579933</v>
          </cell>
        </row>
      </sheetData>
      <sheetData sheetId="159">
        <row r="5">
          <cell r="G5">
            <v>16503137.241579933</v>
          </cell>
        </row>
      </sheetData>
      <sheetData sheetId="160">
        <row r="5">
          <cell r="G5">
            <v>16503137.241579933</v>
          </cell>
        </row>
      </sheetData>
      <sheetData sheetId="161">
        <row r="5">
          <cell r="G5">
            <v>16503137.241579933</v>
          </cell>
        </row>
      </sheetData>
      <sheetData sheetId="162">
        <row r="5">
          <cell r="G5">
            <v>16503137.241579933</v>
          </cell>
        </row>
      </sheetData>
      <sheetData sheetId="163">
        <row r="5">
          <cell r="G5">
            <v>16503137.241579933</v>
          </cell>
        </row>
      </sheetData>
      <sheetData sheetId="164">
        <row r="5">
          <cell r="G5">
            <v>16503137.241579933</v>
          </cell>
        </row>
      </sheetData>
      <sheetData sheetId="165">
        <row r="5">
          <cell r="G5">
            <v>16503137.241579933</v>
          </cell>
        </row>
      </sheetData>
      <sheetData sheetId="166">
        <row r="5">
          <cell r="G5">
            <v>16503137.241579933</v>
          </cell>
        </row>
      </sheetData>
      <sheetData sheetId="167">
        <row r="5">
          <cell r="G5">
            <v>16503137.241579933</v>
          </cell>
        </row>
      </sheetData>
      <sheetData sheetId="168">
        <row r="5">
          <cell r="G5">
            <v>16503137.241579933</v>
          </cell>
        </row>
      </sheetData>
      <sheetData sheetId="169">
        <row r="5">
          <cell r="G5">
            <v>16503137.241579933</v>
          </cell>
        </row>
      </sheetData>
      <sheetData sheetId="170">
        <row r="5">
          <cell r="G5">
            <v>16503137.241579933</v>
          </cell>
        </row>
      </sheetData>
      <sheetData sheetId="171">
        <row r="5">
          <cell r="G5">
            <v>16503137.241579933</v>
          </cell>
        </row>
      </sheetData>
      <sheetData sheetId="172">
        <row r="5">
          <cell r="G5">
            <v>16503137.241579933</v>
          </cell>
        </row>
      </sheetData>
      <sheetData sheetId="173">
        <row r="5">
          <cell r="G5">
            <v>16503137.241579933</v>
          </cell>
        </row>
      </sheetData>
      <sheetData sheetId="174">
        <row r="5">
          <cell r="G5">
            <v>16503137.241579933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5">
          <cell r="G5">
            <v>4551113.38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 refreshError="1"/>
      <sheetData sheetId="210"/>
      <sheetData sheetId="211">
        <row r="5">
          <cell r="G5">
            <v>4551113.38</v>
          </cell>
        </row>
      </sheetData>
      <sheetData sheetId="212"/>
      <sheetData sheetId="213"/>
      <sheetData sheetId="214"/>
      <sheetData sheetId="215">
        <row r="5">
          <cell r="G5" t="str">
            <v>БДР на 2021</v>
          </cell>
        </row>
      </sheetData>
      <sheetData sheetId="216">
        <row r="5">
          <cell r="G5">
            <v>16503137.241579933</v>
          </cell>
        </row>
      </sheetData>
      <sheetData sheetId="217">
        <row r="5">
          <cell r="G5">
            <v>16503137.241579933</v>
          </cell>
        </row>
      </sheetData>
      <sheetData sheetId="218">
        <row r="5">
          <cell r="G5">
            <v>16503137.241579933</v>
          </cell>
        </row>
      </sheetData>
      <sheetData sheetId="219">
        <row r="5">
          <cell r="G5">
            <v>16503137.241579933</v>
          </cell>
        </row>
      </sheetData>
      <sheetData sheetId="220">
        <row r="5">
          <cell r="G5">
            <v>16503137.241579933</v>
          </cell>
        </row>
      </sheetData>
      <sheetData sheetId="221">
        <row r="5">
          <cell r="G5">
            <v>16503137.241579933</v>
          </cell>
        </row>
      </sheetData>
      <sheetData sheetId="222">
        <row r="5">
          <cell r="G5">
            <v>16503137.241579933</v>
          </cell>
        </row>
      </sheetData>
      <sheetData sheetId="223">
        <row r="5">
          <cell r="G5">
            <v>16503137.241579933</v>
          </cell>
        </row>
      </sheetData>
      <sheetData sheetId="224">
        <row r="5">
          <cell r="G5">
            <v>16503137.241579933</v>
          </cell>
        </row>
      </sheetData>
      <sheetData sheetId="225">
        <row r="5">
          <cell r="G5">
            <v>16503137.241579933</v>
          </cell>
        </row>
      </sheetData>
      <sheetData sheetId="226">
        <row r="5">
          <cell r="G5">
            <v>16503137.241579933</v>
          </cell>
        </row>
      </sheetData>
      <sheetData sheetId="227">
        <row r="5">
          <cell r="G5">
            <v>16503137.241579933</v>
          </cell>
        </row>
      </sheetData>
      <sheetData sheetId="228">
        <row r="5">
          <cell r="G5">
            <v>16503137.241579933</v>
          </cell>
        </row>
      </sheetData>
      <sheetData sheetId="229">
        <row r="5">
          <cell r="G5">
            <v>16503137.241579933</v>
          </cell>
        </row>
      </sheetData>
      <sheetData sheetId="230">
        <row r="5">
          <cell r="G5">
            <v>16503137.241579933</v>
          </cell>
        </row>
      </sheetData>
      <sheetData sheetId="231">
        <row r="5">
          <cell r="G5">
            <v>16503137.241579933</v>
          </cell>
        </row>
      </sheetData>
      <sheetData sheetId="232">
        <row r="5">
          <cell r="G5">
            <v>16503137.241579933</v>
          </cell>
        </row>
      </sheetData>
      <sheetData sheetId="233">
        <row r="5">
          <cell r="G5">
            <v>16503137.241579933</v>
          </cell>
        </row>
      </sheetData>
      <sheetData sheetId="234">
        <row r="5">
          <cell r="G5">
            <v>16503137.241579933</v>
          </cell>
        </row>
      </sheetData>
      <sheetData sheetId="235">
        <row r="5">
          <cell r="G5">
            <v>16503137.241579933</v>
          </cell>
        </row>
      </sheetData>
      <sheetData sheetId="236">
        <row r="5">
          <cell r="G5">
            <v>16503137.241579933</v>
          </cell>
        </row>
      </sheetData>
      <sheetData sheetId="237">
        <row r="5">
          <cell r="G5">
            <v>16503137.241579933</v>
          </cell>
        </row>
      </sheetData>
      <sheetData sheetId="238">
        <row r="5">
          <cell r="G5">
            <v>16503137.241579933</v>
          </cell>
        </row>
      </sheetData>
      <sheetData sheetId="239">
        <row r="5">
          <cell r="G5">
            <v>16503137.241579933</v>
          </cell>
        </row>
      </sheetData>
      <sheetData sheetId="240">
        <row r="5">
          <cell r="G5">
            <v>16503137.241579933</v>
          </cell>
        </row>
      </sheetData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>
        <row r="5">
          <cell r="G5">
            <v>16503137.241579933</v>
          </cell>
        </row>
      </sheetData>
      <sheetData sheetId="256">
        <row r="5">
          <cell r="G5">
            <v>16503137.241579933</v>
          </cell>
        </row>
      </sheetData>
      <sheetData sheetId="257">
        <row r="5">
          <cell r="G5">
            <v>16503137.241579933</v>
          </cell>
        </row>
      </sheetData>
      <sheetData sheetId="258">
        <row r="5">
          <cell r="G5">
            <v>16503137.241579933</v>
          </cell>
        </row>
      </sheetData>
      <sheetData sheetId="259">
        <row r="5">
          <cell r="G5">
            <v>16503137.241579933</v>
          </cell>
        </row>
      </sheetData>
      <sheetData sheetId="260">
        <row r="5">
          <cell r="G5">
            <v>16503137.241579933</v>
          </cell>
        </row>
      </sheetData>
      <sheetData sheetId="261">
        <row r="5">
          <cell r="G5">
            <v>16503137.241579933</v>
          </cell>
        </row>
      </sheetData>
      <sheetData sheetId="262">
        <row r="5">
          <cell r="G5">
            <v>16503137.241579933</v>
          </cell>
        </row>
      </sheetData>
      <sheetData sheetId="263">
        <row r="5">
          <cell r="G5">
            <v>16503137.241579933</v>
          </cell>
        </row>
      </sheetData>
      <sheetData sheetId="264">
        <row r="5">
          <cell r="G5">
            <v>16503137.241579933</v>
          </cell>
        </row>
      </sheetData>
      <sheetData sheetId="265">
        <row r="5">
          <cell r="G5">
            <v>16503137.241579933</v>
          </cell>
        </row>
      </sheetData>
      <sheetData sheetId="266">
        <row r="5">
          <cell r="G5">
            <v>16503137.241579933</v>
          </cell>
        </row>
      </sheetData>
      <sheetData sheetId="267">
        <row r="5">
          <cell r="G5">
            <v>16503137.241579933</v>
          </cell>
        </row>
      </sheetData>
      <sheetData sheetId="268">
        <row r="5">
          <cell r="G5">
            <v>16503137.241579933</v>
          </cell>
        </row>
      </sheetData>
      <sheetData sheetId="269">
        <row r="5">
          <cell r="G5">
            <v>16503137.241579933</v>
          </cell>
        </row>
      </sheetData>
      <sheetData sheetId="270">
        <row r="5">
          <cell r="G5">
            <v>16503137.241579933</v>
          </cell>
        </row>
      </sheetData>
      <sheetData sheetId="271"/>
      <sheetData sheetId="272">
        <row r="7">
          <cell r="G7">
            <v>0</v>
          </cell>
        </row>
      </sheetData>
      <sheetData sheetId="273">
        <row r="7">
          <cell r="G7">
            <v>0</v>
          </cell>
        </row>
      </sheetData>
      <sheetData sheetId="274">
        <row r="7">
          <cell r="G7">
            <v>0</v>
          </cell>
        </row>
      </sheetData>
      <sheetData sheetId="275">
        <row r="7">
          <cell r="G7">
            <v>0</v>
          </cell>
        </row>
      </sheetData>
      <sheetData sheetId="276"/>
      <sheetData sheetId="277"/>
      <sheetData sheetId="278"/>
      <sheetData sheetId="279">
        <row r="7">
          <cell r="G7">
            <v>0</v>
          </cell>
        </row>
      </sheetData>
      <sheetData sheetId="280">
        <row r="7">
          <cell r="G7">
            <v>0</v>
          </cell>
        </row>
      </sheetData>
      <sheetData sheetId="281">
        <row r="7">
          <cell r="G7">
            <v>0</v>
          </cell>
        </row>
      </sheetData>
      <sheetData sheetId="282">
        <row r="7">
          <cell r="G7">
            <v>0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5">
          <cell r="G5">
            <v>16503137.241579933</v>
          </cell>
        </row>
      </sheetData>
      <sheetData sheetId="292">
        <row r="5">
          <cell r="G5">
            <v>16503137.241579933</v>
          </cell>
        </row>
      </sheetData>
      <sheetData sheetId="293">
        <row r="5">
          <cell r="G5">
            <v>16503137.241579933</v>
          </cell>
        </row>
      </sheetData>
      <sheetData sheetId="294">
        <row r="5">
          <cell r="G5">
            <v>16503137.241579933</v>
          </cell>
        </row>
      </sheetData>
      <sheetData sheetId="295">
        <row r="5">
          <cell r="G5">
            <v>16503137.241579933</v>
          </cell>
        </row>
      </sheetData>
      <sheetData sheetId="296">
        <row r="5">
          <cell r="G5">
            <v>16503137.241579933</v>
          </cell>
        </row>
      </sheetData>
      <sheetData sheetId="297">
        <row r="5">
          <cell r="G5">
            <v>16503137.241579933</v>
          </cell>
        </row>
      </sheetData>
      <sheetData sheetId="298">
        <row r="5">
          <cell r="G5">
            <v>16503137.241579933</v>
          </cell>
        </row>
      </sheetData>
      <sheetData sheetId="299">
        <row r="5">
          <cell r="G5">
            <v>16503137.241579933</v>
          </cell>
        </row>
      </sheetData>
      <sheetData sheetId="300">
        <row r="5">
          <cell r="G5">
            <v>16503137.241579933</v>
          </cell>
        </row>
      </sheetData>
      <sheetData sheetId="301">
        <row r="5">
          <cell r="G5">
            <v>16503137.241579933</v>
          </cell>
        </row>
      </sheetData>
      <sheetData sheetId="302">
        <row r="5">
          <cell r="G5">
            <v>16503137.241579933</v>
          </cell>
        </row>
      </sheetData>
      <sheetData sheetId="303">
        <row r="5">
          <cell r="G5">
            <v>16503137.241579933</v>
          </cell>
        </row>
      </sheetData>
      <sheetData sheetId="304">
        <row r="5">
          <cell r="G5">
            <v>16503137.241579933</v>
          </cell>
        </row>
      </sheetData>
      <sheetData sheetId="305">
        <row r="5">
          <cell r="G5">
            <v>16503137.241579933</v>
          </cell>
        </row>
      </sheetData>
      <sheetData sheetId="306">
        <row r="5">
          <cell r="G5">
            <v>16503137.241579933</v>
          </cell>
        </row>
      </sheetData>
      <sheetData sheetId="307"/>
      <sheetData sheetId="308">
        <row r="7">
          <cell r="G7">
            <v>0</v>
          </cell>
        </row>
      </sheetData>
      <sheetData sheetId="309">
        <row r="7">
          <cell r="G7">
            <v>0</v>
          </cell>
        </row>
      </sheetData>
      <sheetData sheetId="310">
        <row r="7">
          <cell r="G7">
            <v>0</v>
          </cell>
        </row>
      </sheetData>
      <sheetData sheetId="311">
        <row r="7">
          <cell r="G7">
            <v>0</v>
          </cell>
        </row>
      </sheetData>
      <sheetData sheetId="312"/>
      <sheetData sheetId="313"/>
      <sheetData sheetId="314"/>
      <sheetData sheetId="315">
        <row r="7">
          <cell r="G7">
            <v>0</v>
          </cell>
        </row>
      </sheetData>
      <sheetData sheetId="316">
        <row r="7">
          <cell r="G7">
            <v>0</v>
          </cell>
        </row>
      </sheetData>
      <sheetData sheetId="317">
        <row r="7">
          <cell r="G7">
            <v>0</v>
          </cell>
        </row>
      </sheetData>
      <sheetData sheetId="318">
        <row r="7">
          <cell r="G7">
            <v>0</v>
          </cell>
        </row>
      </sheetData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>
        <row r="5">
          <cell r="G5">
            <v>16503137.241579933</v>
          </cell>
        </row>
      </sheetData>
      <sheetData sheetId="332">
        <row r="5">
          <cell r="G5">
            <v>16503137.241579933</v>
          </cell>
        </row>
      </sheetData>
      <sheetData sheetId="333">
        <row r="5">
          <cell r="G5">
            <v>16503137.241579933</v>
          </cell>
        </row>
      </sheetData>
      <sheetData sheetId="334">
        <row r="5">
          <cell r="G5">
            <v>16503137.241579933</v>
          </cell>
        </row>
      </sheetData>
      <sheetData sheetId="335">
        <row r="5">
          <cell r="G5">
            <v>16503137.241579933</v>
          </cell>
        </row>
      </sheetData>
      <sheetData sheetId="336">
        <row r="5">
          <cell r="G5">
            <v>16503137.241579933</v>
          </cell>
        </row>
      </sheetData>
      <sheetData sheetId="337">
        <row r="5">
          <cell r="G5">
            <v>16503137.241579933</v>
          </cell>
        </row>
      </sheetData>
      <sheetData sheetId="338">
        <row r="5">
          <cell r="G5">
            <v>16503137.241579933</v>
          </cell>
        </row>
      </sheetData>
      <sheetData sheetId="339">
        <row r="5">
          <cell r="G5">
            <v>16503137.241579933</v>
          </cell>
        </row>
      </sheetData>
      <sheetData sheetId="340">
        <row r="5">
          <cell r="G5">
            <v>16503137.241579933</v>
          </cell>
        </row>
      </sheetData>
      <sheetData sheetId="341"/>
      <sheetData sheetId="342"/>
      <sheetData sheetId="343"/>
      <sheetData sheetId="344">
        <row r="7">
          <cell r="G7">
            <v>0</v>
          </cell>
        </row>
      </sheetData>
      <sheetData sheetId="345">
        <row r="7">
          <cell r="G7">
            <v>0</v>
          </cell>
        </row>
      </sheetData>
      <sheetData sheetId="346">
        <row r="7">
          <cell r="G7">
            <v>0</v>
          </cell>
        </row>
      </sheetData>
      <sheetData sheetId="347">
        <row r="7">
          <cell r="G7">
            <v>0</v>
          </cell>
        </row>
      </sheetData>
      <sheetData sheetId="348"/>
      <sheetData sheetId="349"/>
      <sheetData sheetId="350"/>
      <sheetData sheetId="351">
        <row r="7">
          <cell r="G7">
            <v>0</v>
          </cell>
        </row>
      </sheetData>
      <sheetData sheetId="352">
        <row r="7">
          <cell r="G7">
            <v>0</v>
          </cell>
        </row>
      </sheetData>
      <sheetData sheetId="353">
        <row r="7">
          <cell r="G7">
            <v>0</v>
          </cell>
        </row>
      </sheetData>
      <sheetData sheetId="354">
        <row r="7">
          <cell r="G7">
            <v>0</v>
          </cell>
        </row>
      </sheetData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>
        <row r="5">
          <cell r="G5">
            <v>16503137.241579933</v>
          </cell>
        </row>
      </sheetData>
      <sheetData sheetId="368">
        <row r="5">
          <cell r="G5">
            <v>16503137.241579933</v>
          </cell>
        </row>
      </sheetData>
      <sheetData sheetId="369">
        <row r="5">
          <cell r="G5">
            <v>16503137.241579933</v>
          </cell>
        </row>
      </sheetData>
      <sheetData sheetId="370">
        <row r="5">
          <cell r="G5">
            <v>16503137.241579933</v>
          </cell>
        </row>
      </sheetData>
      <sheetData sheetId="371">
        <row r="5">
          <cell r="G5">
            <v>16503137.241579933</v>
          </cell>
        </row>
      </sheetData>
      <sheetData sheetId="372">
        <row r="5">
          <cell r="G5">
            <v>16503137.241579933</v>
          </cell>
        </row>
      </sheetData>
      <sheetData sheetId="373">
        <row r="5">
          <cell r="G5">
            <v>16503137.241579933</v>
          </cell>
        </row>
      </sheetData>
      <sheetData sheetId="374">
        <row r="5">
          <cell r="G5">
            <v>16503137.241579933</v>
          </cell>
        </row>
      </sheetData>
      <sheetData sheetId="375">
        <row r="5">
          <cell r="G5">
            <v>16503137.241579933</v>
          </cell>
        </row>
      </sheetData>
      <sheetData sheetId="376">
        <row r="5">
          <cell r="G5">
            <v>16503137.241579933</v>
          </cell>
        </row>
      </sheetData>
      <sheetData sheetId="377"/>
      <sheetData sheetId="378"/>
      <sheetData sheetId="379"/>
      <sheetData sheetId="380">
        <row r="7">
          <cell r="G7">
            <v>0</v>
          </cell>
        </row>
      </sheetData>
      <sheetData sheetId="381">
        <row r="7">
          <cell r="G7">
            <v>0</v>
          </cell>
        </row>
      </sheetData>
      <sheetData sheetId="382">
        <row r="7">
          <cell r="G7">
            <v>0</v>
          </cell>
        </row>
      </sheetData>
      <sheetData sheetId="383">
        <row r="7">
          <cell r="G7">
            <v>0</v>
          </cell>
        </row>
      </sheetData>
      <sheetData sheetId="384"/>
      <sheetData sheetId="385"/>
      <sheetData sheetId="386"/>
      <sheetData sheetId="387">
        <row r="7">
          <cell r="G7">
            <v>0</v>
          </cell>
        </row>
      </sheetData>
      <sheetData sheetId="388">
        <row r="7">
          <cell r="G7">
            <v>0</v>
          </cell>
        </row>
      </sheetData>
      <sheetData sheetId="389">
        <row r="7">
          <cell r="G7">
            <v>0</v>
          </cell>
        </row>
      </sheetData>
      <sheetData sheetId="390">
        <row r="7">
          <cell r="G7">
            <v>0</v>
          </cell>
        </row>
      </sheetData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>
        <row r="52">
          <cell r="G52">
            <v>0</v>
          </cell>
        </row>
      </sheetData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>
        <row r="5">
          <cell r="G5">
            <v>16503137.241579933</v>
          </cell>
        </row>
      </sheetData>
      <sheetData sheetId="415">
        <row r="5">
          <cell r="G5">
            <v>16503137.241579933</v>
          </cell>
        </row>
      </sheetData>
      <sheetData sheetId="416">
        <row r="5">
          <cell r="G5">
            <v>16503137.241579933</v>
          </cell>
        </row>
      </sheetData>
      <sheetData sheetId="417">
        <row r="5">
          <cell r="G5">
            <v>16503137.241579933</v>
          </cell>
        </row>
      </sheetData>
      <sheetData sheetId="418">
        <row r="5">
          <cell r="G5">
            <v>16503137.241579933</v>
          </cell>
        </row>
      </sheetData>
      <sheetData sheetId="419">
        <row r="5">
          <cell r="G5">
            <v>16503137.241579933</v>
          </cell>
        </row>
      </sheetData>
      <sheetData sheetId="420">
        <row r="5">
          <cell r="G5">
            <v>16503137.241579933</v>
          </cell>
        </row>
      </sheetData>
      <sheetData sheetId="421">
        <row r="5">
          <cell r="G5">
            <v>16503137.241579933</v>
          </cell>
        </row>
      </sheetData>
      <sheetData sheetId="422">
        <row r="5">
          <cell r="G5">
            <v>16503137.241579933</v>
          </cell>
        </row>
      </sheetData>
      <sheetData sheetId="423">
        <row r="5">
          <cell r="G5">
            <v>16503137.241579933</v>
          </cell>
        </row>
      </sheetData>
      <sheetData sheetId="424">
        <row r="5">
          <cell r="G5">
            <v>16503137.241579933</v>
          </cell>
        </row>
      </sheetData>
      <sheetData sheetId="425">
        <row r="5">
          <cell r="G5">
            <v>16503137.241579933</v>
          </cell>
        </row>
      </sheetData>
      <sheetData sheetId="426">
        <row r="5">
          <cell r="G5">
            <v>16503137.241579933</v>
          </cell>
        </row>
      </sheetData>
      <sheetData sheetId="427">
        <row r="5">
          <cell r="G5">
            <v>16503137.241579933</v>
          </cell>
        </row>
      </sheetData>
      <sheetData sheetId="428">
        <row r="5">
          <cell r="G5">
            <v>16503137.241579933</v>
          </cell>
        </row>
      </sheetData>
      <sheetData sheetId="429">
        <row r="5">
          <cell r="G5">
            <v>16503137.241579933</v>
          </cell>
        </row>
      </sheetData>
      <sheetData sheetId="430">
        <row r="5">
          <cell r="G5">
            <v>16503137.241579933</v>
          </cell>
        </row>
      </sheetData>
      <sheetData sheetId="431">
        <row r="5">
          <cell r="G5">
            <v>16503137.241579933</v>
          </cell>
        </row>
      </sheetData>
      <sheetData sheetId="432">
        <row r="5">
          <cell r="G5">
            <v>16503137.241579933</v>
          </cell>
        </row>
      </sheetData>
      <sheetData sheetId="433">
        <row r="5">
          <cell r="G5">
            <v>16503137.241579933</v>
          </cell>
        </row>
      </sheetData>
      <sheetData sheetId="434">
        <row r="5">
          <cell r="G5">
            <v>16503137.241579933</v>
          </cell>
        </row>
      </sheetData>
      <sheetData sheetId="435">
        <row r="5">
          <cell r="G5">
            <v>16503137.241579933</v>
          </cell>
        </row>
      </sheetData>
      <sheetData sheetId="436">
        <row r="5">
          <cell r="G5">
            <v>16503137.241579933</v>
          </cell>
        </row>
      </sheetData>
      <sheetData sheetId="437">
        <row r="5">
          <cell r="G5">
            <v>16503137.241579933</v>
          </cell>
        </row>
      </sheetData>
      <sheetData sheetId="438">
        <row r="5">
          <cell r="G5">
            <v>16503137.241579933</v>
          </cell>
        </row>
      </sheetData>
      <sheetData sheetId="439">
        <row r="5">
          <cell r="G5">
            <v>16503137.241579933</v>
          </cell>
        </row>
      </sheetData>
      <sheetData sheetId="440">
        <row r="5">
          <cell r="G5">
            <v>16503137.241579933</v>
          </cell>
        </row>
      </sheetData>
      <sheetData sheetId="441">
        <row r="5">
          <cell r="G5">
            <v>16503137.241579933</v>
          </cell>
        </row>
      </sheetData>
      <sheetData sheetId="442">
        <row r="5">
          <cell r="G5">
            <v>16503137.241579933</v>
          </cell>
        </row>
      </sheetData>
      <sheetData sheetId="443">
        <row r="5">
          <cell r="G5">
            <v>16503137.241579933</v>
          </cell>
        </row>
      </sheetData>
      <sheetData sheetId="444">
        <row r="5">
          <cell r="G5">
            <v>16503137.241579933</v>
          </cell>
        </row>
      </sheetData>
      <sheetData sheetId="445">
        <row r="5">
          <cell r="G5">
            <v>16503137.241579933</v>
          </cell>
        </row>
      </sheetData>
      <sheetData sheetId="446">
        <row r="5">
          <cell r="G5">
            <v>16503137.241579933</v>
          </cell>
        </row>
      </sheetData>
      <sheetData sheetId="447">
        <row r="5">
          <cell r="G5">
            <v>16503137.241579933</v>
          </cell>
        </row>
      </sheetData>
      <sheetData sheetId="448">
        <row r="5">
          <cell r="G5">
            <v>16503137.241579933</v>
          </cell>
        </row>
      </sheetData>
      <sheetData sheetId="449">
        <row r="5">
          <cell r="G5">
            <v>16503137.241579933</v>
          </cell>
        </row>
      </sheetData>
      <sheetData sheetId="450">
        <row r="5">
          <cell r="G5">
            <v>16503137.241579933</v>
          </cell>
        </row>
      </sheetData>
      <sheetData sheetId="451">
        <row r="5">
          <cell r="G5">
            <v>16503137.241579933</v>
          </cell>
        </row>
      </sheetData>
      <sheetData sheetId="452">
        <row r="5">
          <cell r="G5">
            <v>16503137.241579933</v>
          </cell>
        </row>
      </sheetData>
      <sheetData sheetId="453">
        <row r="5">
          <cell r="G5">
            <v>16503137.241579933</v>
          </cell>
        </row>
      </sheetData>
      <sheetData sheetId="454">
        <row r="5">
          <cell r="G5">
            <v>16503137.241579933</v>
          </cell>
        </row>
      </sheetData>
      <sheetData sheetId="455">
        <row r="5">
          <cell r="G5">
            <v>16503137.241579933</v>
          </cell>
        </row>
      </sheetData>
      <sheetData sheetId="456">
        <row r="5">
          <cell r="G5">
            <v>16503137.241579933</v>
          </cell>
        </row>
      </sheetData>
      <sheetData sheetId="457">
        <row r="5">
          <cell r="G5">
            <v>16503137.241579933</v>
          </cell>
        </row>
      </sheetData>
      <sheetData sheetId="458">
        <row r="5">
          <cell r="G5">
            <v>16503137.241579933</v>
          </cell>
        </row>
      </sheetData>
      <sheetData sheetId="459">
        <row r="5">
          <cell r="G5">
            <v>16503137.241579933</v>
          </cell>
        </row>
      </sheetData>
      <sheetData sheetId="460">
        <row r="5">
          <cell r="G5">
            <v>16503137.241579933</v>
          </cell>
        </row>
      </sheetData>
      <sheetData sheetId="461">
        <row r="5">
          <cell r="G5">
            <v>16503137.241579933</v>
          </cell>
        </row>
      </sheetData>
      <sheetData sheetId="462">
        <row r="5">
          <cell r="G5">
            <v>16503137.241579933</v>
          </cell>
        </row>
      </sheetData>
      <sheetData sheetId="463">
        <row r="5">
          <cell r="G5">
            <v>16503137.241579933</v>
          </cell>
        </row>
      </sheetData>
      <sheetData sheetId="464">
        <row r="5">
          <cell r="G5">
            <v>16503137.241579933</v>
          </cell>
        </row>
      </sheetData>
      <sheetData sheetId="465">
        <row r="5">
          <cell r="G5">
            <v>16503137.241579933</v>
          </cell>
        </row>
      </sheetData>
      <sheetData sheetId="466">
        <row r="5">
          <cell r="G5">
            <v>16503137.241579933</v>
          </cell>
        </row>
      </sheetData>
      <sheetData sheetId="467">
        <row r="5">
          <cell r="G5">
            <v>16503137.241579933</v>
          </cell>
        </row>
      </sheetData>
      <sheetData sheetId="468">
        <row r="5">
          <cell r="G5">
            <v>16503137.241579933</v>
          </cell>
        </row>
      </sheetData>
      <sheetData sheetId="469">
        <row r="5">
          <cell r="G5">
            <v>16503137.241579933</v>
          </cell>
        </row>
      </sheetData>
      <sheetData sheetId="470">
        <row r="5">
          <cell r="G5">
            <v>16503137.241579933</v>
          </cell>
        </row>
      </sheetData>
      <sheetData sheetId="471">
        <row r="5">
          <cell r="G5">
            <v>16503137.241579933</v>
          </cell>
        </row>
      </sheetData>
      <sheetData sheetId="472">
        <row r="5">
          <cell r="G5">
            <v>16503137.241579933</v>
          </cell>
        </row>
      </sheetData>
      <sheetData sheetId="473">
        <row r="5">
          <cell r="G5">
            <v>16503137.241579933</v>
          </cell>
        </row>
      </sheetData>
      <sheetData sheetId="474">
        <row r="5">
          <cell r="G5">
            <v>16503137.241579933</v>
          </cell>
        </row>
      </sheetData>
      <sheetData sheetId="475">
        <row r="5">
          <cell r="G5">
            <v>16503137.241579933</v>
          </cell>
        </row>
      </sheetData>
      <sheetData sheetId="476">
        <row r="5">
          <cell r="G5">
            <v>16503137.241579933</v>
          </cell>
        </row>
      </sheetData>
      <sheetData sheetId="477">
        <row r="5">
          <cell r="G5">
            <v>16503137.241579933</v>
          </cell>
        </row>
      </sheetData>
      <sheetData sheetId="478">
        <row r="5">
          <cell r="G5">
            <v>16503137.241579933</v>
          </cell>
        </row>
      </sheetData>
      <sheetData sheetId="479">
        <row r="5">
          <cell r="G5">
            <v>16503137.241579933</v>
          </cell>
        </row>
      </sheetData>
      <sheetData sheetId="480">
        <row r="5">
          <cell r="G5">
            <v>16503137.241579933</v>
          </cell>
        </row>
      </sheetData>
      <sheetData sheetId="481">
        <row r="5">
          <cell r="G5">
            <v>16503137.241579933</v>
          </cell>
        </row>
      </sheetData>
      <sheetData sheetId="482">
        <row r="5">
          <cell r="G5">
            <v>16503137.241579933</v>
          </cell>
        </row>
      </sheetData>
      <sheetData sheetId="483">
        <row r="5">
          <cell r="G5">
            <v>16503137.241579933</v>
          </cell>
        </row>
      </sheetData>
      <sheetData sheetId="484">
        <row r="5">
          <cell r="G5">
            <v>16503137.241579933</v>
          </cell>
        </row>
      </sheetData>
      <sheetData sheetId="485">
        <row r="5">
          <cell r="G5">
            <v>16503137.241579933</v>
          </cell>
        </row>
      </sheetData>
      <sheetData sheetId="486">
        <row r="5">
          <cell r="G5">
            <v>16503137.241579933</v>
          </cell>
        </row>
      </sheetData>
      <sheetData sheetId="487">
        <row r="5">
          <cell r="G5">
            <v>16503137.241579933</v>
          </cell>
        </row>
      </sheetData>
      <sheetData sheetId="488">
        <row r="5">
          <cell r="G5">
            <v>16503137.241579933</v>
          </cell>
        </row>
      </sheetData>
      <sheetData sheetId="489">
        <row r="5">
          <cell r="G5">
            <v>16503137.241579933</v>
          </cell>
        </row>
      </sheetData>
      <sheetData sheetId="490">
        <row r="5">
          <cell r="G5">
            <v>16503137.241579933</v>
          </cell>
        </row>
      </sheetData>
      <sheetData sheetId="491">
        <row r="5">
          <cell r="G5">
            <v>16503137.241579933</v>
          </cell>
        </row>
      </sheetData>
      <sheetData sheetId="492">
        <row r="5">
          <cell r="G5">
            <v>16503137.241579933</v>
          </cell>
        </row>
      </sheetData>
      <sheetData sheetId="493">
        <row r="5">
          <cell r="G5">
            <v>16503137.241579933</v>
          </cell>
        </row>
      </sheetData>
      <sheetData sheetId="494">
        <row r="5">
          <cell r="G5">
            <v>16503137.241579933</v>
          </cell>
        </row>
      </sheetData>
      <sheetData sheetId="495">
        <row r="5">
          <cell r="G5">
            <v>16503137.241579933</v>
          </cell>
        </row>
      </sheetData>
      <sheetData sheetId="496">
        <row r="5">
          <cell r="G5">
            <v>16503137.241579933</v>
          </cell>
        </row>
      </sheetData>
      <sheetData sheetId="497">
        <row r="5">
          <cell r="G5">
            <v>16503137.241579933</v>
          </cell>
        </row>
      </sheetData>
      <sheetData sheetId="498">
        <row r="5">
          <cell r="G5">
            <v>16503137.241579933</v>
          </cell>
        </row>
      </sheetData>
      <sheetData sheetId="499">
        <row r="5">
          <cell r="G5">
            <v>16503137.241579933</v>
          </cell>
        </row>
      </sheetData>
      <sheetData sheetId="500">
        <row r="5">
          <cell r="G5">
            <v>16503137.241579933</v>
          </cell>
        </row>
      </sheetData>
      <sheetData sheetId="501">
        <row r="5">
          <cell r="G5">
            <v>16503137.241579933</v>
          </cell>
        </row>
      </sheetData>
      <sheetData sheetId="502">
        <row r="5">
          <cell r="G5">
            <v>16503137.241579933</v>
          </cell>
        </row>
      </sheetData>
      <sheetData sheetId="503">
        <row r="5">
          <cell r="G5">
            <v>16503137.241579933</v>
          </cell>
        </row>
      </sheetData>
      <sheetData sheetId="504">
        <row r="5">
          <cell r="G5">
            <v>16503137.241579933</v>
          </cell>
        </row>
      </sheetData>
      <sheetData sheetId="505">
        <row r="5">
          <cell r="G5">
            <v>16503137.241579933</v>
          </cell>
        </row>
      </sheetData>
      <sheetData sheetId="506">
        <row r="5">
          <cell r="G5">
            <v>16503137.241579933</v>
          </cell>
        </row>
      </sheetData>
      <sheetData sheetId="507">
        <row r="5">
          <cell r="G5">
            <v>16503137.241579933</v>
          </cell>
        </row>
      </sheetData>
      <sheetData sheetId="508">
        <row r="5">
          <cell r="G5">
            <v>16503137.241579933</v>
          </cell>
        </row>
      </sheetData>
      <sheetData sheetId="509">
        <row r="5">
          <cell r="G5">
            <v>16503137.241579933</v>
          </cell>
        </row>
      </sheetData>
      <sheetData sheetId="510">
        <row r="5">
          <cell r="G5">
            <v>16503137.241579933</v>
          </cell>
        </row>
      </sheetData>
      <sheetData sheetId="511">
        <row r="5">
          <cell r="G5">
            <v>16503137.241579933</v>
          </cell>
        </row>
      </sheetData>
      <sheetData sheetId="512">
        <row r="5">
          <cell r="G5">
            <v>16503137.241579933</v>
          </cell>
        </row>
      </sheetData>
      <sheetData sheetId="513">
        <row r="5">
          <cell r="G5">
            <v>16503137.241579933</v>
          </cell>
        </row>
      </sheetData>
      <sheetData sheetId="514">
        <row r="5">
          <cell r="G5">
            <v>16503137.241579933</v>
          </cell>
        </row>
      </sheetData>
      <sheetData sheetId="515">
        <row r="5">
          <cell r="G5">
            <v>16503137.241579933</v>
          </cell>
        </row>
      </sheetData>
      <sheetData sheetId="516">
        <row r="5">
          <cell r="G5">
            <v>16503137.241579933</v>
          </cell>
        </row>
      </sheetData>
      <sheetData sheetId="517">
        <row r="5">
          <cell r="G5">
            <v>16503137.241579933</v>
          </cell>
        </row>
      </sheetData>
      <sheetData sheetId="518">
        <row r="5">
          <cell r="G5">
            <v>16503137.241579933</v>
          </cell>
        </row>
      </sheetData>
      <sheetData sheetId="519">
        <row r="5">
          <cell r="G5">
            <v>16503137.241579933</v>
          </cell>
        </row>
      </sheetData>
      <sheetData sheetId="520">
        <row r="5">
          <cell r="G5">
            <v>16503137.241579933</v>
          </cell>
        </row>
      </sheetData>
      <sheetData sheetId="521">
        <row r="5">
          <cell r="G5">
            <v>16503137.241579933</v>
          </cell>
        </row>
      </sheetData>
      <sheetData sheetId="522">
        <row r="5">
          <cell r="G5">
            <v>16503137.241579933</v>
          </cell>
        </row>
      </sheetData>
      <sheetData sheetId="523">
        <row r="5">
          <cell r="G5">
            <v>16503137.241579933</v>
          </cell>
        </row>
      </sheetData>
      <sheetData sheetId="524">
        <row r="5">
          <cell r="G5">
            <v>16503137.241579933</v>
          </cell>
        </row>
      </sheetData>
      <sheetData sheetId="525">
        <row r="5">
          <cell r="G5">
            <v>16503137.241579933</v>
          </cell>
        </row>
      </sheetData>
      <sheetData sheetId="526">
        <row r="5">
          <cell r="G5">
            <v>16503137.241579933</v>
          </cell>
        </row>
      </sheetData>
      <sheetData sheetId="527">
        <row r="5">
          <cell r="G5">
            <v>16503137.241579933</v>
          </cell>
        </row>
      </sheetData>
      <sheetData sheetId="528">
        <row r="5">
          <cell r="G5">
            <v>16503137.241579933</v>
          </cell>
        </row>
      </sheetData>
      <sheetData sheetId="529">
        <row r="5">
          <cell r="G5">
            <v>16503137.241579933</v>
          </cell>
        </row>
      </sheetData>
      <sheetData sheetId="530">
        <row r="5">
          <cell r="G5">
            <v>16503137.241579933</v>
          </cell>
        </row>
      </sheetData>
      <sheetData sheetId="531">
        <row r="5">
          <cell r="G5">
            <v>16503137.241579933</v>
          </cell>
        </row>
      </sheetData>
      <sheetData sheetId="532">
        <row r="5">
          <cell r="G5">
            <v>16503137.241579933</v>
          </cell>
        </row>
      </sheetData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t_настройки"/>
      <sheetName val="t_проверки"/>
      <sheetName val="Сценарные условия"/>
      <sheetName val="Список ДЗО"/>
      <sheetName val="Information blok"/>
      <sheetName val="Адреса телефоны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18.2"/>
      <sheetName val="6"/>
      <sheetName val="15"/>
      <sheetName val="2.3"/>
      <sheetName val="20"/>
      <sheetName val="27"/>
      <sheetName val="P2.1"/>
      <sheetName val="29"/>
      <sheetName val="21"/>
      <sheetName val="23"/>
      <sheetName val="26"/>
      <sheetName val="28"/>
      <sheetName val="19"/>
      <sheetName val="22"/>
      <sheetName val="Регионы"/>
      <sheetName val="FST5"/>
      <sheetName val="Панель управления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Сведения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одержание_расшир. формат"/>
      <sheetName val="Содержание_агрегир.формат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ИНСТРУКЦИЯ ПО МЭППИНГУ"/>
      <sheetName val="Содержание - расшир.формат"/>
      <sheetName val="Содержание - агрегир. формат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14б ДПН отчет"/>
      <sheetName val="16а Сводный анализ"/>
      <sheetName val="ФБР"/>
      <sheetName val="служебная"/>
      <sheetName val="Sheet1"/>
      <sheetName val="Списки"/>
      <sheetName val="共機J"/>
      <sheetName val="Смета расходов_2016г"/>
      <sheetName val="8_для ПЗ"/>
      <sheetName val="10_для ПЗ"/>
      <sheetName val="АНАЛИТИКА"/>
      <sheetName val="Кубаньэнерго"/>
      <sheetName val="Сеть2"/>
      <sheetName val="Сеть3"/>
      <sheetName val="Сбыт"/>
      <sheetName val="Группа_всего"/>
      <sheetName val="НЕПРОФ_свод_2015факт"/>
      <sheetName val="A"/>
      <sheetName val="Пламя"/>
      <sheetName val="Энергетик"/>
      <sheetName val="Энергосервис"/>
      <sheetName val="Генерация_4"/>
      <sheetName val="Z"/>
      <sheetName val="ОПисание"/>
      <sheetName val="Ф1_Группа_6м2015"/>
      <sheetName val="Ф2_Группа_6м2015"/>
      <sheetName val="Ф1_Свод_6м2015"/>
      <sheetName val="Ф2_Свод_6м2015"/>
      <sheetName val="Ф1_Группа_2014"/>
      <sheetName val="Ф2_Группа_2014"/>
      <sheetName val="ВХО"/>
      <sheetName val="КК"/>
      <sheetName val="Прогнозный баланс"/>
      <sheetName val="ОФР"/>
      <sheetName val="Ф1_S901"/>
      <sheetName val="Ф2_S901"/>
      <sheetName val="Ф1_S905"/>
      <sheetName val="Ф2_S905"/>
      <sheetName val="Ф1_S903"/>
      <sheetName val="Ф2_S903"/>
      <sheetName val="Ф1_S902"/>
      <sheetName val="Ф2_S902"/>
      <sheetName val="Ф1_S904"/>
      <sheetName val="Ф2_S904"/>
      <sheetName val="Ф1_S301"/>
      <sheetName val="Ф1_S305"/>
      <sheetName val="Ф1_S304"/>
      <sheetName val="Ф2_351"/>
      <sheetName val="Ф1_1"/>
      <sheetName val="Ф1_2"/>
      <sheetName val="Ф1_3"/>
      <sheetName val="Ф1_4"/>
      <sheetName val="Ф1_5"/>
      <sheetName val="Ф2_1"/>
      <sheetName val="Ф2_2"/>
      <sheetName val="Ф2_3"/>
      <sheetName val="Ф2_4"/>
      <sheetName val="Ф2_5"/>
      <sheetName val="4.Баланс эм"/>
      <sheetName val="5.Производство"/>
      <sheetName val="6.Топливо"/>
      <sheetName val="7.ИПР"/>
      <sheetName val="8. Затраты на персонал"/>
      <sheetName val="9.ОФР"/>
      <sheetName val="10. Смета затрат"/>
      <sheetName val="11. БДР"/>
      <sheetName val="13.Прогнозный баланс"/>
      <sheetName val="14.ПУЭ"/>
      <sheetName val="Сн.ОР (мощн.)"/>
      <sheetName val="ЛистИнформации"/>
      <sheetName val="Информация"/>
      <sheetName val="Ф1"/>
      <sheetName val="Ф2"/>
      <sheetName val="Ф3 Приток"/>
      <sheetName val="BExRepositorySheet"/>
      <sheetName val="Ф3 Отток"/>
      <sheetName val="Ф4 Приток"/>
      <sheetName val="Ф4 Отток"/>
      <sheetName val="Ф5 Приток"/>
      <sheetName val="Ф5 Отток"/>
      <sheetName val="Ф6 Приток"/>
      <sheetName val="Ф6 Отток"/>
      <sheetName val="Ф6а Приток"/>
      <sheetName val="Ф6а Отток"/>
      <sheetName val="Реализация"/>
      <sheetName val="Ф3 Титул"/>
      <sheetName val="Ф4 Титул"/>
      <sheetName val="Ф5 Титул"/>
      <sheetName val="Ф6 Титул"/>
      <sheetName val="Протокол"/>
      <sheetName val="Титул (филиал)"/>
      <sheetName val="9.1. Смета затрат"/>
      <sheetName val="9.2. Прочие ДиР"/>
      <sheetName val="14. Снижение ОР"/>
      <sheetName val="списание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ОТЭП 2017"/>
      <sheetName val="ОТ и ТБ"/>
      <sheetName val="АХО"/>
      <sheetName val="АХО аренда 2017"/>
      <sheetName val="ОБУ"/>
      <sheetName val="ОК"/>
      <sheetName val="Пишванова"/>
      <sheetName val="ООиРР"/>
      <sheetName val="СМИ"/>
      <sheetName val="ОИТ"/>
      <sheetName val="ОХРАНА"/>
      <sheetName val="Юр.отдел"/>
      <sheetName val="Почтово-телеграфные"/>
      <sheetName val="Услуги по сбору платкжкй"/>
      <sheetName val="Зар.плата"/>
      <sheetName val="% к уплате"/>
      <sheetName val="Страхование от НС"/>
      <sheetName val="Страх. имущества"/>
      <sheetName val="ОСАГО"/>
      <sheetName val="амортизация"/>
      <sheetName val="прочая выручка"/>
      <sheetName val="Гр5(о)"/>
      <sheetName val="Смета расходов_2018г"/>
      <sheetName val="10.2_для ПЗ"/>
      <sheetName val="OPEX_расш"/>
      <sheetName val="Финмодель 2017"/>
      <sheetName val="Финмодель 2018 (1)"/>
      <sheetName val="Финмодель 2018 (2)"/>
      <sheetName val="Финмодель 2018 (3)"/>
      <sheetName val="Финмодель 2018 (4)"/>
      <sheetName val="Финмодель 2018"/>
      <sheetName val="Финмодель 2019"/>
      <sheetName val="Финмодель 2020"/>
      <sheetName val="Финмодель 2021"/>
      <sheetName val="Финмодель 2022"/>
      <sheetName val="Финмодель 2023"/>
      <sheetName val="10. БДР (МРСК)"/>
      <sheetName val="11.БДДС (МРСК)"/>
      <sheetName val="12.Прогнозный баланс (МРСК)"/>
      <sheetName val="11.БДДС (КОРРЕК 2)"/>
      <sheetName val="12.Прогнозный баланс (КОРРЕК 2)"/>
      <sheetName val="11.БДДС (ОТКЛОНЕНИЕ)"/>
      <sheetName val="12.Прогнозный баланс (ОТКЛОНЕН)"/>
      <sheetName val="11.БДДС (КОРРЕКТИРОВКА)"/>
      <sheetName val="12.Прогнозный баланс (КОРРЕКТИ)"/>
      <sheetName val="11.БДДС (3100)"/>
      <sheetName val="11.БДДС (3101)"/>
      <sheetName val="11.БДДС (3102)"/>
      <sheetName val="12.Прогнозный баланс (3100)"/>
      <sheetName val="11.БДДС (3200)"/>
      <sheetName val="11.БДДС (3201)"/>
      <sheetName val="11.БДДС (3202)"/>
      <sheetName val="12.Прогнозный баланс (3200)"/>
      <sheetName val="11.БДДС (3600)"/>
      <sheetName val="11.БДДС (3601)"/>
      <sheetName val="11.БДДС (3602)"/>
      <sheetName val="12.Прогнозный баланс (3600)"/>
      <sheetName val="11.БДДС (4400)"/>
      <sheetName val="11.БДДС (4401)"/>
      <sheetName val="11.БДДС (4402)"/>
      <sheetName val="12.Прогнозный баланс (4400)"/>
      <sheetName val="11.БДДС (4600)"/>
      <sheetName val="11.БДДС (4601)"/>
      <sheetName val="11.БДДС (4602)"/>
      <sheetName val="12.Прогнозный баланс (4600)"/>
      <sheetName val="11.БДДС (4800)"/>
      <sheetName val="11.БДДС (4801)"/>
      <sheetName val="11.БДДС (4802)"/>
      <sheetName val="12.Прогнозный баланс (4800)"/>
      <sheetName val="11.БДДС (5700)"/>
      <sheetName val="11.БДДС (5701)"/>
      <sheetName val="11.БДДС (5702)"/>
      <sheetName val="12.Прогнозный баланс (5700)"/>
      <sheetName val="11.БДДС (6700)"/>
      <sheetName val="11.БДДС (6701)"/>
      <sheetName val="11.БДДС (6702)"/>
      <sheetName val="12.Прогнозный баланс (6700)"/>
      <sheetName val="11.БДДС (6800)"/>
      <sheetName val="11.БДДС (6801)"/>
      <sheetName val="11.БДДС (6802)"/>
      <sheetName val="12.Прогнозный баланс (6800)"/>
      <sheetName val="11.БДДС (6900)"/>
      <sheetName val="11.БДДС (6901)"/>
      <sheetName val="11.БДДС (6902)"/>
      <sheetName val="12.Прогнозный баланс (6900)"/>
      <sheetName val="11.БДДС (7600)"/>
      <sheetName val="11.БДДС (7601)"/>
      <sheetName val="11.БДДС (7602)"/>
      <sheetName val="12.Прогнозный баланс (7600)"/>
      <sheetName val="11.БДДС (7700)"/>
      <sheetName val="12.Прогнозный баланс (7700)"/>
      <sheetName val="9. Смета затрат (7700)"/>
      <sheetName val="10. БДР (7700)"/>
      <sheetName val="База распределения управленческ"/>
      <sheetName val="Депозиты"/>
      <sheetName val="11.БДДС (7700)+корр"/>
      <sheetName val="11.БДДС (7700)+корр (2)"/>
      <sheetName val="Возврат Прибыли"/>
      <sheetName val="Изм%"/>
      <sheetName val="Наименование ЦФО"/>
      <sheetName val="Вл"/>
      <sheetName val="Ив"/>
      <sheetName val="Кл"/>
      <sheetName val="Кр"/>
      <sheetName val="Мр"/>
      <sheetName val="НН"/>
      <sheetName val="Рз"/>
      <sheetName val="Тл"/>
      <sheetName val="Уд"/>
      <sheetName val="Свод филиалы"/>
      <sheetName val="ИА"/>
      <sheetName val="СВОД"/>
      <sheetName val="ФОТ мес."/>
      <sheetName val="Средняя числ-ть"/>
      <sheetName val="Среднеспис. ч-ть"/>
      <sheetName val="Списочная числ-ть"/>
      <sheetName val="Числ-ть Внешний план"/>
      <sheetName val="Сравнение планов"/>
      <sheetName val="ЧЭ"/>
      <sheetName val="ФЭ модель"/>
      <sheetName val="14 директива"/>
      <sheetName val="Архэнерго"/>
      <sheetName val="Вологдаэнерго"/>
      <sheetName val="Карелэнерго"/>
      <sheetName val="Колэнерго"/>
      <sheetName val="Комиэнерго"/>
      <sheetName val="Новгородэнерго"/>
      <sheetName val="Псковэнерго"/>
      <sheetName val="База распределения по ВД"/>
      <sheetName val="Выручка"/>
      <sheetName val="Себестоимость"/>
      <sheetName val="Коммерческие расходы"/>
      <sheetName val="Прочие доходы"/>
      <sheetName val="Прочие расходы"/>
      <sheetName val="Управленческие расходы"/>
      <sheetName val="Прибыли и убытки"/>
      <sheetName val="8_ОФР"/>
      <sheetName val="9 СМЕТА "/>
      <sheetName val="9.2. Прочие ДиР для ФАКТа"/>
      <sheetName val="10 БДР"/>
      <sheetName val="Р Смета нов ф_СВОД"/>
      <sheetName val="Р Смета нов ф_передача"/>
      <sheetName val="Р Смета нов ф_ТП"/>
      <sheetName val="Р Смета нов ф_СБЫТ"/>
      <sheetName val="Р Смета нов ф_прочие"/>
      <sheetName val="Р Смета нов ф_Коммер.расх"/>
      <sheetName val="Р ПДиР нов ф СВОД"/>
      <sheetName val="Р ПДиР нов СБЫТ"/>
      <sheetName val="Р ПДиР нов ТП"/>
      <sheetName val="Р ПДиР нов ПРочие"/>
      <sheetName val="Р ПДиР нов передача"/>
      <sheetName val="9 СМЕТА 25сч в Упр"/>
      <sheetName val="Р Смета нов ф_СВОД без25сч"/>
      <sheetName val="Р Смета нов ф_передача без25сч"/>
      <sheetName val="Смета_ТР_без25сч"/>
      <sheetName val="Смета_Прочие_без25сч"/>
      <sheetName val="9 СМЕТА 25сч"/>
      <sheetName val="СВОД_25 счет АУ БЭ"/>
      <sheetName val="25 счет АУ БЭ_передачаЭЭ"/>
      <sheetName val="25 счет АУ БЭ_ТР"/>
      <sheetName val="25 счет АУ БЭ_прочие"/>
      <sheetName val="Пени,Штрафы "/>
      <sheetName val="ППЛ"/>
      <sheetName val="УПЛ"/>
      <sheetName val="РСД"/>
      <sheetName val="РОО"/>
      <sheetName val="Возмещ.ущерба"/>
      <sheetName val="выбытие без дохода"/>
      <sheetName val="безвозмездОС"/>
      <sheetName val="прочие дох_расх"/>
      <sheetName val="соглаш по комп затрат"/>
      <sheetName val="Снижение_Ор_новый проект метод"/>
      <sheetName val="ФЭМ ДЗО"/>
      <sheetName val="Проверка"/>
      <sheetName val="МРСК"/>
      <sheetName val="Филиал..."/>
      <sheetName val="ПАО &quot;Кубаньэнерго&quot;"/>
      <sheetName val="Филиал"/>
      <sheetName val="Под версию План"/>
      <sheetName val="Под версию Корр"/>
      <sheetName val="расчет дивид"/>
      <sheetName val="расчет дивид для РС"/>
      <sheetName val="5.Ремонты_старый"/>
      <sheetName val="Склад"/>
      <sheetName val="Сворачивание"/>
      <sheetName val="Расширенные ПДиР_янв.2019"/>
      <sheetName val="БДР_отчет_янв.-февр.2019"/>
      <sheetName val="9101_янв"/>
      <sheetName val="9102_янв"/>
      <sheetName val="Пени,штрафы"/>
      <sheetName val=""/>
      <sheetName val="с ИА"/>
      <sheetName val="БДДС 3 кв ПЭ "/>
      <sheetName val="КБП по ЦФО февр"/>
      <sheetName val="КБП по ЦФО"/>
      <sheetName val="КБП январь"/>
      <sheetName val="КБП февраль для БК"/>
      <sheetName val="П1_Исходная"/>
      <sheetName val="П2_Работы_2"/>
      <sheetName val="П2_Работы"/>
      <sheetName val="П3_Свод"/>
      <sheetName val="Справка"/>
      <sheetName val="Тарифы"/>
      <sheetName val="Расчетные коэффициенты"/>
      <sheetName val="Экономика"/>
      <sheetName val="КРП"/>
      <sheetName val="Полная справка РСТ"/>
      <sheetName val="Операционные расходы"/>
      <sheetName val="Полная справка РСТ (2)"/>
      <sheetName val="оpex 2019"/>
      <sheetName val="2019 БДДС"/>
      <sheetName val="Лист7"/>
      <sheetName val="11.2"/>
      <sheetName val="растогнутые 2015"/>
      <sheetName val="Приложение 2"/>
      <sheetName val="расчеты"/>
      <sheetName val="предыдущий год"/>
      <sheetName val="1 квартал"/>
      <sheetName val="2 квартал"/>
      <sheetName val="3 квартал"/>
      <sheetName val="4 квартал"/>
      <sheetName val="год"/>
      <sheetName val="план"/>
      <sheetName val="отклонение"/>
      <sheetName val="годы"/>
      <sheetName val="Формат ИПР"/>
      <sheetName val="Финансирование по источникам"/>
      <sheetName val="Квартал 2021"/>
      <sheetName val="Таб1.1"/>
      <sheetName val="уф-61"/>
      <sheetName val="Приложение 1"/>
      <sheetName val="MAIN GATE HOUSE"/>
      <sheetName val="С"/>
      <sheetName val="Опер. отчет об исполнении БДДС"/>
      <sheetName val="Ам2021"/>
      <sheetName val="Ам2022"/>
      <sheetName val="Ам2023"/>
      <sheetName val="Ам2024"/>
      <sheetName val="Ам2025"/>
      <sheetName val="Ам2026"/>
      <sheetName val="Ам2027"/>
      <sheetName val="амортизация_1.17"/>
      <sheetName val=" 1.17.1"/>
      <sheetName val="амортизация по группам ОС"/>
      <sheetName val="Налог на имущество"/>
      <sheetName val="Амортизация_21"/>
      <sheetName val="Амортизация_22"/>
      <sheetName val="Амортизация_23"/>
      <sheetName val="Амортизация_24"/>
      <sheetName val="Амортизация_25"/>
      <sheetName val="Амортизация_26"/>
      <sheetName val="Амортизация_27"/>
      <sheetName val="4.3 Лимит изм ДЗ и КЗ"/>
      <sheetName val="8.БДДС_1_кв."/>
      <sheetName val="8.БДДС_2_кв."/>
      <sheetName val="8.БДДС_3_кв."/>
      <sheetName val="8.БДДС_4_кв."/>
      <sheetName val="8.БДДС_2022"/>
      <sheetName val="17.Склад"/>
      <sheetName val="расш ФОТ и СВ"/>
      <sheetName val="5.ТОиР"/>
      <sheetName val="7.1. Затраты на персонал_смета"/>
      <sheetName val="9.1.1 Смета затрат_УУ"/>
      <sheetName val="13.ППА"/>
      <sheetName val="Распред НП и ИА"/>
      <sheetName val="7.1. Расходы на ОТ и СХ"/>
      <sheetName val="11.БДДС (ДПН)входящий"/>
      <sheetName val="11.БДДС (ДПН) дельта входящий "/>
      <sheetName val="11.БДДС (ДПН)_нов формат_дельта"/>
      <sheetName val="1.свод оц.пок"/>
      <sheetName val="1а.непревыш ЛЭЗ"/>
      <sheetName val="1б.ПУИ"/>
      <sheetName val="1в.непревыш ОР"/>
      <sheetName val="2.БДР"/>
      <sheetName val="БДР_внеш"/>
      <sheetName val="3 зат-ты на трансп"/>
      <sheetName val="Методика БДР"/>
      <sheetName val="5.2. план год"/>
      <sheetName val="База распределения управ㒴ʍꌠ੘쎨ૡ_x0000_"/>
      <sheetName val="База распределения управ㒴ʍꌠ੘璘ዥ_x0000_"/>
      <sheetName val="Справочно"/>
      <sheetName val="№ типового технического решения"/>
      <sheetName val="ТТР, Размерность"/>
      <sheetName val="Свердловэнерго"/>
      <sheetName val="20квФп"/>
      <sheetName val="сверка с ОФ"/>
      <sheetName val="Прибыль"/>
      <sheetName val="ОКС"/>
      <sheetName val="Терволов"/>
      <sheetName val="БП"/>
      <sheetName val="Расшифровка ИТОГ"/>
      <sheetName val="Факторный анализ"/>
      <sheetName val="ПЗ по РВД"/>
      <sheetName val="Увеличение оклада"/>
      <sheetName val="расшифровка рабочая"/>
      <sheetName val="ФАКТ 2020 и 6 мес 2021"/>
      <sheetName val="4.За-ты на пер-л (АУП_ППП_ВП)"/>
      <sheetName val="4.1 З на П (Смета) (АУП-ППП-ВП)"/>
      <sheetName val="ФАКТ 2020 и 2021 (АУП_ППП_ВП)"/>
      <sheetName val="4.Затраты на персонал"/>
      <sheetName val="4.1 Затраты на персонал (Смета)"/>
      <sheetName val="4.1 ЗнаП (Смета) без прочих"/>
      <sheetName val="ТОП"/>
      <sheetName val="ГПХ"/>
      <sheetName val="4.месячно "/>
      <sheetName val="Кадры"/>
      <sheetName val="6.1  и 6.2 помесячно"/>
      <sheetName val="ППП в сс из управленке"/>
      <sheetName val="ПЗ"/>
      <sheetName val="ПЛАН на 2024"/>
      <sheetName val="женский день"/>
      <sheetName val="Остаток резерва"/>
      <sheetName val="Отпуска и резервы"/>
      <sheetName val="СЗ за 12 мес"/>
      <sheetName val="График отпусков"/>
      <sheetName val="График отпусков исх"/>
      <sheetName val="ПрКалендарь"/>
      <sheetName val="ЕП выпл к 01.07.2023"/>
      <sheetName val="Страховые"/>
      <sheetName val="Социальные выплаты"/>
      <sheetName val="Путевки в лагерь"/>
      <sheetName val="ДМС"/>
      <sheetName val="Страхование ответственности"/>
      <sheetName val="НС"/>
      <sheetName val="ДМС и НС в БП"/>
      <sheetName val="НПФ"/>
      <sheetName val="Выслуга лет"/>
      <sheetName val="Выслуга лет (без инд)"/>
      <sheetName val="Стаж для выслуги лет"/>
      <sheetName val="Льгота"/>
      <sheetName val="Надбавки"/>
      <sheetName val="Единовременные премии"/>
      <sheetName val="Работа в пр и вых дни"/>
      <sheetName val="Выходы в ПР и ВЫХ 2023 ожид"/>
      <sheetName val="Выходы в ПР и ВЫХ 2024 план"/>
      <sheetName val="Доплата за совмещение"/>
      <sheetName val="Резерв на возн. ГД и ВМ"/>
    </sheetNames>
    <sheetDataSet>
      <sheetData sheetId="0">
        <row r="2">
          <cell r="A2">
            <v>0</v>
          </cell>
        </row>
        <row r="4">
          <cell r="C4" t="str">
            <v>Гуджоян Дмитрий Олегович</v>
          </cell>
          <cell r="D4" t="str">
            <v>747-92-90</v>
          </cell>
        </row>
        <row r="7">
          <cell r="C7" t="str">
            <v>Гилев Дмитрий Михайлович</v>
          </cell>
          <cell r="D7" t="str">
            <v>747-92-92 (3031)</v>
          </cell>
          <cell r="E7" t="str">
            <v>915-3800031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Антропова Наталья</v>
          </cell>
          <cell r="D9" t="str">
            <v>8-919-786-00-57</v>
          </cell>
          <cell r="E9">
            <v>0</v>
          </cell>
          <cell r="F9" t="str">
            <v>Antropova.NG@mrsk-1.ru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C10" t="str">
            <v>Кислякова Ксения</v>
          </cell>
          <cell r="D10" t="str">
            <v>747-92-92 (3035)</v>
          </cell>
          <cell r="E10">
            <v>0</v>
          </cell>
          <cell r="F10" t="str">
            <v>Kislyakova.KO@mrsk-1.ru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e">
            <v>#VALUE!</v>
          </cell>
          <cell r="B11">
            <v>0</v>
          </cell>
          <cell r="C11" t="str">
            <v>Мелешкин Дмитрий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>
            <v>0</v>
          </cell>
          <cell r="B12">
            <v>0</v>
          </cell>
          <cell r="C12" t="str">
            <v>Щепоткина Людмила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Павлов Владимир Михайлович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0</v>
          </cell>
          <cell r="B14" t="str">
            <v>Начальник департамента финансов</v>
          </cell>
          <cell r="C14" t="str">
            <v>Хромова Екатерина</v>
          </cell>
          <cell r="D14" t="str">
            <v>747-92-92 (3275)</v>
          </cell>
          <cell r="E14" t="str">
            <v>915-162-81-75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 t="str">
            <v>Название ДЗО: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E17" t="str">
            <v>915-162-81-27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0</v>
          </cell>
          <cell r="V17" t="str">
            <v>Отчетный период: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E19" t="str">
            <v>915-380-00-87</v>
          </cell>
          <cell r="F19" t="str">
            <v>Nesterenko_VV@mrsk-1.ru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E20" t="str">
            <v>8-915-380-00-15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 t="str">
            <v>Динамика по показателям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C21" t="str">
            <v>Лапинская Светалана</v>
          </cell>
          <cell r="D21">
            <v>0</v>
          </cell>
          <cell r="E21" t="str">
            <v>915-380-00-37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  <row r="22">
          <cell r="C22" t="str">
            <v>Черных Денис Борисович</v>
          </cell>
          <cell r="D22">
            <v>0</v>
          </cell>
          <cell r="E22" t="str">
            <v>915-3800082</v>
          </cell>
          <cell r="H22">
            <v>0</v>
          </cell>
          <cell r="J22">
            <v>0</v>
          </cell>
          <cell r="K22">
            <v>0</v>
          </cell>
          <cell r="N22">
            <v>0</v>
          </cell>
        </row>
        <row r="23">
          <cell r="C23" t="str">
            <v>Рыбников Дмитрий Алексеевич</v>
          </cell>
          <cell r="D23">
            <v>0</v>
          </cell>
          <cell r="E23" t="str">
            <v>915-1628140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C24" t="str">
            <v>Алдонова Ольга Викторовна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Раковский Эдуард Казимирович</v>
          </cell>
          <cell r="D25">
            <v>0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C26" t="str">
            <v>Науменко Людмила Николаевна</v>
          </cell>
          <cell r="D26">
            <v>0</v>
          </cell>
          <cell r="E26">
            <v>0</v>
          </cell>
          <cell r="F26" t="str">
            <v/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>
            <v>0</v>
          </cell>
          <cell r="D27" t="str">
            <v>742-53-68 (9295)</v>
          </cell>
          <cell r="E27">
            <v>0</v>
          </cell>
          <cell r="F27">
            <v>14285.714285714286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C29" t="str">
            <v>Ушаков Евгений Викторович</v>
          </cell>
          <cell r="D29" t="str">
            <v>(831) 431-83-59</v>
          </cell>
          <cell r="E29">
            <v>0</v>
          </cell>
          <cell r="F29" t="str">
            <v>ushakov_ev@mrsk-cp.ru</v>
          </cell>
          <cell r="G29">
            <v>23447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 t="str">
            <v>Тихомирова Ольга Владимировна</v>
          </cell>
          <cell r="D30" t="str">
            <v>(831) 431-83-09,431-91-01</v>
          </cell>
          <cell r="E30" t="str">
            <v>8-910-101-92-10</v>
          </cell>
          <cell r="F30" t="str">
            <v>tikhomirova_ov@mrsk-cp.ru</v>
          </cell>
          <cell r="G30">
            <v>23491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C31" t="str">
            <v>Алешин Артем Геннадьевич</v>
          </cell>
          <cell r="D31" t="str">
            <v>(831) 431-93-55</v>
          </cell>
          <cell r="E31" t="str">
            <v>910-793-4786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C32" t="str">
            <v>Киреев Алексей Александрович</v>
          </cell>
          <cell r="D32" t="str">
            <v>(831) 431-83-39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Кульмяев Андрей</v>
          </cell>
          <cell r="D33">
            <v>0</v>
          </cell>
          <cell r="E33" t="str">
            <v>8-910-892-78-04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 t="str">
            <v>Кузин Михаил Владимирович</v>
          </cell>
          <cell r="D34">
            <v>0</v>
          </cell>
          <cell r="E34" t="str">
            <v>8-910-899-53-00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Тарасов Андрей Геннадьевич</v>
          </cell>
          <cell r="D35" t="str">
            <v>(831) 431-74-92</v>
          </cell>
          <cell r="E35" t="str">
            <v>8-910-104-12-49</v>
          </cell>
          <cell r="F35" t="str">
            <v>Tarasov_AG@mrsk-cp.ru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Титов Алексей Александрович</v>
          </cell>
          <cell r="D36" t="str">
            <v>(831) 431-74-92</v>
          </cell>
          <cell r="E36">
            <v>0</v>
          </cell>
          <cell r="F36" t="str">
            <v>titov_aa@mrsk-cp.ru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 t="str">
            <v>Недоросков Дмитрий Александрович</v>
          </cell>
          <cell r="D37">
            <v>0</v>
          </cell>
          <cell r="E37" t="str">
            <v>8-920-255-50-64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N37">
            <v>0</v>
          </cell>
        </row>
        <row r="38">
          <cell r="C38" t="str">
            <v>Ведерников Андрей Юрьевич</v>
          </cell>
          <cell r="D38" t="str">
            <v>(831) 431-91-45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Лосева Татьяна Михайловна</v>
          </cell>
          <cell r="D39" t="str">
            <v>433-38-06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N39">
            <v>0</v>
          </cell>
        </row>
        <row r="40">
          <cell r="C40" t="str">
            <v>Сухотник Александр Борисович</v>
          </cell>
          <cell r="D40" t="str">
            <v>431-85-88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N40">
            <v>0</v>
          </cell>
        </row>
        <row r="41">
          <cell r="C41" t="str">
            <v>Басалаев Валерий Леонидович</v>
          </cell>
          <cell r="D41" t="str">
            <v>431-85-23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N41">
            <v>0</v>
          </cell>
        </row>
        <row r="42">
          <cell r="C42" t="str">
            <v>Якимова Людмила</v>
          </cell>
          <cell r="D42" t="str">
            <v>(831) 431-83-45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N42">
            <v>0</v>
          </cell>
        </row>
        <row r="43">
          <cell r="C43" t="str">
            <v>Подольская Лада Александровна</v>
          </cell>
          <cell r="D43" t="str">
            <v>433-38-06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N43">
            <v>0</v>
          </cell>
        </row>
        <row r="44">
          <cell r="C44" t="str">
            <v>Токаева Ольга Васильевна</v>
          </cell>
          <cell r="D44" t="str">
            <v>(831) 431-93-15</v>
          </cell>
          <cell r="E44">
            <v>0</v>
          </cell>
        </row>
        <row r="45">
          <cell r="C45" t="str">
            <v>Кронберг Наталья</v>
          </cell>
          <cell r="D45" t="str">
            <v>(831) 431-91-72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N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N46">
            <v>0</v>
          </cell>
        </row>
        <row r="47">
          <cell r="C47" t="str">
            <v>Кухмай Александр Маркович</v>
          </cell>
          <cell r="D47">
            <v>0</v>
          </cell>
          <cell r="E47" t="str">
            <v>8(911) 712-24-02</v>
          </cell>
          <cell r="F47" t="str">
            <v>main@mrsksevzap.ru</v>
          </cell>
          <cell r="G47">
            <v>18741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N47">
            <v>0</v>
          </cell>
        </row>
        <row r="48">
          <cell r="C48" t="str">
            <v>Макарова Ольга Вадимовна</v>
          </cell>
          <cell r="D48" t="str">
            <v>(812) 305-106-06</v>
          </cell>
          <cell r="E48" t="str">
            <v>8-911-712-24-15</v>
          </cell>
          <cell r="F48" t="str">
            <v>makarova@mrsksevzap.ru</v>
          </cell>
          <cell r="G48">
            <v>26262</v>
          </cell>
          <cell r="H48">
            <v>0</v>
          </cell>
          <cell r="J48">
            <v>0</v>
          </cell>
          <cell r="K48">
            <v>0</v>
          </cell>
          <cell r="N48">
            <v>0</v>
          </cell>
        </row>
        <row r="49">
          <cell r="C49" t="str">
            <v xml:space="preserve">Бахирева Дарья Андреевна </v>
          </cell>
          <cell r="D49" t="str">
            <v>(812) 305-1010 (доб.203)</v>
          </cell>
          <cell r="E49">
            <v>0</v>
          </cell>
          <cell r="F49" t="str">
            <v>bda@mrsksevzap.ru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N49">
            <v>0</v>
          </cell>
        </row>
        <row r="50">
          <cell r="C50" t="str">
            <v>Горкавенко Людмила Игоревна</v>
          </cell>
          <cell r="D50" t="str">
            <v>(812) 305-10-20</v>
          </cell>
          <cell r="E50">
            <v>0</v>
          </cell>
        </row>
        <row r="52">
          <cell r="D52" t="str">
            <v>(812) 305-10-29</v>
          </cell>
          <cell r="E52">
            <v>0</v>
          </cell>
          <cell r="F52">
            <v>0</v>
          </cell>
          <cell r="G52">
            <v>0</v>
          </cell>
        </row>
        <row r="53">
          <cell r="D53" t="str">
            <v>(812) 320-22-87 (119)</v>
          </cell>
          <cell r="E53">
            <v>0</v>
          </cell>
          <cell r="F53" t="str">
            <v>mae@mrsksevzap.ru</v>
          </cell>
          <cell r="G53">
            <v>0</v>
          </cell>
          <cell r="H53">
            <v>48766.610393700008</v>
          </cell>
          <cell r="I53">
            <v>54460</v>
          </cell>
          <cell r="J53">
            <v>5693.389606299992</v>
          </cell>
          <cell r="N53">
            <v>0</v>
          </cell>
        </row>
        <row r="54">
          <cell r="C54" t="str">
            <v>Ткаченко Евгения Николаевна</v>
          </cell>
          <cell r="D54" t="str">
            <v>(812) 320-22-87 (237)</v>
          </cell>
          <cell r="E54" t="str">
            <v>71 михалева</v>
          </cell>
          <cell r="F54" t="str">
            <v>ten@mrsksevzap.ru</v>
          </cell>
          <cell r="G54">
            <v>0</v>
          </cell>
          <cell r="H54">
            <v>1488.1353899999999</v>
          </cell>
          <cell r="I54">
            <v>1150</v>
          </cell>
          <cell r="J54">
            <v>-338.13538999999992</v>
          </cell>
          <cell r="K54">
            <v>-0.22722085118881552</v>
          </cell>
          <cell r="N54">
            <v>0</v>
          </cell>
        </row>
        <row r="55">
          <cell r="C55" t="str">
            <v>Поветкина Анаа Александровна</v>
          </cell>
          <cell r="D55" t="str">
            <v>(812) 305-10-67</v>
          </cell>
          <cell r="E55">
            <v>0</v>
          </cell>
          <cell r="F55">
            <v>0</v>
          </cell>
          <cell r="G55">
            <v>0</v>
          </cell>
          <cell r="H55">
            <v>47278.475003700005</v>
          </cell>
          <cell r="J55">
            <v>6031.5249962999951</v>
          </cell>
          <cell r="K55">
            <v>0.12757444050020583</v>
          </cell>
          <cell r="N55">
            <v>0</v>
          </cell>
        </row>
        <row r="56">
          <cell r="C56" t="str">
            <v>Крылова Ариадна Александровна</v>
          </cell>
          <cell r="D56" t="str">
            <v>(812) 305-10-42</v>
          </cell>
          <cell r="E56">
            <v>0</v>
          </cell>
          <cell r="F56">
            <v>0</v>
          </cell>
          <cell r="G56">
            <v>0</v>
          </cell>
          <cell r="H56">
            <v>12286.625</v>
          </cell>
          <cell r="I56">
            <v>10690.48</v>
          </cell>
          <cell r="J56">
            <v>-1596.1450000000004</v>
          </cell>
          <cell r="K56">
            <v>-0.12990914917644189</v>
          </cell>
          <cell r="N56">
            <v>0</v>
          </cell>
        </row>
        <row r="57">
          <cell r="C57" t="str">
            <v>Михалева Людмила Юрьевна</v>
          </cell>
          <cell r="D57" t="str">
            <v>(812) 305-10-71</v>
          </cell>
          <cell r="E57">
            <v>0</v>
          </cell>
          <cell r="F57">
            <v>0</v>
          </cell>
          <cell r="G57">
            <v>0</v>
          </cell>
          <cell r="H57">
            <v>4316.4555110000001</v>
          </cell>
          <cell r="I57">
            <v>3730</v>
          </cell>
          <cell r="J57">
            <v>-586.45551100000012</v>
          </cell>
          <cell r="K57">
            <v>-0.13586506556258587</v>
          </cell>
          <cell r="N57">
            <v>0</v>
          </cell>
        </row>
        <row r="58">
          <cell r="C58" t="str">
            <v>Платашкина Вера</v>
          </cell>
          <cell r="D58">
            <v>0</v>
          </cell>
          <cell r="E58" t="str">
            <v>8-911-811-84-49</v>
          </cell>
          <cell r="F58">
            <v>0</v>
          </cell>
          <cell r="G58">
            <v>0</v>
          </cell>
          <cell r="H58">
            <v>4316.4555110000001</v>
          </cell>
          <cell r="J58">
            <v>-586.45551100000012</v>
          </cell>
          <cell r="K58">
            <v>-0.13586506556258587</v>
          </cell>
          <cell r="N58">
            <v>0</v>
          </cell>
        </row>
        <row r="59">
          <cell r="C59" t="str">
            <v>Кушнеров Анатолий Валерььевич</v>
          </cell>
          <cell r="D59">
            <v>0</v>
          </cell>
          <cell r="E59" t="str">
            <v>8 (911) 712-24-05</v>
          </cell>
          <cell r="F59" t="str">
            <v>avk@mrsksevzap.ru</v>
          </cell>
          <cell r="G59">
            <v>26131</v>
          </cell>
          <cell r="H59">
            <v>0</v>
          </cell>
          <cell r="I59">
            <v>0</v>
          </cell>
          <cell r="J59">
            <v>0</v>
          </cell>
          <cell r="N59">
            <v>0</v>
          </cell>
        </row>
        <row r="60">
          <cell r="C60" t="str">
            <v>Титов Сергей Геннадьевич</v>
          </cell>
          <cell r="F60" t="str">
            <v>titov@mrsksevzap.ru</v>
          </cell>
          <cell r="G60">
            <v>23110</v>
          </cell>
          <cell r="H60">
            <v>0</v>
          </cell>
          <cell r="J60">
            <v>0</v>
          </cell>
          <cell r="K60">
            <v>0</v>
          </cell>
          <cell r="N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J61">
            <v>0</v>
          </cell>
          <cell r="K61">
            <v>0</v>
          </cell>
          <cell r="N61">
            <v>0</v>
          </cell>
        </row>
        <row r="62">
          <cell r="C62" t="str">
            <v>Карташова Елена Борисовна</v>
          </cell>
          <cell r="D62" t="str">
            <v>(812) 320-22-87 (127)</v>
          </cell>
          <cell r="E62">
            <v>0</v>
          </cell>
          <cell r="F62" t="str">
            <v/>
          </cell>
          <cell r="G62">
            <v>0</v>
          </cell>
          <cell r="H62">
            <v>308.87059999999997</v>
          </cell>
          <cell r="J62">
            <v>191.12940000000003</v>
          </cell>
          <cell r="K62">
            <v>0.6188008829587538</v>
          </cell>
          <cell r="N62">
            <v>0</v>
          </cell>
        </row>
        <row r="63">
          <cell r="C63" t="str">
            <v>Анфимов Олег Панфутьевич</v>
          </cell>
          <cell r="D63" t="str">
            <v>(812) 320-22-87 (138)</v>
          </cell>
          <cell r="E63" t="str">
            <v>8-911-712-24-00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N63">
            <v>0</v>
          </cell>
        </row>
        <row r="64">
          <cell r="C64" t="str">
            <v>Факс</v>
          </cell>
          <cell r="D64" t="str">
            <v>(812) 328-06-32</v>
          </cell>
          <cell r="E64">
            <v>0</v>
          </cell>
          <cell r="F64">
            <v>0</v>
          </cell>
          <cell r="G64">
            <v>0</v>
          </cell>
          <cell r="H64">
            <v>308.87059999999997</v>
          </cell>
          <cell r="J64">
            <v>191.12940000000003</v>
          </cell>
          <cell r="K64">
            <v>0.6188008829587538</v>
          </cell>
          <cell r="N64">
            <v>0</v>
          </cell>
        </row>
        <row r="65">
          <cell r="C65">
            <v>0</v>
          </cell>
          <cell r="G65">
            <v>0</v>
          </cell>
        </row>
        <row r="66">
          <cell r="C66">
            <v>0</v>
          </cell>
          <cell r="D66" t="str">
            <v>(343) 216-17-60</v>
          </cell>
          <cell r="E66" t="str">
            <v>912-2300411</v>
          </cell>
          <cell r="F66">
            <v>0</v>
          </cell>
          <cell r="G66">
            <v>0</v>
          </cell>
          <cell r="H66">
            <v>204029.35235716437</v>
          </cell>
          <cell r="J66">
            <v>8397.7738233956334</v>
          </cell>
          <cell r="K66">
            <v>4.1159635740522657E-2</v>
          </cell>
          <cell r="N66">
            <v>0</v>
          </cell>
        </row>
        <row r="67">
          <cell r="C67" t="str">
            <v>Морозова Елена Александровна</v>
          </cell>
          <cell r="D67" t="str">
            <v>(343) 216-88-62</v>
          </cell>
          <cell r="E67" t="str">
            <v>912-2300-416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N67">
            <v>0</v>
          </cell>
        </row>
        <row r="68">
          <cell r="C68" t="str">
            <v>Юлдашева Ирина Николаевна</v>
          </cell>
          <cell r="D68" t="str">
            <v>216-88-66215-25-51</v>
          </cell>
          <cell r="E68" t="str">
            <v>912-23-20-415</v>
          </cell>
          <cell r="F68">
            <v>0</v>
          </cell>
          <cell r="G68">
            <v>0</v>
          </cell>
          <cell r="H68">
            <v>11169.366</v>
          </cell>
          <cell r="J68">
            <v>3.3999999999650754E-2</v>
          </cell>
          <cell r="K68">
            <v>3.0440402794259543E-6</v>
          </cell>
          <cell r="N68">
            <v>1000</v>
          </cell>
        </row>
        <row r="69">
          <cell r="C69" t="str">
            <v>(Сливчук) Максимова Юлия</v>
          </cell>
          <cell r="D69" t="str">
            <v>215-26-86</v>
          </cell>
          <cell r="E69" t="str">
            <v>8-912-23-00-407</v>
          </cell>
          <cell r="F69">
            <v>0</v>
          </cell>
          <cell r="G69">
            <v>0</v>
          </cell>
          <cell r="H69">
            <v>59203.939752500002</v>
          </cell>
          <cell r="J69">
            <v>17967.229282109001</v>
          </cell>
          <cell r="K69">
            <v>0.30348029805483173</v>
          </cell>
          <cell r="N69">
            <v>0</v>
          </cell>
        </row>
        <row r="70">
          <cell r="C70" t="str">
            <v>Шевелев Илья Владимирович</v>
          </cell>
          <cell r="F70">
            <v>0</v>
          </cell>
          <cell r="G70">
            <v>0</v>
          </cell>
          <cell r="H70">
            <v>1.6802244999999998</v>
          </cell>
          <cell r="J70">
            <v>0.17377948820000011</v>
          </cell>
          <cell r="K70">
            <v>0.10342635058588905</v>
          </cell>
          <cell r="N70">
            <v>0</v>
          </cell>
        </row>
        <row r="71">
          <cell r="C71" t="str">
            <v>Кузьминкина Жанна Викторовна</v>
          </cell>
          <cell r="D71" t="str">
            <v>(343) 215-26-30</v>
          </cell>
          <cell r="E71" t="str">
            <v>8-912-2320426</v>
          </cell>
          <cell r="G71">
            <v>0</v>
          </cell>
        </row>
        <row r="72">
          <cell r="C72" t="str">
            <v>Рагозина Марина Викторовна</v>
          </cell>
          <cell r="D72" t="str">
            <v>8 (343)215-22-93</v>
          </cell>
          <cell r="E72">
            <v>0</v>
          </cell>
          <cell r="F72" t="str">
            <v>MRagozina@MRSK-URAL.RU</v>
          </cell>
          <cell r="G72">
            <v>0</v>
          </cell>
          <cell r="H72">
            <v>2291.0735549999995</v>
          </cell>
          <cell r="J72">
            <v>54.502176798000619</v>
          </cell>
          <cell r="K72">
            <v>2.3788924925197626E-2</v>
          </cell>
          <cell r="N72">
            <v>0</v>
          </cell>
        </row>
        <row r="73">
          <cell r="C73" t="str">
            <v>Соболева Наталья Анатольевна</v>
          </cell>
          <cell r="F73" t="str">
            <v>nsoboleva@mrsk-ural.ru</v>
          </cell>
          <cell r="G73">
            <v>0</v>
          </cell>
          <cell r="H73">
            <v>55411.107000000004</v>
          </cell>
          <cell r="J73">
            <v>16216.291551000002</v>
          </cell>
          <cell r="K73">
            <v>0.29265417041749414</v>
          </cell>
          <cell r="N73">
            <v>0</v>
          </cell>
        </row>
        <row r="74">
          <cell r="C74" t="str">
            <v xml:space="preserve">Вилисова Анастасия </v>
          </cell>
          <cell r="D74" t="str">
            <v>(343) 215 26 29</v>
          </cell>
          <cell r="E74" t="str">
            <v>8-912-23-00-425</v>
          </cell>
          <cell r="F74">
            <v>0</v>
          </cell>
          <cell r="G74">
            <v>0</v>
          </cell>
          <cell r="H74">
            <v>295.94500000000011</v>
          </cell>
          <cell r="J74">
            <v>6.4516009999998687</v>
          </cell>
          <cell r="K74">
            <v>2.1799999999999549E-2</v>
          </cell>
          <cell r="N74">
            <v>0</v>
          </cell>
        </row>
        <row r="75">
          <cell r="C75" t="str">
            <v>Черноскутова Вера Сергеевна</v>
          </cell>
          <cell r="D75" t="str">
            <v>(343) 215-22-62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N75">
            <v>0</v>
          </cell>
        </row>
        <row r="76">
          <cell r="C76" t="str">
            <v>Кайль Владимир Викторович</v>
          </cell>
          <cell r="D76" t="str">
            <v>(343) 215-26-34</v>
          </cell>
          <cell r="E76" t="str">
            <v>сот. тел. 908-635-29-68</v>
          </cell>
          <cell r="F76">
            <v>0</v>
          </cell>
          <cell r="G76">
            <v>0</v>
          </cell>
          <cell r="H76">
            <v>107</v>
          </cell>
          <cell r="J76">
            <v>1661.3906299999999</v>
          </cell>
          <cell r="K76">
            <v>15.527015233644859</v>
          </cell>
          <cell r="N76">
            <v>0</v>
          </cell>
        </row>
        <row r="77">
          <cell r="C77" t="str">
            <v>Нечаева Евгения Александровна</v>
          </cell>
          <cell r="D77" t="str">
            <v>(343) 215 22 62</v>
          </cell>
          <cell r="E77">
            <v>0</v>
          </cell>
          <cell r="G77">
            <v>0</v>
          </cell>
        </row>
        <row r="78">
          <cell r="C78" t="str">
            <v>Соколов Алексей</v>
          </cell>
          <cell r="D78" t="str">
            <v>(343) 215-26-86</v>
          </cell>
          <cell r="E78">
            <v>0</v>
          </cell>
          <cell r="F78">
            <v>0</v>
          </cell>
          <cell r="G78">
            <v>0</v>
          </cell>
          <cell r="H78">
            <v>483.96272800162842</v>
          </cell>
          <cell r="J78">
            <v>21.560969118371645</v>
          </cell>
          <cell r="K78">
            <v>4.4550887642527501E-2</v>
          </cell>
          <cell r="N78">
            <v>42.126974760000003</v>
          </cell>
        </row>
        <row r="79">
          <cell r="C79" t="str">
            <v>Ларюшкин Константин</v>
          </cell>
          <cell r="D79" t="str">
            <v>(343) 215-25-89</v>
          </cell>
          <cell r="E79">
            <v>0</v>
          </cell>
          <cell r="F79">
            <v>0</v>
          </cell>
          <cell r="G79">
            <v>0</v>
          </cell>
          <cell r="H79">
            <v>4605.7845850000003</v>
          </cell>
          <cell r="J79">
            <v>92.009176349000882</v>
          </cell>
          <cell r="K79">
            <v>1.9976873570825258E-2</v>
          </cell>
          <cell r="N79">
            <v>391.48281344575014</v>
          </cell>
        </row>
        <row r="80">
          <cell r="C80" t="str">
            <v>Афанасьева Екатерина</v>
          </cell>
          <cell r="D80" t="str">
            <v>(343) 215-26-28</v>
          </cell>
          <cell r="E80">
            <v>0</v>
          </cell>
          <cell r="F80">
            <v>0</v>
          </cell>
          <cell r="G80">
            <v>0</v>
          </cell>
          <cell r="H80">
            <v>337.44199489473687</v>
          </cell>
          <cell r="J80">
            <v>-1.0406921152948598</v>
          </cell>
          <cell r="K80">
            <v>-3.0840622419254543E-3</v>
          </cell>
          <cell r="N80">
            <v>28.033441898286835</v>
          </cell>
        </row>
        <row r="81">
          <cell r="C81" t="str">
            <v>Максимова Юлия</v>
          </cell>
          <cell r="D81" t="str">
            <v>(343) 216-17-68</v>
          </cell>
          <cell r="E81" t="str">
            <v>912-2300407</v>
          </cell>
          <cell r="F81" t="str">
            <v>YuMaksimova@mrsk-uv.ru</v>
          </cell>
          <cell r="G81">
            <v>0</v>
          </cell>
          <cell r="H81">
            <v>1359.3302630836479</v>
          </cell>
          <cell r="J81">
            <v>29.633399735222156</v>
          </cell>
          <cell r="K81">
            <v>2.1799999999998994E-2</v>
          </cell>
          <cell r="N81">
            <v>115.74697190157251</v>
          </cell>
        </row>
        <row r="82">
          <cell r="C82" t="str">
            <v>Смирнова Наталья</v>
          </cell>
          <cell r="D82" t="str">
            <v>(343) 216-17-62 (4688)</v>
          </cell>
          <cell r="E82" t="str">
            <v/>
          </cell>
          <cell r="F82">
            <v>0</v>
          </cell>
          <cell r="G82">
            <v>0</v>
          </cell>
          <cell r="H82">
            <v>2909.0123270216159</v>
          </cell>
          <cell r="J82">
            <v>63.41646872907404</v>
          </cell>
          <cell r="K82">
            <v>2.1800000000000968E-2</v>
          </cell>
          <cell r="N82">
            <v>247.70239964589084</v>
          </cell>
        </row>
        <row r="83">
          <cell r="C83" t="str">
            <v>Бондаренко Наталья Владимировна</v>
          </cell>
          <cell r="D83" t="str">
            <v>(343) 216-88-69 (4616)</v>
          </cell>
          <cell r="E83" t="str">
            <v>912-2232500</v>
          </cell>
          <cell r="G83">
            <v>0</v>
          </cell>
        </row>
        <row r="84">
          <cell r="C84" t="str">
            <v>Вороная Мария</v>
          </cell>
          <cell r="D84" t="str">
            <v>(343) 216-17-60 (4683)</v>
          </cell>
          <cell r="E84" t="str">
            <v>8-912-23-20-417</v>
          </cell>
          <cell r="F84">
            <v>0</v>
          </cell>
          <cell r="G84">
            <v>0</v>
          </cell>
          <cell r="H84">
            <v>40381.492550000003</v>
          </cell>
        </row>
        <row r="85">
          <cell r="C85" t="str">
            <v>Бахтурина Екатерина</v>
          </cell>
          <cell r="F85">
            <v>0</v>
          </cell>
          <cell r="G85">
            <v>0</v>
          </cell>
          <cell r="H85">
            <v>5047.4701399999994</v>
          </cell>
        </row>
        <row r="86">
          <cell r="C86" t="str">
            <v>Белозерцев Юрий Тимофеевич</v>
          </cell>
          <cell r="F86">
            <v>0</v>
          </cell>
          <cell r="G86">
            <v>0</v>
          </cell>
          <cell r="H86">
            <v>17442.415519999999</v>
          </cell>
        </row>
        <row r="87">
          <cell r="C87" t="str">
            <v xml:space="preserve">Бурлак Вера Петровна </v>
          </cell>
          <cell r="F87">
            <v>0</v>
          </cell>
          <cell r="G87">
            <v>0</v>
          </cell>
          <cell r="H87">
            <v>16499.99972</v>
          </cell>
        </row>
        <row r="88">
          <cell r="C88" t="str">
            <v>Васильева Елизавета</v>
          </cell>
          <cell r="F88">
            <v>0</v>
          </cell>
          <cell r="G88">
            <v>0</v>
          </cell>
          <cell r="H88">
            <v>360</v>
          </cell>
        </row>
        <row r="89">
          <cell r="C89" t="str">
            <v>Сукова Елена</v>
          </cell>
          <cell r="G89">
            <v>0</v>
          </cell>
        </row>
        <row r="90">
          <cell r="C90">
            <v>0</v>
          </cell>
          <cell r="G90">
            <v>0</v>
          </cell>
        </row>
        <row r="91">
          <cell r="C91">
            <v>0</v>
          </cell>
          <cell r="G91">
            <v>0</v>
          </cell>
        </row>
        <row r="92">
          <cell r="C92">
            <v>0</v>
          </cell>
        </row>
        <row r="93">
          <cell r="C93" t="str">
            <v>Касандров Максим</v>
          </cell>
          <cell r="G93">
            <v>0</v>
          </cell>
        </row>
        <row r="94">
          <cell r="C94" t="str">
            <v>Ануфриев Алексей</v>
          </cell>
        </row>
        <row r="95">
          <cell r="C95" t="str">
            <v>Факс</v>
          </cell>
          <cell r="G95">
            <v>0</v>
          </cell>
        </row>
        <row r="96">
          <cell r="G96">
            <v>0</v>
          </cell>
        </row>
        <row r="97">
          <cell r="G97">
            <v>23766</v>
          </cell>
        </row>
        <row r="100">
          <cell r="G100">
            <v>0</v>
          </cell>
        </row>
        <row r="101">
          <cell r="G101">
            <v>23324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26051</v>
          </cell>
        </row>
        <row r="114">
          <cell r="G114">
            <v>27121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24515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27433</v>
          </cell>
        </row>
        <row r="170">
          <cell r="G170">
            <v>21592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0</v>
          </cell>
        </row>
        <row r="177">
          <cell r="G177">
            <v>0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27736</v>
          </cell>
        </row>
        <row r="186">
          <cell r="G186">
            <v>0</v>
          </cell>
        </row>
        <row r="187">
          <cell r="G187">
            <v>0</v>
          </cell>
        </row>
        <row r="188">
          <cell r="G188">
            <v>0</v>
          </cell>
        </row>
        <row r="190">
          <cell r="G190">
            <v>0</v>
          </cell>
        </row>
        <row r="192">
          <cell r="G192">
            <v>21495</v>
          </cell>
        </row>
        <row r="193">
          <cell r="G193">
            <v>21671</v>
          </cell>
        </row>
        <row r="194">
          <cell r="G194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6">
          <cell r="G226">
            <v>0</v>
          </cell>
        </row>
        <row r="228">
          <cell r="G228">
            <v>0</v>
          </cell>
        </row>
        <row r="230">
          <cell r="G230">
            <v>0</v>
          </cell>
        </row>
        <row r="232">
          <cell r="G23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2">
          <cell r="A2">
            <v>0</v>
          </cell>
        </row>
      </sheetData>
      <sheetData sheetId="93">
        <row r="2">
          <cell r="A2">
            <v>0</v>
          </cell>
        </row>
      </sheetData>
      <sheetData sheetId="94">
        <row r="2">
          <cell r="A2">
            <v>0</v>
          </cell>
        </row>
      </sheetData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>
        <row r="4">
          <cell r="C4">
            <v>0</v>
          </cell>
        </row>
      </sheetData>
      <sheetData sheetId="107">
        <row r="4">
          <cell r="C4">
            <v>0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>
        <row r="4">
          <cell r="C4">
            <v>0</v>
          </cell>
        </row>
      </sheetData>
      <sheetData sheetId="117">
        <row r="4">
          <cell r="C4">
            <v>0</v>
          </cell>
        </row>
      </sheetData>
      <sheetData sheetId="118">
        <row r="4">
          <cell r="C4">
            <v>0</v>
          </cell>
        </row>
      </sheetData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C4" t="str">
            <v>тыс. руб.</v>
          </cell>
        </row>
      </sheetData>
      <sheetData sheetId="155">
        <row r="4">
          <cell r="C4" t="str">
            <v>тыс. руб.</v>
          </cell>
        </row>
      </sheetData>
      <sheetData sheetId="156">
        <row r="4">
          <cell r="C4" t="str">
            <v>тыс. руб.</v>
          </cell>
        </row>
      </sheetData>
      <sheetData sheetId="157">
        <row r="4">
          <cell r="C4" t="str">
            <v>тыс. руб.</v>
          </cell>
        </row>
      </sheetData>
      <sheetData sheetId="158">
        <row r="4">
          <cell r="C4" t="str">
            <v>тыс. руб.</v>
          </cell>
        </row>
      </sheetData>
      <sheetData sheetId="159">
        <row r="4">
          <cell r="C4" t="str">
            <v>тыс. руб.</v>
          </cell>
        </row>
      </sheetData>
      <sheetData sheetId="160">
        <row r="4">
          <cell r="C4" t="str">
            <v>тыс. руб.</v>
          </cell>
        </row>
      </sheetData>
      <sheetData sheetId="161">
        <row r="4">
          <cell r="C4" t="str">
            <v>тыс. руб.</v>
          </cell>
        </row>
      </sheetData>
      <sheetData sheetId="162">
        <row r="4">
          <cell r="C4" t="str">
            <v>тыс. руб.</v>
          </cell>
        </row>
      </sheetData>
      <sheetData sheetId="163">
        <row r="4">
          <cell r="C4" t="str">
            <v>тыс. руб.</v>
          </cell>
        </row>
      </sheetData>
      <sheetData sheetId="164">
        <row r="4">
          <cell r="C4" t="str">
            <v>тыс. руб.</v>
          </cell>
        </row>
      </sheetData>
      <sheetData sheetId="165">
        <row r="4">
          <cell r="C4" t="str">
            <v>тыс. руб.</v>
          </cell>
        </row>
      </sheetData>
      <sheetData sheetId="166">
        <row r="4">
          <cell r="C4" t="str">
            <v>тыс. руб.</v>
          </cell>
        </row>
      </sheetData>
      <sheetData sheetId="167">
        <row r="4">
          <cell r="C4" t="str">
            <v>тыс. руб.</v>
          </cell>
        </row>
      </sheetData>
      <sheetData sheetId="168">
        <row r="4">
          <cell r="C4" t="str">
            <v>тыс. руб.</v>
          </cell>
        </row>
      </sheetData>
      <sheetData sheetId="169">
        <row r="4">
          <cell r="C4" t="str">
            <v>тыс. руб.</v>
          </cell>
        </row>
      </sheetData>
      <sheetData sheetId="170">
        <row r="4">
          <cell r="C4" t="str">
            <v>тыс. руб.</v>
          </cell>
        </row>
      </sheetData>
      <sheetData sheetId="171">
        <row r="4">
          <cell r="C4" t="str">
            <v>тыс. руб.</v>
          </cell>
        </row>
      </sheetData>
      <sheetData sheetId="172">
        <row r="4">
          <cell r="C4" t="str">
            <v>тыс. руб.</v>
          </cell>
        </row>
      </sheetData>
      <sheetData sheetId="173">
        <row r="4">
          <cell r="C4" t="str">
            <v>тыс. руб.</v>
          </cell>
        </row>
      </sheetData>
      <sheetData sheetId="174">
        <row r="4">
          <cell r="C4" t="str">
            <v>тыс. руб.</v>
          </cell>
        </row>
      </sheetData>
      <sheetData sheetId="175">
        <row r="4">
          <cell r="C4" t="str">
            <v>тыс. руб.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4">
          <cell r="C4">
            <v>0</v>
          </cell>
        </row>
      </sheetData>
      <sheetData sheetId="188">
        <row r="4">
          <cell r="C4">
            <v>0</v>
          </cell>
        </row>
      </sheetData>
      <sheetData sheetId="189">
        <row r="4">
          <cell r="C4" t="str">
            <v>тыс. руб.</v>
          </cell>
        </row>
      </sheetData>
      <sheetData sheetId="190">
        <row r="4">
          <cell r="C4">
            <v>0</v>
          </cell>
        </row>
      </sheetData>
      <sheetData sheetId="191">
        <row r="4">
          <cell r="C4">
            <v>0</v>
          </cell>
        </row>
      </sheetData>
      <sheetData sheetId="192">
        <row r="4">
          <cell r="C4">
            <v>0</v>
          </cell>
        </row>
      </sheetData>
      <sheetData sheetId="193">
        <row r="4">
          <cell r="C4" t="str">
            <v>тыс. руб.</v>
          </cell>
        </row>
      </sheetData>
      <sheetData sheetId="194">
        <row r="4">
          <cell r="C4">
            <v>0</v>
          </cell>
        </row>
      </sheetData>
      <sheetData sheetId="195">
        <row r="4">
          <cell r="C4">
            <v>0</v>
          </cell>
        </row>
      </sheetData>
      <sheetData sheetId="196">
        <row r="4">
          <cell r="C4">
            <v>0</v>
          </cell>
        </row>
      </sheetData>
      <sheetData sheetId="197">
        <row r="4">
          <cell r="C4">
            <v>0</v>
          </cell>
        </row>
      </sheetData>
      <sheetData sheetId="198">
        <row r="4">
          <cell r="C4">
            <v>0</v>
          </cell>
        </row>
      </sheetData>
      <sheetData sheetId="199">
        <row r="4">
          <cell r="C4">
            <v>0</v>
          </cell>
        </row>
      </sheetData>
      <sheetData sheetId="200">
        <row r="4">
          <cell r="C4">
            <v>0</v>
          </cell>
        </row>
      </sheetData>
      <sheetData sheetId="201">
        <row r="4">
          <cell r="C4">
            <v>0</v>
          </cell>
        </row>
      </sheetData>
      <sheetData sheetId="202">
        <row r="4">
          <cell r="C4">
            <v>0</v>
          </cell>
        </row>
      </sheetData>
      <sheetData sheetId="203">
        <row r="4">
          <cell r="C4">
            <v>0</v>
          </cell>
        </row>
      </sheetData>
      <sheetData sheetId="204">
        <row r="4">
          <cell r="C4">
            <v>0</v>
          </cell>
        </row>
      </sheetData>
      <sheetData sheetId="205">
        <row r="4">
          <cell r="C4">
            <v>0</v>
          </cell>
        </row>
      </sheetData>
      <sheetData sheetId="206">
        <row r="4">
          <cell r="C4">
            <v>0</v>
          </cell>
        </row>
      </sheetData>
      <sheetData sheetId="207">
        <row r="4">
          <cell r="C4">
            <v>0</v>
          </cell>
        </row>
      </sheetData>
      <sheetData sheetId="208">
        <row r="4">
          <cell r="C4">
            <v>0</v>
          </cell>
        </row>
      </sheetData>
      <sheetData sheetId="209">
        <row r="4">
          <cell r="C4">
            <v>0</v>
          </cell>
        </row>
      </sheetData>
      <sheetData sheetId="210">
        <row r="4">
          <cell r="C4">
            <v>0</v>
          </cell>
        </row>
      </sheetData>
      <sheetData sheetId="211">
        <row r="4">
          <cell r="C4">
            <v>0</v>
          </cell>
        </row>
      </sheetData>
      <sheetData sheetId="212">
        <row r="4">
          <cell r="C4">
            <v>0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>
        <row r="4">
          <cell r="C4" t="str">
            <v>Покупная электроэнергия</v>
          </cell>
        </row>
      </sheetData>
      <sheetData sheetId="229">
        <row r="4">
          <cell r="C4">
            <v>0</v>
          </cell>
        </row>
      </sheetData>
      <sheetData sheetId="230">
        <row r="4">
          <cell r="C4" t="str">
            <v>Покупная электроэнергия</v>
          </cell>
        </row>
      </sheetData>
      <sheetData sheetId="231">
        <row r="4">
          <cell r="C4" t="str">
            <v>Покупная электроэнергия</v>
          </cell>
        </row>
      </sheetData>
      <sheetData sheetId="232">
        <row r="4">
          <cell r="C4" t="str">
            <v>Покупная электроэнергия</v>
          </cell>
        </row>
      </sheetData>
      <sheetData sheetId="233">
        <row r="4">
          <cell r="C4">
            <v>0</v>
          </cell>
        </row>
      </sheetData>
      <sheetData sheetId="234">
        <row r="4">
          <cell r="C4">
            <v>0</v>
          </cell>
        </row>
      </sheetData>
      <sheetData sheetId="235">
        <row r="4">
          <cell r="C4">
            <v>0</v>
          </cell>
        </row>
      </sheetData>
      <sheetData sheetId="236">
        <row r="4">
          <cell r="C4">
            <v>0</v>
          </cell>
        </row>
      </sheetData>
      <sheetData sheetId="237">
        <row r="4">
          <cell r="C4">
            <v>0</v>
          </cell>
        </row>
      </sheetData>
      <sheetData sheetId="238">
        <row r="4">
          <cell r="C4" t="str">
            <v>Покупная электроэнергия</v>
          </cell>
        </row>
      </sheetData>
      <sheetData sheetId="239">
        <row r="4">
          <cell r="C4" t="str">
            <v>Покупная электроэнергия</v>
          </cell>
        </row>
      </sheetData>
      <sheetData sheetId="240">
        <row r="4">
          <cell r="C4">
            <v>0</v>
          </cell>
        </row>
      </sheetData>
      <sheetData sheetId="241">
        <row r="4">
          <cell r="C4">
            <v>0</v>
          </cell>
        </row>
      </sheetData>
      <sheetData sheetId="242">
        <row r="4">
          <cell r="C4">
            <v>0</v>
          </cell>
        </row>
      </sheetData>
      <sheetData sheetId="243">
        <row r="4">
          <cell r="C4" t="str">
            <v>Покупная электроэнергия</v>
          </cell>
        </row>
      </sheetData>
      <sheetData sheetId="244">
        <row r="4">
          <cell r="C4" t="str">
            <v>Покупная электроэнергия</v>
          </cell>
        </row>
      </sheetData>
      <sheetData sheetId="245">
        <row r="4">
          <cell r="C4" t="str">
            <v>Покупная электроэнергия</v>
          </cell>
        </row>
      </sheetData>
      <sheetData sheetId="246">
        <row r="4">
          <cell r="C4" t="str">
            <v>Покупная электроэнергия</v>
          </cell>
        </row>
      </sheetData>
      <sheetData sheetId="247">
        <row r="4">
          <cell r="C4">
            <v>0</v>
          </cell>
        </row>
      </sheetData>
      <sheetData sheetId="248">
        <row r="4">
          <cell r="C4" t="str">
            <v>Покупная электроэнергия</v>
          </cell>
        </row>
      </sheetData>
      <sheetData sheetId="249" refreshError="1"/>
      <sheetData sheetId="250">
        <row r="4">
          <cell r="C4">
            <v>0</v>
          </cell>
        </row>
      </sheetData>
      <sheetData sheetId="251">
        <row r="4">
          <cell r="C4">
            <v>0</v>
          </cell>
        </row>
      </sheetData>
      <sheetData sheetId="252">
        <row r="4">
          <cell r="C4" t="str">
            <v>Покупная электроэнергия</v>
          </cell>
        </row>
      </sheetData>
      <sheetData sheetId="253">
        <row r="4">
          <cell r="C4" t="str">
            <v>Покупная электроэнергия</v>
          </cell>
        </row>
      </sheetData>
      <sheetData sheetId="254">
        <row r="4">
          <cell r="C4">
            <v>0</v>
          </cell>
        </row>
      </sheetData>
      <sheetData sheetId="255">
        <row r="4">
          <cell r="C4">
            <v>0</v>
          </cell>
        </row>
      </sheetData>
      <sheetData sheetId="256">
        <row r="4">
          <cell r="C4">
            <v>0</v>
          </cell>
        </row>
      </sheetData>
      <sheetData sheetId="257">
        <row r="4">
          <cell r="C4">
            <v>0</v>
          </cell>
        </row>
      </sheetData>
      <sheetData sheetId="258">
        <row r="4">
          <cell r="C4">
            <v>0</v>
          </cell>
        </row>
      </sheetData>
      <sheetData sheetId="259">
        <row r="4">
          <cell r="C4">
            <v>0</v>
          </cell>
        </row>
      </sheetData>
      <sheetData sheetId="260">
        <row r="4">
          <cell r="C4" t="str">
            <v>Покупная электроэнергия</v>
          </cell>
        </row>
      </sheetData>
      <sheetData sheetId="261">
        <row r="4">
          <cell r="C4" t="str">
            <v>Покупная электроэнергия</v>
          </cell>
        </row>
      </sheetData>
      <sheetData sheetId="262">
        <row r="4">
          <cell r="C4" t="str">
            <v>Покупная электроэнергия</v>
          </cell>
        </row>
      </sheetData>
      <sheetData sheetId="263">
        <row r="4">
          <cell r="C4" t="str">
            <v>Покупная электроэнергия</v>
          </cell>
        </row>
      </sheetData>
      <sheetData sheetId="264">
        <row r="4">
          <cell r="C4">
            <v>0</v>
          </cell>
        </row>
      </sheetData>
      <sheetData sheetId="265">
        <row r="4">
          <cell r="C4">
            <v>0</v>
          </cell>
        </row>
      </sheetData>
      <sheetData sheetId="266">
        <row r="4">
          <cell r="C4" t="str">
            <v>Покупная электроэнергия</v>
          </cell>
        </row>
      </sheetData>
      <sheetData sheetId="267">
        <row r="4">
          <cell r="C4" t="str">
            <v>Покупная электроэнергия</v>
          </cell>
        </row>
      </sheetData>
      <sheetData sheetId="268">
        <row r="4">
          <cell r="C4" t="str">
            <v>Покупная электроэнергия</v>
          </cell>
        </row>
      </sheetData>
      <sheetData sheetId="269">
        <row r="4">
          <cell r="C4">
            <v>0</v>
          </cell>
        </row>
      </sheetData>
      <sheetData sheetId="270">
        <row r="4">
          <cell r="C4">
            <v>0</v>
          </cell>
        </row>
      </sheetData>
      <sheetData sheetId="271">
        <row r="4">
          <cell r="C4">
            <v>0</v>
          </cell>
        </row>
      </sheetData>
      <sheetData sheetId="272">
        <row r="4">
          <cell r="C4">
            <v>0</v>
          </cell>
        </row>
      </sheetData>
      <sheetData sheetId="273">
        <row r="4">
          <cell r="C4" t="str">
            <v>Покупная электроэнергия</v>
          </cell>
        </row>
      </sheetData>
      <sheetData sheetId="274">
        <row r="4">
          <cell r="C4">
            <v>0</v>
          </cell>
        </row>
      </sheetData>
      <sheetData sheetId="275">
        <row r="4">
          <cell r="C4" t="str">
            <v>Покупная электроэнергия</v>
          </cell>
        </row>
      </sheetData>
      <sheetData sheetId="276">
        <row r="4">
          <cell r="C4">
            <v>0</v>
          </cell>
        </row>
      </sheetData>
      <sheetData sheetId="277">
        <row r="4">
          <cell r="C4">
            <v>0</v>
          </cell>
        </row>
      </sheetData>
      <sheetData sheetId="278">
        <row r="4">
          <cell r="C4">
            <v>0</v>
          </cell>
        </row>
      </sheetData>
      <sheetData sheetId="279">
        <row r="4">
          <cell r="C4">
            <v>0</v>
          </cell>
        </row>
      </sheetData>
      <sheetData sheetId="280">
        <row r="4">
          <cell r="C4" t="str">
            <v>Покупная электроэнергия</v>
          </cell>
        </row>
      </sheetData>
      <sheetData sheetId="281">
        <row r="4">
          <cell r="C4" t="str">
            <v>Покупная электроэнергия</v>
          </cell>
        </row>
      </sheetData>
      <sheetData sheetId="282">
        <row r="4">
          <cell r="C4" t="str">
            <v>Покупная электроэнергия</v>
          </cell>
        </row>
      </sheetData>
      <sheetData sheetId="283">
        <row r="4">
          <cell r="C4" t="str">
            <v>Покупная электроэнергия</v>
          </cell>
        </row>
      </sheetData>
      <sheetData sheetId="284">
        <row r="4">
          <cell r="C4" t="str">
            <v>Покупная электроэнергия</v>
          </cell>
        </row>
      </sheetData>
      <sheetData sheetId="285">
        <row r="4">
          <cell r="C4" t="str">
            <v>Покупная электроэнергия</v>
          </cell>
        </row>
      </sheetData>
      <sheetData sheetId="286">
        <row r="4">
          <cell r="C4">
            <v>0</v>
          </cell>
        </row>
      </sheetData>
      <sheetData sheetId="287">
        <row r="4">
          <cell r="C4">
            <v>0</v>
          </cell>
        </row>
      </sheetData>
      <sheetData sheetId="288">
        <row r="4">
          <cell r="C4" t="str">
            <v>Покупная электроэнергия</v>
          </cell>
        </row>
      </sheetData>
      <sheetData sheetId="289">
        <row r="4">
          <cell r="C4" t="str">
            <v>Покупная электроэнергия</v>
          </cell>
        </row>
      </sheetData>
      <sheetData sheetId="290">
        <row r="4">
          <cell r="C4" t="str">
            <v>Покупная электроэнергия</v>
          </cell>
        </row>
      </sheetData>
      <sheetData sheetId="291">
        <row r="4">
          <cell r="C4" t="str">
            <v>Покупная электроэнергия</v>
          </cell>
        </row>
      </sheetData>
      <sheetData sheetId="292">
        <row r="4">
          <cell r="C4">
            <v>0</v>
          </cell>
        </row>
      </sheetData>
      <sheetData sheetId="293">
        <row r="4">
          <cell r="C4">
            <v>0</v>
          </cell>
        </row>
      </sheetData>
      <sheetData sheetId="294">
        <row r="4">
          <cell r="C4">
            <v>0</v>
          </cell>
        </row>
      </sheetData>
      <sheetData sheetId="295">
        <row r="4">
          <cell r="C4">
            <v>0</v>
          </cell>
        </row>
      </sheetData>
      <sheetData sheetId="296">
        <row r="4">
          <cell r="C4" t="str">
            <v>Покупная электроэнергия</v>
          </cell>
        </row>
      </sheetData>
      <sheetData sheetId="297">
        <row r="4">
          <cell r="C4" t="str">
            <v>Покупная электроэнергия</v>
          </cell>
        </row>
      </sheetData>
      <sheetData sheetId="298">
        <row r="4">
          <cell r="C4" t="str">
            <v>Покупная электроэнергия</v>
          </cell>
        </row>
      </sheetData>
      <sheetData sheetId="299">
        <row r="4">
          <cell r="C4" t="str">
            <v>Покупная электроэнергия</v>
          </cell>
        </row>
      </sheetData>
      <sheetData sheetId="300">
        <row r="4">
          <cell r="C4">
            <v>0</v>
          </cell>
        </row>
      </sheetData>
      <sheetData sheetId="301">
        <row r="4">
          <cell r="C4">
            <v>0</v>
          </cell>
        </row>
      </sheetData>
      <sheetData sheetId="302">
        <row r="4">
          <cell r="C4" t="str">
            <v>Покупная электроэнергия</v>
          </cell>
        </row>
      </sheetData>
      <sheetData sheetId="303">
        <row r="4">
          <cell r="C4" t="str">
            <v>Покупная электроэнергия</v>
          </cell>
        </row>
      </sheetData>
      <sheetData sheetId="304">
        <row r="4">
          <cell r="C4" t="str">
            <v>Покупная электроэнергия</v>
          </cell>
        </row>
      </sheetData>
      <sheetData sheetId="305">
        <row r="4">
          <cell r="C4" t="str">
            <v>Покупная электроэнергия</v>
          </cell>
        </row>
      </sheetData>
      <sheetData sheetId="306">
        <row r="4">
          <cell r="C4" t="str">
            <v>Покупная электроэнергия</v>
          </cell>
        </row>
      </sheetData>
      <sheetData sheetId="307">
        <row r="4">
          <cell r="C4">
            <v>0</v>
          </cell>
        </row>
      </sheetData>
      <sheetData sheetId="308">
        <row r="4">
          <cell r="C4">
            <v>0</v>
          </cell>
        </row>
      </sheetData>
      <sheetData sheetId="309">
        <row r="4">
          <cell r="C4" t="str">
            <v>Покупная электроэнергия</v>
          </cell>
        </row>
      </sheetData>
      <sheetData sheetId="310">
        <row r="4">
          <cell r="C4">
            <v>0</v>
          </cell>
        </row>
      </sheetData>
      <sheetData sheetId="311">
        <row r="4">
          <cell r="C4" t="str">
            <v>Покупная электроэнергия</v>
          </cell>
        </row>
      </sheetData>
      <sheetData sheetId="312">
        <row r="4">
          <cell r="C4" t="str">
            <v>Покупная электроэнергия</v>
          </cell>
        </row>
      </sheetData>
      <sheetData sheetId="313">
        <row r="4">
          <cell r="C4">
            <v>0</v>
          </cell>
        </row>
      </sheetData>
      <sheetData sheetId="314">
        <row r="4">
          <cell r="C4">
            <v>0</v>
          </cell>
        </row>
      </sheetData>
      <sheetData sheetId="315">
        <row r="4">
          <cell r="C4">
            <v>0</v>
          </cell>
        </row>
      </sheetData>
      <sheetData sheetId="316">
        <row r="4">
          <cell r="C4" t="str">
            <v>Покупная электроэнергия</v>
          </cell>
        </row>
      </sheetData>
      <sheetData sheetId="317">
        <row r="4">
          <cell r="C4" t="str">
            <v>Покупная электроэнергия</v>
          </cell>
        </row>
      </sheetData>
      <sheetData sheetId="318">
        <row r="4">
          <cell r="C4" t="str">
            <v>Покупная электроэнергия</v>
          </cell>
        </row>
      </sheetData>
      <sheetData sheetId="319">
        <row r="4">
          <cell r="C4" t="str">
            <v>Покупная электроэнергия</v>
          </cell>
        </row>
      </sheetData>
      <sheetData sheetId="320">
        <row r="4">
          <cell r="C4" t="str">
            <v>Покупная электроэнергия</v>
          </cell>
        </row>
      </sheetData>
      <sheetData sheetId="321">
        <row r="4">
          <cell r="C4">
            <v>0</v>
          </cell>
        </row>
      </sheetData>
      <sheetData sheetId="322">
        <row r="4">
          <cell r="C4">
            <v>0</v>
          </cell>
        </row>
      </sheetData>
      <sheetData sheetId="323">
        <row r="4">
          <cell r="C4">
            <v>0</v>
          </cell>
        </row>
      </sheetData>
      <sheetData sheetId="324">
        <row r="4">
          <cell r="C4" t="str">
            <v>Покупная электроэнергия</v>
          </cell>
        </row>
      </sheetData>
      <sheetData sheetId="325">
        <row r="4">
          <cell r="C4" t="str">
            <v>Покупная электроэнергия</v>
          </cell>
        </row>
      </sheetData>
      <sheetData sheetId="326">
        <row r="4">
          <cell r="C4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>
        <row r="4">
          <cell r="C4">
            <v>0</v>
          </cell>
        </row>
      </sheetData>
      <sheetData sheetId="347">
        <row r="4">
          <cell r="C4" t="str">
            <v>Гуджоян Дмитрий Олегович</v>
          </cell>
        </row>
      </sheetData>
      <sheetData sheetId="348">
        <row r="4">
          <cell r="C4">
            <v>0</v>
          </cell>
        </row>
      </sheetData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>
        <row r="4">
          <cell r="C4">
            <v>0</v>
          </cell>
        </row>
      </sheetData>
      <sheetData sheetId="363">
        <row r="4">
          <cell r="C4">
            <v>0</v>
          </cell>
        </row>
      </sheetData>
      <sheetData sheetId="364">
        <row r="4">
          <cell r="C4">
            <v>0</v>
          </cell>
        </row>
      </sheetData>
      <sheetData sheetId="365">
        <row r="4">
          <cell r="C4">
            <v>0</v>
          </cell>
        </row>
      </sheetData>
      <sheetData sheetId="366">
        <row r="4">
          <cell r="C4">
            <v>0</v>
          </cell>
        </row>
      </sheetData>
      <sheetData sheetId="367">
        <row r="4">
          <cell r="C4">
            <v>0</v>
          </cell>
        </row>
      </sheetData>
      <sheetData sheetId="368">
        <row r="4">
          <cell r="C4">
            <v>0</v>
          </cell>
        </row>
      </sheetData>
      <sheetData sheetId="369">
        <row r="4">
          <cell r="C4">
            <v>0</v>
          </cell>
        </row>
      </sheetData>
      <sheetData sheetId="370">
        <row r="4">
          <cell r="C4">
            <v>0</v>
          </cell>
        </row>
      </sheetData>
      <sheetData sheetId="371">
        <row r="4">
          <cell r="C4">
            <v>0</v>
          </cell>
        </row>
      </sheetData>
      <sheetData sheetId="372">
        <row r="4">
          <cell r="C4">
            <v>0</v>
          </cell>
        </row>
      </sheetData>
      <sheetData sheetId="373">
        <row r="4">
          <cell r="C4">
            <v>0</v>
          </cell>
        </row>
      </sheetData>
      <sheetData sheetId="374">
        <row r="4">
          <cell r="C4">
            <v>0</v>
          </cell>
        </row>
      </sheetData>
      <sheetData sheetId="375">
        <row r="4">
          <cell r="C4">
            <v>0</v>
          </cell>
        </row>
      </sheetData>
      <sheetData sheetId="376">
        <row r="4">
          <cell r="C4">
            <v>0</v>
          </cell>
        </row>
      </sheetData>
      <sheetData sheetId="377">
        <row r="4">
          <cell r="C4">
            <v>0</v>
          </cell>
        </row>
      </sheetData>
      <sheetData sheetId="378">
        <row r="4">
          <cell r="C4">
            <v>0</v>
          </cell>
        </row>
      </sheetData>
      <sheetData sheetId="379">
        <row r="4">
          <cell r="C4">
            <v>0</v>
          </cell>
        </row>
      </sheetData>
      <sheetData sheetId="380">
        <row r="4">
          <cell r="C4">
            <v>0</v>
          </cell>
        </row>
      </sheetData>
      <sheetData sheetId="381">
        <row r="4">
          <cell r="C4">
            <v>0</v>
          </cell>
        </row>
      </sheetData>
      <sheetData sheetId="382">
        <row r="4">
          <cell r="C4">
            <v>0</v>
          </cell>
        </row>
      </sheetData>
      <sheetData sheetId="383">
        <row r="4">
          <cell r="C4">
            <v>0</v>
          </cell>
        </row>
      </sheetData>
      <sheetData sheetId="384">
        <row r="4">
          <cell r="C4">
            <v>0</v>
          </cell>
        </row>
      </sheetData>
      <sheetData sheetId="385">
        <row r="4">
          <cell r="C4">
            <v>0</v>
          </cell>
        </row>
      </sheetData>
      <sheetData sheetId="386">
        <row r="4">
          <cell r="C4">
            <v>0</v>
          </cell>
        </row>
      </sheetData>
      <sheetData sheetId="387">
        <row r="4">
          <cell r="C4">
            <v>0</v>
          </cell>
        </row>
      </sheetData>
      <sheetData sheetId="388">
        <row r="4">
          <cell r="C4">
            <v>0</v>
          </cell>
        </row>
      </sheetData>
      <sheetData sheetId="389">
        <row r="4">
          <cell r="C4">
            <v>0</v>
          </cell>
        </row>
      </sheetData>
      <sheetData sheetId="390">
        <row r="4">
          <cell r="C4">
            <v>0</v>
          </cell>
        </row>
      </sheetData>
      <sheetData sheetId="391">
        <row r="4">
          <cell r="C4">
            <v>0</v>
          </cell>
        </row>
      </sheetData>
      <sheetData sheetId="392">
        <row r="4">
          <cell r="C4">
            <v>0</v>
          </cell>
        </row>
      </sheetData>
      <sheetData sheetId="393">
        <row r="4">
          <cell r="C4">
            <v>0</v>
          </cell>
        </row>
      </sheetData>
      <sheetData sheetId="394">
        <row r="4">
          <cell r="C4">
            <v>0</v>
          </cell>
        </row>
      </sheetData>
      <sheetData sheetId="395">
        <row r="4">
          <cell r="C4">
            <v>0</v>
          </cell>
        </row>
      </sheetData>
      <sheetData sheetId="396">
        <row r="4">
          <cell r="C4">
            <v>0</v>
          </cell>
        </row>
      </sheetData>
      <sheetData sheetId="397">
        <row r="4">
          <cell r="C4">
            <v>0</v>
          </cell>
        </row>
      </sheetData>
      <sheetData sheetId="398">
        <row r="4">
          <cell r="C4">
            <v>0</v>
          </cell>
        </row>
      </sheetData>
      <sheetData sheetId="399">
        <row r="4">
          <cell r="C4">
            <v>0</v>
          </cell>
        </row>
      </sheetData>
      <sheetData sheetId="400" refreshError="1"/>
      <sheetData sheetId="401" refreshError="1"/>
      <sheetData sheetId="402">
        <row r="4">
          <cell r="C4">
            <v>0</v>
          </cell>
        </row>
      </sheetData>
      <sheetData sheetId="403">
        <row r="4">
          <cell r="C4">
            <v>0</v>
          </cell>
        </row>
      </sheetData>
      <sheetData sheetId="404">
        <row r="4">
          <cell r="C4">
            <v>0</v>
          </cell>
        </row>
      </sheetData>
      <sheetData sheetId="405">
        <row r="4">
          <cell r="C4">
            <v>0</v>
          </cell>
        </row>
      </sheetData>
      <sheetData sheetId="406">
        <row r="4">
          <cell r="C4">
            <v>0</v>
          </cell>
        </row>
      </sheetData>
      <sheetData sheetId="407">
        <row r="4">
          <cell r="C4">
            <v>0</v>
          </cell>
        </row>
      </sheetData>
      <sheetData sheetId="408">
        <row r="4">
          <cell r="C4">
            <v>0</v>
          </cell>
        </row>
      </sheetData>
      <sheetData sheetId="409">
        <row r="4">
          <cell r="C4">
            <v>0</v>
          </cell>
        </row>
      </sheetData>
      <sheetData sheetId="410" refreshError="1"/>
      <sheetData sheetId="411">
        <row r="4">
          <cell r="C4">
            <v>0</v>
          </cell>
        </row>
      </sheetData>
      <sheetData sheetId="412">
        <row r="4">
          <cell r="C4">
            <v>0</v>
          </cell>
        </row>
      </sheetData>
      <sheetData sheetId="413">
        <row r="4">
          <cell r="C4">
            <v>0</v>
          </cell>
        </row>
      </sheetData>
      <sheetData sheetId="414">
        <row r="4">
          <cell r="C4">
            <v>0</v>
          </cell>
        </row>
      </sheetData>
      <sheetData sheetId="415">
        <row r="4">
          <cell r="C4">
            <v>0</v>
          </cell>
        </row>
      </sheetData>
      <sheetData sheetId="416">
        <row r="4">
          <cell r="C4">
            <v>0</v>
          </cell>
        </row>
      </sheetData>
      <sheetData sheetId="417">
        <row r="4">
          <cell r="C4">
            <v>0</v>
          </cell>
        </row>
      </sheetData>
      <sheetData sheetId="418" refreshError="1"/>
      <sheetData sheetId="419">
        <row r="4">
          <cell r="C4">
            <v>0</v>
          </cell>
        </row>
      </sheetData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>
        <row r="4">
          <cell r="C4" t="str">
            <v xml:space="preserve"> - ввода в МКД</v>
          </cell>
        </row>
      </sheetData>
      <sheetData sheetId="426">
        <row r="4">
          <cell r="C4">
            <v>0</v>
          </cell>
        </row>
      </sheetData>
      <sheetData sheetId="427">
        <row r="4">
          <cell r="C4" t="str">
            <v xml:space="preserve"> - ввода в МКД</v>
          </cell>
        </row>
      </sheetData>
      <sheetData sheetId="428">
        <row r="4">
          <cell r="C4" t="str">
            <v xml:space="preserve"> - ввода в МКД</v>
          </cell>
        </row>
      </sheetData>
      <sheetData sheetId="429">
        <row r="4">
          <cell r="C4" t="str">
            <v xml:space="preserve"> - ввода в МКД</v>
          </cell>
        </row>
      </sheetData>
      <sheetData sheetId="430">
        <row r="4">
          <cell r="C4" t="str">
            <v xml:space="preserve"> - ввода в МКД</v>
          </cell>
        </row>
      </sheetData>
      <sheetData sheetId="431">
        <row r="4">
          <cell r="C4" t="str">
            <v xml:space="preserve"> - ввода в МКД</v>
          </cell>
        </row>
      </sheetData>
      <sheetData sheetId="432">
        <row r="4">
          <cell r="C4">
            <v>0</v>
          </cell>
        </row>
      </sheetData>
      <sheetData sheetId="433">
        <row r="4">
          <cell r="C4">
            <v>0</v>
          </cell>
        </row>
      </sheetData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>
        <row r="4">
          <cell r="C4">
            <v>0</v>
          </cell>
        </row>
      </sheetData>
      <sheetData sheetId="441" refreshError="1"/>
      <sheetData sheetId="442" refreshError="1"/>
      <sheetData sheetId="443" refreshError="1"/>
      <sheetData sheetId="444">
        <row r="4">
          <cell r="C4" t="str">
            <v>1 полугодие 2020 план</v>
          </cell>
        </row>
      </sheetData>
      <sheetData sheetId="445">
        <row r="4">
          <cell r="C4">
            <v>0</v>
          </cell>
        </row>
      </sheetData>
      <sheetData sheetId="446">
        <row r="4">
          <cell r="C4" t="str">
            <v>1 полугодие 2020 план</v>
          </cell>
        </row>
      </sheetData>
      <sheetData sheetId="447">
        <row r="4">
          <cell r="C4">
            <v>0</v>
          </cell>
        </row>
      </sheetData>
      <sheetData sheetId="448">
        <row r="4">
          <cell r="C4" t="str">
            <v>1 полугодие 2020 план</v>
          </cell>
        </row>
      </sheetData>
      <sheetData sheetId="449">
        <row r="4">
          <cell r="C4">
            <v>0</v>
          </cell>
        </row>
      </sheetData>
      <sheetData sheetId="450">
        <row r="4">
          <cell r="C4" t="str">
            <v>1 полугодие 2020 план</v>
          </cell>
        </row>
      </sheetData>
      <sheetData sheetId="451">
        <row r="4">
          <cell r="C4">
            <v>0</v>
          </cell>
        </row>
      </sheetData>
      <sheetData sheetId="452">
        <row r="4">
          <cell r="C4" t="str">
            <v>1 полугодие 2020 план</v>
          </cell>
        </row>
      </sheetData>
      <sheetData sheetId="453">
        <row r="4">
          <cell r="C4" t="str">
            <v>Приказом Минэнерго России от 15.11.2019 г. №8@</v>
          </cell>
        </row>
      </sheetData>
      <sheetData sheetId="454">
        <row r="4">
          <cell r="C4" t="str">
            <v>Приказом Минэнерго России от 15.11.2019 г. №8@</v>
          </cell>
        </row>
      </sheetData>
      <sheetData sheetId="455">
        <row r="4">
          <cell r="C4" t="str">
            <v>Приказом Минэнерго России от 15.11.2019 г. №8@</v>
          </cell>
        </row>
      </sheetData>
      <sheetData sheetId="456" refreshError="1"/>
      <sheetData sheetId="457" refreshError="1"/>
      <sheetData sheetId="458">
        <row r="4">
          <cell r="C4">
            <v>0</v>
          </cell>
        </row>
      </sheetData>
      <sheetData sheetId="459" refreshError="1"/>
      <sheetData sheetId="460" refreshError="1"/>
      <sheetData sheetId="461">
        <row r="4">
          <cell r="C4">
            <v>0</v>
          </cell>
        </row>
      </sheetData>
      <sheetData sheetId="462">
        <row r="4">
          <cell r="C4">
            <v>0</v>
          </cell>
        </row>
      </sheetData>
      <sheetData sheetId="463">
        <row r="4">
          <cell r="C4">
            <v>0</v>
          </cell>
        </row>
      </sheetData>
      <sheetData sheetId="464">
        <row r="4">
          <cell r="C4">
            <v>0</v>
          </cell>
        </row>
      </sheetData>
      <sheetData sheetId="465">
        <row r="4">
          <cell r="C4">
            <v>0</v>
          </cell>
        </row>
      </sheetData>
      <sheetData sheetId="466">
        <row r="4">
          <cell r="C4">
            <v>0</v>
          </cell>
        </row>
      </sheetData>
      <sheetData sheetId="467">
        <row r="4">
          <cell r="C4" t="str">
            <v>Остатки по статьям баланса на</v>
          </cell>
        </row>
      </sheetData>
      <sheetData sheetId="468">
        <row r="4">
          <cell r="C4" t="str">
            <v>Остатки по статьям баланса на</v>
          </cell>
        </row>
      </sheetData>
      <sheetData sheetId="469">
        <row r="4">
          <cell r="C4" t="str">
            <v>Остатки по статьям баланса на</v>
          </cell>
        </row>
      </sheetData>
      <sheetData sheetId="470">
        <row r="4">
          <cell r="C4" t="str">
            <v>Остатки по статьям баланса на</v>
          </cell>
        </row>
      </sheetData>
      <sheetData sheetId="471">
        <row r="4">
          <cell r="C4" t="str">
            <v>Остатки по статьям баланса на</v>
          </cell>
        </row>
      </sheetData>
      <sheetData sheetId="472">
        <row r="4">
          <cell r="C4" t="str">
            <v>Остатки по статьям баланса на</v>
          </cell>
        </row>
      </sheetData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>
        <row r="4">
          <cell r="C4">
            <v>0</v>
          </cell>
        </row>
      </sheetData>
      <sheetData sheetId="481">
        <row r="4">
          <cell r="C4">
            <v>0</v>
          </cell>
        </row>
      </sheetData>
      <sheetData sheetId="482"/>
      <sheetData sheetId="483"/>
      <sheetData sheetId="484">
        <row r="4">
          <cell r="C4">
            <v>0</v>
          </cell>
        </row>
      </sheetData>
      <sheetData sheetId="485">
        <row r="4">
          <cell r="C4">
            <v>0</v>
          </cell>
        </row>
      </sheetData>
      <sheetData sheetId="486"/>
      <sheetData sheetId="487"/>
      <sheetData sheetId="488">
        <row r="4">
          <cell r="C4">
            <v>0</v>
          </cell>
        </row>
      </sheetData>
      <sheetData sheetId="489">
        <row r="4">
          <cell r="C4">
            <v>0</v>
          </cell>
        </row>
      </sheetData>
      <sheetData sheetId="490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/>
      <sheetData sheetId="499"/>
      <sheetData sheetId="500"/>
      <sheetData sheetId="501">
        <row r="4">
          <cell r="C4" t="str">
            <v>3 квартал план</v>
          </cell>
        </row>
      </sheetData>
      <sheetData sheetId="502"/>
      <sheetData sheetId="503">
        <row r="4">
          <cell r="C4" t="str">
            <v>3 квартал план</v>
          </cell>
        </row>
      </sheetData>
      <sheetData sheetId="504"/>
      <sheetData sheetId="505">
        <row r="4">
          <cell r="C4">
            <v>0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>
        <row r="6">
          <cell r="C6">
            <v>0</v>
          </cell>
        </row>
      </sheetData>
      <sheetData sheetId="512"/>
      <sheetData sheetId="513">
        <row r="6">
          <cell r="C6">
            <v>0</v>
          </cell>
        </row>
      </sheetData>
      <sheetData sheetId="514"/>
      <sheetData sheetId="515">
        <row r="4">
          <cell r="C4" t="str">
            <v>Наименование</v>
          </cell>
        </row>
      </sheetData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>
        <row r="4">
          <cell r="C4">
            <v>0</v>
          </cell>
        </row>
      </sheetData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Стоимость ЭЭ"/>
      <sheetName val="БП 2015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 refreshError="1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  <sheetName val=""/>
      <sheetName val="Сводка - лизинг"/>
      <sheetName val="ФБР"/>
      <sheetName val="План на 2008-2010(13.7)"/>
      <sheetName val="2006"/>
      <sheetName val="I"/>
      <sheetName val="REESTR_MO"/>
      <sheetName val="FES"/>
      <sheetName val="13"/>
      <sheetName val="2.1"/>
      <sheetName val="2.2"/>
      <sheetName val="6"/>
      <sheetName val="0.1"/>
      <sheetName val="15"/>
      <sheetName val="24.1"/>
      <sheetName val="6.1"/>
      <sheetName val="2008_-2010"/>
      <sheetName val="Ф-1_(для_АО-энерго)"/>
      <sheetName val="Ф-2_(для_АО-энерго)"/>
      <sheetName val="17_1"/>
      <sheetName val="ПЗ_корр_план"/>
      <sheetName val="потоки_передача"/>
      <sheetName val="2014-2012_Анализ_отклонений"/>
      <sheetName val="2013_корр_Анализ_откл_"/>
      <sheetName val="Темп_РОР"/>
      <sheetName val="ТБР_2010-2013"/>
      <sheetName val="Инфа_к_Презе"/>
      <sheetName val="Общая_числ_"/>
      <sheetName val="1__УЕ"/>
      <sheetName val="1__УЕ_(наш_первонач)"/>
      <sheetName val="2__Рабочие"/>
      <sheetName val="3__АТЦ"/>
      <sheetName val="4_Цеховые"/>
      <sheetName val="1_Расчет_по_АУП_(2)"/>
      <sheetName val="5__АУП"/>
      <sheetName val="6__МОП"/>
      <sheetName val="2__Рабочий_персонал_(2)"/>
      <sheetName val="П2_1_(МО_и_ДО)"/>
      <sheetName val="П2_2_(МО_и_ДО)"/>
      <sheetName val="Ср_разряд"/>
      <sheetName val="Заболоченность,_расстояние_"/>
      <sheetName val="Сценарные_условия"/>
      <sheetName val="Список_ДЗО"/>
      <sheetName val="Содержание_расшир__формат"/>
      <sheetName val="Содержание_агрегир_формат"/>
      <sheetName val="1_Общие_сведения"/>
      <sheetName val="2_Оценочные_показатели"/>
      <sheetName val="3_Программа_реализации"/>
      <sheetName val="4__Затраты_на_персонал"/>
      <sheetName val="5_ИПР"/>
      <sheetName val="6_ОФР"/>
      <sheetName val="7__Смета_затрат"/>
      <sheetName val="8_БДР"/>
      <sheetName val="9_БДДС_(ДПН)"/>
      <sheetName val="10_Прогнозный_баланс"/>
      <sheetName val="11_ПУЭ"/>
      <sheetName val="Сводка_-_лизинг"/>
      <sheetName val="Титульный"/>
      <sheetName val="Инструкция"/>
      <sheetName val="2008_-20101"/>
      <sheetName val="Ф-1_(для_АО-энерго)1"/>
      <sheetName val="Ф-2_(для_АО-энерго)1"/>
      <sheetName val="17_11"/>
      <sheetName val="ПЗ_корр_план1"/>
      <sheetName val="потоки_передача1"/>
      <sheetName val="2014-2012_Анализ_отклонений1"/>
      <sheetName val="2013_корр_Анализ_откл_1"/>
      <sheetName val="Темп_РОР1"/>
      <sheetName val="ТБР_2010-20131"/>
      <sheetName val="Инфа_к_Презе1"/>
      <sheetName val="Общая_числ_1"/>
      <sheetName val="1__УЕ1"/>
      <sheetName val="1__УЕ_(наш_первонач)1"/>
      <sheetName val="2__Рабочие1"/>
      <sheetName val="3__АТЦ1"/>
      <sheetName val="4_Цеховые1"/>
      <sheetName val="1_Расчет_по_АУП_(2)1"/>
      <sheetName val="5__АУП1"/>
      <sheetName val="6__МОП1"/>
      <sheetName val="2__Рабочий_персонал_(2)1"/>
      <sheetName val="П2_1_(МО_и_ДО)1"/>
      <sheetName val="П2_2_(МО_и_ДО)1"/>
      <sheetName val="Ср_разряд1"/>
      <sheetName val="Заболоченность,_расстояние_1"/>
      <sheetName val="Сценарные_условия1"/>
      <sheetName val="Список_ДЗО1"/>
      <sheetName val="Содержание_расшир__формат1"/>
      <sheetName val="Содержание_агрегир_формат1"/>
      <sheetName val="1_Общие_сведения1"/>
      <sheetName val="2_Оценочные_показатели1"/>
      <sheetName val="3_Программа_реализации1"/>
      <sheetName val="4__Затраты_на_персонал1"/>
      <sheetName val="5_ИПР1"/>
      <sheetName val="6_ОФР1"/>
      <sheetName val="7__Смета_затрат1"/>
      <sheetName val="8_БДР1"/>
      <sheetName val="9_БДДС_(ДПН)1"/>
      <sheetName val="10_Прогнозный_баланс1"/>
      <sheetName val="11_ПУЭ1"/>
      <sheetName val="Сводка_-_лизинг1"/>
      <sheetName val="2008_-20102"/>
      <sheetName val="Ф-1_(для_АО-энерго)2"/>
      <sheetName val="Ф-2_(для_АО-энерго)2"/>
      <sheetName val="17_12"/>
      <sheetName val="ПЗ_корр_план2"/>
      <sheetName val="потоки_передача2"/>
      <sheetName val="2014-2012_Анализ_отклонений2"/>
      <sheetName val="2013_корр_Анализ_откл_2"/>
      <sheetName val="Темп_РОР2"/>
      <sheetName val="ТБР_2010-20132"/>
      <sheetName val="Инфа_к_Презе2"/>
      <sheetName val="Общая_числ_2"/>
      <sheetName val="1__УЕ2"/>
      <sheetName val="1__УЕ_(наш_первонач)2"/>
      <sheetName val="2__Рабочие2"/>
      <sheetName val="3__АТЦ2"/>
      <sheetName val="4_Цеховые2"/>
      <sheetName val="1_Расчет_по_АУП_(2)2"/>
      <sheetName val="5__АУП2"/>
      <sheetName val="6__МОП2"/>
      <sheetName val="2__Рабочий_персонал_(2)2"/>
      <sheetName val="П2_1_(МО_и_ДО)2"/>
      <sheetName val="П2_2_(МО_и_ДО)2"/>
      <sheetName val="Ср_разряд2"/>
      <sheetName val="Заболоченность,_расстояние_2"/>
      <sheetName val="Сценарные_условия2"/>
      <sheetName val="Список_ДЗО2"/>
      <sheetName val="Содержание_расшир__формат2"/>
      <sheetName val="Содержание_агрегир_формат2"/>
      <sheetName val="1_Общие_сведения2"/>
      <sheetName val="2_Оценочные_показатели2"/>
      <sheetName val="3_Программа_реализации2"/>
      <sheetName val="4__Затраты_на_персонал2"/>
      <sheetName val="5_ИПР2"/>
      <sheetName val="6_ОФР2"/>
      <sheetName val="7__Смета_затрат2"/>
      <sheetName val="8_БДР2"/>
      <sheetName val="9_БДДС_(ДПН)2"/>
      <sheetName val="10_Прогнозный_баланс2"/>
      <sheetName val="11_ПУЭ2"/>
      <sheetName val="Сводка_-_лизинг2"/>
      <sheetName val="сбыт"/>
      <sheetName val="мощность"/>
      <sheetName val="финотчет_итоговый"/>
      <sheetName val="фин_план_2021_2022_2023"/>
      <sheetName val="ИТ-бюджет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Форма 7 (Скважины)"/>
      <sheetName val="18.2"/>
      <sheetName val="2008_-20103"/>
      <sheetName val="Ф-1_(для_АО-энерго)3"/>
      <sheetName val="Ф-2_(для_АО-энерго)3"/>
      <sheetName val="17_13"/>
      <sheetName val="ПЗ_корр_план3"/>
      <sheetName val="потоки_передача3"/>
      <sheetName val="2014-2012_Анализ_отклонений3"/>
      <sheetName val="2013_корр_Анализ_откл_3"/>
      <sheetName val="Темп_РОР3"/>
      <sheetName val="ТБР_2010-20133"/>
      <sheetName val="Инфа_к_Презе3"/>
      <sheetName val="Общая_числ_3"/>
      <sheetName val="1__УЕ3"/>
      <sheetName val="1__УЕ_(наш_первонач)3"/>
      <sheetName val="2__Рабочие3"/>
      <sheetName val="3__АТЦ3"/>
      <sheetName val="4_Цеховые3"/>
      <sheetName val="1_Расчет_по_АУП_(2)3"/>
      <sheetName val="5__АУП3"/>
      <sheetName val="6__МОП3"/>
      <sheetName val="2__Рабочий_персонал_(2)3"/>
      <sheetName val="П2_1_(МО_и_ДО)3"/>
      <sheetName val="П2_2_(МО_и_ДО)3"/>
      <sheetName val="Ср_разряд3"/>
      <sheetName val="Заболоченность,_расстояние_3"/>
      <sheetName val="Сценарные_условия3"/>
      <sheetName val="Список_ДЗО3"/>
      <sheetName val="Содержание_расшир__формат3"/>
      <sheetName val="Содержание_агрегир_формат3"/>
      <sheetName val="1_Общие_сведения3"/>
      <sheetName val="2_Оценочные_показатели3"/>
      <sheetName val="3_Программа_реализации3"/>
      <sheetName val="4__Затраты_на_персонал3"/>
      <sheetName val="5_ИПР3"/>
      <sheetName val="6_ОФР3"/>
      <sheetName val="7__Смета_затрат3"/>
      <sheetName val="8_БДР3"/>
      <sheetName val="9_БДДС_(ДПН)3"/>
      <sheetName val="10_Прогнозный_баланс3"/>
      <sheetName val="11_ПУЭ3"/>
      <sheetName val="Сводка_-_лизинг3"/>
      <sheetName val="2008_-20104"/>
      <sheetName val="Ф-1_(для_АО-энерго)4"/>
      <sheetName val="Ф-2_(для_АО-энерго)4"/>
      <sheetName val="17_14"/>
      <sheetName val="ПЗ_корр_план4"/>
      <sheetName val="потоки_передача4"/>
      <sheetName val="2014-2012_Анализ_отклонений4"/>
      <sheetName val="2013_корр_Анализ_откл_4"/>
      <sheetName val="Темп_РОР4"/>
      <sheetName val="ТБР_2010-20134"/>
      <sheetName val="Инфа_к_Презе4"/>
      <sheetName val="Общая_числ_4"/>
      <sheetName val="1__УЕ4"/>
      <sheetName val="1__УЕ_(наш_первонач)4"/>
      <sheetName val="2__Рабочие4"/>
      <sheetName val="3__АТЦ4"/>
      <sheetName val="4_Цеховые4"/>
      <sheetName val="1_Расчет_по_АУП_(2)4"/>
      <sheetName val="5__АУП4"/>
      <sheetName val="6__МОП4"/>
      <sheetName val="2__Рабочий_персонал_(2)4"/>
      <sheetName val="П2_1_(МО_и_ДО)4"/>
      <sheetName val="П2_2_(МО_и_ДО)4"/>
      <sheetName val="Ср_разряд4"/>
      <sheetName val="Заболоченность,_расстояние_4"/>
      <sheetName val="Сценарные_условия4"/>
      <sheetName val="Список_ДЗО4"/>
      <sheetName val="Содержание_расшир__формат4"/>
      <sheetName val="Содержание_агрегир_формат4"/>
      <sheetName val="1_Общие_сведения4"/>
      <sheetName val="2_Оценочные_показатели4"/>
      <sheetName val="3_Программа_реализации4"/>
      <sheetName val="4__Затраты_на_персонал4"/>
      <sheetName val="5_ИПР4"/>
      <sheetName val="6_ОФР4"/>
      <sheetName val="7__Смета_затрат4"/>
      <sheetName val="8_БДР4"/>
      <sheetName val="9_БДДС_(ДПН)4"/>
      <sheetName val="10_Прогнозный_баланс4"/>
      <sheetName val="11_ПУЭ4"/>
      <sheetName val="Сводка_-_лизинг4"/>
      <sheetName val="План_на_2008-2010(13_7)"/>
      <sheetName val="2_1"/>
      <sheetName val="2_2"/>
      <sheetName val="0_1"/>
      <sheetName val="24_1"/>
      <sheetName val="6_1"/>
      <sheetName val="2008_-20105"/>
      <sheetName val="Ф-1_(для_АО-энерго)5"/>
      <sheetName val="Ф-2_(для_АО-энерго)5"/>
      <sheetName val="17_15"/>
      <sheetName val="ПЗ_корр_план5"/>
      <sheetName val="потоки_передача5"/>
      <sheetName val="2014-2012_Анализ_отклонений5"/>
      <sheetName val="2013_корр_Анализ_откл_5"/>
      <sheetName val="Темп_РОР5"/>
      <sheetName val="ТБР_2010-20135"/>
      <sheetName val="Инфа_к_Презе5"/>
      <sheetName val="Общая_числ_5"/>
      <sheetName val="1__УЕ5"/>
      <sheetName val="1__УЕ_(наш_первонач)5"/>
      <sheetName val="2__Рабочие5"/>
      <sheetName val="3__АТЦ5"/>
      <sheetName val="4_Цеховые5"/>
      <sheetName val="1_Расчет_по_АУП_(2)5"/>
      <sheetName val="5__АУП5"/>
      <sheetName val="6__МОП5"/>
      <sheetName val="2__Рабочий_персонал_(2)5"/>
      <sheetName val="П2_1_(МО_и_ДО)5"/>
      <sheetName val="П2_2_(МО_и_ДО)5"/>
      <sheetName val="Ср_разряд5"/>
      <sheetName val="Заболоченность,_расстояние_5"/>
      <sheetName val="Сценарные_условия5"/>
      <sheetName val="Список_ДЗО5"/>
      <sheetName val="Содержание_расшир__формат5"/>
      <sheetName val="Содержание_агрегир_формат5"/>
      <sheetName val="1_Общие_сведения5"/>
      <sheetName val="2_Оценочные_показатели5"/>
      <sheetName val="3_Программа_реализации5"/>
      <sheetName val="4__Затраты_на_персонал5"/>
      <sheetName val="5_ИПР5"/>
      <sheetName val="6_ОФР5"/>
      <sheetName val="7__Смета_затрат5"/>
      <sheetName val="8_БДР5"/>
      <sheetName val="9_БДДС_(ДПН)5"/>
      <sheetName val="10_Прогнозный_баланс5"/>
      <sheetName val="11_ПУЭ5"/>
      <sheetName val="Сводка_-_лизинг5"/>
      <sheetName val="План_на_2008-2010(13_7)1"/>
      <sheetName val="2_11"/>
      <sheetName val="2_21"/>
      <sheetName val="0_11"/>
      <sheetName val="24_11"/>
      <sheetName val="6_11"/>
      <sheetName val="2008_-20106"/>
      <sheetName val="Ф-1_(для_АО-энерго)6"/>
      <sheetName val="Ф-2_(для_АО-энерго)6"/>
      <sheetName val="17_16"/>
      <sheetName val="ПЗ_корр_план6"/>
      <sheetName val="потоки_передача6"/>
      <sheetName val="2014-2012_Анализ_отклонений6"/>
      <sheetName val="2013_корр_Анализ_откл_6"/>
      <sheetName val="Темп_РОР6"/>
      <sheetName val="ТБР_2010-20136"/>
      <sheetName val="Инфа_к_Презе6"/>
      <sheetName val="Общая_числ_6"/>
      <sheetName val="1__УЕ6"/>
      <sheetName val="1__УЕ_(наш_первонач)6"/>
      <sheetName val="2__Рабочие6"/>
      <sheetName val="3__АТЦ6"/>
      <sheetName val="4_Цеховые6"/>
      <sheetName val="1_Расчет_по_АУП_(2)6"/>
      <sheetName val="5__АУП6"/>
      <sheetName val="6__МОП6"/>
      <sheetName val="2__Рабочий_персонал_(2)6"/>
      <sheetName val="П2_1_(МО_и_ДО)6"/>
      <sheetName val="П2_2_(МО_и_ДО)6"/>
      <sheetName val="Ср_разряд6"/>
      <sheetName val="Заболоченность,_расстояние_6"/>
      <sheetName val="Сценарные_условия6"/>
      <sheetName val="Список_ДЗО6"/>
      <sheetName val="Содержание_расшир__формат6"/>
      <sheetName val="Содержание_агрегир_формат6"/>
      <sheetName val="1_Общие_сведения6"/>
      <sheetName val="2_Оценочные_показатели6"/>
      <sheetName val="3_Программа_реализации6"/>
      <sheetName val="4__Затраты_на_персонал6"/>
      <sheetName val="5_ИПР6"/>
      <sheetName val="6_ОФР6"/>
      <sheetName val="7__Смета_затрат6"/>
      <sheetName val="8_БДР6"/>
      <sheetName val="9_БДДС_(ДПН)6"/>
      <sheetName val="10_Прогнозный_баланс6"/>
      <sheetName val="11_ПУЭ6"/>
      <sheetName val="Сводка_-_лизинг6"/>
      <sheetName val="План_на_2008-2010(13_7)2"/>
      <sheetName val="2_12"/>
      <sheetName val="2_22"/>
      <sheetName val="0_12"/>
      <sheetName val="24_12"/>
      <sheetName val="6_12"/>
      <sheetName val="29"/>
      <sheetName val="20"/>
      <sheetName val="21"/>
      <sheetName val="23"/>
      <sheetName val="26"/>
      <sheetName val="27"/>
      <sheetName val="28"/>
      <sheetName val="19"/>
      <sheetName val="22"/>
    </sheetNames>
    <sheetDataSet>
      <sheetData sheetId="0">
        <row r="5">
          <cell r="G5">
            <v>2222938.4948999998</v>
          </cell>
        </row>
      </sheetData>
      <sheetData sheetId="1">
        <row r="5">
          <cell r="G5">
            <v>2222938.4948999998</v>
          </cell>
        </row>
      </sheetData>
      <sheetData sheetId="2"/>
      <sheetData sheetId="3">
        <row r="5">
          <cell r="G5">
            <v>2222938.4948999998</v>
          </cell>
        </row>
      </sheetData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5">
          <cell r="G5">
            <v>2222938.4948999998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>
        <row r="5">
          <cell r="G5">
            <v>2222938.4948999998</v>
          </cell>
        </row>
      </sheetData>
      <sheetData sheetId="67">
        <row r="5">
          <cell r="G5">
            <v>2222938.4948999998</v>
          </cell>
        </row>
      </sheetData>
      <sheetData sheetId="68">
        <row r="5">
          <cell r="G5">
            <v>2222938.4948999998</v>
          </cell>
        </row>
      </sheetData>
      <sheetData sheetId="69">
        <row r="5">
          <cell r="G5">
            <v>2222938.4948999998</v>
          </cell>
        </row>
      </sheetData>
      <sheetData sheetId="70">
        <row r="5">
          <cell r="G5">
            <v>2222938.4948999998</v>
          </cell>
        </row>
      </sheetData>
      <sheetData sheetId="71">
        <row r="5">
          <cell r="G5">
            <v>2222938.4948999998</v>
          </cell>
        </row>
      </sheetData>
      <sheetData sheetId="72">
        <row r="5">
          <cell r="G5">
            <v>2222938.4948999998</v>
          </cell>
        </row>
      </sheetData>
      <sheetData sheetId="73">
        <row r="5">
          <cell r="G5">
            <v>2222938.4948999998</v>
          </cell>
        </row>
      </sheetData>
      <sheetData sheetId="74">
        <row r="5">
          <cell r="G5">
            <v>2222938.4948999998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>
        <row r="5">
          <cell r="G5">
            <v>2222938.4948999998</v>
          </cell>
        </row>
      </sheetData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5">
          <cell r="G5">
            <v>2222938.4948999998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5">
          <cell r="G5">
            <v>2222938.4948999998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>
        <row r="5">
          <cell r="G5">
            <v>2222938.4948999998</v>
          </cell>
        </row>
      </sheetData>
      <sheetData sheetId="95">
        <row r="5">
          <cell r="G5">
            <v>2222938.4948999998</v>
          </cell>
        </row>
      </sheetData>
      <sheetData sheetId="96">
        <row r="5">
          <cell r="G5">
            <v>2222938.4948999998</v>
          </cell>
        </row>
      </sheetData>
      <sheetData sheetId="97">
        <row r="5">
          <cell r="G5">
            <v>2222938.4948999998</v>
          </cell>
        </row>
      </sheetData>
      <sheetData sheetId="98">
        <row r="5">
          <cell r="G5">
            <v>2222938.4948999998</v>
          </cell>
        </row>
      </sheetData>
      <sheetData sheetId="99">
        <row r="5">
          <cell r="G5">
            <v>2222938.4948999998</v>
          </cell>
        </row>
      </sheetData>
      <sheetData sheetId="100">
        <row r="5">
          <cell r="G5">
            <v>2222938.4948999998</v>
          </cell>
        </row>
      </sheetData>
      <sheetData sheetId="101" refreshError="1"/>
      <sheetData sheetId="102">
        <row r="5">
          <cell r="G5">
            <v>2222938.4948999998</v>
          </cell>
        </row>
      </sheetData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>
        <row r="5">
          <cell r="G5">
            <v>2222938.4948999998</v>
          </cell>
        </row>
      </sheetData>
      <sheetData sheetId="119">
        <row r="5">
          <cell r="G5">
            <v>2222938.4948999998</v>
          </cell>
        </row>
      </sheetData>
      <sheetData sheetId="120">
        <row r="5">
          <cell r="G5">
            <v>2222938.4948999998</v>
          </cell>
        </row>
      </sheetData>
      <sheetData sheetId="121">
        <row r="5">
          <cell r="G5">
            <v>2222938.4948999998</v>
          </cell>
        </row>
      </sheetData>
      <sheetData sheetId="122">
        <row r="5">
          <cell r="G5">
            <v>2222938.4948999998</v>
          </cell>
        </row>
      </sheetData>
      <sheetData sheetId="123">
        <row r="5">
          <cell r="G5">
            <v>2222938.4948999998</v>
          </cell>
        </row>
      </sheetData>
      <sheetData sheetId="124">
        <row r="5">
          <cell r="G5">
            <v>2222938.4948999998</v>
          </cell>
        </row>
      </sheetData>
      <sheetData sheetId="125">
        <row r="5">
          <cell r="G5">
            <v>2222938.4948999998</v>
          </cell>
        </row>
      </sheetData>
      <sheetData sheetId="126">
        <row r="5">
          <cell r="G5">
            <v>2222938.4948999998</v>
          </cell>
        </row>
      </sheetData>
      <sheetData sheetId="127">
        <row r="5">
          <cell r="G5">
            <v>2222938.4948999998</v>
          </cell>
        </row>
      </sheetData>
      <sheetData sheetId="128">
        <row r="5">
          <cell r="G5">
            <v>2222938.4948999998</v>
          </cell>
        </row>
      </sheetData>
      <sheetData sheetId="129">
        <row r="5">
          <cell r="G5">
            <v>2222938.4948999998</v>
          </cell>
        </row>
      </sheetData>
      <sheetData sheetId="130">
        <row r="5">
          <cell r="G5">
            <v>2222938.4948999998</v>
          </cell>
        </row>
      </sheetData>
      <sheetData sheetId="131">
        <row r="5">
          <cell r="G5">
            <v>2222938.4948999998</v>
          </cell>
        </row>
      </sheetData>
      <sheetData sheetId="132">
        <row r="5">
          <cell r="G5">
            <v>2222938.4948999998</v>
          </cell>
        </row>
      </sheetData>
      <sheetData sheetId="133">
        <row r="5">
          <cell r="G5">
            <v>2222938.4948999998</v>
          </cell>
        </row>
      </sheetData>
      <sheetData sheetId="134">
        <row r="5">
          <cell r="G5">
            <v>2222938.4948999998</v>
          </cell>
        </row>
      </sheetData>
      <sheetData sheetId="135">
        <row r="5">
          <cell r="G5">
            <v>2222938.4948999998</v>
          </cell>
        </row>
      </sheetData>
      <sheetData sheetId="136">
        <row r="5">
          <cell r="G5">
            <v>2222938.4948999998</v>
          </cell>
        </row>
      </sheetData>
      <sheetData sheetId="137">
        <row r="5">
          <cell r="G5">
            <v>2222938.4948999998</v>
          </cell>
        </row>
      </sheetData>
      <sheetData sheetId="138">
        <row r="5">
          <cell r="G5">
            <v>2222938.4948999998</v>
          </cell>
        </row>
      </sheetData>
      <sheetData sheetId="139">
        <row r="5">
          <cell r="G5">
            <v>2222938.4948999998</v>
          </cell>
        </row>
      </sheetData>
      <sheetData sheetId="140">
        <row r="5">
          <cell r="G5">
            <v>2222938.4948999998</v>
          </cell>
        </row>
      </sheetData>
      <sheetData sheetId="141">
        <row r="5">
          <cell r="G5">
            <v>2222938.4948999998</v>
          </cell>
        </row>
      </sheetData>
      <sheetData sheetId="142">
        <row r="5">
          <cell r="G5">
            <v>2222938.4948999998</v>
          </cell>
        </row>
      </sheetData>
      <sheetData sheetId="143">
        <row r="5">
          <cell r="G5">
            <v>2222938.4948999998</v>
          </cell>
        </row>
      </sheetData>
      <sheetData sheetId="144">
        <row r="5">
          <cell r="G5">
            <v>2222938.4948999998</v>
          </cell>
        </row>
      </sheetData>
      <sheetData sheetId="145">
        <row r="5">
          <cell r="G5">
            <v>2222938.4948999998</v>
          </cell>
        </row>
      </sheetData>
      <sheetData sheetId="146">
        <row r="5">
          <cell r="G5">
            <v>2222938.4948999998</v>
          </cell>
        </row>
      </sheetData>
      <sheetData sheetId="147">
        <row r="5">
          <cell r="G5">
            <v>2222938.4948999998</v>
          </cell>
        </row>
      </sheetData>
      <sheetData sheetId="148">
        <row r="5">
          <cell r="G5">
            <v>2222938.4948999998</v>
          </cell>
        </row>
      </sheetData>
      <sheetData sheetId="149">
        <row r="5">
          <cell r="G5">
            <v>2222938.4948999998</v>
          </cell>
        </row>
      </sheetData>
      <sheetData sheetId="150">
        <row r="5">
          <cell r="G5">
            <v>2222938.4948999998</v>
          </cell>
        </row>
      </sheetData>
      <sheetData sheetId="151">
        <row r="5">
          <cell r="G5">
            <v>2222938.4948999998</v>
          </cell>
        </row>
      </sheetData>
      <sheetData sheetId="152">
        <row r="5">
          <cell r="G5">
            <v>2222938.4948999998</v>
          </cell>
        </row>
      </sheetData>
      <sheetData sheetId="153">
        <row r="5">
          <cell r="G5">
            <v>2222938.4948999998</v>
          </cell>
        </row>
      </sheetData>
      <sheetData sheetId="154">
        <row r="5">
          <cell r="G5">
            <v>2222938.4948999998</v>
          </cell>
        </row>
      </sheetData>
      <sheetData sheetId="155">
        <row r="5">
          <cell r="G5">
            <v>2222938.4948999998</v>
          </cell>
        </row>
      </sheetData>
      <sheetData sheetId="156">
        <row r="5">
          <cell r="G5">
            <v>2222938.4948999998</v>
          </cell>
        </row>
      </sheetData>
      <sheetData sheetId="157">
        <row r="5">
          <cell r="G5">
            <v>2222938.4948999998</v>
          </cell>
        </row>
      </sheetData>
      <sheetData sheetId="158">
        <row r="5">
          <cell r="G5">
            <v>2222938.4948999998</v>
          </cell>
        </row>
      </sheetData>
      <sheetData sheetId="159" refreshError="1"/>
      <sheetData sheetId="160" refreshError="1"/>
      <sheetData sheetId="161">
        <row r="5">
          <cell r="G5">
            <v>2222938.4948999998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5">
          <cell r="G5">
            <v>2222938.4948999998</v>
          </cell>
        </row>
      </sheetData>
      <sheetData sheetId="170">
        <row r="5">
          <cell r="G5">
            <v>2222938.4948999998</v>
          </cell>
        </row>
      </sheetData>
      <sheetData sheetId="171">
        <row r="5">
          <cell r="G5">
            <v>2222938.4948999998</v>
          </cell>
        </row>
      </sheetData>
      <sheetData sheetId="172">
        <row r="5">
          <cell r="G5">
            <v>2222938.4948999998</v>
          </cell>
        </row>
      </sheetData>
      <sheetData sheetId="173">
        <row r="5">
          <cell r="G5">
            <v>2222938.4948999998</v>
          </cell>
        </row>
      </sheetData>
      <sheetData sheetId="174">
        <row r="5">
          <cell r="G5">
            <v>2222938.4948999998</v>
          </cell>
        </row>
      </sheetData>
      <sheetData sheetId="175">
        <row r="5">
          <cell r="G5">
            <v>2222938.4948999998</v>
          </cell>
        </row>
      </sheetData>
      <sheetData sheetId="176">
        <row r="5">
          <cell r="G5">
            <v>2222938.4948999998</v>
          </cell>
        </row>
      </sheetData>
      <sheetData sheetId="177">
        <row r="5">
          <cell r="G5">
            <v>2222938.4948999998</v>
          </cell>
        </row>
      </sheetData>
      <sheetData sheetId="178">
        <row r="5">
          <cell r="G5">
            <v>2222938.4948999998</v>
          </cell>
        </row>
      </sheetData>
      <sheetData sheetId="179">
        <row r="5">
          <cell r="G5">
            <v>2222938.4948999998</v>
          </cell>
        </row>
      </sheetData>
      <sheetData sheetId="180">
        <row r="5">
          <cell r="G5">
            <v>2222938.4948999998</v>
          </cell>
        </row>
      </sheetData>
      <sheetData sheetId="181">
        <row r="5">
          <cell r="G5">
            <v>2222938.4948999998</v>
          </cell>
        </row>
      </sheetData>
      <sheetData sheetId="182">
        <row r="5">
          <cell r="G5">
            <v>2222938.4948999998</v>
          </cell>
        </row>
      </sheetData>
      <sheetData sheetId="183">
        <row r="5">
          <cell r="G5">
            <v>2222938.4948999998</v>
          </cell>
        </row>
      </sheetData>
      <sheetData sheetId="184">
        <row r="5">
          <cell r="G5">
            <v>2222938.4948999998</v>
          </cell>
        </row>
      </sheetData>
      <sheetData sheetId="185">
        <row r="5">
          <cell r="G5">
            <v>2222938.4948999998</v>
          </cell>
        </row>
      </sheetData>
      <sheetData sheetId="186">
        <row r="5">
          <cell r="G5">
            <v>2222938.4948999998</v>
          </cell>
        </row>
      </sheetData>
      <sheetData sheetId="187">
        <row r="5">
          <cell r="G5">
            <v>2222938.4948999998</v>
          </cell>
        </row>
      </sheetData>
      <sheetData sheetId="188">
        <row r="5">
          <cell r="G5">
            <v>2222938.4948999998</v>
          </cell>
        </row>
      </sheetData>
      <sheetData sheetId="189">
        <row r="5">
          <cell r="G5">
            <v>2222938.4948999998</v>
          </cell>
        </row>
      </sheetData>
      <sheetData sheetId="190">
        <row r="5">
          <cell r="G5">
            <v>2222938.4948999998</v>
          </cell>
        </row>
      </sheetData>
      <sheetData sheetId="191">
        <row r="5">
          <cell r="G5">
            <v>2222938.4948999998</v>
          </cell>
        </row>
      </sheetData>
      <sheetData sheetId="192">
        <row r="5">
          <cell r="G5">
            <v>2222938.4948999998</v>
          </cell>
        </row>
      </sheetData>
      <sheetData sheetId="193">
        <row r="5">
          <cell r="G5">
            <v>2222938.4948999998</v>
          </cell>
        </row>
      </sheetData>
      <sheetData sheetId="194">
        <row r="5">
          <cell r="G5">
            <v>2222938.4948999998</v>
          </cell>
        </row>
      </sheetData>
      <sheetData sheetId="195">
        <row r="5">
          <cell r="G5">
            <v>2222938.4948999998</v>
          </cell>
        </row>
      </sheetData>
      <sheetData sheetId="196">
        <row r="5">
          <cell r="G5">
            <v>2222938.4948999998</v>
          </cell>
        </row>
      </sheetData>
      <sheetData sheetId="197">
        <row r="5">
          <cell r="G5">
            <v>2222938.4948999998</v>
          </cell>
        </row>
      </sheetData>
      <sheetData sheetId="198">
        <row r="5">
          <cell r="G5">
            <v>2222938.4948999998</v>
          </cell>
        </row>
      </sheetData>
      <sheetData sheetId="199">
        <row r="5">
          <cell r="G5">
            <v>2222938.4948999998</v>
          </cell>
        </row>
      </sheetData>
      <sheetData sheetId="200">
        <row r="5">
          <cell r="G5">
            <v>2222938.4948999998</v>
          </cell>
        </row>
      </sheetData>
      <sheetData sheetId="201">
        <row r="5">
          <cell r="G5">
            <v>2222938.4948999998</v>
          </cell>
        </row>
      </sheetData>
      <sheetData sheetId="202">
        <row r="5">
          <cell r="G5">
            <v>2222938.4948999998</v>
          </cell>
        </row>
      </sheetData>
      <sheetData sheetId="203">
        <row r="5">
          <cell r="G5">
            <v>2222938.4948999998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>
        <row r="5">
          <cell r="G5">
            <v>2222938.4948999998</v>
          </cell>
        </row>
      </sheetData>
      <sheetData sheetId="211">
        <row r="5">
          <cell r="G5">
            <v>2222938.4948999998</v>
          </cell>
        </row>
      </sheetData>
      <sheetData sheetId="212">
        <row r="5">
          <cell r="G5">
            <v>2222938.4948999998</v>
          </cell>
        </row>
      </sheetData>
      <sheetData sheetId="213">
        <row r="5">
          <cell r="G5">
            <v>2222938.4948999998</v>
          </cell>
        </row>
      </sheetData>
      <sheetData sheetId="214">
        <row r="5">
          <cell r="G5">
            <v>2222938.4948999998</v>
          </cell>
        </row>
      </sheetData>
      <sheetData sheetId="215">
        <row r="5">
          <cell r="G5">
            <v>2222938.4948999998</v>
          </cell>
        </row>
      </sheetData>
      <sheetData sheetId="216">
        <row r="5">
          <cell r="G5">
            <v>2222938.4948999998</v>
          </cell>
        </row>
      </sheetData>
      <sheetData sheetId="217">
        <row r="5">
          <cell r="G5">
            <v>2222938.4948999998</v>
          </cell>
        </row>
      </sheetData>
      <sheetData sheetId="218">
        <row r="5">
          <cell r="G5">
            <v>2222938.4948999998</v>
          </cell>
        </row>
      </sheetData>
      <sheetData sheetId="219">
        <row r="5">
          <cell r="G5">
            <v>2222938.4948999998</v>
          </cell>
        </row>
      </sheetData>
      <sheetData sheetId="220">
        <row r="5">
          <cell r="G5">
            <v>2222938.4948999998</v>
          </cell>
        </row>
      </sheetData>
      <sheetData sheetId="221">
        <row r="5">
          <cell r="G5">
            <v>2222938.4948999998</v>
          </cell>
        </row>
      </sheetData>
      <sheetData sheetId="222">
        <row r="5">
          <cell r="G5">
            <v>2222938.4948999998</v>
          </cell>
        </row>
      </sheetData>
      <sheetData sheetId="223">
        <row r="5">
          <cell r="G5">
            <v>2222938.4948999998</v>
          </cell>
        </row>
      </sheetData>
      <sheetData sheetId="224">
        <row r="5">
          <cell r="G5">
            <v>2222938.4948999998</v>
          </cell>
        </row>
      </sheetData>
      <sheetData sheetId="225">
        <row r="5">
          <cell r="G5">
            <v>2222938.4948999998</v>
          </cell>
        </row>
      </sheetData>
      <sheetData sheetId="226">
        <row r="5">
          <cell r="G5">
            <v>2222938.4948999998</v>
          </cell>
        </row>
      </sheetData>
      <sheetData sheetId="227">
        <row r="5">
          <cell r="G5">
            <v>2222938.4948999998</v>
          </cell>
        </row>
      </sheetData>
      <sheetData sheetId="228">
        <row r="5">
          <cell r="G5">
            <v>2222938.4948999998</v>
          </cell>
        </row>
      </sheetData>
      <sheetData sheetId="229">
        <row r="5">
          <cell r="G5">
            <v>2222938.4948999998</v>
          </cell>
        </row>
      </sheetData>
      <sheetData sheetId="230">
        <row r="5">
          <cell r="G5">
            <v>2222938.4948999998</v>
          </cell>
        </row>
      </sheetData>
      <sheetData sheetId="231">
        <row r="5">
          <cell r="G5">
            <v>2222938.4948999998</v>
          </cell>
        </row>
      </sheetData>
      <sheetData sheetId="232">
        <row r="5">
          <cell r="G5">
            <v>2222938.4948999998</v>
          </cell>
        </row>
      </sheetData>
      <sheetData sheetId="233">
        <row r="5">
          <cell r="G5">
            <v>2222938.4948999998</v>
          </cell>
        </row>
      </sheetData>
      <sheetData sheetId="234">
        <row r="5">
          <cell r="G5">
            <v>2222938.4948999998</v>
          </cell>
        </row>
      </sheetData>
      <sheetData sheetId="235">
        <row r="5">
          <cell r="G5">
            <v>2222938.4948999998</v>
          </cell>
        </row>
      </sheetData>
      <sheetData sheetId="236">
        <row r="5">
          <cell r="G5">
            <v>2222938.4948999998</v>
          </cell>
        </row>
      </sheetData>
      <sheetData sheetId="237">
        <row r="5">
          <cell r="G5">
            <v>2222938.4948999998</v>
          </cell>
        </row>
      </sheetData>
      <sheetData sheetId="238">
        <row r="5">
          <cell r="G5">
            <v>2222938.4948999998</v>
          </cell>
        </row>
      </sheetData>
      <sheetData sheetId="239">
        <row r="5">
          <cell r="G5">
            <v>2222938.4948999998</v>
          </cell>
        </row>
      </sheetData>
      <sheetData sheetId="240">
        <row r="5">
          <cell r="G5">
            <v>2222938.4948999998</v>
          </cell>
        </row>
      </sheetData>
      <sheetData sheetId="241">
        <row r="5">
          <cell r="G5">
            <v>2222938.4948999998</v>
          </cell>
        </row>
      </sheetData>
      <sheetData sheetId="242">
        <row r="5">
          <cell r="G5">
            <v>2222938.4948999998</v>
          </cell>
        </row>
      </sheetData>
      <sheetData sheetId="243" refreshError="1"/>
      <sheetData sheetId="244" refreshError="1"/>
      <sheetData sheetId="245">
        <row r="5">
          <cell r="G5">
            <v>2222938.4948999998</v>
          </cell>
        </row>
      </sheetData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5">
          <cell r="G5">
            <v>2222938.4948999998</v>
          </cell>
        </row>
      </sheetData>
      <sheetData sheetId="270">
        <row r="5">
          <cell r="G5">
            <v>2222938.4948999998</v>
          </cell>
        </row>
      </sheetData>
      <sheetData sheetId="271">
        <row r="5">
          <cell r="G5">
            <v>2222938.4948999998</v>
          </cell>
        </row>
      </sheetData>
      <sheetData sheetId="272">
        <row r="5">
          <cell r="G5">
            <v>2222938.4948999998</v>
          </cell>
        </row>
      </sheetData>
      <sheetData sheetId="273">
        <row r="5">
          <cell r="G5">
            <v>2222938.4948999998</v>
          </cell>
        </row>
      </sheetData>
      <sheetData sheetId="274">
        <row r="5">
          <cell r="G5">
            <v>2222938.4948999998</v>
          </cell>
        </row>
      </sheetData>
      <sheetData sheetId="275">
        <row r="5">
          <cell r="G5">
            <v>2222938.4948999998</v>
          </cell>
        </row>
      </sheetData>
      <sheetData sheetId="276">
        <row r="5">
          <cell r="G5">
            <v>2222938.4948999998</v>
          </cell>
        </row>
      </sheetData>
      <sheetData sheetId="277">
        <row r="5">
          <cell r="G5">
            <v>2222938.4948999998</v>
          </cell>
        </row>
      </sheetData>
      <sheetData sheetId="278">
        <row r="5">
          <cell r="G5">
            <v>2222938.4948999998</v>
          </cell>
        </row>
      </sheetData>
      <sheetData sheetId="279">
        <row r="5">
          <cell r="G5">
            <v>2222938.4948999998</v>
          </cell>
        </row>
      </sheetData>
      <sheetData sheetId="280">
        <row r="5">
          <cell r="G5">
            <v>2222938.4948999998</v>
          </cell>
        </row>
      </sheetData>
      <sheetData sheetId="281">
        <row r="5">
          <cell r="G5">
            <v>2222938.4948999998</v>
          </cell>
        </row>
      </sheetData>
      <sheetData sheetId="282">
        <row r="5">
          <cell r="G5">
            <v>2222938.4948999998</v>
          </cell>
        </row>
      </sheetData>
      <sheetData sheetId="283"/>
      <sheetData sheetId="284">
        <row r="5">
          <cell r="G5">
            <v>2222938.4948999998</v>
          </cell>
        </row>
      </sheetData>
      <sheetData sheetId="285">
        <row r="5">
          <cell r="G5">
            <v>2222938.4948999998</v>
          </cell>
        </row>
      </sheetData>
      <sheetData sheetId="286">
        <row r="5">
          <cell r="G5">
            <v>2222938.4948999998</v>
          </cell>
        </row>
      </sheetData>
      <sheetData sheetId="287">
        <row r="5">
          <cell r="G5">
            <v>2222938.4948999998</v>
          </cell>
        </row>
      </sheetData>
      <sheetData sheetId="288">
        <row r="5">
          <cell r="G5">
            <v>2222938.4948999998</v>
          </cell>
        </row>
      </sheetData>
      <sheetData sheetId="289">
        <row r="5">
          <cell r="G5">
            <v>2222938.4948999998</v>
          </cell>
        </row>
      </sheetData>
      <sheetData sheetId="290">
        <row r="5">
          <cell r="G5">
            <v>2222938.4948999998</v>
          </cell>
        </row>
      </sheetData>
      <sheetData sheetId="291">
        <row r="5">
          <cell r="G5">
            <v>2222938.4948999998</v>
          </cell>
        </row>
      </sheetData>
      <sheetData sheetId="292">
        <row r="5">
          <cell r="G5">
            <v>2222938.4948999998</v>
          </cell>
        </row>
      </sheetData>
      <sheetData sheetId="293">
        <row r="5">
          <cell r="G5">
            <v>2222938.4948999998</v>
          </cell>
        </row>
      </sheetData>
      <sheetData sheetId="294">
        <row r="5">
          <cell r="G5">
            <v>2222938.4948999998</v>
          </cell>
        </row>
      </sheetData>
      <sheetData sheetId="295">
        <row r="5">
          <cell r="G5">
            <v>2222938.4948999998</v>
          </cell>
        </row>
      </sheetData>
      <sheetData sheetId="296">
        <row r="5">
          <cell r="G5">
            <v>2222938.4948999998</v>
          </cell>
        </row>
      </sheetData>
      <sheetData sheetId="297">
        <row r="5">
          <cell r="G5">
            <v>2222938.4948999998</v>
          </cell>
        </row>
      </sheetData>
      <sheetData sheetId="298">
        <row r="5">
          <cell r="G5">
            <v>2222938.4948999998</v>
          </cell>
        </row>
      </sheetData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>
        <row r="5">
          <cell r="G5">
            <v>2222938.4948999998</v>
          </cell>
        </row>
      </sheetData>
      <sheetData sheetId="311">
        <row r="5">
          <cell r="G5">
            <v>2222938.4948999998</v>
          </cell>
        </row>
      </sheetData>
      <sheetData sheetId="312">
        <row r="5">
          <cell r="G5">
            <v>2222938.4948999998</v>
          </cell>
        </row>
      </sheetData>
      <sheetData sheetId="313">
        <row r="5">
          <cell r="G5">
            <v>2222938.4948999998</v>
          </cell>
        </row>
      </sheetData>
      <sheetData sheetId="314">
        <row r="5">
          <cell r="G5">
            <v>2222938.4948999998</v>
          </cell>
        </row>
      </sheetData>
      <sheetData sheetId="315">
        <row r="5">
          <cell r="G5">
            <v>2222938.4948999998</v>
          </cell>
        </row>
      </sheetData>
      <sheetData sheetId="316">
        <row r="5">
          <cell r="G5">
            <v>2222938.4948999998</v>
          </cell>
        </row>
      </sheetData>
      <sheetData sheetId="317">
        <row r="5">
          <cell r="G5">
            <v>2222938.4948999998</v>
          </cell>
        </row>
      </sheetData>
      <sheetData sheetId="318">
        <row r="5">
          <cell r="G5">
            <v>2222938.4948999998</v>
          </cell>
        </row>
      </sheetData>
      <sheetData sheetId="319">
        <row r="5">
          <cell r="G5">
            <v>2222938.4948999998</v>
          </cell>
        </row>
      </sheetData>
      <sheetData sheetId="320">
        <row r="5">
          <cell r="G5">
            <v>2222938.4948999998</v>
          </cell>
        </row>
      </sheetData>
      <sheetData sheetId="321">
        <row r="5">
          <cell r="G5">
            <v>2222938.4948999998</v>
          </cell>
        </row>
      </sheetData>
      <sheetData sheetId="322">
        <row r="5">
          <cell r="G5">
            <v>2222938.4948999998</v>
          </cell>
        </row>
      </sheetData>
      <sheetData sheetId="323">
        <row r="5">
          <cell r="G5">
            <v>2222938.4948999998</v>
          </cell>
        </row>
      </sheetData>
      <sheetData sheetId="324"/>
      <sheetData sheetId="325">
        <row r="5">
          <cell r="G5">
            <v>2222938.4948999998</v>
          </cell>
        </row>
      </sheetData>
      <sheetData sheetId="326">
        <row r="5">
          <cell r="G5">
            <v>2222938.4948999998</v>
          </cell>
        </row>
      </sheetData>
      <sheetData sheetId="327">
        <row r="5">
          <cell r="G5">
            <v>2222938.4948999998</v>
          </cell>
        </row>
      </sheetData>
      <sheetData sheetId="328">
        <row r="5">
          <cell r="G5">
            <v>2222938.4948999998</v>
          </cell>
        </row>
      </sheetData>
      <sheetData sheetId="329">
        <row r="5">
          <cell r="G5">
            <v>2222938.4948999998</v>
          </cell>
        </row>
      </sheetData>
      <sheetData sheetId="330">
        <row r="5">
          <cell r="G5">
            <v>2222938.4948999998</v>
          </cell>
        </row>
      </sheetData>
      <sheetData sheetId="331">
        <row r="5">
          <cell r="G5">
            <v>2222938.4948999998</v>
          </cell>
        </row>
      </sheetData>
      <sheetData sheetId="332">
        <row r="5">
          <cell r="G5">
            <v>2222938.4948999998</v>
          </cell>
        </row>
      </sheetData>
      <sheetData sheetId="333">
        <row r="5">
          <cell r="G5">
            <v>2222938.4948999998</v>
          </cell>
        </row>
      </sheetData>
      <sheetData sheetId="334">
        <row r="5">
          <cell r="G5">
            <v>2222938.4948999998</v>
          </cell>
        </row>
      </sheetData>
      <sheetData sheetId="335">
        <row r="5">
          <cell r="G5">
            <v>2222938.4948999998</v>
          </cell>
        </row>
      </sheetData>
      <sheetData sheetId="336">
        <row r="5">
          <cell r="G5">
            <v>2222938.4948999998</v>
          </cell>
        </row>
      </sheetData>
      <sheetData sheetId="337">
        <row r="5">
          <cell r="G5">
            <v>2222938.4948999998</v>
          </cell>
        </row>
      </sheetData>
      <sheetData sheetId="338">
        <row r="5">
          <cell r="G5">
            <v>2222938.4948999998</v>
          </cell>
        </row>
      </sheetData>
      <sheetData sheetId="339">
        <row r="5">
          <cell r="G5">
            <v>2222938.4948999998</v>
          </cell>
        </row>
      </sheetData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>
        <row r="5">
          <cell r="G5">
            <v>2222938.4948999998</v>
          </cell>
        </row>
      </sheetData>
      <sheetData sheetId="358">
        <row r="5">
          <cell r="G5">
            <v>2222938.4948999998</v>
          </cell>
        </row>
      </sheetData>
      <sheetData sheetId="359">
        <row r="5">
          <cell r="G5">
            <v>2222938.4948999998</v>
          </cell>
        </row>
      </sheetData>
      <sheetData sheetId="360">
        <row r="5">
          <cell r="G5">
            <v>2222938.4948999998</v>
          </cell>
        </row>
      </sheetData>
      <sheetData sheetId="361">
        <row r="5">
          <cell r="G5">
            <v>2222938.4948999998</v>
          </cell>
        </row>
      </sheetData>
      <sheetData sheetId="362">
        <row r="5">
          <cell r="G5">
            <v>2222938.4948999998</v>
          </cell>
        </row>
      </sheetData>
      <sheetData sheetId="363">
        <row r="5">
          <cell r="G5">
            <v>2222938.4948999998</v>
          </cell>
        </row>
      </sheetData>
      <sheetData sheetId="364">
        <row r="5">
          <cell r="G5">
            <v>2222938.4948999998</v>
          </cell>
        </row>
      </sheetData>
      <sheetData sheetId="365">
        <row r="5">
          <cell r="G5">
            <v>2222938.4948999998</v>
          </cell>
        </row>
      </sheetData>
      <sheetData sheetId="366">
        <row r="5">
          <cell r="G5">
            <v>2222938.4948999998</v>
          </cell>
        </row>
      </sheetData>
      <sheetData sheetId="367">
        <row r="5">
          <cell r="G5">
            <v>2222938.4948999998</v>
          </cell>
        </row>
      </sheetData>
      <sheetData sheetId="368">
        <row r="5">
          <cell r="G5">
            <v>2222938.4948999998</v>
          </cell>
        </row>
      </sheetData>
      <sheetData sheetId="369">
        <row r="5">
          <cell r="G5">
            <v>2222938.4948999998</v>
          </cell>
        </row>
      </sheetData>
      <sheetData sheetId="370">
        <row r="5">
          <cell r="G5">
            <v>2222938.4948999998</v>
          </cell>
        </row>
      </sheetData>
      <sheetData sheetId="371"/>
      <sheetData sheetId="372">
        <row r="5">
          <cell r="G5">
            <v>2222938.4948999998</v>
          </cell>
        </row>
      </sheetData>
      <sheetData sheetId="373">
        <row r="5">
          <cell r="G5">
            <v>2222938.4948999998</v>
          </cell>
        </row>
      </sheetData>
      <sheetData sheetId="374">
        <row r="5">
          <cell r="G5">
            <v>2222938.4948999998</v>
          </cell>
        </row>
      </sheetData>
      <sheetData sheetId="375">
        <row r="5">
          <cell r="G5">
            <v>2222938.4948999998</v>
          </cell>
        </row>
      </sheetData>
      <sheetData sheetId="376">
        <row r="5">
          <cell r="G5">
            <v>2222938.4948999998</v>
          </cell>
        </row>
      </sheetData>
      <sheetData sheetId="377">
        <row r="5">
          <cell r="G5">
            <v>2222938.4948999998</v>
          </cell>
        </row>
      </sheetData>
      <sheetData sheetId="378">
        <row r="5">
          <cell r="G5">
            <v>2222938.4948999998</v>
          </cell>
        </row>
      </sheetData>
      <sheetData sheetId="379">
        <row r="5">
          <cell r="G5">
            <v>2222938.4948999998</v>
          </cell>
        </row>
      </sheetData>
      <sheetData sheetId="380">
        <row r="5">
          <cell r="G5">
            <v>2222938.4948999998</v>
          </cell>
        </row>
      </sheetData>
      <sheetData sheetId="381">
        <row r="5">
          <cell r="G5">
            <v>2222938.4948999998</v>
          </cell>
        </row>
      </sheetData>
      <sheetData sheetId="382">
        <row r="5">
          <cell r="G5">
            <v>2222938.4948999998</v>
          </cell>
        </row>
      </sheetData>
      <sheetData sheetId="383">
        <row r="5">
          <cell r="G5">
            <v>2222938.4948999998</v>
          </cell>
        </row>
      </sheetData>
      <sheetData sheetId="384">
        <row r="5">
          <cell r="G5">
            <v>2222938.4948999998</v>
          </cell>
        </row>
      </sheetData>
      <sheetData sheetId="385">
        <row r="5">
          <cell r="G5">
            <v>2222938.4948999998</v>
          </cell>
        </row>
      </sheetData>
      <sheetData sheetId="386">
        <row r="5">
          <cell r="G5">
            <v>2222938.4948999998</v>
          </cell>
        </row>
      </sheetData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>
        <row r="5">
          <cell r="G5">
            <v>2222938.4948999998</v>
          </cell>
        </row>
      </sheetData>
      <sheetData sheetId="405">
        <row r="5">
          <cell r="G5">
            <v>2222938.4948999998</v>
          </cell>
        </row>
      </sheetData>
      <sheetData sheetId="406">
        <row r="5">
          <cell r="G5">
            <v>2222938.4948999998</v>
          </cell>
        </row>
      </sheetData>
      <sheetData sheetId="407">
        <row r="5">
          <cell r="G5">
            <v>2222938.4948999998</v>
          </cell>
        </row>
      </sheetData>
      <sheetData sheetId="408">
        <row r="5">
          <cell r="G5">
            <v>2222938.4948999998</v>
          </cell>
        </row>
      </sheetData>
      <sheetData sheetId="409">
        <row r="5">
          <cell r="G5">
            <v>2222938.4948999998</v>
          </cell>
        </row>
      </sheetData>
      <sheetData sheetId="410">
        <row r="5">
          <cell r="G5">
            <v>2222938.4948999998</v>
          </cell>
        </row>
      </sheetData>
      <sheetData sheetId="411">
        <row r="5">
          <cell r="G5">
            <v>2222938.4948999998</v>
          </cell>
        </row>
      </sheetData>
      <sheetData sheetId="412">
        <row r="5">
          <cell r="G5">
            <v>2222938.4948999998</v>
          </cell>
        </row>
      </sheetData>
      <sheetData sheetId="413">
        <row r="5">
          <cell r="G5">
            <v>2222938.4948999998</v>
          </cell>
        </row>
      </sheetData>
      <sheetData sheetId="414">
        <row r="5">
          <cell r="G5">
            <v>2222938.4948999998</v>
          </cell>
        </row>
      </sheetData>
      <sheetData sheetId="415">
        <row r="5">
          <cell r="G5">
            <v>2222938.4948999998</v>
          </cell>
        </row>
      </sheetData>
      <sheetData sheetId="416">
        <row r="5">
          <cell r="G5">
            <v>2222938.4948999998</v>
          </cell>
        </row>
      </sheetData>
      <sheetData sheetId="417">
        <row r="5">
          <cell r="G5">
            <v>2222938.4948999998</v>
          </cell>
        </row>
      </sheetData>
      <sheetData sheetId="418"/>
      <sheetData sheetId="419">
        <row r="5">
          <cell r="G5">
            <v>2222938.4948999998</v>
          </cell>
        </row>
      </sheetData>
      <sheetData sheetId="420">
        <row r="5">
          <cell r="G5">
            <v>2222938.4948999998</v>
          </cell>
        </row>
      </sheetData>
      <sheetData sheetId="421">
        <row r="5">
          <cell r="G5">
            <v>2222938.4948999998</v>
          </cell>
        </row>
      </sheetData>
      <sheetData sheetId="422">
        <row r="5">
          <cell r="G5">
            <v>2222938.4948999998</v>
          </cell>
        </row>
      </sheetData>
      <sheetData sheetId="423">
        <row r="5">
          <cell r="G5">
            <v>2222938.4948999998</v>
          </cell>
        </row>
      </sheetData>
      <sheetData sheetId="424">
        <row r="5">
          <cell r="G5">
            <v>2222938.4948999998</v>
          </cell>
        </row>
      </sheetData>
      <sheetData sheetId="425">
        <row r="5">
          <cell r="G5">
            <v>2222938.4948999998</v>
          </cell>
        </row>
      </sheetData>
      <sheetData sheetId="426">
        <row r="5">
          <cell r="G5">
            <v>2222938.4948999998</v>
          </cell>
        </row>
      </sheetData>
      <sheetData sheetId="427">
        <row r="5">
          <cell r="G5">
            <v>2222938.4948999998</v>
          </cell>
        </row>
      </sheetData>
      <sheetData sheetId="428">
        <row r="5">
          <cell r="G5">
            <v>2222938.4948999998</v>
          </cell>
        </row>
      </sheetData>
      <sheetData sheetId="429">
        <row r="5">
          <cell r="G5">
            <v>2222938.4948999998</v>
          </cell>
        </row>
      </sheetData>
      <sheetData sheetId="430">
        <row r="5">
          <cell r="G5">
            <v>2222938.4948999998</v>
          </cell>
        </row>
      </sheetData>
      <sheetData sheetId="431">
        <row r="5">
          <cell r="G5">
            <v>2222938.4948999998</v>
          </cell>
        </row>
      </sheetData>
      <sheetData sheetId="432">
        <row r="5">
          <cell r="G5">
            <v>2222938.4948999998</v>
          </cell>
        </row>
      </sheetData>
      <sheetData sheetId="433">
        <row r="5">
          <cell r="G5">
            <v>2222938.4948999998</v>
          </cell>
        </row>
      </sheetData>
      <sheetData sheetId="434"/>
      <sheetData sheetId="435"/>
      <sheetData sheetId="436"/>
      <sheetData sheetId="437"/>
      <sheetData sheetId="438"/>
      <sheetData sheetId="439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  <sheetName val="числ факт"/>
      <sheetName val="FST5"/>
      <sheetName val="Структура"/>
      <sheetName val="Данные МРСК мощность"/>
      <sheetName val="Данные МРСК энергия"/>
      <sheetName val="ФБР"/>
      <sheetName val="ДКС"/>
      <sheetName val="ДИП"/>
      <sheetName val="fes"/>
      <sheetName val="Расчёт НВВ по RAB"/>
      <sheetName val="Расчёт расходов по RAB"/>
      <sheetName val="Титульный"/>
      <sheetName val="2.1"/>
      <sheetName val="2.2"/>
      <sheetName val="Параметры"/>
      <sheetName val=""/>
      <sheetName val="топливо2009"/>
      <sheetName val="2009"/>
      <sheetName val="2022_СВОД"/>
      <sheetName val="1_матер обобщ"/>
      <sheetName val="1_матер"/>
      <sheetName val="Расчет матер.РВД+НВД"/>
      <sheetName val="Расчет матер.РВД"/>
      <sheetName val="Расчет инстр."/>
      <sheetName val="Расчет матер.НВД"/>
      <sheetName val="2_электроэнер"/>
      <sheetName val="Анализ по электроэнергии"/>
      <sheetName val="4_топл"/>
      <sheetName val="Расч. топл. в рамках защиты"/>
      <sheetName val="Расчет топливо"/>
      <sheetName val="3_водоснаб"/>
      <sheetName val="5_спецод"/>
      <sheetName val="Расчет спец."/>
      <sheetName val="6_транспор_грузов"/>
      <sheetName val="Расчет транс. груз."/>
      <sheetName val="7_прирохр"/>
      <sheetName val="8_др_производст"/>
      <sheetName val="9_пр налоги"/>
      <sheetName val="Расчет трансп. налога"/>
      <sheetName val="Расчет трансп. налога_ДОП"/>
      <sheetName val="Расчет водного налога"/>
      <sheetName val="10_связь"/>
      <sheetName val="11_ПО"/>
      <sheetName val="11_тех поддер"/>
      <sheetName val="12_проч_информ"/>
      <sheetName val="13_нотар"/>
      <sheetName val="14_тран услуги"/>
      <sheetName val="Расчет транспортных расход"/>
      <sheetName val="16_др_ОХД "/>
      <sheetName val="17_охрана  уточ РВД+НВД"/>
      <sheetName val="17_охрана  уточ РВД"/>
      <sheetName val="Охрана по ФС"/>
      <sheetName val="18_содерж_транс"/>
      <sheetName val="19_коммун"/>
      <sheetName val="20_аренда пр"/>
      <sheetName val="аренда кроме офисов 16"/>
      <sheetName val="22_аренда зданий"/>
      <sheetName val="аренда '20"/>
      <sheetName val="23_арен_земли"/>
      <sheetName val="24 регистр."/>
      <sheetName val="25_обучение в лимите"/>
      <sheetName val="26_команд лимит"/>
      <sheetName val="26_команд лимит и доп"/>
      <sheetName val="Расчет по команд"/>
      <sheetName val="27_совещ"/>
      <sheetName val="28_тех_безоп"/>
      <sheetName val="29_канц"/>
      <sheetName val="30_литер"/>
      <sheetName val="31_Радиоч."/>
      <sheetName val="33_банк"/>
      <sheetName val="35_приоб_ОС "/>
      <sheetName val="working - noprint"/>
      <sheetName val="5 - capex &amp; wrk captl"/>
      <sheetName val="2 - prices &amp; other assmpt"/>
      <sheetName val="1 полугодие2014 г."/>
      <sheetName val="приложение 2"/>
      <sheetName val="Инструкция"/>
      <sheetName val="Лист4"/>
      <sheetName val="Лист5"/>
      <sheetName val="на 1 тут"/>
      <sheetName val="Служебный лист"/>
      <sheetName val="исправления_30_05_20061"/>
      <sheetName val="17_11"/>
      <sheetName val="18_21"/>
      <sheetName val="20_11"/>
      <sheetName val="21_31"/>
      <sheetName val="P2_11"/>
      <sheetName val="P2_21"/>
      <sheetName val="2_31"/>
      <sheetName val="RAB_МСК_от_16_11_20101"/>
      <sheetName val="Ф-1_(для_АО-энерго)1"/>
      <sheetName val="Ф-2_(для_АО-энерго)1"/>
      <sheetName val="ИПР_20121"/>
      <sheetName val="ИПР_2012-20171"/>
      <sheetName val="прил__1_11"/>
      <sheetName val="прил__1_2_1"/>
      <sheetName val="прил__1_31"/>
      <sheetName val="прил__1_41"/>
      <sheetName val="прил__2_21"/>
      <sheetName val="прил__4_21"/>
      <sheetName val="1_21"/>
      <sheetName val="стадия_реализации1"/>
      <sheetName val="2_2_прил_1"/>
      <sheetName val="2008_-20101"/>
      <sheetName val="24_1"/>
      <sheetName val="4_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Форма_4"/>
      <sheetName val="числ_факт"/>
      <sheetName val="Данные_МРСК_мощность"/>
      <sheetName val="Данные_МРСК_энергия"/>
      <sheetName val="исправления_30_05_20062"/>
      <sheetName val="17_12"/>
      <sheetName val="18_22"/>
      <sheetName val="20_12"/>
      <sheetName val="21_32"/>
      <sheetName val="P2_12"/>
      <sheetName val="P2_22"/>
      <sheetName val="2_32"/>
      <sheetName val="RAB_МСК_от_16_11_20102"/>
      <sheetName val="Ф-1_(для_АО-энерго)2"/>
      <sheetName val="Ф-2_(для_АО-энерго)2"/>
      <sheetName val="ИПР_20122"/>
      <sheetName val="ИПР_2012-20172"/>
      <sheetName val="прил__1_12"/>
      <sheetName val="прил__1_2_2"/>
      <sheetName val="прил__1_32"/>
      <sheetName val="прил__1_42"/>
      <sheetName val="прил__2_22"/>
      <sheetName val="прил__4_22"/>
      <sheetName val="1_22"/>
      <sheetName val="стадия_реализации2"/>
      <sheetName val="2_2_прил_2"/>
      <sheetName val="2008_-20102"/>
      <sheetName val="24_11"/>
      <sheetName val="4_1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Форма_41"/>
      <sheetName val="Данные_МРСК_мощность1"/>
      <sheetName val="Данные_МРСК_энергия1"/>
      <sheetName val="числ_факт1"/>
      <sheetName val="исправления_30_05_20063"/>
      <sheetName val="17_13"/>
      <sheetName val="18_23"/>
      <sheetName val="20_13"/>
      <sheetName val="21_33"/>
      <sheetName val="P2_13"/>
      <sheetName val="P2_23"/>
      <sheetName val="2_33"/>
      <sheetName val="RAB_МСК_от_16_11_20103"/>
      <sheetName val="Ф-1_(для_АО-энерго)3"/>
      <sheetName val="Ф-2_(для_АО-энерго)3"/>
      <sheetName val="ИПР_20123"/>
      <sheetName val="ИПР_2012-20173"/>
      <sheetName val="прил__1_13"/>
      <sheetName val="прил__1_2_3"/>
      <sheetName val="прил__1_33"/>
      <sheetName val="прил__1_43"/>
      <sheetName val="прил__2_23"/>
      <sheetName val="прил__4_23"/>
      <sheetName val="1_23"/>
      <sheetName val="стадия_реализации3"/>
      <sheetName val="2_2_прил_3"/>
      <sheetName val="2008_-20103"/>
      <sheetName val="24_12"/>
      <sheetName val="4_1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Форма_42"/>
      <sheetName val="Данные_МРСК_мощность2"/>
      <sheetName val="Данные_МРСК_энергия2"/>
      <sheetName val="числ_факт2"/>
      <sheetName val="исправления_30_05_20064"/>
      <sheetName val="17_14"/>
      <sheetName val="18_24"/>
      <sheetName val="20_14"/>
      <sheetName val="21_34"/>
      <sheetName val="P2_14"/>
      <sheetName val="P2_24"/>
      <sheetName val="2_34"/>
      <sheetName val="RAB_МСК_от_16_11_20104"/>
      <sheetName val="Ф-1_(для_АО-энерго)4"/>
      <sheetName val="Ф-2_(для_АО-энерго)4"/>
      <sheetName val="ИПР_20124"/>
      <sheetName val="ИПР_2012-20174"/>
      <sheetName val="прил__1_14"/>
      <sheetName val="прил__1_2_4"/>
      <sheetName val="прил__1_34"/>
      <sheetName val="прил__1_44"/>
      <sheetName val="прил__2_24"/>
      <sheetName val="прил__4_24"/>
      <sheetName val="1_24"/>
      <sheetName val="стадия_реализации4"/>
      <sheetName val="2_2_прил_4"/>
      <sheetName val="2008_-20104"/>
      <sheetName val="24_13"/>
      <sheetName val="4_1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Форма_43"/>
      <sheetName val="Данные_МРСК_мощность3"/>
      <sheetName val="Данные_МРСК_энергия3"/>
      <sheetName val="числ_факт3"/>
      <sheetName val="исправления_30_05_20065"/>
      <sheetName val="17_15"/>
      <sheetName val="18_25"/>
      <sheetName val="20_15"/>
      <sheetName val="21_35"/>
      <sheetName val="P2_15"/>
      <sheetName val="P2_25"/>
      <sheetName val="2_35"/>
      <sheetName val="RAB_МСК_от_16_11_20105"/>
      <sheetName val="Ф-1_(для_АО-энерго)5"/>
      <sheetName val="Ф-2_(для_АО-энерго)5"/>
      <sheetName val="ИПР_20125"/>
      <sheetName val="ИПР_2012-20175"/>
      <sheetName val="прил__1_15"/>
      <sheetName val="прил__1_2_5"/>
      <sheetName val="прил__1_35"/>
      <sheetName val="прил__1_45"/>
      <sheetName val="прил__2_25"/>
      <sheetName val="прил__4_25"/>
      <sheetName val="1_25"/>
      <sheetName val="стадия_реализации5"/>
      <sheetName val="2_2_прил_5"/>
      <sheetName val="2008_-20105"/>
      <sheetName val="24_14"/>
      <sheetName val="4_1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Форма_44"/>
      <sheetName val="Данные_МРСК_мощность4"/>
      <sheetName val="Данные_МРСК_энергия4"/>
      <sheetName val="числ_факт4"/>
      <sheetName val="Баланс по ТЭЦ-1"/>
      <sheetName val="Настройки"/>
      <sheetName val="Динамика пакета"/>
      <sheetName val="30"/>
      <sheetName val="9.3"/>
      <sheetName val="СписочнаяЧисленность"/>
      <sheetName val="Оборудование_стоим"/>
      <sheetName val="эл ст"/>
      <sheetName val="исправления_30_05_20066"/>
      <sheetName val="17_16"/>
      <sheetName val="18_26"/>
      <sheetName val="20_16"/>
      <sheetName val="21_36"/>
      <sheetName val="P2_16"/>
      <sheetName val="P2_26"/>
      <sheetName val="2_36"/>
      <sheetName val="RAB_МСК_от_16_11_20106"/>
      <sheetName val="Ф-1_(для_АО-энерго)6"/>
      <sheetName val="Ф-2_(для_АО-энерго)6"/>
      <sheetName val="ИПР_20126"/>
      <sheetName val="ИПР_2012-20176"/>
      <sheetName val="прил__1_16"/>
      <sheetName val="прил__1_2_6"/>
      <sheetName val="прил__1_36"/>
      <sheetName val="прил__1_46"/>
      <sheetName val="прил__2_26"/>
      <sheetName val="прил__4_26"/>
      <sheetName val="1_26"/>
      <sheetName val="стадия_реализации6"/>
      <sheetName val="2_2_прил_6"/>
      <sheetName val="2008_-20106"/>
      <sheetName val="24_15"/>
      <sheetName val="4_1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Форма_45"/>
      <sheetName val="Данные_МРСК_мощность5"/>
      <sheetName val="Данные_МРСК_энергия5"/>
      <sheetName val="числ_факт5"/>
      <sheetName val="исправления_30_05_20067"/>
      <sheetName val="17_17"/>
      <sheetName val="18_27"/>
      <sheetName val="20_17"/>
      <sheetName val="21_37"/>
      <sheetName val="P2_17"/>
      <sheetName val="P2_27"/>
      <sheetName val="2_37"/>
      <sheetName val="RAB_МСК_от_16_11_20107"/>
      <sheetName val="Ф-1_(для_АО-энерго)7"/>
      <sheetName val="Ф-2_(для_АО-энерго)7"/>
      <sheetName val="ИПР_20127"/>
      <sheetName val="ИПР_2012-20177"/>
      <sheetName val="прил__1_17"/>
      <sheetName val="прил__1_2_7"/>
      <sheetName val="прил__1_37"/>
      <sheetName val="прил__1_47"/>
      <sheetName val="прил__2_27"/>
      <sheetName val="прил__4_27"/>
      <sheetName val="1_27"/>
      <sheetName val="стадия_реализации7"/>
      <sheetName val="2_2_прил_7"/>
      <sheetName val="2008_-20107"/>
      <sheetName val="24_16"/>
      <sheetName val="4_1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Форма_46"/>
      <sheetName val="Данные_МРСК_мощность6"/>
      <sheetName val="Данные_МРСК_энергия6"/>
      <sheetName val="числ_факт6"/>
      <sheetName val="working_-_noprint"/>
      <sheetName val="5_-_capex_&amp;_wrk_captl"/>
      <sheetName val="2_-_prices_&amp;_other_assmpt"/>
      <sheetName val="2_1"/>
      <sheetName val="2_2"/>
      <sheetName val="1_полугодие2014_г_"/>
      <sheetName val="Расчёт_НВВ_по_RAB"/>
      <sheetName val="Расчёт_расходов_по_RAB"/>
      <sheetName val="исправления_30_05_20068"/>
      <sheetName val="17_18"/>
      <sheetName val="18_28"/>
      <sheetName val="20_18"/>
      <sheetName val="21_38"/>
      <sheetName val="P2_18"/>
      <sheetName val="P2_28"/>
      <sheetName val="2_38"/>
      <sheetName val="RAB_МСК_от_16_11_20108"/>
      <sheetName val="Ф-1_(для_АО-энерго)8"/>
      <sheetName val="Ф-2_(для_АО-энерго)8"/>
      <sheetName val="ИПР_20128"/>
      <sheetName val="ИПР_2012-20178"/>
      <sheetName val="прил__1_18"/>
      <sheetName val="прил__1_2_8"/>
      <sheetName val="прил__1_38"/>
      <sheetName val="прил__1_48"/>
      <sheetName val="прил__2_28"/>
      <sheetName val="прил__4_28"/>
      <sheetName val="1_28"/>
      <sheetName val="стадия_реализации8"/>
      <sheetName val="2_2_прил_8"/>
      <sheetName val="2008_-20108"/>
      <sheetName val="24_17"/>
      <sheetName val="4_1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Форма_47"/>
      <sheetName val="Данные_МРСК_мощность7"/>
      <sheetName val="Данные_МРСК_энергия7"/>
      <sheetName val="числ_факт7"/>
      <sheetName val="working_-_noprint1"/>
      <sheetName val="5_-_capex_&amp;_wrk_captl1"/>
      <sheetName val="2_-_prices_&amp;_other_assmpt1"/>
      <sheetName val="2_11"/>
      <sheetName val="2_21"/>
      <sheetName val="1_полугодие2014_г_1"/>
      <sheetName val="Расчёт_НВВ_по_RAB1"/>
      <sheetName val="Расчёт_расходов_по_RAB1"/>
      <sheetName val="исправления_30_05_20069"/>
      <sheetName val="17_19"/>
      <sheetName val="18_29"/>
      <sheetName val="20_19"/>
      <sheetName val="21_39"/>
      <sheetName val="P2_19"/>
      <sheetName val="P2_29"/>
      <sheetName val="2_39"/>
      <sheetName val="RAB_МСК_от_16_11_20109"/>
      <sheetName val="Ф-1_(для_АО-энерго)9"/>
      <sheetName val="Ф-2_(для_АО-энерго)9"/>
      <sheetName val="ИПР_20129"/>
      <sheetName val="ИПР_2012-20179"/>
      <sheetName val="прил__1_19"/>
      <sheetName val="прил__1_2_9"/>
      <sheetName val="прил__1_39"/>
      <sheetName val="прил__1_49"/>
      <sheetName val="прил__2_29"/>
      <sheetName val="прил__4_29"/>
      <sheetName val="1_29"/>
      <sheetName val="стадия_реализации9"/>
      <sheetName val="2_2_прил_9"/>
      <sheetName val="2008_-20109"/>
      <sheetName val="24_18"/>
      <sheetName val="4_18"/>
      <sheetName val="услуги_непроизводств_8"/>
      <sheetName val="другие_затраты_с-ст8"/>
      <sheetName val="налоги_в_с-ст8"/>
      <sheetName val="%_за_кредит8"/>
      <sheetName val="поощрение_(ДВ)8"/>
      <sheetName val="другие_из_прибыли8"/>
      <sheetName val="Форма_48"/>
      <sheetName val="Данные_МРСК_мощность8"/>
      <sheetName val="Данные_МРСК_энергия8"/>
      <sheetName val="числ_факт8"/>
      <sheetName val="working_-_noprint2"/>
      <sheetName val="5_-_capex_&amp;_wrk_captl2"/>
      <sheetName val="2_-_prices_&amp;_other_assmpt2"/>
      <sheetName val="2_12"/>
      <sheetName val="2_22"/>
      <sheetName val="1_полугодие2014_г_2"/>
      <sheetName val="Расчёт_НВВ_по_RAB2"/>
      <sheetName val="Расчёт_расходов_по_RAB2"/>
      <sheetName val="техлист"/>
      <sheetName val="уф-61"/>
      <sheetName val="Стоимость ЭЭ"/>
      <sheetName val="2003г."/>
      <sheetName val="units costs"/>
      <sheetName val="assumptions"/>
      <sheetName val="values"/>
      <sheetName val="методика ФСТ на 2008"/>
      <sheetName val="Input Assumptions"/>
      <sheetName val="MAIN_PARAMETERS"/>
      <sheetName val="retail"/>
      <sheetName val="GLC_ratios_Jun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Списки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УЗ_21_2002_"/>
      <sheetName val="DML"/>
      <sheetName val="BGElim"/>
      <sheetName val="Holly"/>
      <sheetName val="Long"/>
      <sheetName val="Optera"/>
      <sheetName val="IT&amp;L"/>
      <sheetName val="VEC"/>
      <sheetName val="Vision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 refreshError="1">
        <row r="4">
          <cell r="K4" t="str">
            <v>Проектная мощность/
протяженность сетей (корректировка)</v>
          </cell>
        </row>
        <row r="12"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 refreshError="1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 refreshError="1"/>
      <sheetData sheetId="8" refreshError="1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 refreshError="1"/>
      <sheetData sheetId="11" refreshError="1">
        <row r="6">
          <cell r="F6">
            <v>17217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</sheetData>
      <sheetData sheetId="12" refreshError="1"/>
      <sheetData sheetId="13">
        <row r="6">
          <cell r="F6">
            <v>17217</v>
          </cell>
        </row>
      </sheetData>
      <sheetData sheetId="14" refreshError="1"/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 refreshError="1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 refreshError="1"/>
      <sheetData sheetId="21" refreshError="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0">
          <cell r="B10">
            <v>0</v>
          </cell>
        </row>
      </sheetData>
      <sheetData sheetId="46" refreshError="1"/>
      <sheetData sheetId="47">
        <row r="10">
          <cell r="B10">
            <v>0</v>
          </cell>
        </row>
      </sheetData>
      <sheetData sheetId="48">
        <row r="10">
          <cell r="B1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>
        <row r="10">
          <cell r="B10">
            <v>0</v>
          </cell>
        </row>
      </sheetData>
      <sheetData sheetId="105">
        <row r="10">
          <cell r="B10">
            <v>0</v>
          </cell>
        </row>
      </sheetData>
      <sheetData sheetId="106">
        <row r="10">
          <cell r="B10">
            <v>0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>
        <row r="10">
          <cell r="G10" t="str">
            <v>Наименование обязательства</v>
          </cell>
        </row>
      </sheetData>
      <sheetData sheetId="113">
        <row r="10">
          <cell r="B10" t="str">
            <v>Наименование контрагента, (сторона по договору)</v>
          </cell>
        </row>
      </sheetData>
      <sheetData sheetId="114">
        <row r="10">
          <cell r="B10" t="str">
            <v>Наименование контрагента, (сторона по договору)</v>
          </cell>
        </row>
      </sheetData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2" refreshError="1"/>
      <sheetData sheetId="183" refreshError="1"/>
      <sheetData sheetId="184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5">
        <row r="10">
          <cell r="B10" t="str">
            <v>Городское население с газовыми плитами, рассчитывающееся по трёхзонным тарифам</v>
          </cell>
        </row>
      </sheetData>
      <sheetData sheetId="186" refreshError="1"/>
      <sheetData sheetId="187" refreshError="1"/>
      <sheetData sheetId="188">
        <row r="6">
          <cell r="F6">
            <v>17217</v>
          </cell>
        </row>
      </sheetData>
      <sheetData sheetId="189">
        <row r="6">
          <cell r="F6">
            <v>17217</v>
          </cell>
        </row>
      </sheetData>
      <sheetData sheetId="190">
        <row r="6">
          <cell r="F6">
            <v>17217</v>
          </cell>
        </row>
      </sheetData>
      <sheetData sheetId="191">
        <row r="6">
          <cell r="F6">
            <v>17217</v>
          </cell>
        </row>
      </sheetData>
      <sheetData sheetId="192">
        <row r="6">
          <cell r="F6">
            <v>17217</v>
          </cell>
        </row>
      </sheetData>
      <sheetData sheetId="193">
        <row r="6">
          <cell r="F6">
            <v>17217</v>
          </cell>
        </row>
      </sheetData>
      <sheetData sheetId="194">
        <row r="6">
          <cell r="F6">
            <v>17217</v>
          </cell>
        </row>
      </sheetData>
      <sheetData sheetId="195">
        <row r="11">
          <cell r="F11">
            <v>230</v>
          </cell>
        </row>
      </sheetData>
      <sheetData sheetId="196">
        <row r="6">
          <cell r="F6">
            <v>17217</v>
          </cell>
        </row>
      </sheetData>
      <sheetData sheetId="197"/>
      <sheetData sheetId="198"/>
      <sheetData sheetId="199">
        <row r="10">
          <cell r="B10">
            <v>0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>
        <row r="10">
          <cell r="B10">
            <v>0</v>
          </cell>
        </row>
      </sheetData>
      <sheetData sheetId="219">
        <row r="10">
          <cell r="B10">
            <v>0</v>
          </cell>
        </row>
      </sheetData>
      <sheetData sheetId="220"/>
      <sheetData sheetId="221"/>
      <sheetData sheetId="222"/>
      <sheetData sheetId="223">
        <row r="10">
          <cell r="B10">
            <v>0</v>
          </cell>
        </row>
      </sheetData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>
        <row r="10">
          <cell r="B10">
            <v>0</v>
          </cell>
        </row>
      </sheetData>
      <sheetData sheetId="235"/>
      <sheetData sheetId="236"/>
      <sheetData sheetId="237"/>
      <sheetData sheetId="238"/>
      <sheetData sheetId="239"/>
      <sheetData sheetId="240">
        <row r="6">
          <cell r="F6">
            <v>17217</v>
          </cell>
        </row>
      </sheetData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>
        <row r="10">
          <cell r="B10">
            <v>0</v>
          </cell>
        </row>
      </sheetData>
      <sheetData sheetId="254">
        <row r="10">
          <cell r="B10">
            <v>0</v>
          </cell>
        </row>
      </sheetData>
      <sheetData sheetId="255"/>
      <sheetData sheetId="256"/>
      <sheetData sheetId="257"/>
      <sheetData sheetId="258">
        <row r="10">
          <cell r="B10">
            <v>0</v>
          </cell>
        </row>
      </sheetData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>
        <row r="10">
          <cell r="B10">
            <v>0</v>
          </cell>
        </row>
      </sheetData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>
        <row r="10">
          <cell r="B10">
            <v>0</v>
          </cell>
        </row>
      </sheetData>
      <sheetData sheetId="289">
        <row r="10">
          <cell r="B10">
            <v>0</v>
          </cell>
        </row>
      </sheetData>
      <sheetData sheetId="290"/>
      <sheetData sheetId="291"/>
      <sheetData sheetId="292"/>
      <sheetData sheetId="293">
        <row r="10">
          <cell r="B10">
            <v>0</v>
          </cell>
        </row>
      </sheetData>
      <sheetData sheetId="294">
        <row r="6">
          <cell r="F6">
            <v>17217</v>
          </cell>
        </row>
      </sheetData>
      <sheetData sheetId="295">
        <row r="6">
          <cell r="F6">
            <v>17217</v>
          </cell>
        </row>
      </sheetData>
      <sheetData sheetId="296"/>
      <sheetData sheetId="297"/>
      <sheetData sheetId="298"/>
      <sheetData sheetId="299">
        <row r="6">
          <cell r="F6">
            <v>17217</v>
          </cell>
        </row>
      </sheetData>
      <sheetData sheetId="300"/>
      <sheetData sheetId="301"/>
      <sheetData sheetId="302"/>
      <sheetData sheetId="303"/>
      <sheetData sheetId="304">
        <row r="10">
          <cell r="B10">
            <v>0</v>
          </cell>
        </row>
      </sheetData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>
        <row r="10">
          <cell r="B10">
            <v>0</v>
          </cell>
        </row>
      </sheetData>
      <sheetData sheetId="324">
        <row r="10">
          <cell r="B10">
            <v>0</v>
          </cell>
        </row>
      </sheetData>
      <sheetData sheetId="325"/>
      <sheetData sheetId="326"/>
      <sheetData sheetId="327"/>
      <sheetData sheetId="328">
        <row r="10">
          <cell r="B10">
            <v>0</v>
          </cell>
        </row>
      </sheetData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>
        <row r="10">
          <cell r="B10">
            <v>0</v>
          </cell>
        </row>
      </sheetData>
      <sheetData sheetId="359">
        <row r="10">
          <cell r="B10">
            <v>0</v>
          </cell>
        </row>
      </sheetData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>
        <row r="10">
          <cell r="B10">
            <v>0</v>
          </cell>
        </row>
      </sheetData>
      <sheetData sheetId="398"/>
      <sheetData sheetId="399"/>
      <sheetData sheetId="400"/>
      <sheetData sheetId="401"/>
      <sheetData sheetId="402">
        <row r="10">
          <cell r="B10">
            <v>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10">
          <cell r="B10">
            <v>0</v>
          </cell>
        </row>
      </sheetData>
      <sheetData sheetId="433"/>
      <sheetData sheetId="434"/>
      <sheetData sheetId="435"/>
      <sheetData sheetId="436"/>
      <sheetData sheetId="437">
        <row r="10">
          <cell r="B10">
            <v>0</v>
          </cell>
        </row>
      </sheetData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>
        <row r="10">
          <cell r="B10">
            <v>0</v>
          </cell>
        </row>
      </sheetData>
      <sheetData sheetId="476"/>
      <sheetData sheetId="477"/>
      <sheetData sheetId="478"/>
      <sheetData sheetId="479"/>
      <sheetData sheetId="480">
        <row r="10">
          <cell r="B10">
            <v>0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>
        <row r="10">
          <cell r="B10">
            <v>0</v>
          </cell>
        </row>
      </sheetData>
      <sheetData sheetId="519"/>
      <sheetData sheetId="520"/>
      <sheetData sheetId="521"/>
      <sheetData sheetId="522"/>
      <sheetData sheetId="523">
        <row r="10">
          <cell r="B10">
            <v>0</v>
          </cell>
        </row>
      </sheetData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  <sheetName val="2:3"/>
      <sheetName val="FST5"/>
      <sheetName val="tehsheet"/>
      <sheetName val="топливо2009"/>
      <sheetName val="2009"/>
      <sheetName val="Титульный"/>
      <sheetName val="Анализ ФД"/>
      <sheetName val="ТАРИФ"/>
      <sheetName val="2_РПП"/>
      <sheetName val="ФАКТ 2020 прокуратура"/>
      <sheetName val="ПО 2020"/>
      <sheetName val="амортизация"/>
      <sheetName val="Стоимость мероприятий"/>
      <sheetName val="2 ИП ТС"/>
      <sheetName val="ТАРИФ архив"/>
      <sheetName val="Анализ ФД архив"/>
      <sheetName val="Параметры"/>
      <sheetName val="Производство электроэнергии"/>
      <sheetName val="структура"/>
      <sheetName val="Т11"/>
      <sheetName val="Т1"/>
      <sheetName val="Т2"/>
      <sheetName val="Т6"/>
      <sheetName val="Т7"/>
      <sheetName val="Т8"/>
      <sheetName val="Ш_Передача_ЭЭ"/>
      <sheetName val="Проверка"/>
      <sheetName val="Рейтинг"/>
      <sheetName val="REESTR_MO"/>
      <sheetName val="списки"/>
      <sheetName val="сиз"/>
      <sheetName val="ras bs"/>
      <sheetName val="Valuations"/>
      <sheetName val="variables"/>
      <sheetName val="Проводки_02"/>
      <sheetName val="АКРасч"/>
      <sheetName val="Управление"/>
      <sheetName val="справочники"/>
      <sheetName val="4_11"/>
      <sheetName val="17_11"/>
      <sheetName val="24_11"/>
      <sheetName val="income statement"/>
      <sheetName val="IS-$"/>
      <sheetName val="расходы"/>
      <sheetName val="пол отпуск"/>
      <sheetName val="TECHSHEET"/>
      <sheetName val="Баланс"/>
      <sheetName val="исходные данные"/>
      <sheetName val="final schedule"/>
      <sheetName val="Проводки'02"/>
      <sheetName val="pppi"/>
      <sheetName val="gkn (2)"/>
      <sheetName val="6_11"/>
      <sheetName val="18_21"/>
      <sheetName val="21_31"/>
      <sheetName val="2_3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2_21"/>
      <sheetName val="20_11"/>
      <sheetName val="25_11"/>
      <sheetName val="28_11"/>
      <sheetName val="28_21"/>
      <sheetName val="P2_11"/>
      <sheetName val="P2_21"/>
      <sheetName val="Вводные данные систем"/>
      <sheetName val="БДР 2020"/>
      <sheetName val="БДР"/>
      <sheetName val="БДДС"/>
      <sheetName val="ПБ"/>
      <sheetName val="ПЗ Выручка"/>
      <sheetName val="ПЗ БДР"/>
      <sheetName val="ПЗ БДДС"/>
      <sheetName val="ЕТС"/>
      <sheetName val="ШР"/>
      <sheetName val="ФОТ"/>
      <sheetName val="АНАЛИЗ ШР и ФЗП"/>
      <sheetName val="БДР_на 05.02.21"/>
      <sheetName val="выгр04.02.21"/>
      <sheetName val="выгр02.02.21"/>
      <sheetName val="заявк02.02.21"/>
      <sheetName val="проектБДР_25.11.20"/>
      <sheetName val="выгр30.01.21 (2)"/>
      <sheetName val="заявк31.01.21"/>
      <sheetName val="БДДС_26.11.20"/>
      <sheetName val="БДР_на 22.11.20"/>
      <sheetName val="БДР 2020 (2)"/>
      <sheetName val="статьи"/>
      <sheetName val="ввод 2021_не акту"/>
      <sheetName val="group structure"/>
      <sheetName val="Лист3"/>
      <sheetName val="Лист4"/>
      <sheetName val="Лист5"/>
      <sheetName val="Лист1"/>
      <sheetName val="расчет расх. по rab "/>
      <sheetName val="расчет нвв по rab"/>
      <sheetName val="Справочник"/>
      <sheetName val="Краткие сведения по организации"/>
      <sheetName val="Ф-1 (для АО-энерго)"/>
      <sheetName val="Ф-2 (для АО-энерго)"/>
      <sheetName val="Функции"/>
      <sheetName val="Модули"/>
      <sheetName val="вводные_данные_систем"/>
      <sheetName val="4_12"/>
      <sheetName val="6_12"/>
      <sheetName val="17_12"/>
      <sheetName val="24_12"/>
      <sheetName val="18_22"/>
      <sheetName val="21_32"/>
      <sheetName val="2_3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2_22"/>
      <sheetName val="20_12"/>
      <sheetName val="25_12"/>
      <sheetName val="28_12"/>
      <sheetName val="28_22"/>
      <sheetName val="P2_12"/>
      <sheetName val="P2_22"/>
      <sheetName val="вводные_данные_систем1"/>
      <sheetName val="4_13"/>
      <sheetName val="6_13"/>
      <sheetName val="17_13"/>
      <sheetName val="24_13"/>
      <sheetName val="18_23"/>
      <sheetName val="21_33"/>
      <sheetName val="2_3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2_23"/>
      <sheetName val="20_13"/>
      <sheetName val="25_13"/>
      <sheetName val="28_13"/>
      <sheetName val="28_23"/>
      <sheetName val="P2_13"/>
      <sheetName val="P2_23"/>
      <sheetName val="вводные_данные_систем2"/>
      <sheetName val="4_14"/>
      <sheetName val="6_14"/>
      <sheetName val="17_14"/>
      <sheetName val="24_14"/>
      <sheetName val="18_24"/>
      <sheetName val="21_34"/>
      <sheetName val="2_3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2_24"/>
      <sheetName val="20_14"/>
      <sheetName val="25_14"/>
      <sheetName val="28_14"/>
      <sheetName val="28_24"/>
      <sheetName val="P2_14"/>
      <sheetName val="P2_24"/>
      <sheetName val="вводные_данные_систем3"/>
      <sheetName val="4_15"/>
      <sheetName val="6_15"/>
      <sheetName val="17_15"/>
      <sheetName val="24_15"/>
      <sheetName val="18_25"/>
      <sheetName val="21_35"/>
      <sheetName val="2_3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2_25"/>
      <sheetName val="20_15"/>
      <sheetName val="25_15"/>
      <sheetName val="28_15"/>
      <sheetName val="28_25"/>
      <sheetName val="P2_15"/>
      <sheetName val="P2_25"/>
      <sheetName val="вводные_данные_систем4"/>
      <sheetName val="ФЭ модель"/>
      <sheetName val="Options"/>
      <sheetName val="альт"/>
      <sheetName val="Language"/>
      <sheetName val="НВВ"/>
      <sheetName val="Распределение котлов"/>
      <sheetName val="ФСК"/>
      <sheetName val="Плановый баланс "/>
      <sheetName val="Факт_2020"/>
      <sheetName val="Аренда э.сет."/>
      <sheetName val="Раздел_1"/>
      <sheetName val="Раздел_2"/>
      <sheetName val="Раздел_3"/>
      <sheetName val="прил 25.3 МЭС Центр"/>
      <sheetName val="на 1 тут"/>
      <sheetName val="База"/>
      <sheetName val="КУ1"/>
      <sheetName val="Input Sheet"/>
      <sheetName val="Input"/>
      <sheetName val="comps"/>
      <sheetName val="4_16"/>
      <sheetName val="6_16"/>
      <sheetName val="17_16"/>
      <sheetName val="24_16"/>
      <sheetName val="18_26"/>
      <sheetName val="21_36"/>
      <sheetName val="2_3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2_26"/>
      <sheetName val="20_16"/>
      <sheetName val="25_16"/>
      <sheetName val="28_16"/>
      <sheetName val="28_26"/>
      <sheetName val="P2_16"/>
      <sheetName val="P2_26"/>
      <sheetName val="вводные_данные_систем5"/>
      <sheetName val="4_17"/>
      <sheetName val="6_17"/>
      <sheetName val="17_17"/>
      <sheetName val="24_17"/>
      <sheetName val="18_27"/>
      <sheetName val="21_37"/>
      <sheetName val="2_37"/>
      <sheetName val="18_17"/>
      <sheetName val="19_1_17"/>
      <sheetName val="19_1_27"/>
      <sheetName val="19_27"/>
      <sheetName val="2_17"/>
      <sheetName val="21_17"/>
      <sheetName val="21_2_17"/>
      <sheetName val="21_2_27"/>
      <sheetName val="21_47"/>
      <sheetName val="28_37"/>
      <sheetName val="1_17"/>
      <sheetName val="1_27"/>
      <sheetName val="2_27"/>
      <sheetName val="20_17"/>
      <sheetName val="25_17"/>
      <sheetName val="28_17"/>
      <sheetName val="28_27"/>
      <sheetName val="P2_17"/>
      <sheetName val="P2_27"/>
      <sheetName val="вводные_данные_систем6"/>
      <sheetName val="4_18"/>
      <sheetName val="6_18"/>
      <sheetName val="17_18"/>
      <sheetName val="24_18"/>
      <sheetName val="18_28"/>
      <sheetName val="21_38"/>
      <sheetName val="2_38"/>
      <sheetName val="18_18"/>
      <sheetName val="19_1_18"/>
      <sheetName val="19_1_28"/>
      <sheetName val="19_28"/>
      <sheetName val="2_18"/>
      <sheetName val="21_18"/>
      <sheetName val="21_2_18"/>
      <sheetName val="21_2_28"/>
      <sheetName val="21_48"/>
      <sheetName val="28_38"/>
      <sheetName val="1_18"/>
      <sheetName val="1_28"/>
      <sheetName val="2_28"/>
      <sheetName val="20_18"/>
      <sheetName val="25_18"/>
      <sheetName val="28_18"/>
      <sheetName val="28_28"/>
      <sheetName val="P2_18"/>
      <sheetName val="P2_28"/>
      <sheetName val="вводные_данные_систем7"/>
      <sheetName val="4_19"/>
      <sheetName val="6_19"/>
      <sheetName val="17_19"/>
      <sheetName val="24_19"/>
      <sheetName val="18_29"/>
      <sheetName val="21_39"/>
      <sheetName val="2_39"/>
      <sheetName val="18_19"/>
      <sheetName val="19_1_19"/>
      <sheetName val="19_1_29"/>
      <sheetName val="19_29"/>
      <sheetName val="2_19"/>
      <sheetName val="21_19"/>
      <sheetName val="21_2_19"/>
      <sheetName val="21_2_29"/>
      <sheetName val="21_49"/>
      <sheetName val="28_39"/>
      <sheetName val="1_19"/>
      <sheetName val="1_29"/>
      <sheetName val="2_29"/>
      <sheetName val="20_19"/>
      <sheetName val="25_19"/>
      <sheetName val="28_19"/>
      <sheetName val="28_29"/>
      <sheetName val="P2_19"/>
      <sheetName val="P2_29"/>
      <sheetName val="вводные_данные_систем8"/>
      <sheetName val="Здания"/>
      <sheetName val="REESTR"/>
      <sheetName val="Инструкция"/>
      <sheetName val="side-by-side"/>
      <sheetName val="прогноз_1"/>
      <sheetName val="Опции"/>
      <sheetName val="Проект"/>
      <sheetName val="Анализ"/>
      <sheetName val="rsoilbal"/>
      <sheetName val="дебиторы"/>
      <sheetName val="t_настройки"/>
      <sheetName val="структура затрат"/>
      <sheetName val="adjustment schedule"/>
      <sheetName val="Контакты"/>
      <sheetName val="реализация рег"/>
      <sheetName val="реализация нерег"/>
      <sheetName val="уравнения"/>
      <sheetName val="расчет"/>
    </sheetNames>
    <sheetDataSet>
      <sheetData sheetId="0" refreshError="1"/>
      <sheetData sheetId="1">
        <row r="6">
          <cell r="D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6">
          <cell r="D6">
            <v>0</v>
          </cell>
        </row>
      </sheetData>
      <sheetData sheetId="11">
        <row r="6">
          <cell r="D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4">
          <cell r="E4">
            <v>2019</v>
          </cell>
        </row>
      </sheetData>
      <sheetData sheetId="100">
        <row r="4">
          <cell r="E4">
            <v>2019</v>
          </cell>
        </row>
      </sheetData>
      <sheetData sheetId="101">
        <row r="4">
          <cell r="E4">
            <v>2019</v>
          </cell>
        </row>
      </sheetData>
      <sheetData sheetId="102">
        <row r="4">
          <cell r="E4">
            <v>2019</v>
          </cell>
        </row>
      </sheetData>
      <sheetData sheetId="103">
        <row r="4">
          <cell r="E4">
            <v>2019</v>
          </cell>
        </row>
      </sheetData>
      <sheetData sheetId="104">
        <row r="4">
          <cell r="E4">
            <v>0</v>
          </cell>
        </row>
      </sheetData>
      <sheetData sheetId="105">
        <row r="4">
          <cell r="E4">
            <v>2019</v>
          </cell>
        </row>
      </sheetData>
      <sheetData sheetId="106">
        <row r="4">
          <cell r="E4">
            <v>0</v>
          </cell>
        </row>
      </sheetData>
      <sheetData sheetId="107">
        <row r="4">
          <cell r="E4">
            <v>0</v>
          </cell>
        </row>
      </sheetData>
      <sheetData sheetId="108">
        <row r="4">
          <cell r="E4">
            <v>2019</v>
          </cell>
        </row>
      </sheetData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>
        <row r="4">
          <cell r="E4">
            <v>2019</v>
          </cell>
        </row>
      </sheetData>
      <sheetData sheetId="120" refreshError="1"/>
      <sheetData sheetId="121" refreshError="1"/>
      <sheetData sheetId="122">
        <row r="4">
          <cell r="E4">
            <v>0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4">
          <cell r="E4">
            <v>0</v>
          </cell>
        </row>
      </sheetData>
      <sheetData sheetId="132">
        <row r="4">
          <cell r="E4">
            <v>0</v>
          </cell>
        </row>
      </sheetData>
      <sheetData sheetId="133">
        <row r="4">
          <cell r="E4">
            <v>0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>
        <row r="4">
          <cell r="E4">
            <v>0</v>
          </cell>
        </row>
      </sheetData>
      <sheetData sheetId="146">
        <row r="4">
          <cell r="E4">
            <v>0</v>
          </cell>
        </row>
      </sheetData>
      <sheetData sheetId="147">
        <row r="4">
          <cell r="E4">
            <v>0</v>
          </cell>
        </row>
      </sheetData>
      <sheetData sheetId="148">
        <row r="4">
          <cell r="E4">
            <v>0</v>
          </cell>
        </row>
      </sheetData>
      <sheetData sheetId="149">
        <row r="4">
          <cell r="E4">
            <v>0</v>
          </cell>
        </row>
      </sheetData>
      <sheetData sheetId="150">
        <row r="4">
          <cell r="E4">
            <v>0</v>
          </cell>
        </row>
      </sheetData>
      <sheetData sheetId="151">
        <row r="4">
          <cell r="E4">
            <v>0</v>
          </cell>
        </row>
      </sheetData>
      <sheetData sheetId="152">
        <row r="4">
          <cell r="E4">
            <v>0</v>
          </cell>
        </row>
      </sheetData>
      <sheetData sheetId="153">
        <row r="4">
          <cell r="E4">
            <v>0</v>
          </cell>
        </row>
      </sheetData>
      <sheetData sheetId="154">
        <row r="4">
          <cell r="E4">
            <v>0</v>
          </cell>
        </row>
      </sheetData>
      <sheetData sheetId="155">
        <row r="4">
          <cell r="E4">
            <v>0</v>
          </cell>
        </row>
      </sheetData>
      <sheetData sheetId="156">
        <row r="4">
          <cell r="E4">
            <v>0</v>
          </cell>
        </row>
      </sheetData>
      <sheetData sheetId="157">
        <row r="4">
          <cell r="E4">
            <v>0</v>
          </cell>
        </row>
      </sheetData>
      <sheetData sheetId="158">
        <row r="4">
          <cell r="E4">
            <v>0</v>
          </cell>
        </row>
      </sheetData>
      <sheetData sheetId="159">
        <row r="4">
          <cell r="E4">
            <v>0</v>
          </cell>
        </row>
      </sheetData>
      <sheetData sheetId="160">
        <row r="4">
          <cell r="E4">
            <v>0</v>
          </cell>
        </row>
      </sheetData>
      <sheetData sheetId="161">
        <row r="4">
          <cell r="E4">
            <v>0</v>
          </cell>
        </row>
      </sheetData>
      <sheetData sheetId="162">
        <row r="4">
          <cell r="E4">
            <v>0</v>
          </cell>
        </row>
      </sheetData>
      <sheetData sheetId="163">
        <row r="4">
          <cell r="E4">
            <v>0</v>
          </cell>
        </row>
      </sheetData>
      <sheetData sheetId="164">
        <row r="4">
          <cell r="E4">
            <v>0</v>
          </cell>
        </row>
      </sheetData>
      <sheetData sheetId="165">
        <row r="4">
          <cell r="E4">
            <v>0</v>
          </cell>
        </row>
      </sheetData>
      <sheetData sheetId="166">
        <row r="4">
          <cell r="E4">
            <v>0</v>
          </cell>
        </row>
      </sheetData>
      <sheetData sheetId="167">
        <row r="4">
          <cell r="E4">
            <v>0</v>
          </cell>
        </row>
      </sheetData>
      <sheetData sheetId="168" refreshError="1"/>
      <sheetData sheetId="169">
        <row r="4">
          <cell r="E4">
            <v>0</v>
          </cell>
        </row>
      </sheetData>
      <sheetData sheetId="170">
        <row r="4">
          <cell r="E4">
            <v>0</v>
          </cell>
        </row>
      </sheetData>
      <sheetData sheetId="171">
        <row r="4">
          <cell r="E4">
            <v>0</v>
          </cell>
        </row>
      </sheetData>
      <sheetData sheetId="172">
        <row r="4">
          <cell r="E4">
            <v>0</v>
          </cell>
        </row>
      </sheetData>
      <sheetData sheetId="173">
        <row r="4">
          <cell r="E4">
            <v>0</v>
          </cell>
        </row>
      </sheetData>
      <sheetData sheetId="174">
        <row r="4">
          <cell r="E4">
            <v>0</v>
          </cell>
        </row>
      </sheetData>
      <sheetData sheetId="175">
        <row r="4">
          <cell r="E4">
            <v>0</v>
          </cell>
        </row>
      </sheetData>
      <sheetData sheetId="176">
        <row r="4">
          <cell r="E4">
            <v>0</v>
          </cell>
        </row>
      </sheetData>
      <sheetData sheetId="177">
        <row r="4">
          <cell r="E4">
            <v>0</v>
          </cell>
        </row>
      </sheetData>
      <sheetData sheetId="178">
        <row r="4">
          <cell r="E4">
            <v>0</v>
          </cell>
        </row>
      </sheetData>
      <sheetData sheetId="179">
        <row r="4">
          <cell r="E4">
            <v>0</v>
          </cell>
        </row>
      </sheetData>
      <sheetData sheetId="180">
        <row r="4">
          <cell r="E4">
            <v>0</v>
          </cell>
        </row>
      </sheetData>
      <sheetData sheetId="181">
        <row r="4">
          <cell r="E4">
            <v>0</v>
          </cell>
        </row>
      </sheetData>
      <sheetData sheetId="182">
        <row r="4">
          <cell r="E4">
            <v>0</v>
          </cell>
        </row>
      </sheetData>
      <sheetData sheetId="183">
        <row r="4">
          <cell r="E4">
            <v>0</v>
          </cell>
        </row>
      </sheetData>
      <sheetData sheetId="184">
        <row r="4">
          <cell r="E4">
            <v>0</v>
          </cell>
        </row>
      </sheetData>
      <sheetData sheetId="185">
        <row r="4">
          <cell r="E4">
            <v>0</v>
          </cell>
        </row>
      </sheetData>
      <sheetData sheetId="186">
        <row r="4">
          <cell r="E4">
            <v>0</v>
          </cell>
        </row>
      </sheetData>
      <sheetData sheetId="187">
        <row r="4">
          <cell r="E4">
            <v>0</v>
          </cell>
        </row>
      </sheetData>
      <sheetData sheetId="188">
        <row r="4">
          <cell r="E4">
            <v>0</v>
          </cell>
        </row>
      </sheetData>
      <sheetData sheetId="189">
        <row r="4">
          <cell r="E4">
            <v>0</v>
          </cell>
        </row>
      </sheetData>
      <sheetData sheetId="190">
        <row r="4">
          <cell r="E4">
            <v>0</v>
          </cell>
        </row>
      </sheetData>
      <sheetData sheetId="191" refreshError="1"/>
      <sheetData sheetId="192" refreshError="1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>
        <row r="4">
          <cell r="F4" t="str">
            <v>Ф</v>
          </cell>
        </row>
      </sheetData>
      <sheetData sheetId="204" refreshError="1"/>
      <sheetData sheetId="205">
        <row r="4">
          <cell r="E4">
            <v>0.03</v>
          </cell>
        </row>
      </sheetData>
      <sheetData sheetId="206">
        <row r="6">
          <cell r="D6">
            <v>0</v>
          </cell>
        </row>
      </sheetData>
      <sheetData sheetId="207">
        <row r="4">
          <cell r="E4">
            <v>0.03</v>
          </cell>
        </row>
      </sheetData>
      <sheetData sheetId="208">
        <row r="6">
          <cell r="D6">
            <v>0</v>
          </cell>
        </row>
      </sheetData>
      <sheetData sheetId="209">
        <row r="4">
          <cell r="E4">
            <v>0.03</v>
          </cell>
        </row>
      </sheetData>
      <sheetData sheetId="210">
        <row r="6">
          <cell r="D6">
            <v>0</v>
          </cell>
        </row>
      </sheetData>
      <sheetData sheetId="211">
        <row r="4">
          <cell r="E4">
            <v>0.03</v>
          </cell>
        </row>
      </sheetData>
      <sheetData sheetId="212">
        <row r="6">
          <cell r="D6">
            <v>0</v>
          </cell>
        </row>
      </sheetData>
      <sheetData sheetId="213">
        <row r="6">
          <cell r="D6">
            <v>0</v>
          </cell>
        </row>
      </sheetData>
      <sheetData sheetId="214">
        <row r="6">
          <cell r="D6">
            <v>0</v>
          </cell>
        </row>
      </sheetData>
      <sheetData sheetId="215">
        <row r="6">
          <cell r="D6">
            <v>0</v>
          </cell>
        </row>
      </sheetData>
      <sheetData sheetId="216">
        <row r="6">
          <cell r="D6">
            <v>0</v>
          </cell>
        </row>
      </sheetData>
      <sheetData sheetId="217">
        <row r="6">
          <cell r="D6">
            <v>0</v>
          </cell>
        </row>
      </sheetData>
      <sheetData sheetId="218">
        <row r="6">
          <cell r="D6">
            <v>0</v>
          </cell>
        </row>
      </sheetData>
      <sheetData sheetId="219">
        <row r="6">
          <cell r="D6">
            <v>0</v>
          </cell>
        </row>
      </sheetData>
      <sheetData sheetId="220"/>
      <sheetData sheetId="221"/>
      <sheetData sheetId="222"/>
      <sheetData sheetId="223"/>
      <sheetData sheetId="224"/>
      <sheetData sheetId="225">
        <row r="6">
          <cell r="D6">
            <v>0</v>
          </cell>
        </row>
      </sheetData>
      <sheetData sheetId="226"/>
      <sheetData sheetId="227"/>
      <sheetData sheetId="228"/>
      <sheetData sheetId="229"/>
      <sheetData sheetId="230"/>
      <sheetData sheetId="231">
        <row r="6">
          <cell r="D6">
            <v>0</v>
          </cell>
        </row>
      </sheetData>
      <sheetData sheetId="232">
        <row r="6">
          <cell r="D6">
            <v>0</v>
          </cell>
        </row>
      </sheetData>
      <sheetData sheetId="233">
        <row r="6">
          <cell r="D6">
            <v>0</v>
          </cell>
        </row>
      </sheetData>
      <sheetData sheetId="234">
        <row r="6">
          <cell r="D6">
            <v>0</v>
          </cell>
        </row>
      </sheetData>
      <sheetData sheetId="235">
        <row r="6">
          <cell r="D6">
            <v>0</v>
          </cell>
        </row>
      </sheetData>
      <sheetData sheetId="236">
        <row r="6">
          <cell r="D6">
            <v>0</v>
          </cell>
        </row>
      </sheetData>
      <sheetData sheetId="237">
        <row r="6">
          <cell r="D6">
            <v>0</v>
          </cell>
        </row>
      </sheetData>
      <sheetData sheetId="238">
        <row r="6">
          <cell r="D6">
            <v>0</v>
          </cell>
        </row>
      </sheetData>
      <sheetData sheetId="239">
        <row r="6">
          <cell r="D6">
            <v>0</v>
          </cell>
        </row>
      </sheetData>
      <sheetData sheetId="240">
        <row r="6">
          <cell r="D6">
            <v>0</v>
          </cell>
        </row>
      </sheetData>
      <sheetData sheetId="241">
        <row r="6">
          <cell r="D6">
            <v>0</v>
          </cell>
        </row>
      </sheetData>
      <sheetData sheetId="242">
        <row r="6">
          <cell r="D6">
            <v>0</v>
          </cell>
        </row>
      </sheetData>
      <sheetData sheetId="243">
        <row r="6">
          <cell r="D6">
            <v>0</v>
          </cell>
        </row>
      </sheetData>
      <sheetData sheetId="244">
        <row r="6">
          <cell r="D6">
            <v>0</v>
          </cell>
        </row>
      </sheetData>
      <sheetData sheetId="245">
        <row r="6">
          <cell r="D6">
            <v>0</v>
          </cell>
        </row>
      </sheetData>
      <sheetData sheetId="246">
        <row r="6">
          <cell r="D6">
            <v>0</v>
          </cell>
        </row>
      </sheetData>
      <sheetData sheetId="247"/>
      <sheetData sheetId="248"/>
      <sheetData sheetId="249"/>
      <sheetData sheetId="250"/>
      <sheetData sheetId="251"/>
      <sheetData sheetId="252">
        <row r="6">
          <cell r="D6">
            <v>0</v>
          </cell>
        </row>
      </sheetData>
      <sheetData sheetId="253"/>
      <sheetData sheetId="254"/>
      <sheetData sheetId="255"/>
      <sheetData sheetId="256"/>
      <sheetData sheetId="257"/>
      <sheetData sheetId="258">
        <row r="6">
          <cell r="D6">
            <v>0</v>
          </cell>
        </row>
      </sheetData>
      <sheetData sheetId="259">
        <row r="6">
          <cell r="D6">
            <v>0</v>
          </cell>
        </row>
      </sheetData>
      <sheetData sheetId="260">
        <row r="6">
          <cell r="D6">
            <v>0</v>
          </cell>
        </row>
      </sheetData>
      <sheetData sheetId="261">
        <row r="6">
          <cell r="D6">
            <v>0</v>
          </cell>
        </row>
      </sheetData>
      <sheetData sheetId="262">
        <row r="6">
          <cell r="D6">
            <v>0</v>
          </cell>
        </row>
      </sheetData>
      <sheetData sheetId="263">
        <row r="6">
          <cell r="D6">
            <v>0</v>
          </cell>
        </row>
      </sheetData>
      <sheetData sheetId="264">
        <row r="6">
          <cell r="D6">
            <v>0</v>
          </cell>
        </row>
      </sheetData>
      <sheetData sheetId="265">
        <row r="6">
          <cell r="D6">
            <v>0</v>
          </cell>
        </row>
      </sheetData>
      <sheetData sheetId="266">
        <row r="6">
          <cell r="D6">
            <v>0</v>
          </cell>
        </row>
      </sheetData>
      <sheetData sheetId="267">
        <row r="6">
          <cell r="D6">
            <v>0</v>
          </cell>
        </row>
      </sheetData>
      <sheetData sheetId="268">
        <row r="6">
          <cell r="D6">
            <v>0</v>
          </cell>
        </row>
      </sheetData>
      <sheetData sheetId="269">
        <row r="6">
          <cell r="D6">
            <v>0</v>
          </cell>
        </row>
      </sheetData>
      <sheetData sheetId="270">
        <row r="6">
          <cell r="D6">
            <v>0</v>
          </cell>
        </row>
      </sheetData>
      <sheetData sheetId="271">
        <row r="6">
          <cell r="D6">
            <v>0</v>
          </cell>
        </row>
      </sheetData>
      <sheetData sheetId="272">
        <row r="6">
          <cell r="D6">
            <v>0</v>
          </cell>
        </row>
      </sheetData>
      <sheetData sheetId="273">
        <row r="6">
          <cell r="D6">
            <v>0</v>
          </cell>
        </row>
      </sheetData>
      <sheetData sheetId="274"/>
      <sheetData sheetId="275"/>
      <sheetData sheetId="276"/>
      <sheetData sheetId="277"/>
      <sheetData sheetId="278"/>
      <sheetData sheetId="279">
        <row r="6">
          <cell r="D6">
            <v>0</v>
          </cell>
        </row>
      </sheetData>
      <sheetData sheetId="280"/>
      <sheetData sheetId="281"/>
      <sheetData sheetId="282"/>
      <sheetData sheetId="283"/>
      <sheetData sheetId="284"/>
      <sheetData sheetId="285">
        <row r="6">
          <cell r="D6">
            <v>0</v>
          </cell>
        </row>
      </sheetData>
      <sheetData sheetId="286">
        <row r="6">
          <cell r="D6">
            <v>0</v>
          </cell>
        </row>
      </sheetData>
      <sheetData sheetId="287">
        <row r="6">
          <cell r="D6">
            <v>0</v>
          </cell>
        </row>
      </sheetData>
      <sheetData sheetId="288">
        <row r="6">
          <cell r="D6">
            <v>0</v>
          </cell>
        </row>
      </sheetData>
      <sheetData sheetId="289">
        <row r="6">
          <cell r="D6">
            <v>0</v>
          </cell>
        </row>
      </sheetData>
      <sheetData sheetId="290">
        <row r="6">
          <cell r="D6">
            <v>0</v>
          </cell>
        </row>
      </sheetData>
      <sheetData sheetId="291">
        <row r="6">
          <cell r="D6">
            <v>0</v>
          </cell>
        </row>
      </sheetData>
      <sheetData sheetId="292">
        <row r="6">
          <cell r="D6">
            <v>0</v>
          </cell>
        </row>
      </sheetData>
      <sheetData sheetId="293">
        <row r="6">
          <cell r="D6">
            <v>0</v>
          </cell>
        </row>
      </sheetData>
      <sheetData sheetId="294">
        <row r="6">
          <cell r="D6">
            <v>0</v>
          </cell>
        </row>
      </sheetData>
      <sheetData sheetId="295">
        <row r="6">
          <cell r="D6">
            <v>0</v>
          </cell>
        </row>
      </sheetData>
      <sheetData sheetId="296">
        <row r="6">
          <cell r="D6">
            <v>0</v>
          </cell>
        </row>
      </sheetData>
      <sheetData sheetId="297">
        <row r="6">
          <cell r="D6">
            <v>0</v>
          </cell>
        </row>
      </sheetData>
      <sheetData sheetId="298">
        <row r="6">
          <cell r="D6">
            <v>0</v>
          </cell>
        </row>
      </sheetData>
      <sheetData sheetId="299">
        <row r="6">
          <cell r="D6">
            <v>0</v>
          </cell>
        </row>
      </sheetData>
      <sheetData sheetId="300">
        <row r="6">
          <cell r="D6">
            <v>0</v>
          </cell>
        </row>
      </sheetData>
      <sheetData sheetId="301"/>
      <sheetData sheetId="302"/>
      <sheetData sheetId="303"/>
      <sheetData sheetId="304"/>
      <sheetData sheetId="305">
        <row r="4">
          <cell r="F4" t="str">
            <v>Ф</v>
          </cell>
        </row>
      </sheetData>
      <sheetData sheetId="306"/>
      <sheetData sheetId="307"/>
      <sheetData sheetId="308"/>
      <sheetData sheetId="309"/>
      <sheetData sheetId="310"/>
      <sheetData sheetId="311"/>
      <sheetData sheetId="312">
        <row r="4">
          <cell r="F4" t="str">
            <v>Ф</v>
          </cell>
        </row>
      </sheetData>
      <sheetData sheetId="313"/>
      <sheetData sheetId="314" refreshError="1"/>
      <sheetData sheetId="315" refreshError="1"/>
      <sheetData sheetId="316" refreshError="1"/>
      <sheetData sheetId="317" refreshError="1"/>
      <sheetData sheetId="318">
        <row r="4">
          <cell r="E4">
            <v>0.03</v>
          </cell>
        </row>
      </sheetData>
      <sheetData sheetId="319">
        <row r="4">
          <cell r="E4">
            <v>0.03</v>
          </cell>
        </row>
      </sheetData>
      <sheetData sheetId="320">
        <row r="4">
          <cell r="E4">
            <v>0.03</v>
          </cell>
        </row>
      </sheetData>
      <sheetData sheetId="321">
        <row r="4">
          <cell r="E4">
            <v>0.03</v>
          </cell>
        </row>
      </sheetData>
      <sheetData sheetId="322">
        <row r="4">
          <cell r="E4">
            <v>0.03</v>
          </cell>
        </row>
      </sheetData>
      <sheetData sheetId="323">
        <row r="4">
          <cell r="E4">
            <v>0.03</v>
          </cell>
        </row>
      </sheetData>
      <sheetData sheetId="324"/>
      <sheetData sheetId="325"/>
      <sheetData sheetId="326">
        <row r="4">
          <cell r="E4">
            <v>0.03</v>
          </cell>
        </row>
      </sheetData>
      <sheetData sheetId="327">
        <row r="4">
          <cell r="E4">
            <v>0.03</v>
          </cell>
        </row>
      </sheetData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>
        <row r="4">
          <cell r="E4" t="str">
            <v>Утверждено 2018 
Лист 503</v>
          </cell>
        </row>
      </sheetData>
      <sheetData sheetId="335">
        <row r="4">
          <cell r="E4" t="str">
            <v>Утверждено 2018 
Лист 503</v>
          </cell>
        </row>
      </sheetData>
      <sheetData sheetId="336"/>
      <sheetData sheetId="337"/>
      <sheetData sheetId="338"/>
      <sheetData sheetId="339">
        <row r="6">
          <cell r="D6">
            <v>0</v>
          </cell>
        </row>
      </sheetData>
      <sheetData sheetId="340">
        <row r="4">
          <cell r="E4" t="str">
            <v>Утверждено 2018 
Лист 503</v>
          </cell>
        </row>
      </sheetData>
      <sheetData sheetId="341"/>
      <sheetData sheetId="342">
        <row r="4">
          <cell r="E4" t="str">
            <v>Утверждено 2018 
Лист 503</v>
          </cell>
        </row>
      </sheetData>
      <sheetData sheetId="343"/>
      <sheetData sheetId="344"/>
      <sheetData sheetId="345">
        <row r="6">
          <cell r="D6">
            <v>0</v>
          </cell>
        </row>
      </sheetData>
      <sheetData sheetId="346"/>
      <sheetData sheetId="347">
        <row r="4">
          <cell r="E4" t="str">
            <v>Утверждено 2018 
Лист 503</v>
          </cell>
        </row>
      </sheetData>
      <sheetData sheetId="348"/>
      <sheetData sheetId="349">
        <row r="6">
          <cell r="D6">
            <v>0</v>
          </cell>
        </row>
      </sheetData>
      <sheetData sheetId="350">
        <row r="6">
          <cell r="D6">
            <v>0</v>
          </cell>
        </row>
      </sheetData>
      <sheetData sheetId="351"/>
      <sheetData sheetId="352">
        <row r="6">
          <cell r="D6">
            <v>0</v>
          </cell>
        </row>
      </sheetData>
      <sheetData sheetId="353"/>
      <sheetData sheetId="354"/>
      <sheetData sheetId="355">
        <row r="6">
          <cell r="D6">
            <v>0</v>
          </cell>
        </row>
      </sheetData>
      <sheetData sheetId="356">
        <row r="6">
          <cell r="D6">
            <v>0</v>
          </cell>
        </row>
      </sheetData>
      <sheetData sheetId="357"/>
      <sheetData sheetId="358"/>
      <sheetData sheetId="359"/>
      <sheetData sheetId="360"/>
      <sheetData sheetId="361"/>
      <sheetData sheetId="362">
        <row r="6">
          <cell r="D6">
            <v>0</v>
          </cell>
        </row>
      </sheetData>
      <sheetData sheetId="363"/>
      <sheetData sheetId="364"/>
      <sheetData sheetId="365"/>
      <sheetData sheetId="366">
        <row r="6">
          <cell r="D6">
            <v>0</v>
          </cell>
        </row>
      </sheetData>
      <sheetData sheetId="367"/>
      <sheetData sheetId="368"/>
      <sheetData sheetId="369">
        <row r="6">
          <cell r="D6">
            <v>0</v>
          </cell>
        </row>
      </sheetData>
      <sheetData sheetId="370"/>
      <sheetData sheetId="371"/>
      <sheetData sheetId="372">
        <row r="6">
          <cell r="D6">
            <v>0</v>
          </cell>
        </row>
      </sheetData>
      <sheetData sheetId="373"/>
      <sheetData sheetId="374"/>
      <sheetData sheetId="375"/>
      <sheetData sheetId="376">
        <row r="6">
          <cell r="D6">
            <v>0</v>
          </cell>
        </row>
      </sheetData>
      <sheetData sheetId="377">
        <row r="6">
          <cell r="D6">
            <v>0</v>
          </cell>
        </row>
      </sheetData>
      <sheetData sheetId="378"/>
      <sheetData sheetId="379">
        <row r="6">
          <cell r="D6">
            <v>0</v>
          </cell>
        </row>
      </sheetData>
      <sheetData sheetId="380"/>
      <sheetData sheetId="381"/>
      <sheetData sheetId="382">
        <row r="6">
          <cell r="D6">
            <v>0</v>
          </cell>
        </row>
      </sheetData>
      <sheetData sheetId="383">
        <row r="6">
          <cell r="D6">
            <v>0</v>
          </cell>
        </row>
      </sheetData>
      <sheetData sheetId="384"/>
      <sheetData sheetId="385"/>
      <sheetData sheetId="386"/>
      <sheetData sheetId="387"/>
      <sheetData sheetId="388"/>
      <sheetData sheetId="389">
        <row r="6">
          <cell r="D6">
            <v>0</v>
          </cell>
        </row>
      </sheetData>
      <sheetData sheetId="390"/>
      <sheetData sheetId="391"/>
      <sheetData sheetId="392"/>
      <sheetData sheetId="393">
        <row r="6">
          <cell r="D6">
            <v>0</v>
          </cell>
        </row>
      </sheetData>
      <sheetData sheetId="394"/>
      <sheetData sheetId="395"/>
      <sheetData sheetId="396">
        <row r="6">
          <cell r="D6">
            <v>0</v>
          </cell>
        </row>
      </sheetData>
      <sheetData sheetId="397"/>
      <sheetData sheetId="398"/>
      <sheetData sheetId="399">
        <row r="6">
          <cell r="D6">
            <v>0</v>
          </cell>
        </row>
      </sheetData>
      <sheetData sheetId="400"/>
      <sheetData sheetId="401"/>
      <sheetData sheetId="402"/>
      <sheetData sheetId="403">
        <row r="6">
          <cell r="D6">
            <v>0</v>
          </cell>
        </row>
      </sheetData>
      <sheetData sheetId="404">
        <row r="6">
          <cell r="D6">
            <v>0</v>
          </cell>
        </row>
      </sheetData>
      <sheetData sheetId="405"/>
      <sheetData sheetId="406">
        <row r="6">
          <cell r="D6">
            <v>0</v>
          </cell>
        </row>
      </sheetData>
      <sheetData sheetId="407"/>
      <sheetData sheetId="408"/>
      <sheetData sheetId="409">
        <row r="6">
          <cell r="D6">
            <v>0</v>
          </cell>
        </row>
      </sheetData>
      <sheetData sheetId="410">
        <row r="6">
          <cell r="D6">
            <v>0</v>
          </cell>
        </row>
      </sheetData>
      <sheetData sheetId="411"/>
      <sheetData sheetId="412"/>
      <sheetData sheetId="413"/>
      <sheetData sheetId="414"/>
      <sheetData sheetId="415"/>
      <sheetData sheetId="416">
        <row r="6">
          <cell r="D6">
            <v>0</v>
          </cell>
        </row>
      </sheetData>
      <sheetData sheetId="417"/>
      <sheetData sheetId="418"/>
      <sheetData sheetId="419"/>
      <sheetData sheetId="420">
        <row r="6">
          <cell r="D6">
            <v>0</v>
          </cell>
        </row>
      </sheetData>
      <sheetData sheetId="421"/>
      <sheetData sheetId="422"/>
      <sheetData sheetId="423">
        <row r="6">
          <cell r="D6">
            <v>0</v>
          </cell>
        </row>
      </sheetData>
      <sheetData sheetId="424"/>
      <sheetData sheetId="425"/>
      <sheetData sheetId="426">
        <row r="6">
          <cell r="D6">
            <v>0</v>
          </cell>
        </row>
      </sheetData>
      <sheetData sheetId="427"/>
      <sheetData sheetId="428"/>
      <sheetData sheetId="429"/>
      <sheetData sheetId="430">
        <row r="6">
          <cell r="D6">
            <v>0</v>
          </cell>
        </row>
      </sheetData>
      <sheetData sheetId="431"/>
      <sheetData sheetId="432"/>
      <sheetData sheetId="433">
        <row r="6">
          <cell r="D6">
            <v>0</v>
          </cell>
        </row>
      </sheetData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>
        <row r="4">
          <cell r="E4" t="str">
            <v>Утверждено 2018 
Лист 503</v>
          </cell>
        </row>
      </sheetData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Регионы"/>
      <sheetName val="Справочники"/>
      <sheetName val="16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共機J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ОцП"/>
      <sheetName val="СБП_ДопИнфо"/>
      <sheetName val="СБП_Общее"/>
      <sheetName val="СБП_Проверки"/>
      <sheetName val="9.1. Смета затрат"/>
      <sheetName val="9.2. Прочие ДиР"/>
      <sheetName val="14. Снижение ОР"/>
      <sheetName val="ПиУ"/>
      <sheetName val="за 1 кв 2017"/>
      <sheetName val="за 1 пол 2017"/>
      <sheetName val="за 9 мес 2017"/>
      <sheetName val="за  2017"/>
      <sheetName val="за  2018"/>
      <sheetName val="за  2019"/>
      <sheetName val="за  2020"/>
      <sheetName val="за  2021"/>
      <sheetName val="Титул (филиал)"/>
      <sheetName val="МРСК"/>
      <sheetName val="ИА"/>
      <sheetName val="Филиал..."/>
      <sheetName val="Филиал_"/>
      <sheetName val="Под версию План"/>
      <sheetName val="Под версию Корр"/>
      <sheetName val="ЧЭ"/>
      <sheetName val="Снижение ОР"/>
      <sheetName val="СБП_Списки (2)"/>
      <sheetName val="Титул_1"/>
      <sheetName val="Снижение_ОР"/>
      <sheetName val="14. Снижение ОР 3%"/>
      <sheetName val="Лист8"/>
      <sheetName val="Приложение 1"/>
      <sheetName val="Смета затрат КЦ"/>
      <sheetName val="ИТ Бюджет"/>
      <sheetName val="КБДДС"/>
      <sheetName val="СБП_Проверки (2)"/>
      <sheetName val="СБП_Общее (2)"/>
      <sheetName val="СБП_ДопИнфо (2)"/>
      <sheetName val="СБП_ОцП (2)"/>
      <sheetName val="СБП_Затраты на персонал (2)"/>
      <sheetName val="СБП_ИПР (2)"/>
      <sheetName val="СБП_ОФР (2)"/>
      <sheetName val="СБП_СметаЗатрат (2)"/>
      <sheetName val="СБП_БДР (2)"/>
      <sheetName val="СБП_ДохРасх_ВГО (2)"/>
      <sheetName val="СБП_БДДС (2)"/>
      <sheetName val="СБП_БДДС_ВГО (2)"/>
      <sheetName val="СБП_ПрогнозныйБаланс (2)"/>
      <sheetName val="СБП_ПрогнозныйБаланс_ВГО (2)"/>
      <sheetName val="Титул "/>
      <sheetName val="8.БДР_x0000_펠୨꾰淇_x0000_言퐇Ӿ_x001f_"/>
      <sheetName val="финрез"/>
    </sheetNames>
    <sheetDataSet>
      <sheetData sheetId="0">
        <row r="4">
          <cell r="B4">
            <v>0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19">
          <cell r="F19" t="str">
            <v>Nesterenko_VV@mrsk-1.ru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1">
          <cell r="F21">
            <v>0</v>
          </cell>
          <cell r="G21">
            <v>0</v>
          </cell>
        </row>
        <row r="22">
          <cell r="F22" t="str">
            <v/>
          </cell>
          <cell r="G22">
            <v>0</v>
          </cell>
        </row>
        <row r="23">
          <cell r="F23">
            <v>0</v>
          </cell>
          <cell r="G23">
            <v>0</v>
          </cell>
        </row>
        <row r="24">
          <cell r="F24">
            <v>0</v>
          </cell>
          <cell r="G24">
            <v>0</v>
          </cell>
        </row>
        <row r="25">
          <cell r="F25">
            <v>0</v>
          </cell>
          <cell r="G25">
            <v>0</v>
          </cell>
        </row>
      </sheetData>
      <sheetData sheetId="1"/>
      <sheetData sheetId="2">
        <row r="4">
          <cell r="C4">
            <v>0</v>
          </cell>
        </row>
      </sheetData>
      <sheetData sheetId="3">
        <row r="4">
          <cell r="C4">
            <v>0</v>
          </cell>
        </row>
      </sheetData>
      <sheetData sheetId="4">
        <row r="4">
          <cell r="C4">
            <v>0</v>
          </cell>
        </row>
      </sheetData>
      <sheetData sheetId="5">
        <row r="4">
          <cell r="C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2">
          <cell r="A2">
            <v>0</v>
          </cell>
        </row>
      </sheetData>
      <sheetData sheetId="59">
        <row r="2">
          <cell r="A2">
            <v>0</v>
          </cell>
        </row>
      </sheetData>
      <sheetData sheetId="60">
        <row r="2">
          <cell r="A2">
            <v>0</v>
          </cell>
        </row>
      </sheetData>
      <sheetData sheetId="61">
        <row r="2">
          <cell r="A2">
            <v>0</v>
          </cell>
        </row>
      </sheetData>
      <sheetData sheetId="62">
        <row r="2">
          <cell r="A2">
            <v>0</v>
          </cell>
        </row>
      </sheetData>
      <sheetData sheetId="63">
        <row r="2">
          <cell r="A2">
            <v>0</v>
          </cell>
        </row>
      </sheetData>
      <sheetData sheetId="64">
        <row r="2">
          <cell r="A2">
            <v>0</v>
          </cell>
        </row>
      </sheetData>
      <sheetData sheetId="65">
        <row r="2">
          <cell r="A2">
            <v>0</v>
          </cell>
        </row>
      </sheetData>
      <sheetData sheetId="66">
        <row r="2">
          <cell r="A2">
            <v>0</v>
          </cell>
        </row>
      </sheetData>
      <sheetData sheetId="67">
        <row r="2">
          <cell r="A2">
            <v>0</v>
          </cell>
        </row>
      </sheetData>
      <sheetData sheetId="68">
        <row r="2">
          <cell r="A2">
            <v>0</v>
          </cell>
        </row>
      </sheetData>
      <sheetData sheetId="69">
        <row r="2">
          <cell r="A2">
            <v>0</v>
          </cell>
        </row>
      </sheetData>
      <sheetData sheetId="70">
        <row r="2">
          <cell r="A2">
            <v>0</v>
          </cell>
        </row>
      </sheetData>
      <sheetData sheetId="71">
        <row r="2">
          <cell r="A2">
            <v>0</v>
          </cell>
        </row>
      </sheetData>
      <sheetData sheetId="72">
        <row r="2">
          <cell r="A2">
            <v>0</v>
          </cell>
        </row>
      </sheetData>
      <sheetData sheetId="73">
        <row r="2">
          <cell r="A2">
            <v>0</v>
          </cell>
        </row>
      </sheetData>
      <sheetData sheetId="74">
        <row r="2">
          <cell r="A2">
            <v>0</v>
          </cell>
        </row>
      </sheetData>
      <sheetData sheetId="75">
        <row r="2">
          <cell r="A2">
            <v>0</v>
          </cell>
        </row>
      </sheetData>
      <sheetData sheetId="76">
        <row r="2">
          <cell r="A2">
            <v>0</v>
          </cell>
        </row>
      </sheetData>
      <sheetData sheetId="77">
        <row r="2">
          <cell r="A2">
            <v>0</v>
          </cell>
        </row>
      </sheetData>
      <sheetData sheetId="78">
        <row r="2">
          <cell r="A2">
            <v>0</v>
          </cell>
        </row>
      </sheetData>
      <sheetData sheetId="79">
        <row r="2">
          <cell r="A2">
            <v>0</v>
          </cell>
        </row>
      </sheetData>
      <sheetData sheetId="80">
        <row r="2">
          <cell r="A2">
            <v>0</v>
          </cell>
        </row>
      </sheetData>
      <sheetData sheetId="81">
        <row r="2">
          <cell r="A2">
            <v>0</v>
          </cell>
        </row>
      </sheetData>
      <sheetData sheetId="82">
        <row r="2">
          <cell r="A2">
            <v>0</v>
          </cell>
        </row>
      </sheetData>
      <sheetData sheetId="83">
        <row r="2">
          <cell r="A2">
            <v>0</v>
          </cell>
        </row>
      </sheetData>
      <sheetData sheetId="84">
        <row r="2">
          <cell r="A2">
            <v>0</v>
          </cell>
        </row>
      </sheetData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5">
          <cell r="C5">
            <v>0</v>
          </cell>
        </row>
      </sheetData>
      <sheetData sheetId="126">
        <row r="39">
          <cell r="B39" t="str">
            <v>Сумма общехозяйственных расходов</v>
          </cell>
        </row>
      </sheetData>
      <sheetData sheetId="127">
        <row r="39">
          <cell r="B39" t="str">
            <v>Сумма общехозяйственных расходов</v>
          </cell>
        </row>
      </sheetData>
      <sheetData sheetId="128">
        <row r="39">
          <cell r="B39" t="str">
            <v>Сумма общехозяйственных расходов</v>
          </cell>
        </row>
      </sheetData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5">
          <cell r="C5">
            <v>65048.456920000004</v>
          </cell>
        </row>
      </sheetData>
      <sheetData sheetId="132">
        <row r="5">
          <cell r="C5">
            <v>65048.456920000004</v>
          </cell>
        </row>
      </sheetData>
      <sheetData sheetId="133">
        <row r="5">
          <cell r="C5">
            <v>0</v>
          </cell>
        </row>
      </sheetData>
      <sheetData sheetId="134">
        <row r="5">
          <cell r="C5">
            <v>0</v>
          </cell>
        </row>
      </sheetData>
      <sheetData sheetId="135">
        <row r="5">
          <cell r="C5">
            <v>65048.456920000004</v>
          </cell>
        </row>
      </sheetData>
      <sheetData sheetId="136">
        <row r="5">
          <cell r="C5">
            <v>65048.456920000004</v>
          </cell>
        </row>
      </sheetData>
      <sheetData sheetId="137">
        <row r="5">
          <cell r="C5">
            <v>65048.456920000004</v>
          </cell>
        </row>
      </sheetData>
      <sheetData sheetId="138">
        <row r="5">
          <cell r="C5">
            <v>0</v>
          </cell>
        </row>
      </sheetData>
      <sheetData sheetId="139">
        <row r="5">
          <cell r="C5">
            <v>0</v>
          </cell>
        </row>
      </sheetData>
      <sheetData sheetId="140">
        <row r="5">
          <cell r="C5">
            <v>0</v>
          </cell>
        </row>
      </sheetData>
      <sheetData sheetId="141">
        <row r="5">
          <cell r="C5">
            <v>65048.456920000004</v>
          </cell>
        </row>
      </sheetData>
      <sheetData sheetId="142">
        <row r="5">
          <cell r="C5">
            <v>65048.456920000004</v>
          </cell>
        </row>
      </sheetData>
      <sheetData sheetId="143">
        <row r="5">
          <cell r="C5">
            <v>65048.456920000004</v>
          </cell>
        </row>
      </sheetData>
      <sheetData sheetId="144">
        <row r="5">
          <cell r="C5">
            <v>0</v>
          </cell>
        </row>
      </sheetData>
      <sheetData sheetId="145">
        <row r="5">
          <cell r="C5">
            <v>0</v>
          </cell>
        </row>
      </sheetData>
      <sheetData sheetId="146">
        <row r="5">
          <cell r="C5">
            <v>0</v>
          </cell>
        </row>
      </sheetData>
      <sheetData sheetId="147">
        <row r="5">
          <cell r="C5">
            <v>65048.456920000004</v>
          </cell>
        </row>
      </sheetData>
      <sheetData sheetId="148">
        <row r="5">
          <cell r="C5">
            <v>65048.456920000004</v>
          </cell>
        </row>
      </sheetData>
      <sheetData sheetId="149">
        <row r="5">
          <cell r="C5">
            <v>0</v>
          </cell>
        </row>
      </sheetData>
      <sheetData sheetId="150">
        <row r="5">
          <cell r="C5">
            <v>0</v>
          </cell>
        </row>
      </sheetData>
      <sheetData sheetId="151">
        <row r="5">
          <cell r="C5">
            <v>0</v>
          </cell>
        </row>
      </sheetData>
      <sheetData sheetId="152">
        <row r="5">
          <cell r="C5">
            <v>0</v>
          </cell>
        </row>
      </sheetData>
      <sheetData sheetId="153">
        <row r="5">
          <cell r="C5">
            <v>65048.456920000004</v>
          </cell>
        </row>
      </sheetData>
      <sheetData sheetId="154">
        <row r="5">
          <cell r="C5">
            <v>65048.456920000004</v>
          </cell>
        </row>
      </sheetData>
      <sheetData sheetId="155">
        <row r="5">
          <cell r="C5">
            <v>0</v>
          </cell>
        </row>
      </sheetData>
      <sheetData sheetId="156">
        <row r="5">
          <cell r="C5">
            <v>0</v>
          </cell>
        </row>
      </sheetData>
      <sheetData sheetId="157">
        <row r="5">
          <cell r="C5">
            <v>0</v>
          </cell>
        </row>
      </sheetData>
      <sheetData sheetId="158">
        <row r="5">
          <cell r="C5">
            <v>0</v>
          </cell>
        </row>
      </sheetData>
      <sheetData sheetId="159">
        <row r="5">
          <cell r="C5">
            <v>65048.456920000004</v>
          </cell>
        </row>
      </sheetData>
      <sheetData sheetId="160">
        <row r="5">
          <cell r="C5">
            <v>65048.456920000004</v>
          </cell>
        </row>
      </sheetData>
      <sheetData sheetId="161">
        <row r="5">
          <cell r="C5">
            <v>0</v>
          </cell>
        </row>
      </sheetData>
      <sheetData sheetId="162">
        <row r="5">
          <cell r="C5">
            <v>0</v>
          </cell>
        </row>
      </sheetData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>
        <row r="9">
          <cell r="E9">
            <v>0</v>
          </cell>
        </row>
      </sheetData>
      <sheetData sheetId="386">
        <row r="9">
          <cell r="E9">
            <v>0</v>
          </cell>
        </row>
      </sheetData>
      <sheetData sheetId="387">
        <row r="9">
          <cell r="E9">
            <v>0</v>
          </cell>
        </row>
      </sheetData>
      <sheetData sheetId="388">
        <row r="9">
          <cell r="E9">
            <v>0</v>
          </cell>
        </row>
      </sheetData>
      <sheetData sheetId="389">
        <row r="9">
          <cell r="E9">
            <v>0</v>
          </cell>
        </row>
      </sheetData>
      <sheetData sheetId="390">
        <row r="9">
          <cell r="E9">
            <v>0</v>
          </cell>
        </row>
      </sheetData>
      <sheetData sheetId="391">
        <row r="9">
          <cell r="E9">
            <v>0</v>
          </cell>
        </row>
      </sheetData>
      <sheetData sheetId="392">
        <row r="9">
          <cell r="E9">
            <v>0</v>
          </cell>
        </row>
      </sheetData>
      <sheetData sheetId="393"/>
      <sheetData sheetId="394" refreshError="1"/>
      <sheetData sheetId="395">
        <row r="9">
          <cell r="E9">
            <v>0</v>
          </cell>
        </row>
      </sheetData>
      <sheetData sheetId="396">
        <row r="9">
          <cell r="E9">
            <v>0</v>
          </cell>
        </row>
      </sheetData>
      <sheetData sheetId="397">
        <row r="9">
          <cell r="E9">
            <v>0</v>
          </cell>
        </row>
      </sheetData>
      <sheetData sheetId="398"/>
      <sheetData sheetId="399">
        <row r="9">
          <cell r="E9">
            <v>0</v>
          </cell>
        </row>
      </sheetData>
      <sheetData sheetId="400">
        <row r="9">
          <cell r="E9">
            <v>0</v>
          </cell>
        </row>
      </sheetData>
      <sheetData sheetId="401">
        <row r="5">
          <cell r="C5">
            <v>0</v>
          </cell>
        </row>
      </sheetData>
      <sheetData sheetId="402" refreshError="1"/>
      <sheetData sheetId="403"/>
      <sheetData sheetId="404"/>
      <sheetData sheetId="405"/>
      <sheetData sheetId="406"/>
      <sheetData sheetId="407" refreshError="1"/>
      <sheetData sheetId="408">
        <row r="5">
          <cell r="C5">
            <v>0</v>
          </cell>
        </row>
      </sheetData>
      <sheetData sheetId="409" refreshError="1"/>
      <sheetData sheetId="410" refreshError="1"/>
      <sheetData sheetId="411" refreshError="1"/>
      <sheetData sheetId="412">
        <row r="5">
          <cell r="C5">
            <v>0</v>
          </cell>
        </row>
      </sheetData>
      <sheetData sheetId="413"/>
      <sheetData sheetId="414"/>
      <sheetData sheetId="415">
        <row r="5">
          <cell r="C5">
            <v>0</v>
          </cell>
        </row>
      </sheetData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>
        <row r="39">
          <cell r="B39" t="str">
            <v>Сумма общехозяйственных расходов</v>
          </cell>
        </row>
      </sheetData>
      <sheetData sheetId="42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Справочники"/>
      <sheetName val="Расчет средних тарифов"/>
      <sheetName val="Передача эл.энергии"/>
      <sheetName val="Sheet3"/>
      <sheetName val="Опросный лист"/>
      <sheetName val="Ключевые и оц. показатели"/>
      <sheetName val="ТО"/>
      <sheetName val="5 Смета затрат"/>
      <sheetName val="10 Пр доходы и расходы"/>
      <sheetName val="12 Прогнозный баланс"/>
      <sheetName val="11 План приб и уб"/>
      <sheetName val="14 План мероприятий"/>
      <sheetName val="Развернутый баланс"/>
      <sheetName val="Показатели по бенчмаркингу"/>
      <sheetName val="Расчет НИОКР"/>
      <sheetName val="Лимиты"/>
      <sheetName val="Детализация лимитов"/>
      <sheetName val="Списки"/>
      <sheetName val="База"/>
      <sheetName val="TEHSHEET"/>
      <sheetName val="Заголовок2"/>
      <sheetName val="6 Списки"/>
      <sheetName val="t_настройки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16"/>
      <sheetName val="ESTI."/>
      <sheetName val="DI-ESTI"/>
    </sheetNames>
    <sheetDataSet>
      <sheetData sheetId="0">
        <row r="23">
          <cell r="B23" t="str">
            <v>Филиал 1</v>
          </cell>
        </row>
      </sheetData>
      <sheetData sheetId="1">
        <row r="23">
          <cell r="B23" t="str">
            <v>Филиал 1</v>
          </cell>
        </row>
      </sheetData>
      <sheetData sheetId="2"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Контроль"/>
      <sheetName val="Исходные"/>
      <sheetName val="29"/>
      <sheetName val="20"/>
      <sheetName val="21"/>
      <sheetName val="26"/>
      <sheetName val="27"/>
      <sheetName val="28"/>
      <sheetName val="19"/>
      <sheetName val="22"/>
      <sheetName val="Списки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  <sheetName val="Заголовок2"/>
      <sheetName val="共機J"/>
      <sheetName val="18.2"/>
      <sheetName val="6"/>
      <sheetName val="анализ"/>
      <sheetName val="ликв акт __"/>
      <sheetName val="кредиторы __"/>
      <sheetName val="капитал __"/>
      <sheetName val="14"/>
      <sheetName val="Архангельский "/>
      <sheetName val="Lists"/>
      <sheetName val="экология"/>
      <sheetName val="страховые"/>
      <sheetName val="НИОКР"/>
      <sheetName val="аренда"/>
      <sheetName val="выпадающие"/>
      <sheetName val="материалы"/>
      <sheetName val="ремонты"/>
      <sheetName val="РБП"/>
      <sheetName val="Рейтинг"/>
      <sheetName val="15"/>
      <sheetName val="2.3"/>
      <sheetName val="расчет НВВ РСК по RAB"/>
      <sheetName val="на 1 тут"/>
      <sheetName val="0"/>
      <sheetName val="10"/>
      <sheetName val="11"/>
      <sheetName val="12"/>
      <sheetName val="13"/>
      <sheetName val="18"/>
      <sheetName val="1"/>
      <sheetName val="24.1"/>
      <sheetName val="2"/>
      <sheetName val="4.1"/>
      <sheetName val="8"/>
      <sheetName val="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>
        <row r="4">
          <cell r="C4" t="str">
            <v>Признак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анные ДТП"/>
      <sheetName val="АЭ"/>
      <sheetName val="БЭ"/>
      <sheetName val="ГАЭС"/>
      <sheetName val="КЭ"/>
      <sheetName val="КуЭ"/>
      <sheetName val="ОЭ"/>
      <sheetName val="ТЭ"/>
      <sheetName val="ХЭ"/>
      <sheetName val="ЧЭ"/>
      <sheetName val="СВОД мои данные"/>
      <sheetName val="550"/>
      <sheetName val="днт"/>
      <sheetName val="до 1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3"/>
      <sheetName val="Приложение 2.18"/>
    </sheetNames>
    <definedNames>
      <definedName name="________M8"/>
      <definedName name="________M9"/>
      <definedName name="________q11"/>
      <definedName name="________q15"/>
      <definedName name="________q17"/>
      <definedName name="________q2"/>
      <definedName name="________q3"/>
      <definedName name="________q4"/>
      <definedName name="________q5"/>
      <definedName name="________q6"/>
      <definedName name="________q7"/>
      <definedName name="________q8"/>
      <definedName name="________q9"/>
      <definedName name="_______M8"/>
      <definedName name="_______M9"/>
      <definedName name="_______q11"/>
      <definedName name="_______q15"/>
      <definedName name="_______q17"/>
      <definedName name="_______q2"/>
      <definedName name="_______q3"/>
      <definedName name="_______q4"/>
      <definedName name="_______q5"/>
      <definedName name="_______q6"/>
      <definedName name="_______q7"/>
      <definedName name="_______q8"/>
      <definedName name="_______q9"/>
      <definedName name="______M8"/>
      <definedName name="______M9"/>
      <definedName name="______q11"/>
      <definedName name="______q15"/>
      <definedName name="______q17"/>
      <definedName name="______q2"/>
      <definedName name="______q3"/>
      <definedName name="______q4"/>
      <definedName name="______q5"/>
      <definedName name="______q6"/>
      <definedName name="______q7"/>
      <definedName name="______q8"/>
      <definedName name="______q9"/>
      <definedName name="_____FY1"/>
      <definedName name="_____M8"/>
      <definedName name="_____M9"/>
      <definedName name="_____q11"/>
      <definedName name="_____q15"/>
      <definedName name="_____q17"/>
      <definedName name="_____q2"/>
      <definedName name="_____q3"/>
      <definedName name="_____q4"/>
      <definedName name="_____q5"/>
      <definedName name="_____q6"/>
      <definedName name="_____q7"/>
      <definedName name="_____q8"/>
      <definedName name="_____q9"/>
      <definedName name="____FY1"/>
      <definedName name="____M8"/>
      <definedName name="____M9"/>
      <definedName name="____q11"/>
      <definedName name="____q15"/>
      <definedName name="____q17"/>
      <definedName name="____q2"/>
      <definedName name="____q3"/>
      <definedName name="____q4"/>
      <definedName name="____q5"/>
      <definedName name="____q6"/>
      <definedName name="____q7"/>
      <definedName name="____q8"/>
      <definedName name="____q9"/>
      <definedName name="___FY1"/>
      <definedName name="__ew1"/>
      <definedName name="__fg1"/>
      <definedName name="__FY1"/>
      <definedName name="__k1"/>
      <definedName name="__M8"/>
      <definedName name="__M9"/>
      <definedName name="__q11"/>
      <definedName name="__q15"/>
      <definedName name="__q17"/>
      <definedName name="__q2"/>
      <definedName name="__q3"/>
      <definedName name="__q4"/>
      <definedName name="__q5"/>
      <definedName name="__q6"/>
      <definedName name="__q7"/>
      <definedName name="__q8"/>
      <definedName name="__q9"/>
      <definedName name="_ew1"/>
      <definedName name="_fg1"/>
      <definedName name="_k1"/>
      <definedName name="_M8"/>
      <definedName name="_M9"/>
      <definedName name="_q11"/>
      <definedName name="_q15"/>
      <definedName name="_q17"/>
      <definedName name="_q2"/>
      <definedName name="_q3"/>
      <definedName name="_q4"/>
      <definedName name="_q5"/>
      <definedName name="_q6"/>
      <definedName name="_q7"/>
      <definedName name="_q8"/>
      <definedName name="_q9"/>
      <definedName name="àî"/>
      <definedName name="cd"/>
      <definedName name="com"/>
      <definedName name="compOT1"/>
      <definedName name="CompOt2"/>
      <definedName name="CompRas1"/>
      <definedName name="ct"/>
      <definedName name="cv"/>
      <definedName name="ď"/>
      <definedName name="ďď"/>
      <definedName name="đđ"/>
      <definedName name="đđđ"/>
      <definedName name="dfrgtt"/>
      <definedName name="dsragh"/>
      <definedName name="ęĺ"/>
      <definedName name="ffff"/>
      <definedName name="fffff"/>
      <definedName name="ffffffff"/>
      <definedName name="ffffffffff"/>
      <definedName name="fffffffffff"/>
      <definedName name="ffffffffffff"/>
      <definedName name="fffffffffffff"/>
      <definedName name="ffffffffffffff"/>
      <definedName name="gfg"/>
      <definedName name="gh"/>
      <definedName name="h"/>
      <definedName name="hhh"/>
      <definedName name="hhhhhhhhhhhhhhhhhhhhhhhhhhhhhhhhhhhhhhhhhhhhhhhhhhhhhhhhhhhhhh"/>
      <definedName name="hhy"/>
      <definedName name="îî"/>
      <definedName name="iiiiiiii"/>
      <definedName name="j"/>
      <definedName name="nfyz"/>
      <definedName name="o"/>
      <definedName name="öó"/>
      <definedName name="P1_dip"/>
      <definedName name="P1_SCOPE_DOP"/>
      <definedName name="P1_ДиапазонЗащиты"/>
      <definedName name="P2_dip"/>
      <definedName name="P2_ДиапазонЗащиты"/>
      <definedName name="P3_dip"/>
      <definedName name="P3_T21_Protection"/>
      <definedName name="P3_ДиапазонЗащиты"/>
      <definedName name="P4_dip"/>
      <definedName name="P4_ДиапазонЗащиты"/>
      <definedName name="P6_T17_Protection"/>
      <definedName name="P6_T28?axis?R?ПЭ"/>
      <definedName name="P6_T28?axis?R?ПЭ?"/>
      <definedName name="qq"/>
      <definedName name="rr"/>
      <definedName name="ŕŕ"/>
      <definedName name="rt"/>
      <definedName name="upr"/>
      <definedName name="ůůů"/>
      <definedName name="v"/>
      <definedName name="VV"/>
      <definedName name="vvv"/>
      <definedName name="vvvvvv"/>
      <definedName name="vvvvvvvv"/>
      <definedName name="vvvvvvvvv"/>
      <definedName name="vvvvvvvvvvvvv"/>
      <definedName name="vvvvvvvvvvvvvv"/>
      <definedName name="vvvvvvvvvvvvvvvvv"/>
      <definedName name="we"/>
      <definedName name="www"/>
      <definedName name="wwww"/>
      <definedName name="wwwwww"/>
      <definedName name="wwwwwww"/>
      <definedName name="wwwwwwww"/>
      <definedName name="wwwwwwwwww"/>
      <definedName name="wwwwwwwwwww"/>
      <definedName name="wwwwwwwwwwww"/>
      <definedName name="wwwwwwwwwwwww"/>
      <definedName name="аа"/>
      <definedName name="АААААААА"/>
      <definedName name="ав"/>
      <definedName name="ап"/>
      <definedName name="аяыпамыпмипи"/>
      <definedName name="бб"/>
      <definedName name="в"/>
      <definedName name="в23е1"/>
      <definedName name="вап"/>
      <definedName name="Вар.их"/>
      <definedName name="Вар.КАЛМЭ"/>
      <definedName name="вв1"/>
      <definedName name="вм"/>
      <definedName name="вмивртвр"/>
      <definedName name="вртт"/>
      <definedName name="выручка"/>
      <definedName name="гнлзщ"/>
      <definedName name="гш"/>
      <definedName name="дж"/>
      <definedName name="доопатмо"/>
      <definedName name="Дополнение"/>
      <definedName name="дщ"/>
      <definedName name="дщл"/>
      <definedName name="епке"/>
      <definedName name="еще"/>
      <definedName name="ж"/>
      <definedName name="жд"/>
      <definedName name="зщ"/>
      <definedName name="й1"/>
      <definedName name="ий"/>
      <definedName name="йй1"/>
      <definedName name="йфц"/>
      <definedName name="йц"/>
      <definedName name="ке1"/>
      <definedName name="компенсация"/>
      <definedName name="кп"/>
      <definedName name="кпнрг"/>
      <definedName name="ктджщз"/>
      <definedName name="лара"/>
      <definedName name="ло"/>
      <definedName name="лор"/>
      <definedName name="лщд"/>
      <definedName name="мам"/>
      <definedName name="мым1"/>
      <definedName name="нгг"/>
      <definedName name="Нояб"/>
      <definedName name="Ноябрь"/>
      <definedName name="олло"/>
      <definedName name="олрлпо"/>
      <definedName name="олс"/>
      <definedName name="ооо"/>
      <definedName name="отпуск"/>
      <definedName name="план56"/>
      <definedName name="ПМС"/>
      <definedName name="ПМС1"/>
      <definedName name="пппп"/>
      <definedName name="пр"/>
      <definedName name="про"/>
      <definedName name="ропопопмо"/>
      <definedName name="рсср"/>
      <definedName name="с1"/>
      <definedName name="сваеррта"/>
      <definedName name="свмпвппв"/>
      <definedName name="свод"/>
      <definedName name="себестоимость2"/>
      <definedName name="ск"/>
      <definedName name="сокращение"/>
      <definedName name="сомп"/>
      <definedName name="сомпас"/>
      <definedName name="сс1"/>
      <definedName name="сссс1"/>
      <definedName name="ссы1"/>
      <definedName name="ссы2"/>
      <definedName name="таня"/>
      <definedName name="тепло"/>
      <definedName name="ть"/>
      <definedName name="у1"/>
      <definedName name="ук"/>
      <definedName name="уу"/>
      <definedName name="уыукпе"/>
      <definedName name="фам"/>
      <definedName name="Форма"/>
      <definedName name="фф"/>
      <definedName name="фыаспит"/>
      <definedName name="ц1"/>
      <definedName name="черновик"/>
      <definedName name="щ"/>
      <definedName name="ыаппр"/>
      <definedName name="ыаупп"/>
      <definedName name="ыаыыа"/>
      <definedName name="ывпкывк"/>
      <definedName name="ывпмьпь"/>
      <definedName name="ымпы"/>
      <definedName name="ыпр"/>
      <definedName name="ыфса"/>
      <definedName name="ю"/>
      <definedName name="ююююююю"/>
      <definedName name="я"/>
      <definedName name="яя"/>
      <definedName name="яяя"/>
    </defined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8.2"/>
      <sheetName val="17.1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Свод"/>
    </sheetNames>
    <sheetDataSet>
      <sheetData sheetId="0" refreshError="1"/>
      <sheetData sheetId="1"/>
      <sheetData sheetId="2"/>
      <sheetData sheetId="3"/>
      <sheetData sheetId="4">
        <row r="12">
          <cell r="H12">
            <v>710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68000</v>
          </cell>
          <cell r="F10">
            <v>78529</v>
          </cell>
          <cell r="G10">
            <v>74802</v>
          </cell>
          <cell r="H10">
            <v>89334</v>
          </cell>
          <cell r="I10">
            <v>96035</v>
          </cell>
        </row>
        <row r="11">
          <cell r="E11">
            <v>42799</v>
          </cell>
          <cell r="F11">
            <v>24663</v>
          </cell>
          <cell r="G11">
            <v>28471</v>
          </cell>
          <cell r="H11">
            <v>41697</v>
          </cell>
          <cell r="I11">
            <v>44825</v>
          </cell>
        </row>
        <row r="12">
          <cell r="E12">
            <v>118951</v>
          </cell>
          <cell r="F12">
            <v>75773</v>
          </cell>
          <cell r="G12">
            <v>63665</v>
          </cell>
          <cell r="H12">
            <v>129000</v>
          </cell>
          <cell r="I12">
            <v>138675</v>
          </cell>
        </row>
        <row r="13">
          <cell r="E13">
            <v>36996</v>
          </cell>
          <cell r="F13">
            <v>28800</v>
          </cell>
          <cell r="G13">
            <v>49700</v>
          </cell>
          <cell r="H13">
            <v>68133</v>
          </cell>
          <cell r="I13">
            <v>73243</v>
          </cell>
        </row>
        <row r="15">
          <cell r="E15">
            <v>61653</v>
          </cell>
          <cell r="F15">
            <v>240</v>
          </cell>
          <cell r="G15">
            <v>66993</v>
          </cell>
          <cell r="H15">
            <v>77249</v>
          </cell>
          <cell r="I15">
            <v>83043</v>
          </cell>
        </row>
        <row r="17">
          <cell r="E17">
            <v>61653</v>
          </cell>
          <cell r="F17">
            <v>240</v>
          </cell>
          <cell r="G17">
            <v>66993</v>
          </cell>
          <cell r="H17">
            <v>77249</v>
          </cell>
          <cell r="I17">
            <v>83043</v>
          </cell>
        </row>
        <row r="19">
          <cell r="E19">
            <v>15428</v>
          </cell>
          <cell r="F19">
            <v>27102</v>
          </cell>
          <cell r="G19">
            <v>15138</v>
          </cell>
          <cell r="H19">
            <v>15138</v>
          </cell>
          <cell r="I19">
            <v>16273</v>
          </cell>
        </row>
        <row r="20">
          <cell r="E20">
            <v>106948</v>
          </cell>
          <cell r="F20">
            <v>93971</v>
          </cell>
          <cell r="G20">
            <v>114227</v>
          </cell>
          <cell r="H20">
            <v>195753</v>
          </cell>
          <cell r="I20">
            <v>218617</v>
          </cell>
        </row>
        <row r="21">
          <cell r="E21">
            <v>5177</v>
          </cell>
          <cell r="F21">
            <v>7047</v>
          </cell>
          <cell r="G21">
            <v>3784</v>
          </cell>
          <cell r="H21">
            <v>3784</v>
          </cell>
          <cell r="I21">
            <v>4231</v>
          </cell>
        </row>
        <row r="25">
          <cell r="E25">
            <v>0</v>
          </cell>
          <cell r="F25">
            <v>0</v>
          </cell>
          <cell r="G25">
            <v>0</v>
          </cell>
        </row>
        <row r="26">
          <cell r="E26">
            <v>14270</v>
          </cell>
          <cell r="F26">
            <v>29354</v>
          </cell>
          <cell r="G26">
            <v>33300</v>
          </cell>
          <cell r="H26">
            <v>18995</v>
          </cell>
          <cell r="I26">
            <v>20420</v>
          </cell>
        </row>
        <row r="27">
          <cell r="E27">
            <v>0</v>
          </cell>
          <cell r="F27">
            <v>112</v>
          </cell>
          <cell r="G27">
            <v>0</v>
          </cell>
          <cell r="H27">
            <v>0</v>
          </cell>
          <cell r="I27">
            <v>0</v>
          </cell>
        </row>
        <row r="28">
          <cell r="E28">
            <v>0</v>
          </cell>
          <cell r="F28">
            <v>0</v>
          </cell>
          <cell r="G28">
            <v>493162</v>
          </cell>
          <cell r="H28">
            <v>493162</v>
          </cell>
          <cell r="I28">
            <v>562205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1">
          <cell r="E31">
            <v>0</v>
          </cell>
          <cell r="F31">
            <v>10825</v>
          </cell>
          <cell r="G31">
            <v>11746</v>
          </cell>
          <cell r="H31">
            <v>18991</v>
          </cell>
          <cell r="I31">
            <v>28984</v>
          </cell>
        </row>
        <row r="32">
          <cell r="E32">
            <v>0</v>
          </cell>
          <cell r="F32">
            <v>9451</v>
          </cell>
          <cell r="G32">
            <v>11405</v>
          </cell>
          <cell r="H32">
            <v>9385</v>
          </cell>
          <cell r="I32">
            <v>12260</v>
          </cell>
        </row>
        <row r="33">
          <cell r="G33">
            <v>341</v>
          </cell>
          <cell r="H33">
            <v>439</v>
          </cell>
          <cell r="I33">
            <v>472</v>
          </cell>
        </row>
        <row r="34">
          <cell r="E34">
            <v>172483</v>
          </cell>
          <cell r="F34">
            <v>109167</v>
          </cell>
          <cell r="G34">
            <v>89397</v>
          </cell>
          <cell r="H34">
            <v>97987</v>
          </cell>
          <cell r="I34">
            <v>95809</v>
          </cell>
        </row>
        <row r="36">
          <cell r="B36" t="str">
            <v>Арендная плата</v>
          </cell>
          <cell r="E36">
            <v>1413</v>
          </cell>
          <cell r="F36">
            <v>2303</v>
          </cell>
          <cell r="G36">
            <v>2442</v>
          </cell>
          <cell r="H36">
            <v>352</v>
          </cell>
          <cell r="I36">
            <v>378</v>
          </cell>
        </row>
        <row r="37">
          <cell r="B37" t="str">
            <v>Прочие другие затраты</v>
          </cell>
          <cell r="E37">
            <v>172483</v>
          </cell>
          <cell r="F37">
            <v>106864</v>
          </cell>
          <cell r="G37">
            <v>0</v>
          </cell>
        </row>
      </sheetData>
      <sheetData sheetId="8" refreshError="1"/>
      <sheetData sheetId="9"/>
      <sheetData sheetId="10">
        <row r="6">
          <cell r="G6">
            <v>239144.72473614709</v>
          </cell>
        </row>
        <row r="28">
          <cell r="B28" t="str">
            <v>налог на землю</v>
          </cell>
        </row>
        <row r="29">
          <cell r="B29" t="str">
            <v>транспортный налог</v>
          </cell>
        </row>
        <row r="30">
          <cell r="B30" t="str">
            <v>налог на имущество</v>
          </cell>
        </row>
        <row r="31">
          <cell r="B31" t="str">
            <v>прочие налоги</v>
          </cell>
        </row>
        <row r="35">
          <cell r="B35" t="str">
            <v>арендная плата</v>
          </cell>
        </row>
      </sheetData>
      <sheetData sheetId="11">
        <row r="9">
          <cell r="D9">
            <v>1935716</v>
          </cell>
          <cell r="E9">
            <v>93120</v>
          </cell>
          <cell r="I9">
            <v>55306</v>
          </cell>
        </row>
        <row r="10">
          <cell r="D10">
            <v>761929</v>
          </cell>
          <cell r="E10">
            <v>47925</v>
          </cell>
          <cell r="F10">
            <v>615</v>
          </cell>
          <cell r="I10">
            <v>21918</v>
          </cell>
        </row>
        <row r="11">
          <cell r="D11">
            <v>1446761</v>
          </cell>
          <cell r="E11">
            <v>0</v>
          </cell>
          <cell r="F11">
            <v>1875</v>
          </cell>
          <cell r="I11">
            <v>40338</v>
          </cell>
        </row>
        <row r="12">
          <cell r="D12">
            <v>1492068</v>
          </cell>
          <cell r="E12">
            <v>80150</v>
          </cell>
          <cell r="F12">
            <v>2387</v>
          </cell>
          <cell r="I12">
            <v>42713</v>
          </cell>
        </row>
        <row r="14">
          <cell r="D14">
            <v>498</v>
          </cell>
          <cell r="I14">
            <v>14</v>
          </cell>
        </row>
        <row r="16">
          <cell r="D16">
            <v>28998</v>
          </cell>
          <cell r="E16">
            <v>20500</v>
          </cell>
          <cell r="I16">
            <v>1095</v>
          </cell>
        </row>
        <row r="17">
          <cell r="D17">
            <v>6716</v>
          </cell>
          <cell r="I17">
            <v>187</v>
          </cell>
        </row>
        <row r="19">
          <cell r="D19">
            <v>1970415</v>
          </cell>
          <cell r="E19">
            <v>70349</v>
          </cell>
          <cell r="I19">
            <v>55956</v>
          </cell>
        </row>
        <row r="20">
          <cell r="D20">
            <v>1126947</v>
          </cell>
          <cell r="E20">
            <v>10122</v>
          </cell>
          <cell r="F20">
            <v>1026</v>
          </cell>
          <cell r="I20">
            <v>31569</v>
          </cell>
        </row>
        <row r="21">
          <cell r="D21">
            <v>489000</v>
          </cell>
          <cell r="E21">
            <v>12548</v>
          </cell>
          <cell r="I21">
            <v>13818</v>
          </cell>
        </row>
        <row r="22">
          <cell r="D22">
            <v>525324</v>
          </cell>
          <cell r="E22">
            <v>20417</v>
          </cell>
          <cell r="I22">
            <v>14941</v>
          </cell>
        </row>
      </sheetData>
      <sheetData sheetId="12">
        <row r="10">
          <cell r="F10">
            <v>185627</v>
          </cell>
          <cell r="G10">
            <v>178184</v>
          </cell>
          <cell r="H10">
            <v>188856</v>
          </cell>
          <cell r="I10">
            <v>333372</v>
          </cell>
        </row>
        <row r="13">
          <cell r="F13">
            <v>156722</v>
          </cell>
          <cell r="G13">
            <v>126162</v>
          </cell>
          <cell r="H13">
            <v>126162</v>
          </cell>
          <cell r="I13">
            <v>277856</v>
          </cell>
        </row>
      </sheetData>
      <sheetData sheetId="13"/>
      <sheetData sheetId="14">
        <row r="10">
          <cell r="E10">
            <v>16540</v>
          </cell>
          <cell r="F10">
            <v>7466</v>
          </cell>
          <cell r="I10">
            <v>55516</v>
          </cell>
        </row>
        <row r="13">
          <cell r="E13">
            <v>16540</v>
          </cell>
          <cell r="F13">
            <v>2139.0019437573928</v>
          </cell>
          <cell r="I13">
            <v>7781.9835023458054</v>
          </cell>
        </row>
        <row r="14">
          <cell r="F14">
            <v>770.90564655953983</v>
          </cell>
          <cell r="I14">
            <v>7165.8863747270279</v>
          </cell>
        </row>
        <row r="15">
          <cell r="F15">
            <v>3085.4543199385089</v>
          </cell>
          <cell r="I15">
            <v>28687.828780984048</v>
          </cell>
        </row>
        <row r="16">
          <cell r="F16">
            <v>1470.6380897445583</v>
          </cell>
          <cell r="I16">
            <v>11880.301341943124</v>
          </cell>
        </row>
        <row r="20">
          <cell r="E20">
            <v>30000</v>
          </cell>
          <cell r="F20">
            <v>33258</v>
          </cell>
          <cell r="G20">
            <v>28724</v>
          </cell>
          <cell r="H20">
            <v>42153</v>
          </cell>
          <cell r="I20">
            <v>45314</v>
          </cell>
        </row>
        <row r="21">
          <cell r="I21">
            <v>4000</v>
          </cell>
        </row>
        <row r="28">
          <cell r="B28" t="str">
            <v>Другие прочие платежи из прибыли</v>
          </cell>
          <cell r="E28">
            <v>0</v>
          </cell>
        </row>
        <row r="29">
          <cell r="B29" t="str">
            <v>Резерв по сомнительным долгам</v>
          </cell>
        </row>
        <row r="32">
          <cell r="E32">
            <v>46666.666666666664</v>
          </cell>
          <cell r="F32">
            <v>49570.833333333336</v>
          </cell>
          <cell r="G32">
            <v>43541.666666666664</v>
          </cell>
          <cell r="H32">
            <v>55462.5</v>
          </cell>
          <cell r="I32">
            <v>59625.000000000007</v>
          </cell>
        </row>
        <row r="35">
          <cell r="E35">
            <v>11200</v>
          </cell>
          <cell r="F35">
            <v>11897</v>
          </cell>
          <cell r="G35">
            <v>10450</v>
          </cell>
          <cell r="H35">
            <v>13311</v>
          </cell>
          <cell r="I35">
            <v>14310.000000000002</v>
          </cell>
        </row>
        <row r="36">
          <cell r="F36">
            <v>3408.4792559445091</v>
          </cell>
          <cell r="H36">
            <v>1865.8761870402227</v>
          </cell>
          <cell r="I36">
            <v>2005.9115195361421</v>
          </cell>
        </row>
        <row r="37">
          <cell r="F37">
            <v>1228.4308166513322</v>
          </cell>
          <cell r="H37">
            <v>1718.1553702354543</v>
          </cell>
          <cell r="I37">
            <v>1847.1041505573849</v>
          </cell>
        </row>
        <row r="38">
          <cell r="F38">
            <v>4916.6421168374554</v>
          </cell>
          <cell r="H38">
            <v>6878.4438522890459</v>
          </cell>
          <cell r="I38">
            <v>7394.6759466799067</v>
          </cell>
        </row>
        <row r="39">
          <cell r="F39">
            <v>2343.447810566704</v>
          </cell>
          <cell r="H39">
            <v>2848.5245904352782</v>
          </cell>
          <cell r="I39">
            <v>3062.308383226567</v>
          </cell>
        </row>
        <row r="40">
          <cell r="E40">
            <v>17400</v>
          </cell>
          <cell r="F40">
            <v>9112</v>
          </cell>
          <cell r="G40">
            <v>16290</v>
          </cell>
        </row>
        <row r="41">
          <cell r="F41">
            <v>2610.5793880950127</v>
          </cell>
        </row>
        <row r="42">
          <cell r="F42">
            <v>940.86421798158676</v>
          </cell>
        </row>
        <row r="43">
          <cell r="F43">
            <v>3765.6924408357477</v>
          </cell>
        </row>
        <row r="44">
          <cell r="F44">
            <v>1794.8639530876528</v>
          </cell>
        </row>
        <row r="48">
          <cell r="B48" t="str">
            <v>Сбор на содержание милиции</v>
          </cell>
        </row>
        <row r="54">
          <cell r="F54">
            <v>17686.446155099806</v>
          </cell>
          <cell r="H54">
            <v>7774.6943759296009</v>
          </cell>
          <cell r="I54">
            <v>16700.51002358742</v>
          </cell>
        </row>
        <row r="55">
          <cell r="F55">
            <v>6374.2724724162963</v>
          </cell>
          <cell r="H55">
            <v>7159.1743261016627</v>
          </cell>
          <cell r="I55">
            <v>15378.336023578395</v>
          </cell>
        </row>
        <row r="56">
          <cell r="F56">
            <v>25512.235672751671</v>
          </cell>
          <cell r="H56">
            <v>28660.957841135874</v>
          </cell>
          <cell r="I56">
            <v>61565.457182910141</v>
          </cell>
        </row>
        <row r="57">
          <cell r="F57">
            <v>12160.045699732229</v>
          </cell>
          <cell r="H57">
            <v>11869.173456832867</v>
          </cell>
          <cell r="I57">
            <v>25495.696769924052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20">
          <cell r="F20">
            <v>180</v>
          </cell>
          <cell r="G20">
            <v>523</v>
          </cell>
        </row>
        <row r="21">
          <cell r="F21">
            <v>160</v>
          </cell>
          <cell r="G21">
            <v>665</v>
          </cell>
        </row>
        <row r="22">
          <cell r="F22">
            <v>130</v>
          </cell>
          <cell r="G22">
            <v>1370</v>
          </cell>
        </row>
        <row r="23">
          <cell r="F23">
            <v>190</v>
          </cell>
          <cell r="G23">
            <v>392</v>
          </cell>
        </row>
        <row r="24">
          <cell r="F24">
            <v>160</v>
          </cell>
          <cell r="G24">
            <v>351</v>
          </cell>
        </row>
        <row r="28">
          <cell r="F28">
            <v>170</v>
          </cell>
          <cell r="G28">
            <v>456</v>
          </cell>
        </row>
        <row r="29">
          <cell r="F29">
            <v>140</v>
          </cell>
          <cell r="G29">
            <v>91</v>
          </cell>
        </row>
        <row r="30">
          <cell r="F30">
            <v>120</v>
          </cell>
          <cell r="G30">
            <v>1852</v>
          </cell>
        </row>
        <row r="31">
          <cell r="F31">
            <v>180</v>
          </cell>
          <cell r="G31">
            <v>26</v>
          </cell>
        </row>
        <row r="32">
          <cell r="F32">
            <v>150</v>
          </cell>
          <cell r="G32">
            <v>140</v>
          </cell>
        </row>
        <row r="33">
          <cell r="F33">
            <v>160</v>
          </cell>
          <cell r="G33">
            <v>13217</v>
          </cell>
        </row>
        <row r="34">
          <cell r="F34">
            <v>140</v>
          </cell>
          <cell r="G34">
            <v>4203</v>
          </cell>
        </row>
        <row r="35">
          <cell r="F35">
            <v>110</v>
          </cell>
          <cell r="G35">
            <v>2</v>
          </cell>
        </row>
        <row r="37">
          <cell r="F37">
            <v>350</v>
          </cell>
          <cell r="G37">
            <v>712</v>
          </cell>
        </row>
        <row r="40">
          <cell r="F40">
            <v>260</v>
          </cell>
          <cell r="G40">
            <v>8963</v>
          </cell>
        </row>
        <row r="41">
          <cell r="F41">
            <v>220</v>
          </cell>
          <cell r="G41">
            <v>347</v>
          </cell>
        </row>
        <row r="43">
          <cell r="F43">
            <v>270</v>
          </cell>
          <cell r="G43">
            <v>396.4</v>
          </cell>
        </row>
      </sheetData>
      <sheetData sheetId="19"/>
      <sheetData sheetId="20">
        <row r="24">
          <cell r="J24">
            <v>9112</v>
          </cell>
          <cell r="K24">
            <v>16193</v>
          </cell>
        </row>
        <row r="25">
          <cell r="J25">
            <v>1277</v>
          </cell>
          <cell r="K25">
            <v>2270</v>
          </cell>
        </row>
        <row r="26">
          <cell r="J26">
            <v>1176</v>
          </cell>
          <cell r="K26">
            <v>2090</v>
          </cell>
        </row>
        <row r="27">
          <cell r="J27">
            <v>4709</v>
          </cell>
          <cell r="K27">
            <v>8368</v>
          </cell>
        </row>
        <row r="28">
          <cell r="J28">
            <v>1950</v>
          </cell>
          <cell r="K28">
            <v>3465</v>
          </cell>
        </row>
      </sheetData>
      <sheetData sheetId="2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P2.2 усл. единицы"/>
      <sheetName val="2.1"/>
      <sheetName val="2.2"/>
      <sheetName val="OREP.INV.NET"/>
      <sheetName val="Списки"/>
      <sheetName val="Таб1.1"/>
      <sheetName val="6"/>
      <sheetName val="База"/>
      <sheetName val="Регионы"/>
      <sheetName val="перекрестка"/>
      <sheetName val="16"/>
      <sheetName val="18.2"/>
      <sheetName val="15"/>
      <sheetName val="17.1"/>
      <sheetName val="2.3"/>
      <sheetName val="20"/>
      <sheetName val="27"/>
      <sheetName val="P2.1"/>
      <sheetName val="предлагаемая новая форма стрс"/>
      <sheetName val="A"/>
      <sheetName val="control"/>
      <sheetName val="14б дпн отчет"/>
      <sheetName val="16а сводный анализ"/>
      <sheetName val="баланс квадраты ПЭС"/>
      <sheetName val="21.3"/>
      <sheetName val="28"/>
      <sheetName val="29"/>
      <sheetName val="21"/>
      <sheetName val="25"/>
      <sheetName val="26"/>
      <sheetName val="19"/>
      <sheetName val="22"/>
      <sheetName val="24"/>
      <sheetName val="Сетевые_организации"/>
      <sheetName val="Сбытовые_организац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_1"/>
      <sheetName val="2_2"/>
      <sheetName val="P2_2_усл__единицы"/>
      <sheetName val="OREP_INV_NET"/>
      <sheetName val="Таб1_1"/>
      <sheetName val="18_2"/>
      <sheetName val="17_1"/>
      <sheetName val="2_3"/>
      <sheetName val="P2_1"/>
      <sheetName val="предлагаемая_новая_форма_стрс"/>
      <sheetName val="14б_дпн_отчет"/>
      <sheetName val="16а_сводный_анализ"/>
      <sheetName val="баланс_квадраты_ПЭС"/>
      <sheetName val="21_3"/>
      <sheetName val="Tier1"/>
      <sheetName val="незав. Домодедово"/>
      <sheetName val="5"/>
      <sheetName val="гр5(о)"/>
      <sheetName val="ИТ-бюджет"/>
      <sheetName val="Source"/>
      <sheetName val="17"/>
      <sheetName val="Ф-1 (для АО-энерго)"/>
      <sheetName val="Ф-2 (для АО-энерго)"/>
      <sheetName val="Расчет НВВ РСК по RAB"/>
      <sheetName val="Сетевые_организации1"/>
      <sheetName val="Сбытовые_организац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_11"/>
      <sheetName val="2_21"/>
      <sheetName val="P2_2_усл__единицы1"/>
      <sheetName val="OREP_INV_NET1"/>
      <sheetName val="Таб1_11"/>
      <sheetName val="18_21"/>
      <sheetName val="17_11"/>
      <sheetName val="2_31"/>
      <sheetName val="P2_11"/>
      <sheetName val="предлагаемая_новая_форма_стрс1"/>
      <sheetName val="14б_дпн_отчет1"/>
      <sheetName val="16а_сводный_анализ1"/>
      <sheetName val="баланс_квадраты_ПЭС1"/>
      <sheetName val="21_31"/>
      <sheetName val="незав__Домодедово"/>
      <sheetName val="Ф-1_(для_АО-энерго)"/>
      <sheetName val="Ф-2_(для_АО-энерго)"/>
      <sheetName val="вводные данные систем"/>
      <sheetName val="ээ"/>
      <sheetName val="IBASE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2_97"/>
      <sheetName val="Списки"/>
      <sheetName val="Лист"/>
      <sheetName val="навигация"/>
      <sheetName val="Т12"/>
      <sheetName val="Т3"/>
      <sheetName val="2"/>
      <sheetName val="FES"/>
      <sheetName val="Огл. Графиков"/>
      <sheetName val="Текущие цены"/>
      <sheetName val="рабочий"/>
      <sheetName val="окраска"/>
      <sheetName val="ИТОГИ  по Н,Р,Э,Q"/>
      <sheetName val="Свод"/>
      <sheetName val="Баланс ВО"/>
      <sheetName val="Справочники"/>
      <sheetName val="ZAC02_97.XLS"/>
      <sheetName val="P2.1"/>
      <sheetName val="1"/>
      <sheetName val="3"/>
      <sheetName val="4"/>
      <sheetName val="Титульный"/>
      <sheetName val="Настройки регулятора"/>
      <sheetName val="TEHSHEET"/>
      <sheetName val="Лист2"/>
      <sheetName val="Main"/>
      <sheetName val=""/>
      <sheetName val="合成単価作成・-BLDG"/>
      <sheetName val="t_настройки"/>
    </sheetNames>
    <definedNames>
      <definedName name="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6_97"/>
      <sheetName val="FES"/>
      <sheetName val="2001"/>
      <sheetName val="Свод"/>
      <sheetName val="Баланс ВО"/>
      <sheetName val="Справочники"/>
      <sheetName val="ZAC06_97.XLS"/>
      <sheetName val="Personnel"/>
      <sheetName val=""/>
      <sheetName val="ИТОГИ  по Н,Р,Э,Q"/>
      <sheetName val="Параметры"/>
      <sheetName val="Регионы"/>
      <sheetName val="ИТ-бюджет"/>
    </sheetNames>
    <definedNames>
      <definedName name="w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Прилож.1"/>
      <sheetName val="FES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Таб1.1"/>
      <sheetName val="XLR_NoRangeSheet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  <sheetName val=""/>
      <sheetName val="РЧА_новый1"/>
      <sheetName val="Прилож_11"/>
      <sheetName val="P2_11"/>
      <sheetName val="P2_21"/>
      <sheetName val="эл_ст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ИТОГИ__по_Н,Р,Э,Q1"/>
      <sheetName val="Таб1_11"/>
      <sheetName val="Огл__Графиков"/>
      <sheetName val="Текущие_цены"/>
      <sheetName val="База"/>
      <sheetName val="Лист"/>
      <sheetName val="навигация"/>
      <sheetName val="Т12"/>
      <sheetName val="Т3"/>
      <sheetName val="Main"/>
      <sheetName val="SET"/>
      <sheetName val="гр5(о)"/>
      <sheetName val="Сводка - лизинг"/>
      <sheetName val="Справочники"/>
      <sheetName val="17"/>
      <sheetName val="24"/>
      <sheetName val="25"/>
      <sheetName val="4"/>
      <sheetName val="5"/>
      <sheetName val="Ф_1 _для АО_энерго_"/>
      <sheetName val="Ф_2 _для АО_энерго_"/>
      <sheetName val="баланс квадраты пэс"/>
      <sheetName val="mtl$-inter"/>
      <sheetName val="Организации"/>
      <sheetName val="Предлагаемая новая форма СТРС"/>
      <sheetName val="17 СМУП"/>
      <sheetName val="share price 2002"/>
      <sheetName val="MTO REV.0"/>
      <sheetName val="см_2 шатурс сети  проект работы"/>
      <sheetName val="28"/>
      <sheetName val="29"/>
      <sheetName val="20"/>
      <sheetName val="21"/>
      <sheetName val="23"/>
      <sheetName val="26"/>
      <sheetName val="27"/>
      <sheetName val="19"/>
      <sheetName val="22"/>
      <sheetName val="ИП"/>
      <sheetName val="ставки "/>
      <sheetName val="Применение"/>
      <sheetName val="ЭСО"/>
      <sheetName val="сбыт"/>
      <sheetName val="Ген. не уч. ОРЭМ"/>
      <sheetName val="Свод"/>
      <sheetName val="Контроль"/>
      <sheetName val="РЧА_новый2"/>
      <sheetName val="Прилож_12"/>
      <sheetName val="P2_12"/>
      <sheetName val="P2_22"/>
      <sheetName val="эл_ст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ИТОГИ__по_Н,Р,Э,Q2"/>
      <sheetName val="Таб1_12"/>
      <sheetName val="Огл__Графиков1"/>
      <sheetName val="Текущие_цены1"/>
      <sheetName val="Сводка_-_лизинг"/>
      <sheetName val="Ф_1__для_АО_энерго_"/>
      <sheetName val="Ф_2__для_АО_энерго_"/>
      <sheetName val="баланс_квадраты_пэс"/>
      <sheetName val="Предлагаемая_новая_форма_СТРС"/>
      <sheetName val="17_СМУП"/>
      <sheetName val="форма 7 (скважины)"/>
      <sheetName val="6 Списки"/>
      <sheetName val="Титульный"/>
      <sheetName val="перекрестка"/>
      <sheetName val="16"/>
      <sheetName val="18.2"/>
      <sheetName val="6"/>
      <sheetName val="15"/>
      <sheetName val="17.1"/>
      <sheetName val="2.3"/>
      <sheetName val="ВСПОМОГАТ"/>
      <sheetName val="Производство электроэнергии"/>
      <sheetName val="Лист3"/>
      <sheetName val="Лист7"/>
      <sheetName val="регионы"/>
      <sheetName val="t_настройки"/>
      <sheetName val="РЧА_новый3"/>
      <sheetName val="Прилож_13"/>
      <sheetName val="P2_13"/>
      <sheetName val="P2_23"/>
      <sheetName val="эл_ст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ИТОГИ__по_Н,Р,Э,Q3"/>
      <sheetName val="Таб1_13"/>
      <sheetName val="Огл__Графиков2"/>
      <sheetName val="Текущие_цены2"/>
      <sheetName val="Сводка_-_лизинг1"/>
      <sheetName val="Ф_1__для_АО_энерго_1"/>
      <sheetName val="Ф_2__для_АО_энерго_1"/>
      <sheetName val="баланс_квадраты_пэс1"/>
      <sheetName val="Предлагаемая_новая_форма_СТРС1"/>
      <sheetName val="17_СМУП1"/>
      <sheetName val="share_price_2002"/>
      <sheetName val="MTO_REV_0"/>
      <sheetName val="см_2_шатурс_сети__проект_работы"/>
      <sheetName val="ставки_"/>
      <sheetName val="Ген__не_уч__ОРЭМ"/>
      <sheetName val="форма_7_(скважины)"/>
      <sheetName val="6_Списки"/>
      <sheetName val="18_2"/>
      <sheetName val="17_1"/>
      <sheetName val="2_3"/>
      <sheetName val="Производство_электроэнергии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тар"/>
      <sheetName val="т1.15(смета8а)"/>
      <sheetName val="Справочники"/>
      <sheetName val="Исходные"/>
      <sheetName val="Производство электроэнерг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Производство электроэнергии"/>
      <sheetName val="ИТ-бюджет"/>
      <sheetName val="TEHSHEET"/>
      <sheetName val="Регионы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FES"/>
      <sheetName val="Рейтинг"/>
      <sheetName val="SHPZ"/>
      <sheetName val="2008 -2010"/>
      <sheetName val="~5537733"/>
      <sheetName val="0_1"/>
      <sheetName val="2_1"/>
      <sheetName val="2_2"/>
      <sheetName val="6_1"/>
      <sheetName val="17_1"/>
      <sheetName val="24_1"/>
      <sheetName val="Производство_электроэнергии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2008_-2010"/>
      <sheetName val="0_11"/>
      <sheetName val="2_11"/>
      <sheetName val="2_21"/>
      <sheetName val="6_11"/>
      <sheetName val="17_11"/>
      <sheetName val="24_11"/>
      <sheetName val="Производство_электроэнергии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2008_-20101"/>
      <sheetName val="0_12"/>
      <sheetName val="2_12"/>
      <sheetName val="2_22"/>
      <sheetName val="6_12"/>
      <sheetName val="17_12"/>
      <sheetName val="24_12"/>
      <sheetName val="Производство_электроэнергии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2008_-20102"/>
      <sheetName val="Ф-1 (для АО-энерго)"/>
      <sheetName val="Ф-2 (для АО-энерго)"/>
      <sheetName val="перекрестка"/>
      <sheetName val="Свод"/>
      <sheetName val="списки"/>
      <sheetName val="t_настройки"/>
      <sheetName val="свод ПС"/>
      <sheetName val="ТЭК_баланс+ютэк"/>
      <sheetName val="ТЭСб"/>
      <sheetName val="НЭСКО"/>
      <sheetName val="ГЭС"/>
      <sheetName val="ЮТЭК_ОРЭМ"/>
      <sheetName val="СЕВЕНКО"/>
      <sheetName val="ставки РД"/>
      <sheetName val="Лист"/>
      <sheetName val="Данные"/>
      <sheetName val="REESTR"/>
      <sheetName val="1ВС"/>
      <sheetName val="ИПР 2012"/>
      <sheetName val="ИПР 2012-2017"/>
      <sheetName val="1.2"/>
      <sheetName val="стадия реализации"/>
      <sheetName val="ввод-вывод"/>
      <sheetName val="2.2_прил."/>
      <sheetName val="См.1"/>
      <sheetName val="4НКУ"/>
      <sheetName val="Титульный лист"/>
      <sheetName val="~5537733.xls"/>
      <sheetName val="Лист1"/>
      <sheetName val="6 Списки"/>
      <sheetName val="14б ДПН отчет"/>
      <sheetName val="16а Сводный анализ"/>
      <sheetName val="База"/>
      <sheetName val="ESTI."/>
      <sheetName val="DI-ESTI"/>
      <sheetName val="IBASE"/>
      <sheetName val="Вспомогат_по месяцам_"/>
      <sheetName val="Вспомогат(по месяцам)"/>
      <sheetName val=""/>
      <sheetName val="Гр5(о)"/>
      <sheetName val="\\Domainmail\форэм\DOCUME~1\DRO"/>
      <sheetName val="уф-61"/>
      <sheetName val="Set"/>
      <sheetName val="Поставщики и субподрядчики"/>
      <sheetName val="共機計算"/>
      <sheetName val="共機J"/>
      <sheetName val="18.2"/>
      <sheetName val="21.3"/>
      <sheetName val="3"/>
      <sheetName val="4.1"/>
      <sheetName val="0_13"/>
      <sheetName val="2_13"/>
      <sheetName val="2_23"/>
      <sheetName val="6_13"/>
      <sheetName val="17_13"/>
      <sheetName val="24_13"/>
      <sheetName val="Производство_электроэнергии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2008_-20103"/>
      <sheetName val="Ф-1_(для_АО-энерго)"/>
      <sheetName val="Ф-2_(для_АО-энерго)"/>
      <sheetName val="свод_ПС"/>
      <sheetName val="ставки_РД"/>
      <sheetName val="ИПР_2012"/>
      <sheetName val="ИПР_2012-2017"/>
      <sheetName val="1_2"/>
      <sheetName val="стадия_реализации"/>
      <sheetName val="2_2_прил_"/>
      <sheetName val="См_1"/>
      <sheetName val="Титульный_лист"/>
      <sheetName val="~5537733_xls"/>
      <sheetName val="6_Списки"/>
      <sheetName val="14б_ДПН_отчет"/>
      <sheetName val="16а_Сводный_анализ"/>
      <sheetName val="ESTI_"/>
      <sheetName val="Вспомогат_по_месяцам_"/>
      <sheetName val="Вспомогат(по_месяцам)"/>
      <sheetName val="Поставщики_и_субподрядчики"/>
      <sheetName val="сети"/>
      <sheetName val="Общий свод (2)"/>
      <sheetName val="XLR_NoRangeSheet"/>
      <sheetName val="проект"/>
      <sheetName val="Служебный лист"/>
      <sheetName val="Т12"/>
      <sheetName val="Объекты"/>
      <sheetName val="Титульный"/>
      <sheetName val="БФ-2-13-П"/>
      <sheetName val="ИТОГИ  по Н,Р,Э,Q"/>
      <sheetName val="навигация"/>
      <sheetName val="т3"/>
      <sheetName val="P2.1"/>
      <sheetName val="P2.2"/>
      <sheetName val="0_14"/>
      <sheetName val="2_14"/>
      <sheetName val="2_24"/>
      <sheetName val="6_14"/>
      <sheetName val="17_14"/>
      <sheetName val="24_14"/>
      <sheetName val="Производство_электроэнергии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2008_-20104"/>
      <sheetName val="Ф-1_(для_АО-энерго)1"/>
      <sheetName val="Ф-2_(для_АО-энерго)1"/>
      <sheetName val="свод_ПС1"/>
      <sheetName val="ставки_РД1"/>
      <sheetName val="ИПР_20121"/>
      <sheetName val="ИПР_2012-20171"/>
      <sheetName val="1_21"/>
      <sheetName val="стадия_реализации1"/>
      <sheetName val="2_2_прил_1"/>
      <sheetName val="См_11"/>
      <sheetName val="Титульный_лист1"/>
      <sheetName val="~5537733_xls1"/>
      <sheetName val="6_Списки1"/>
      <sheetName val="14б_ДПН_отчет1"/>
      <sheetName val="16а_Сводный_анализ1"/>
      <sheetName val="ESTI_1"/>
      <sheetName val="Вспомогат_по_месяцам_1"/>
      <sheetName val="Вспомогат(по_месяцам)1"/>
      <sheetName val="Поставщики_и_субподрядчики1"/>
      <sheetName val="18_2"/>
      <sheetName val="21_3"/>
      <sheetName val="4_1"/>
      <sheetName val="Общий_свод_(2)"/>
      <sheetName val="Служебный_лист"/>
      <sheetName val="P2_1"/>
      <sheetName val="P2_2"/>
      <sheetName val="ИТОГИ__по_Н,Р,Э,Q"/>
      <sheetName val="Т-18-Инвестиции"/>
      <sheetName val="Параметры"/>
      <sheetName val="МО"/>
      <sheetName val="Огл. Графиков"/>
      <sheetName val="рабочий"/>
      <sheetName val="Текущие цены"/>
      <sheetName val="окраска"/>
      <sheetName val="0 (фст)"/>
      <sheetName val="11 (Н)"/>
      <sheetName val="Parametrs"/>
      <sheetName val="Ожид_2010"/>
      <sheetName val="Эсбыт"/>
      <sheetName val="Баланс ээ"/>
      <sheetName val="Баланс мощности"/>
      <sheetName val="FST5"/>
      <sheetName val="ЭСО"/>
      <sheetName val="сбыт"/>
      <sheetName val="Рег генер"/>
      <sheetName val="regs"/>
      <sheetName val="Огл__Графиков"/>
      <sheetName val="Текущие_цены"/>
      <sheetName val="0_(фст)"/>
      <sheetName val="11_(Н)"/>
      <sheetName val="Общий_свод_(2)1"/>
      <sheetName val="Огл__Графиков1"/>
      <sheetName val="Текущие_цены1"/>
      <sheetName val="0_(фст)1"/>
      <sheetName val="11_(Н)1"/>
      <sheetName val="0_15"/>
      <sheetName val="2_15"/>
      <sheetName val="2_25"/>
      <sheetName val="6_15"/>
      <sheetName val="17_15"/>
      <sheetName val="24_15"/>
      <sheetName val="Производство_электроэнергии5"/>
      <sheetName val="услуги_непроизводств_5"/>
      <sheetName val="другие_затраты_с-ст5"/>
      <sheetName val="налоги_в_с-ст5"/>
      <sheetName val="%_за_кредит5"/>
      <sheetName val="поощрение_(ДВ)5"/>
      <sheetName val="другие_из_прибыли5"/>
      <sheetName val="2008_-20105"/>
      <sheetName val="Ф-1_(для_АО-энерго)2"/>
      <sheetName val="Ф-2_(для_АО-энерго)2"/>
      <sheetName val="свод_ПС2"/>
      <sheetName val="ставки_РД2"/>
      <sheetName val="Титульный_лист2"/>
      <sheetName val="~5537733_xls2"/>
      <sheetName val="Вспомогат_по_месяцам_2"/>
      <sheetName val="Вспомогат(по_месяцам)2"/>
      <sheetName val="ИПР_20122"/>
      <sheetName val="ИПР_2012-20172"/>
      <sheetName val="1_22"/>
      <sheetName val="стадия_реализации2"/>
      <sheetName val="2_2_прил_2"/>
      <sheetName val="См_12"/>
      <sheetName val="Общий_свод_(2)2"/>
      <sheetName val="Огл__Графиков2"/>
      <sheetName val="Текущие_цены2"/>
      <sheetName val="0_(фст)2"/>
      <sheetName val="11_(Н)2"/>
      <sheetName val="6_Списки2"/>
      <sheetName val="14б_ДПН_отчет2"/>
      <sheetName val="16а_Сводный_анализ2"/>
      <sheetName val="ESTI_2"/>
      <sheetName val="0_16"/>
      <sheetName val="2_16"/>
      <sheetName val="2_26"/>
      <sheetName val="6_16"/>
      <sheetName val="17_16"/>
      <sheetName val="24_16"/>
      <sheetName val="Производство_электроэнергии6"/>
      <sheetName val="услуги_непроизводств_6"/>
      <sheetName val="другие_затраты_с-ст6"/>
      <sheetName val="налоги_в_с-ст6"/>
      <sheetName val="%_за_кредит6"/>
      <sheetName val="поощрение_(ДВ)6"/>
      <sheetName val="другие_из_прибыли6"/>
      <sheetName val="2008_-20106"/>
      <sheetName val="Ф-1_(для_АО-энерго)3"/>
      <sheetName val="Ф-2_(для_АО-энерго)3"/>
      <sheetName val="свод_ПС3"/>
      <sheetName val="ставки_РД3"/>
      <sheetName val="Титульный_лист3"/>
      <sheetName val="~5537733_xls3"/>
      <sheetName val="Вспомогат_по_месяцам_3"/>
      <sheetName val="Вспомогат(по_месяцам)3"/>
      <sheetName val="ИПР_20123"/>
      <sheetName val="ИПР_2012-20173"/>
      <sheetName val="1_23"/>
      <sheetName val="стадия_реализации3"/>
      <sheetName val="2_2_прил_3"/>
      <sheetName val="См_13"/>
      <sheetName val="Общий_свод_(2)3"/>
      <sheetName val="Огл__Графиков3"/>
      <sheetName val="Текущие_цены3"/>
      <sheetName val="0_(фст)3"/>
      <sheetName val="11_(Н)3"/>
      <sheetName val="6_Списки3"/>
      <sheetName val="14б_ДПН_отчет3"/>
      <sheetName val="16а_Сводный_анализ3"/>
      <sheetName val="ESTI_3"/>
      <sheetName val="0_17"/>
      <sheetName val="2_17"/>
      <sheetName val="2_27"/>
      <sheetName val="6_17"/>
      <sheetName val="17_17"/>
      <sheetName val="24_17"/>
      <sheetName val="Производство_электроэнергии7"/>
      <sheetName val="услуги_непроизводств_7"/>
      <sheetName val="другие_затраты_с-ст7"/>
      <sheetName val="налоги_в_с-ст7"/>
      <sheetName val="%_за_кредит7"/>
      <sheetName val="поощрение_(ДВ)7"/>
      <sheetName val="другие_из_прибыли7"/>
      <sheetName val="2008_-20107"/>
      <sheetName val="Ф-1_(для_АО-энерго)4"/>
      <sheetName val="Ф-2_(для_АО-энерго)4"/>
      <sheetName val="свод_ПС4"/>
      <sheetName val="ставки_РД4"/>
      <sheetName val="Титульный_лист4"/>
      <sheetName val="~5537733_xls4"/>
      <sheetName val="Вспомогат_по_месяцам_4"/>
      <sheetName val="Вспомогат(по_месяцам)4"/>
      <sheetName val="ИПР_20124"/>
      <sheetName val="ИПР_2012-20174"/>
      <sheetName val="1_24"/>
      <sheetName val="стадия_реализации4"/>
      <sheetName val="2_2_прил_4"/>
      <sheetName val="См_14"/>
      <sheetName val="Общий_свод_(2)4"/>
      <sheetName val="Огл__Графиков4"/>
      <sheetName val="Текущие_цены4"/>
      <sheetName val="0_(фст)4"/>
      <sheetName val="11_(Н)4"/>
      <sheetName val="6_Списки4"/>
      <sheetName val="14б_ДПН_отчет4"/>
      <sheetName val="16а_Сводный_анализ4"/>
      <sheetName val="ESTI_4"/>
      <sheetName val="0_18"/>
      <sheetName val="2_18"/>
      <sheetName val="2_28"/>
      <sheetName val="6_18"/>
      <sheetName val="17_18"/>
      <sheetName val="24_18"/>
      <sheetName val="Производство_электроэнергии8"/>
      <sheetName val="услуги_непроизводств_8"/>
      <sheetName val="другие_затраты_с-ст8"/>
      <sheetName val="Титульный лист С-П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Титульный"/>
      <sheetName val="План Газпрома"/>
      <sheetName val="Сентябрь"/>
      <sheetName val="TECHSHEET"/>
      <sheetName val="~5047955"/>
      <sheetName val="Опции"/>
      <sheetName val="FES"/>
      <sheetName val="Справочно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производство"/>
      <sheetName val="2007"/>
      <sheetName val="Неделя"/>
      <sheetName val="сети 2007"/>
      <sheetName val="Лист3"/>
      <sheetName val="Шины"/>
      <sheetName val="Дни"/>
      <sheetName val="СЭ"/>
      <sheetName val="См.1"/>
      <sheetName val="4НКУ"/>
      <sheetName val="Титульный лист"/>
      <sheetName val="Вспомогат(по месяцам)"/>
      <sheetName val="Вспомогат_по месяцам_"/>
      <sheetName val="УП _2004"/>
      <sheetName val="25"/>
      <sheetName val="26"/>
      <sheetName val="29"/>
      <sheetName val="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ИТ-бюджет"/>
      <sheetName val="IBASE"/>
      <sheetName val="t_настройки"/>
      <sheetName val="A"/>
      <sheetName val="Настройка"/>
      <sheetName val="par diff expl "/>
      <sheetName val="group structure"/>
      <sheetName val="Исходные данные"/>
      <sheetName val="16"/>
      <sheetName val="17"/>
      <sheetName val="Ф-1 (для АО-энерго)"/>
      <sheetName val="Ф-2 (для АО-энерго)"/>
      <sheetName val="перекрестка"/>
      <sheetName val="17.1"/>
      <sheetName val="24"/>
      <sheetName val="28"/>
      <sheetName val="20"/>
      <sheetName val="21"/>
      <sheetName val="23"/>
      <sheetName val="27"/>
      <sheetName val="19"/>
      <sheetName val="22"/>
      <sheetName val="Стоимость ЭЭ"/>
      <sheetName val="Баланс мощности"/>
      <sheetName val="ЭСО"/>
      <sheetName val="Справочник"/>
      <sheetName val="Рег генер"/>
      <sheetName val="сети"/>
      <sheetName val="Рейтинг"/>
      <sheetName val="main gate house"/>
      <sheetName val="прогноз_1"/>
      <sheetName val="Первоначально"/>
      <sheetName val="Баланс энергии"/>
      <sheetName val="УПХ"/>
      <sheetName val="Транспортн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  <sheetName val="Cash flow"/>
      <sheetName val="Калькуляция кв"/>
      <sheetName val="Контроль"/>
      <sheetName val="П 4"/>
      <sheetName val="reestr_start"/>
      <sheetName val="G2TempSheet"/>
      <sheetName val="уф-61"/>
      <sheetName val="13"/>
      <sheetName val="15"/>
      <sheetName val="4.1"/>
      <sheetName val="НЕ УДАЛЯТЬ!!!"/>
      <sheetName val="01-02_(БДиР_Общества)"/>
      <sheetName val="тмц"/>
      <sheetName val="Сбербанк РФ"/>
      <sheetName val="список организаций"/>
      <sheetName val="топливо 2014 год мин"/>
      <sheetName val="топливо 2014 год макс"/>
      <sheetName val="тариф произв.тэц 2013 (база)"/>
      <sheetName val="топливо i пол м тэц_13утв"/>
      <sheetName val="топливо 2 пол м тэц_13утв."/>
      <sheetName val="тариф_2014_комб тэц"/>
      <sheetName val="тэ полезный отпуск "/>
      <sheetName val="бюджет цтв"/>
      <sheetName val="расчет"/>
      <sheetName val="1-02"/>
      <sheetName val="1-02($)"/>
      <sheetName val="п 1"/>
      <sheetName val="п 21-1"/>
      <sheetName val="ОБЩАК"/>
      <sheetName val="Настр"/>
      <sheetName val="8.2.Планирование ПДР"/>
      <sheetName val="От табл 11"/>
      <sheetName val="modSvodButtons"/>
      <sheetName val="ТС.Т"/>
      <sheetName val="TECH_VERTICAL"/>
      <sheetName val="ТС.К"/>
      <sheetName val="ТБО.К"/>
      <sheetName val="ф.2"/>
      <sheetName val="гр5(о)"/>
      <sheetName val="амортизация 2"/>
      <sheetName val="Управление"/>
      <sheetName val="параметры"/>
      <sheetName val="REESTR_MO"/>
      <sheetName val="Инструкция"/>
      <sheetName val="Исх.данные"/>
      <sheetName val="СПИСОК ФОРМ"/>
      <sheetName val="XLR_NoRangeSheet"/>
      <sheetName val="111"/>
      <sheetName val="МВЗ (92 сч.)_1 кв."/>
      <sheetName val="МВЗ (92 сч.)_2 кв."/>
      <sheetName val="МВЗ (92 сч.)_3 кв."/>
      <sheetName val="МВЗ (92 сч.)_4 кв."/>
      <sheetName val="Capex"/>
      <sheetName val="баланс тепло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A4" t="str">
            <v>1.Удвоение ВВП за 10-летний период</v>
          </cell>
        </row>
      </sheetData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  <sheetName val="Закупки центр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"/>
      <sheetName val="БИ-2-18-П"/>
      <sheetName val="БИ-2-19-П"/>
      <sheetName val="БИ-2-7-П"/>
      <sheetName val="БИ-2-9-П"/>
      <sheetName val="БИ-2-14-П"/>
      <sheetName val="БИ-2-16-П"/>
      <sheetName val="Сибнефть"/>
      <sheetName val="Усинск_Роснефть"/>
      <sheetName val="БФ-2-13-П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  <sheetName val="Нормы325"/>
      <sheetName val="TOPLIWO"/>
      <sheetName val="2018"/>
      <sheetName val="2019"/>
      <sheetName val="Справочник"/>
      <sheetName val="договора-ОТЧЕТутв.БП"/>
      <sheetName val="Справочно"/>
      <sheetName val="Типовые причины"/>
      <sheetName val="БЗ"/>
      <sheetName val="Классификатор"/>
      <sheetName val="Справочник ЦФО"/>
      <sheetName val="на_1_тут1"/>
      <sheetName val="ВАРИАНТ_3_РАБОЧИЙ1"/>
      <sheetName val="план_20001"/>
      <sheetName val="Главная_для_ТП1"/>
      <sheetName val="1_15_(д_б_)1"/>
      <sheetName val="ФОТ_по_месяцам"/>
      <sheetName val="Смета_ДУ_и_ПД"/>
      <sheetName val="прочие_доходы"/>
      <sheetName val="ТЭП_ТНС_утв_"/>
      <sheetName val="1__свод_филиалы"/>
      <sheetName val="1__ИА"/>
      <sheetName val="1__свод_ЛЭ"/>
      <sheetName val="Смета2_проект__раб_"/>
      <sheetName val="Drop_down_lists"/>
      <sheetName val="реестр_сф_2012"/>
      <sheetName val="Сводка_-_лизинг"/>
      <sheetName val="18_2"/>
      <sheetName val="6_Списки"/>
      <sheetName val="17_1"/>
      <sheetName val="2_3"/>
      <sheetName val="P2_1"/>
      <sheetName val="П_8_"/>
      <sheetName val="Свод_сметы"/>
      <sheetName val="Информ-я_о_регулируемой_орг-и"/>
      <sheetName val="ID_ПС"/>
      <sheetName val="Справочник_коды"/>
      <sheetName val="база_подразделение"/>
      <sheetName val="база_статьи_затрат"/>
      <sheetName val="Отчет"/>
      <sheetName val="Пров_Знач"/>
      <sheetName val="Список подразделений"/>
      <sheetName val="1.0"/>
      <sheetName val="1.1"/>
      <sheetName val="основа часы 51W 51 O"/>
      <sheetName val="основа часы CWP3-CWP3A"/>
      <sheetName val=" СУ ФНП"/>
      <sheetName val="01"/>
      <sheetName val="Расчет НВВ общий"/>
      <sheetName val="Настройка"/>
      <sheetName val="Extrapolacija i interpolacija"/>
      <sheetName val="Настройка 1"/>
      <sheetName val="Справочник статей ДДС"/>
      <sheetName val="Параметры должностей"/>
      <sheetName val="Ввод"/>
      <sheetName val="Курсы_валют"/>
      <sheetName val="Раскрывающиеся списки"/>
      <sheetName val="Список_подразделений"/>
      <sheetName val="1_0"/>
      <sheetName val="1_1"/>
      <sheetName val="основа_часы_51W_51_O"/>
      <sheetName val="основа_часы_CWP3-CWP3A"/>
      <sheetName val="Extrapolacija_i_interpolacija"/>
      <sheetName val="Настройка_1"/>
      <sheetName val="Параметры_должностей"/>
      <sheetName val="Справочник_статей_ДДС"/>
      <sheetName val="Раскрывающиеся_списки"/>
      <sheetName val="УШР на текущую дату"/>
      <sheetName val="Доп. данные"/>
      <sheetName val="Настройки"/>
      <sheetName val="РС"/>
      <sheetName val="Parametri"/>
      <sheetName val="Cevi ukupno "/>
      <sheetName val="Условия"/>
      <sheetName val="График численности (2)"/>
      <sheetName val="Список_подразделений1"/>
      <sheetName val="1_01"/>
      <sheetName val="1_11"/>
      <sheetName val="основа_часы_51W_51_O1"/>
      <sheetName val="основа_часы_CWP3-CWP3A1"/>
      <sheetName val="Extrapolacija_i_interpolacija1"/>
      <sheetName val="Настройка_11"/>
      <sheetName val="Параметры_должностей1"/>
      <sheetName val="Справочник_статей_ДДС1"/>
      <sheetName val="Раскрывающиеся_списки1"/>
      <sheetName val="УШР_на_текущую_дату"/>
      <sheetName val="Доп__данные"/>
      <sheetName val="Baza"/>
      <sheetName val="Расчет для Анализа"/>
      <sheetName val="РКЦ"/>
      <sheetName val="статьи"/>
      <sheetName val="БДР Ф1-АД"/>
      <sheetName val="Источник данных"/>
      <sheetName val="Перечень значений"/>
      <sheetName val="Стро"/>
      <sheetName val="Сотрудники"/>
      <sheetName val="Статусы"/>
      <sheetName val="на_1_тут2"/>
      <sheetName val="на_1_тут3"/>
      <sheetName val="на_1_тут4"/>
      <sheetName val="на_1_тут5"/>
      <sheetName val="на_1_тут6"/>
      <sheetName val="на_1_тут7"/>
      <sheetName val="1"/>
      <sheetName val="0"/>
      <sheetName val="ис.смета"/>
      <sheetName val="Справочник подпроеков"/>
      <sheetName val="Ведомость объемов работ"/>
      <sheetName val="СП"/>
      <sheetName val="Константы"/>
      <sheetName val="справка"/>
      <sheetName val="Статьи БДДС"/>
      <sheetName val="на_1_тут8"/>
      <sheetName val="Список_подразделений2"/>
      <sheetName val="1_02"/>
      <sheetName val="1_12"/>
      <sheetName val="основа_часы_51W_51_O2"/>
      <sheetName val="основа_часы_CWP3-CWP3A2"/>
      <sheetName val="Extrapolacija_i_interpolacija2"/>
      <sheetName val="Настройка_12"/>
      <sheetName val="Параметры_должностей2"/>
      <sheetName val="Справочник_статей_ДДС2"/>
      <sheetName val="Раскрывающиеся_списки2"/>
      <sheetName val="УШР_на_текущую_дату1"/>
      <sheetName val="Доп__данные1"/>
      <sheetName val="Cevi_ukupno_"/>
      <sheetName val="График_численности_(2)"/>
      <sheetName val="Расчет_для_Анализа"/>
      <sheetName val="_СУ_ФНП"/>
      <sheetName val="Перечень_значений"/>
      <sheetName val="БДР_Ф1-АД"/>
      <sheetName val="Источник_данных"/>
      <sheetName val="ис_смета"/>
      <sheetName val="Ведомость_объемов_работ"/>
      <sheetName val="Справочник_подпроеков"/>
      <sheetName val="Справочник_2"/>
      <sheetName val="Вып. списки"/>
      <sheetName val="СправочникУМиТ"/>
      <sheetName val="Потр. щебня"/>
      <sheetName val="ГХ РД"/>
      <sheetName val="ГПР ТОФ"/>
      <sheetName val="ВАРИАНТ_3_РАБОЧИЙ2"/>
      <sheetName val="план_20002"/>
      <sheetName val="Главная_для_ТП2"/>
      <sheetName val="1_15_(д_б_)2"/>
      <sheetName val="ФОТ_по_месяцам1"/>
      <sheetName val="Смета_ДУ_и_ПД1"/>
      <sheetName val="прочие_доходы1"/>
      <sheetName val="ТЭП_ТНС_утв_1"/>
      <sheetName val="1__свод_филиалы1"/>
      <sheetName val="1__ИА1"/>
      <sheetName val="1__свод_ЛЭ1"/>
      <sheetName val="Смета2_проект__раб_1"/>
      <sheetName val="Drop_down_lists1"/>
      <sheetName val="реестр_сф_20121"/>
      <sheetName val="Сводка_-_лизинг1"/>
      <sheetName val="18_21"/>
      <sheetName val="6_Списки1"/>
      <sheetName val="17_11"/>
      <sheetName val="2_31"/>
      <sheetName val="P2_11"/>
      <sheetName val="Параметры"/>
      <sheetName val="ПР. 1 ТКП МЭСР"/>
      <sheetName val="10. Поступления"/>
      <sheetName val="Мари"/>
      <sheetName val="договора-ОТЧЕТутв_БП"/>
      <sheetName val="ИТ-бюджет"/>
      <sheetName val="на_1_тут9"/>
      <sheetName val="ВАРИАНТ_3_РАБОЧИЙ3"/>
      <sheetName val="план_20003"/>
      <sheetName val="Главная_для_ТП3"/>
      <sheetName val="1_15_(д_б_)3"/>
      <sheetName val="ФОТ_по_месяцам2"/>
      <sheetName val="Смета_ДУ_и_ПД2"/>
      <sheetName val="прочие_доходы2"/>
      <sheetName val="ТЭП_ТНС_утв_2"/>
      <sheetName val="1__свод_филиалы2"/>
      <sheetName val="1__ИА2"/>
      <sheetName val="1__свод_ЛЭ2"/>
      <sheetName val="Смета2_проект__раб_2"/>
      <sheetName val="Drop_down_lists2"/>
      <sheetName val="реестр_сф_20122"/>
      <sheetName val="Сводка_-_лизинг2"/>
      <sheetName val="18_22"/>
      <sheetName val="6_Списки2"/>
      <sheetName val="17_12"/>
      <sheetName val="2_32"/>
      <sheetName val="P2_12"/>
      <sheetName val="Свод_сметы1"/>
      <sheetName val="П_8_1"/>
      <sheetName val="Справочник_коды1"/>
      <sheetName val="база_подразделение1"/>
      <sheetName val="база_статьи_затрат1"/>
      <sheetName val="ID_ПС1"/>
      <sheetName val="Информ-я_о_регулируемой_орг-и1"/>
      <sheetName val="Типовые_причины"/>
      <sheetName val="Справочник_ЦФО"/>
      <sheetName val="_СУ_ФНП1"/>
      <sheetName val="Список_подразделений3"/>
      <sheetName val="1_03"/>
      <sheetName val="1_13"/>
      <sheetName val="основа_часы_51W_51_O3"/>
      <sheetName val="основа_часы_CWP3-CWP3A3"/>
      <sheetName val="Extrapolacija_i_interpolacija3"/>
      <sheetName val="Настройка_13"/>
      <sheetName val="Справочник_статей_ДДС3"/>
      <sheetName val="Параметры_должностей3"/>
      <sheetName val="Раскрывающиеся_списки3"/>
      <sheetName val="УШР_на_текущую_дату2"/>
      <sheetName val="Доп__данные2"/>
      <sheetName val="Cevi_ukupno_1"/>
      <sheetName val="График_численности_(2)1"/>
      <sheetName val="Расчет_для_Анализа1"/>
      <sheetName val="БДР_Ф1-АД1"/>
      <sheetName val="Источник_данных1"/>
      <sheetName val="Перечень_значений1"/>
      <sheetName val="ис_смета1"/>
      <sheetName val="Справочник_подпроеков1"/>
      <sheetName val="Ведомость_объемов_работ1"/>
      <sheetName val="Статьи_БДДС"/>
      <sheetName val="Расчет_НВВ_общий"/>
      <sheetName val="Вып__списки"/>
      <sheetName val="Потр__щебня"/>
      <sheetName val="ГХ_РД"/>
      <sheetName val="ГПР_ТОФ"/>
      <sheetName val="ПР__1_ТКП_МЭСР"/>
      <sheetName val="MAIN"/>
      <sheetName val="Титульный"/>
      <sheetName val="1_411_1"/>
      <sheetName val="PD_5_2"/>
      <sheetName val="1_3 новая"/>
      <sheetName val="1,3 новая"/>
      <sheetName val="PD.5_1"/>
      <sheetName val="ИнвестицииСвод"/>
      <sheetName val="PD_5_1"/>
      <sheetName val="Понедельно"/>
      <sheetName val="Итог по НПО "/>
      <sheetName val="_ССЫЛКА"/>
      <sheetName val="PD_5_3"/>
      <sheetName val="Баланс _Ф1_"/>
      <sheetName val="1_401_2"/>
      <sheetName val="П"/>
      <sheetName val="3_3_31_"/>
      <sheetName val="формаДДС_пЛОХ_ЛОХЛкмесяц03_ДАШв"/>
      <sheetName val="К1_МП"/>
      <sheetName val="Т4,Т4а"/>
      <sheetName val="8. Инвестиции"/>
      <sheetName val="Инструкция"/>
      <sheetName val="4 461"/>
      <sheetName val="A"/>
      <sheetName val="ﾏｼﾅﾘ強度比較"/>
      <sheetName val="договора-ОТЧЕТутв_БП1"/>
      <sheetName val="10__Поступления"/>
      <sheetName val="XLR_NoRangeSheet"/>
      <sheetName val="#ССЫЛКА"/>
      <sheetName val="Вар.1"/>
      <sheetName val="Вар.2"/>
      <sheetName val="Вар.3"/>
      <sheetName val="Вар.3.1"/>
      <sheetName val="Шаг 3. расчет НУ"/>
      <sheetName val="А Форма ВОР"/>
      <sheetName val="B Перечень УЕР"/>
      <sheetName val="C Запрос"/>
      <sheetName val="D диапазон точности"/>
      <sheetName val="E Расчет капитальных затрат"/>
      <sheetName val="на_1_тут10"/>
      <sheetName val="Список_подразделений4"/>
      <sheetName val="1_04"/>
      <sheetName val="1_14"/>
      <sheetName val="основа_часы_51W_51_O4"/>
      <sheetName val="основа_часы_CWP3-CWP3A4"/>
      <sheetName val="Extrapolacija_i_interpolacija4"/>
      <sheetName val="Настройка_14"/>
      <sheetName val="Параметры_должностей4"/>
      <sheetName val="Справочник_статей_ДДС4"/>
      <sheetName val="Раскрывающиеся_списки4"/>
      <sheetName val="УШР_на_текущую_дату3"/>
      <sheetName val="Доп__данные3"/>
      <sheetName val="Cevi_ukupno_2"/>
      <sheetName val="График_численности_(2)2"/>
      <sheetName val="Расчет_для_Анализа2"/>
      <sheetName val="_СУ_ФНП2"/>
      <sheetName val="БДР_Ф1-АД2"/>
      <sheetName val="Источник_данных2"/>
      <sheetName val="Перечень_значений2"/>
      <sheetName val="ис_смета2"/>
      <sheetName val="ВАРИАНТ_3_РАБОЧИЙ4"/>
      <sheetName val="план_20004"/>
      <sheetName val="Главная_для_ТП4"/>
      <sheetName val="1_15_(д_б_)4"/>
      <sheetName val="ФОТ_по_месяцам3"/>
      <sheetName val="Смета_ДУ_и_ПД3"/>
      <sheetName val="прочие_доходы3"/>
      <sheetName val="ТЭП_ТНС_утв_3"/>
      <sheetName val="1__свод_филиалы3"/>
      <sheetName val="1__ИА3"/>
      <sheetName val="1__свод_ЛЭ3"/>
      <sheetName val="Смета2_проект__раб_3"/>
      <sheetName val="Drop_down_lists3"/>
      <sheetName val="реестр_сф_20123"/>
      <sheetName val="Сводка_-_лизинг3"/>
      <sheetName val="18_23"/>
      <sheetName val="6_Списки3"/>
      <sheetName val="17_13"/>
      <sheetName val="2_33"/>
      <sheetName val="P2_13"/>
      <sheetName val="Свод_сметы2"/>
      <sheetName val="П_8_2"/>
      <sheetName val="Информ-я_о_регулируемой_орг-и2"/>
      <sheetName val="Справочник_коды2"/>
      <sheetName val="база_подразделение2"/>
      <sheetName val="база_статьи_затрат2"/>
      <sheetName val="Справочник_подпроеков2"/>
      <sheetName val="Ведомость_объемов_работ2"/>
      <sheetName val="Статьи_БДДС1"/>
      <sheetName val="Потр__щебня1"/>
      <sheetName val="ГХ_РД1"/>
      <sheetName val="ГПР_ТОФ1"/>
      <sheetName val="ID_ПС2"/>
      <sheetName val="Типовые_причины1"/>
      <sheetName val="Справочник_ЦФО1"/>
      <sheetName val="Расчет_НВВ_общий1"/>
      <sheetName val="Вар_1"/>
      <sheetName val="Вар_2"/>
      <sheetName val="Вар_3"/>
      <sheetName val="Вар_3_1"/>
      <sheetName val="Шаг_3__расчет_НУ"/>
      <sheetName val="21.3"/>
      <sheetName val="договора-ОТЧЕТутв_БП2"/>
      <sheetName val="Вып__списки1"/>
      <sheetName val="10__Поступления1"/>
      <sheetName val="17"/>
      <sheetName val="Adjustment schedule"/>
      <sheetName val="Лист3"/>
      <sheetName val="ПР__1_ТКП_МЭСР1"/>
      <sheetName val="1_3_новая"/>
      <sheetName val="1,3_новая"/>
      <sheetName val="PD_5_11"/>
      <sheetName val="Итог_по_НПО_"/>
      <sheetName val="Баланс__Ф1_"/>
      <sheetName val="09.12"/>
      <sheetName val="Справочник_НО"/>
      <sheetName val="Прил. В Перечень УЕР"/>
      <sheetName val="сводный бюджет КГМК"/>
      <sheetName val="бюджет_ОВЭ"/>
      <sheetName val="бюджет_ОРФ"/>
      <sheetName val="инструмент, расходники"/>
      <sheetName val="D Расчет капитальных затрат"/>
      <sheetName val="ОВЭ"/>
      <sheetName val="ОРФ (доп.)"/>
      <sheetName val="API - Case 1"/>
      <sheetName val="Cashflow Analysis"/>
      <sheetName val="Металлоконструкции"/>
      <sheetName val="Д"/>
      <sheetName val="Денежный поток"/>
      <sheetName val="Затраты на субподряд"/>
      <sheetName val="5"/>
      <sheetName val="P2.2"/>
      <sheetName val="Себес и админ_9м20"/>
      <sheetName val="ИП"/>
      <sheetName val="Смета НВВ"/>
      <sheetName val="KPIs VLS"/>
      <sheetName val="butubmf"/>
      <sheetName val="ИТОГ"/>
      <sheetName val="Энергоресурс "/>
      <sheetName val="Кт"/>
      <sheetName val="Здания"/>
      <sheetName val=""/>
      <sheetName val="котел 2023-2025 (Дымов)"/>
      <sheetName val="11 кв истч (2)"/>
      <sheetName val="УФ-61"/>
      <sheetName val="ЛГСС"/>
      <sheetName val="8__Инвестиции"/>
      <sheetName val="4_461"/>
      <sheetName val="ТС"/>
      <sheetName val="ГРЭС"/>
      <sheetName val="ТЭЦ"/>
      <sheetName val="ТЭЦ_К"/>
      <sheetName val="Проч дох-расх"/>
      <sheetName val="Кальк 2018-2022"/>
      <sheetName val="на_1_тут11"/>
      <sheetName val="ВАРИАНТ_3_РАБОЧИЙ5"/>
      <sheetName val="план_20005"/>
      <sheetName val="Главная_для_ТП5"/>
      <sheetName val="1_15_(д_б_)5"/>
      <sheetName val="ФОТ_по_месяцам4"/>
      <sheetName val="Смета_ДУ_и_ПД4"/>
      <sheetName val="прочие_доходы4"/>
      <sheetName val="ТЭП_ТНС_утв_4"/>
      <sheetName val="Смета2_проект__раб_4"/>
      <sheetName val="1__свод_филиалы4"/>
      <sheetName val="1__ИА4"/>
      <sheetName val="1__свод_ЛЭ4"/>
      <sheetName val="Drop_down_lists4"/>
      <sheetName val="реестр_сф_20124"/>
      <sheetName val="Сводка_-_лизинг4"/>
      <sheetName val="18_24"/>
      <sheetName val="6_Списки4"/>
      <sheetName val="17_14"/>
      <sheetName val="2_34"/>
      <sheetName val="P2_14"/>
      <sheetName val="Свод_сметы3"/>
      <sheetName val="П_8_3"/>
      <sheetName val="Справочник_коды3"/>
      <sheetName val="база_подразделение3"/>
      <sheetName val="база_статьи_затрат3"/>
      <sheetName val="ID_ПС3"/>
      <sheetName val="Информ-я_о_регулируемой_орг-и3"/>
      <sheetName val="договора-ОТЧЕТутв_БП3"/>
      <sheetName val="Типовые_причины2"/>
      <sheetName val="Справочник_ЦФО2"/>
      <sheetName val="Список_подразделений5"/>
      <sheetName val="1_05"/>
      <sheetName val="1_15"/>
      <sheetName val="основа_часы_51W_51_O5"/>
      <sheetName val="основа_часы_CWP3-CWP3A5"/>
      <sheetName val="_СУ_ФНП3"/>
      <sheetName val="Расчет_НВВ_общий2"/>
      <sheetName val="Extrapolacija_i_interpolacija5"/>
      <sheetName val="Настройка_15"/>
      <sheetName val="Справочник_статей_ДДС5"/>
      <sheetName val="Параметры_должностей5"/>
      <sheetName val="Раскрывающиеся_списки5"/>
      <sheetName val="УШР_на_текущую_дату4"/>
      <sheetName val="Доп__данные4"/>
      <sheetName val="Cevi_ukupno_3"/>
      <sheetName val="График_численности_(2)3"/>
      <sheetName val="Расчет_для_Анализа3"/>
      <sheetName val="БДР_Ф1-АД3"/>
      <sheetName val="Источник_данных3"/>
      <sheetName val="Перечень_значений3"/>
      <sheetName val="ис_смета3"/>
      <sheetName val="Справочник_подпроеков3"/>
      <sheetName val="Ведомость_объемов_работ3"/>
      <sheetName val="Статьи_БДДС2"/>
      <sheetName val="Вып__списки2"/>
      <sheetName val="Потр__щебня2"/>
      <sheetName val="ГХ_РД2"/>
      <sheetName val="ГПР_ТОФ2"/>
      <sheetName val="ПР__1_ТКП_МЭСР2"/>
      <sheetName val="10__Поступления2"/>
      <sheetName val="1_3_новая1"/>
      <sheetName val="1,3_новая1"/>
      <sheetName val="PD_5_12"/>
      <sheetName val="Итог_по_НПО_1"/>
      <sheetName val="Баланс__Ф1_1"/>
      <sheetName val="8__Инвестиции1"/>
      <sheetName val="4_4611"/>
      <sheetName val="Вар_11"/>
      <sheetName val="Вар_21"/>
      <sheetName val="Вар_31"/>
      <sheetName val="Вар_3_11"/>
      <sheetName val="Шаг_3__расчет_НУ1"/>
      <sheetName val="А_Форма_ВОР"/>
      <sheetName val="B_Перечень_УЕР"/>
      <sheetName val="C_Запрос"/>
      <sheetName val="D_диапазон_точности"/>
      <sheetName val="E_Расчет_капитальных_затрат"/>
      <sheetName val="21_3"/>
      <sheetName val="Adjustment_schedule"/>
      <sheetName val="09_12"/>
      <sheetName val="Прил__В_Перечень_УЕР"/>
      <sheetName val="сводный_бюджет_КГМК"/>
      <sheetName val="инструмент,_расходники"/>
      <sheetName val="D_Расчет_капитальных_затрат"/>
      <sheetName val="ОРФ_(доп_)"/>
      <sheetName val="API_-_Case_1"/>
      <sheetName val="Cashflow_Analysis"/>
      <sheetName val="Денежный_поток"/>
      <sheetName val="Затраты_на_субподряд"/>
      <sheetName val="P2_2"/>
      <sheetName val="Себес_и_админ_9м20"/>
      <sheetName val="Смета_НВВ"/>
      <sheetName val="KPIs_VLS"/>
      <sheetName val="Энергоресурс_"/>
      <sheetName val="котел_2023-2025_(Дымов)"/>
      <sheetName val="11_кв_истч_(2)"/>
      <sheetName val="Проч_дох-расх"/>
      <sheetName val="Кальк_2018-2022"/>
      <sheetName val="Prices"/>
      <sheetName val="КПиГР_вар.2.1"/>
      <sheetName val="系数516"/>
      <sheetName val="대비표"/>
      <sheetName val="выручка по годам"/>
      <sheetName val="Часы свод"/>
      <sheetName val="Сводн. с расшир. ОВ и ОС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/>
      <sheetData sheetId="418"/>
      <sheetData sheetId="419"/>
      <sheetData sheetId="420" refreshError="1"/>
      <sheetData sheetId="421" refreshError="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 refreshError="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БДР по филиалам"/>
      <sheetName val="t_проверки"/>
      <sheetName val="t_настройки"/>
    </sheetNames>
    <sheetDataSet>
      <sheetData sheetId="0" refreshError="1"/>
      <sheetData sheetId="1" refreshError="1">
        <row r="19">
          <cell r="K19">
            <v>0.05</v>
          </cell>
        </row>
        <row r="20">
          <cell r="K20">
            <v>0.05</v>
          </cell>
        </row>
      </sheetData>
      <sheetData sheetId="2" refreshError="1">
        <row r="8">
          <cell r="B8" t="str">
            <v>ОАО «МРСК Волги»</v>
          </cell>
        </row>
        <row r="9">
          <cell r="B9" t="str">
            <v>ОАО «МОЭСК»</v>
          </cell>
        </row>
        <row r="10">
          <cell r="B10" t="str">
            <v>ОАО «МРСК Северо-Запада»</v>
          </cell>
        </row>
        <row r="11">
          <cell r="B11" t="str">
            <v>ОАО «МРСК Центра»</v>
          </cell>
        </row>
        <row r="12">
          <cell r="B12" t="str">
            <v>ОАО «Янтарьэнерго»</v>
          </cell>
        </row>
        <row r="13">
          <cell r="B13" t="str">
            <v>ОАО «Кубаньэнерго»</v>
          </cell>
        </row>
        <row r="14">
          <cell r="B14" t="str">
            <v>ОАО «МРСК Северного Кавказа»</v>
          </cell>
        </row>
        <row r="15">
          <cell r="B15" t="str">
            <v>ОАО «МРСК Сибири»</v>
          </cell>
        </row>
        <row r="16">
          <cell r="B16" t="str">
            <v>ОАО «МРСК Урала»</v>
          </cell>
        </row>
        <row r="17">
          <cell r="B17" t="str">
            <v>ОАО «МРСК Центра и Приволжья»</v>
          </cell>
        </row>
        <row r="18">
          <cell r="B18" t="str">
            <v>ОАО «ТРК»</v>
          </cell>
        </row>
        <row r="19">
          <cell r="B19" t="str">
            <v>ОАО «Тюменьэнерго»</v>
          </cell>
        </row>
        <row r="20">
          <cell r="B20" t="str">
            <v>ОАО «Ленэнерго»</v>
          </cell>
        </row>
        <row r="21">
          <cell r="B21" t="str">
            <v>ОАО «МРСК Юга»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H3" t="e">
            <v>#REF!</v>
          </cell>
        </row>
        <row r="9">
          <cell r="J9">
            <v>0.5</v>
          </cell>
        </row>
      </sheetData>
      <sheetData sheetId="22" refreshError="1">
        <row r="8">
          <cell r="I8">
            <v>2008</v>
          </cell>
        </row>
        <row r="9">
          <cell r="I9">
            <v>2009</v>
          </cell>
        </row>
        <row r="10">
          <cell r="I10">
            <v>2010</v>
          </cell>
        </row>
        <row r="11">
          <cell r="I11">
            <v>2011</v>
          </cell>
        </row>
        <row r="12">
          <cell r="I12">
            <v>2012</v>
          </cell>
        </row>
        <row r="13">
          <cell r="I13">
            <v>2013</v>
          </cell>
        </row>
        <row r="14">
          <cell r="I14">
            <v>2014</v>
          </cell>
        </row>
        <row r="15">
          <cell r="I15">
            <v>2015</v>
          </cell>
        </row>
        <row r="16">
          <cell r="I16">
            <v>2016</v>
          </cell>
        </row>
        <row r="17">
          <cell r="I17">
            <v>2017</v>
          </cell>
        </row>
        <row r="18">
          <cell r="I18">
            <v>2018</v>
          </cell>
        </row>
        <row r="19">
          <cell r="I19">
            <v>2019</v>
          </cell>
        </row>
        <row r="20">
          <cell r="I20">
            <v>2020</v>
          </cell>
        </row>
        <row r="23">
          <cell r="I23" t="str">
            <v>I квартал</v>
          </cell>
        </row>
        <row r="24">
          <cell r="I24" t="str">
            <v>II квартал</v>
          </cell>
        </row>
        <row r="25">
          <cell r="I25" t="str">
            <v>III квартал</v>
          </cell>
        </row>
        <row r="26">
          <cell r="I26" t="str">
            <v>IV квартал</v>
          </cell>
        </row>
        <row r="43">
          <cell r="I43" t="str">
            <v>Оказание услуг по передаче электрической энергии</v>
          </cell>
        </row>
        <row r="44">
          <cell r="I44" t="str">
            <v>Оказание услуг по технологическому присоединению энергопринимающих устройств (энергетических установок) юридических и физических лиц к электрическим сетям</v>
          </cell>
        </row>
        <row r="45">
          <cell r="I45" t="str">
            <v xml:space="preserve">Ремонтно-эксплуатационное обслуживание объектов электросетевого хозяйства </v>
          </cell>
        </row>
        <row r="46">
          <cell r="I46" t="str">
            <v>Ремонт счетчиков, замена, пломбировка</v>
          </cell>
        </row>
        <row r="47">
          <cell r="I47" t="str">
            <v>Услуги по отключению-подключению потребителей</v>
          </cell>
        </row>
        <row r="48">
          <cell r="I48" t="str">
            <v>Производство электроэнергии</v>
          </cell>
        </row>
        <row r="49">
          <cell r="I49" t="str">
            <v>Производство тепловой энергии</v>
          </cell>
        </row>
        <row r="50">
          <cell r="I50" t="str">
            <v>Аренда зданий, сооружений, оборудования, машин и механизмов</v>
          </cell>
        </row>
        <row r="51">
          <cell r="I51" t="str">
            <v>Оказание услуг связи</v>
          </cell>
        </row>
        <row r="52">
          <cell r="I52" t="str">
            <v>Автоуслуги</v>
          </cell>
        </row>
        <row r="53">
          <cell r="I53" t="str">
            <v>Информационно-вычислительные услуги</v>
          </cell>
        </row>
        <row r="54">
          <cell r="I54" t="str">
            <v>Деятельность столовых при предприятиях и учреждениях</v>
          </cell>
        </row>
        <row r="55">
          <cell r="I55" t="str">
            <v>Деятельность санаторно-курортных учреждений</v>
          </cell>
        </row>
        <row r="56">
          <cell r="I56" t="str">
            <v>Образовательная деятельность</v>
          </cell>
        </row>
        <row r="57">
          <cell r="I57" t="str">
            <v>Оперативно-техническое управление</v>
          </cell>
        </row>
        <row r="58">
          <cell r="I58" t="str">
            <v>Осуществление функций по сбору, передаче и обработке технической информации, включая данные измерений и учета</v>
          </cell>
        </row>
        <row r="59">
          <cell r="I59" t="str">
            <v>Осуществление контроля за безопасным обслуживанием электрических установок у потребителей, подключенных к электрическим сетям Общества</v>
          </cell>
        </row>
        <row r="60">
          <cell r="I60" t="str">
            <v>Деятельность по эксплуатации электрических сетей</v>
          </cell>
        </row>
        <row r="61">
          <cell r="I61" t="str">
            <v>Прочие  виды деятельности</v>
          </cell>
        </row>
        <row r="75">
          <cell r="J75">
            <v>2014</v>
          </cell>
        </row>
        <row r="78">
          <cell r="I78">
            <v>8</v>
          </cell>
        </row>
        <row r="81">
          <cell r="I81">
            <v>7</v>
          </cell>
        </row>
        <row r="84">
          <cell r="I84">
            <v>4</v>
          </cell>
        </row>
        <row r="87">
          <cell r="I87" t="str">
            <v>ОАО «МРСК Сибири»</v>
          </cell>
        </row>
        <row r="94">
          <cell r="I94" t="str">
            <v>Выручка, итого</v>
          </cell>
        </row>
        <row r="95">
          <cell r="I95" t="str">
            <v>Выручка от сетевых услуг</v>
          </cell>
        </row>
        <row r="96">
          <cell r="I96" t="str">
            <v>Выручка от передачи электроэнергии по сетям</v>
          </cell>
        </row>
        <row r="97">
          <cell r="I97" t="str">
            <v>Выручка от услуг по технологическому присоединению</v>
          </cell>
        </row>
        <row r="98">
          <cell r="I98" t="str">
            <v>Заявленная мощность по применяемым тарифам</v>
          </cell>
        </row>
        <row r="99">
          <cell r="I99" t="str">
            <v>Котловой полезный отпуск э/э потребителям</v>
          </cell>
        </row>
        <row r="100">
          <cell r="I100" t="str">
            <v>Денежные средства</v>
          </cell>
        </row>
        <row r="101">
          <cell r="I101" t="str">
            <v xml:space="preserve">Чистая прибыль (убыток) </v>
          </cell>
        </row>
        <row r="104">
          <cell r="I104" t="str">
            <v>План</v>
          </cell>
        </row>
        <row r="105">
          <cell r="I105" t="str">
            <v>Факт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ИТ-бюджет"/>
    </sheetNames>
    <definedNames>
      <definedName name="Выборка_АМТА" refersTo="#ССЫЛКА!"/>
      <definedName name="Выборка_БА_ЖД" refersTo="#ССЫЛКА!"/>
      <definedName name="Выборка_ВСЖД" refersTo="#ССЫЛКА!"/>
      <definedName name="Выборка_ЛВРЗ" refersTo="#ССЫЛКА!"/>
      <definedName name="Выборка_Ливона" refersTo="#ССЫЛКА!"/>
      <definedName name="Выборка_мяспром" refersTo="#ССЫЛКА!"/>
      <definedName name="Выборка_ТАЦИ" refersTo="#ССЫЛКА!"/>
      <definedName name="Выборка_Тимцем" refersTo="#ССЫЛКА!"/>
      <definedName name="Очистка" refersTo="#ССЫЛКА!"/>
    </definedNames>
    <sheetDataSet>
      <sheetData sheetId="0" refreshError="1"/>
      <sheetData sheetId="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  (2)"/>
      <sheetName val="Сопровод.к таблицам"/>
      <sheetName val="Электроэнергия "/>
      <sheetName val="Реструктуризация долгов"/>
      <sheetName val="даты"/>
      <sheetName val="t_Настройки"/>
      <sheetName val="БП-СЕТ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вый АРМ по мес"/>
      <sheetName val="АРМ (реестр)"/>
      <sheetName val="с-сть2015(2)"/>
      <sheetName val="себестоимость2015 (1)"/>
      <sheetName val="себестоимость2015(2)"/>
      <sheetName val="себестоимость2015(3)"/>
      <sheetName val="себестоимость2015(4)"/>
      <sheetName val="с-сть2015(3)"/>
      <sheetName val="проект 2015-2020"/>
      <sheetName val="ЧП 2015 и выпадающ"/>
      <sheetName val="Лист3"/>
      <sheetName val="Лист2"/>
      <sheetName val="Лист1"/>
      <sheetName val="Лист4"/>
      <sheetName val="ЧП  (2016-2019) и выпадающие"/>
      <sheetName val="Лист8"/>
      <sheetName val="Приложение 1.1 (2014-2019)"/>
      <sheetName val="БИЗНЕС-ПЛАН  2015 для эк-тов"/>
    </sheetNames>
    <definedNames>
      <definedName name="дд" refersTo="#ССЫЛКА!"/>
      <definedName name="общая" refersTo="#ССЫЛКА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Прил_9"/>
      <sheetName val="SHPZ"/>
      <sheetName val="даты"/>
      <sheetName val="Аморт_осн"/>
      <sheetName val="P-99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.411.1"/>
      <sheetName val="ИПР ф.24"/>
      <sheetName val="ИП09"/>
      <sheetName val="15.э"/>
      <sheetName val="Детализация"/>
      <sheetName val="Справочник затрат_СБ"/>
      <sheetName val="Заголовок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Лизинг"/>
      <sheetName val="Баланс"/>
      <sheetName val="ОПиУ"/>
      <sheetName val="общие сведения"/>
      <sheetName val="Пер-Вл"/>
      <sheetName val="РБП"/>
      <sheetName val="Source"/>
      <sheetName val="Месяцы"/>
      <sheetName val="Имя"/>
      <sheetName val="Исполнение"/>
      <sheetName val="Исходные"/>
      <sheetName val="01"/>
      <sheetName val="Текущие цены"/>
      <sheetName val="ИТ-бюджет"/>
      <sheetName val="MAIN"/>
      <sheetName val="EKDEB90"/>
      <sheetName val="sapactivexlhiddensheet"/>
      <sheetName val="ПВС с Коэф"/>
      <sheetName val="исходные данные"/>
      <sheetName val="расчетные таблицы"/>
      <sheetName val="ИТОГИ  по Н,Р,Э,Q"/>
      <sheetName val="эл_ст1"/>
      <sheetName val="ýë_ñò1"/>
      <sheetName val="Производство_электроэнергии1"/>
      <sheetName val="Т19_11"/>
      <sheetName val="15_э1"/>
      <sheetName val="Справочник_затрат_СБ1"/>
      <sheetName val="1_411_11"/>
      <sheetName val="ИПР_ф_241"/>
      <sheetName val="18_21"/>
      <sheetName val="Ввод_параметров1"/>
      <sheetName val="общие_сведения1"/>
      <sheetName val="эл_ст"/>
      <sheetName val="ýë_ñò"/>
      <sheetName val="Производство_электроэнергии"/>
      <sheetName val="Т19_1"/>
      <sheetName val="15_э"/>
      <sheetName val="Справочник_затрат_СБ"/>
      <sheetName val="1_411_1"/>
      <sheetName val="ИПР_ф_24"/>
      <sheetName val="18_2"/>
      <sheetName val="Ввод_параметров"/>
      <sheetName val="общие_сведения"/>
      <sheetName val="БИ-2-18-П"/>
      <sheetName val="БИ-2-19-П"/>
      <sheetName val="БИ-2-7-П"/>
      <sheetName val="БИ-2-9-П"/>
      <sheetName val="БИ-2-14-П"/>
      <sheetName val="БИ-2-16-П"/>
      <sheetName val="Закупки центр"/>
      <sheetName val="бф-2-8-п"/>
      <sheetName val="Т12"/>
      <sheetName val="Настр"/>
      <sheetName val="Таб1.1"/>
      <sheetName val="TEHSHEET"/>
      <sheetName val="XLR_NoRangeSheet"/>
      <sheetName val="ээ"/>
      <sheetName val="o10.2_vat on advances"/>
      <sheetName val="o18 pit"/>
      <sheetName val="Sheet1"/>
      <sheetName val="ТС"/>
      <sheetName val="ГРЭС"/>
      <sheetName val="ТЭЦ"/>
      <sheetName val="ТЭЦ_К"/>
      <sheetName val="fes"/>
      <sheetName val="Индексы "/>
      <sheetName val="1"/>
      <sheetName val="2"/>
      <sheetName val="3"/>
      <sheetName val="Списки"/>
      <sheetName val="Расчёт расходов"/>
      <sheetName val="НВВ по уровням"/>
      <sheetName val="Титульный"/>
      <sheetName val="Инструкция"/>
      <sheetName val="эл_ст2"/>
      <sheetName val="ýë_ñò2"/>
      <sheetName val="Производство_электроэнергии2"/>
      <sheetName val="Т19_12"/>
      <sheetName val="15_э2"/>
      <sheetName val="Справочник_затрат_СБ2"/>
      <sheetName val="1_411_12"/>
      <sheetName val="ИПР_ф_242"/>
      <sheetName val="18_22"/>
      <sheetName val="Ввод_параметров2"/>
      <sheetName val="общие_сведения2"/>
      <sheetName val="Текущие_цены"/>
      <sheetName val="ПВС_с_Коэф"/>
      <sheetName val="исходные_данные"/>
      <sheetName val="расчетные_таблицы"/>
      <sheetName val="ИТОГИ__по_Н,Р,Э,Q"/>
      <sheetName val="Закупки_центр"/>
      <sheetName val="эл_ст3"/>
      <sheetName val="ýë_ñò3"/>
      <sheetName val="Производство_электроэнергии3"/>
      <sheetName val="Т19_13"/>
      <sheetName val="1_411_13"/>
      <sheetName val="ИПР_ф_243"/>
      <sheetName val="15_э3"/>
      <sheetName val="Справочник_затрат_СБ3"/>
      <sheetName val="18_23"/>
      <sheetName val="Ввод_параметров3"/>
      <sheetName val="общие_сведения3"/>
      <sheetName val="Текущие_цены1"/>
      <sheetName val="ПВС_с_Коэф1"/>
      <sheetName val="исходные_данные1"/>
      <sheetName val="расчетные_таблицы1"/>
      <sheetName val="ИТОГИ__по_Н,Р,Э,Q1"/>
      <sheetName val="Закупки_центр1"/>
      <sheetName val="эл_ст4"/>
      <sheetName val="ýë_ñò4"/>
      <sheetName val="Производство_электроэнергии4"/>
      <sheetName val="Т19_14"/>
      <sheetName val="1_411_14"/>
      <sheetName val="ИПР_ф_244"/>
      <sheetName val="15_э4"/>
      <sheetName val="Справочник_затрат_СБ4"/>
      <sheetName val="18_24"/>
      <sheetName val="Ввод_параметров4"/>
      <sheetName val="общие_сведения4"/>
      <sheetName val="Текущие_цены2"/>
      <sheetName val="ПВС_с_Коэф2"/>
      <sheetName val="исходные_данные2"/>
      <sheetName val="расчетные_таблицы2"/>
      <sheetName val="ИТОГИ__по_Н,Р,Э,Q2"/>
      <sheetName val="Закупки_центр2"/>
      <sheetName val="эл_ст5"/>
      <sheetName val="ýë_ñò5"/>
      <sheetName val="Производство_электроэнергии5"/>
      <sheetName val="Т19_15"/>
      <sheetName val="1_411_15"/>
      <sheetName val="ИПР_ф_245"/>
      <sheetName val="15_э5"/>
      <sheetName val="Справочник_затрат_СБ5"/>
      <sheetName val="18_25"/>
      <sheetName val="Ввод_параметров5"/>
      <sheetName val="общие_сведения5"/>
      <sheetName val="Текущие_цены3"/>
      <sheetName val="ПВС_с_Коэф3"/>
      <sheetName val="исходные_данные3"/>
      <sheetName val="расчетные_таблицы3"/>
      <sheetName val="ИТОГИ__по_Н,Р,Э,Q3"/>
      <sheetName val="Закупки_центр3"/>
      <sheetName val="эл_ст6"/>
      <sheetName val="ýë_ñò6"/>
      <sheetName val="Производство_электроэнергии6"/>
      <sheetName val="Т19_16"/>
      <sheetName val="1_411_16"/>
      <sheetName val="ИПР_ф_246"/>
      <sheetName val="15_э6"/>
      <sheetName val="Справочник_затрат_СБ6"/>
      <sheetName val="18_26"/>
      <sheetName val="Ввод_параметров6"/>
      <sheetName val="общие_сведения6"/>
      <sheetName val="Текущие_цены4"/>
      <sheetName val="ПВС_с_Коэф4"/>
      <sheetName val="исходные_данные4"/>
      <sheetName val="расчетные_таблицы4"/>
      <sheetName val="ИТОГИ__по_Н,Р,Э,Q4"/>
      <sheetName val="Закупки_центр4"/>
      <sheetName val="регионы"/>
      <sheetName val="Стоимость ЭЭ"/>
      <sheetName val="на 1 тут"/>
      <sheetName val="СВОД"/>
      <sheetName val="Таб1_1"/>
      <sheetName val="o10_2_vat_on_advances"/>
      <sheetName val="o18_pit"/>
      <sheetName val="Индексы_"/>
      <sheetName val="Организации"/>
      <sheetName val="данные"/>
      <sheetName val="эл_ст7"/>
      <sheetName val="ýë_ñò7"/>
      <sheetName val="Производство_электроэнергии7"/>
      <sheetName val="Т19_17"/>
      <sheetName val="1_411_17"/>
      <sheetName val="ИПР_ф_247"/>
      <sheetName val="15_э7"/>
      <sheetName val="Справочник_затрат_СБ7"/>
      <sheetName val="18_27"/>
      <sheetName val="Ввод_параметров7"/>
      <sheetName val="общие_сведения7"/>
      <sheetName val="Текущие_цены5"/>
      <sheetName val="ПВС_с_Коэф5"/>
      <sheetName val="исходные_данные5"/>
      <sheetName val="расчетные_таблицы5"/>
      <sheetName val="ИТОГИ__по_Н,Р,Э,Q5"/>
      <sheetName val="Закупки_центр5"/>
      <sheetName val="эл_ст8"/>
      <sheetName val="ýë_ñò8"/>
      <sheetName val="Производство_электроэнергии8"/>
      <sheetName val="Т19_18"/>
      <sheetName val="1_411_18"/>
      <sheetName val="ИПР_ф_248"/>
      <sheetName val="15_э8"/>
      <sheetName val="Справочник_затрат_СБ8"/>
      <sheetName val="18_28"/>
      <sheetName val="Ввод_параметров8"/>
      <sheetName val="общие_сведения8"/>
      <sheetName val="Текущие_цены6"/>
      <sheetName val="ПВС_с_Коэф6"/>
      <sheetName val="исходные_данные6"/>
      <sheetName val="расчетные_таблицы6"/>
      <sheetName val="ИТОГИ__по_Н,Р,Э,Q6"/>
      <sheetName val="Закупки_центр6"/>
      <sheetName val="эл_ст9"/>
      <sheetName val="ýë_ñò9"/>
      <sheetName val="Производство_электроэнергии9"/>
      <sheetName val="Т19_19"/>
      <sheetName val="1_411_19"/>
      <sheetName val="ИПР_ф_249"/>
      <sheetName val="15_э9"/>
      <sheetName val="Справочник_затрат_СБ9"/>
      <sheetName val="18_29"/>
      <sheetName val="Ввод_параметров9"/>
      <sheetName val="общие_сведения9"/>
      <sheetName val="Текущие_цены7"/>
      <sheetName val="ПВС_с_Коэф7"/>
      <sheetName val="исходные_данные7"/>
      <sheetName val="расчетные_таблицы7"/>
      <sheetName val="ИТОГИ__по_Н,Р,Э,Q7"/>
      <sheetName val="Закупки_центр7"/>
      <sheetName val="Таб1_11"/>
      <sheetName val="o10_2_vat_on_advances1"/>
      <sheetName val="o18_pit1"/>
      <sheetName val="эл_ст10"/>
      <sheetName val="ýë_ñò10"/>
      <sheetName val="Производство_электроэнергии10"/>
      <sheetName val="Т19_110"/>
      <sheetName val="1_411_110"/>
      <sheetName val="ИПР_ф_2410"/>
      <sheetName val="15_э10"/>
      <sheetName val="Справочник_затрат_СБ10"/>
      <sheetName val="18_210"/>
      <sheetName val="Ввод_параметров10"/>
      <sheetName val="общие_сведения10"/>
      <sheetName val="Текущие_цены8"/>
      <sheetName val="ПВС_с_Коэф8"/>
      <sheetName val="исходные_данные8"/>
      <sheetName val="расчетные_таблицы8"/>
      <sheetName val="ИТОГИ__по_Н,Р,Э,Q8"/>
      <sheetName val="Закупки_центр8"/>
      <sheetName val="Таб1_12"/>
      <sheetName val="o10_2_vat_on_advances2"/>
      <sheetName val="o18_pit2"/>
      <sheetName val="Рейтинг"/>
      <sheetName val="Акт вып работ"/>
      <sheetName val="Договор"/>
      <sheetName val="financials"/>
      <sheetName val="БФ-2-13-П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эл_ст11"/>
      <sheetName val="ýë_ñò11"/>
      <sheetName val="Производство_электроэнергии11"/>
      <sheetName val="Т19_111"/>
      <sheetName val="1_411_111"/>
      <sheetName val="ИПР_ф_2411"/>
      <sheetName val="15_э11"/>
      <sheetName val="Справочник_затрат_СБ11"/>
      <sheetName val="18_211"/>
      <sheetName val="Ввод_параметров11"/>
      <sheetName val="общие_сведения11"/>
      <sheetName val="Текущие_цены9"/>
      <sheetName val="ПВС_с_Коэф9"/>
      <sheetName val="исходные_данные9"/>
      <sheetName val="расчетные_таблицы9"/>
      <sheetName val="ИТОГИ__по_Н,Р,Э,Q9"/>
      <sheetName val="Закупки_центр9"/>
      <sheetName val="Таб1_13"/>
      <sheetName val="o10_2_vat_on_advances3"/>
      <sheetName val="o18_pit3"/>
      <sheetName val="Индексы_1"/>
      <sheetName val="Расчёт_расходов"/>
      <sheetName val="НВВ_по_уровням"/>
      <sheetName val="Стоимость_ЭЭ"/>
      <sheetName val="на_1_ту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Акт_вып_работ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>
        <row r="360">
          <cell r="A360" t="str">
            <v>ИТОГО по электростанциям:</v>
          </cell>
        </row>
      </sheetData>
      <sheetData sheetId="129"/>
      <sheetData sheetId="130"/>
      <sheetData sheetId="131"/>
      <sheetData sheetId="132">
        <row r="360">
          <cell r="A360" t="str">
            <v>ИТОГО по электростанциям:</v>
          </cell>
        </row>
      </sheetData>
      <sheetData sheetId="133"/>
      <sheetData sheetId="134"/>
      <sheetData sheetId="135"/>
      <sheetData sheetId="136">
        <row r="360">
          <cell r="A360" t="str">
            <v>ИТОГО по электростанциям: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>
        <row r="360">
          <cell r="A360" t="str">
            <v>ИТОГО по электростанциям:</v>
          </cell>
        </row>
      </sheetData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Лист3"/>
      <sheetName val="Лист2"/>
      <sheetName val="Лист1"/>
      <sheetName val="РУСАЛ"/>
      <sheetName val="справочник"/>
      <sheetName val="Форма ГКПЗ"/>
      <sheetName val="Оборот Канской ТЭЦ"/>
      <sheetName val="Титульный лист С-П"/>
      <sheetName val="С-П"/>
      <sheetName val="Титульный лист-Собств. потребл"/>
      <sheetName val="Собст.потребление"/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1 (2006ф)"/>
      <sheetName val="17.1 (2007)"/>
      <sheetName val="24"/>
      <sheetName val="P2.1"/>
      <sheetName val="25"/>
      <sheetName val="P2.2"/>
      <sheetName val="перекрестка"/>
      <sheetName val="Ф-1 (для АО-энерго)"/>
      <sheetName val="Ф-2 (для АО-энерго)"/>
      <sheetName val="TEHSHEET"/>
      <sheetName val="АИ-01"/>
      <sheetName val="ВР-03  "/>
      <sheetName val="ДР02"/>
      <sheetName val="ДР03"/>
      <sheetName val="ВД00"/>
      <sheetName val="ВР00"/>
      <sheetName val="ВДР04"/>
      <sheetName val="ВД05"/>
      <sheetName val="ВД10"/>
      <sheetName val="ВР01"/>
      <sheetName val="ВР05"/>
      <sheetName val="ВР06"/>
      <sheetName val="ВР09"/>
      <sheetName val="ВР091"/>
      <sheetName val="ДР01"/>
      <sheetName val="ДР011"/>
      <sheetName val="НБ"/>
      <sheetName val="Р08"/>
      <sheetName val="Р-01"/>
      <sheetName val="Р06"/>
      <sheetName val="Р04"/>
      <sheetName val="Р05"/>
      <sheetName val="Перечень"/>
      <sheetName val="График"/>
      <sheetName val="Б1"/>
      <sheetName val="Б1 (2)"/>
      <sheetName val="Б1 (3)"/>
      <sheetName val="Б1 (4)"/>
      <sheetName val="Б1 (5)"/>
      <sheetName val="Б1 (6)"/>
      <sheetName val="Б3"/>
      <sheetName val="Б4"/>
      <sheetName val="Б5"/>
      <sheetName val="Б5 (2)"/>
      <sheetName val="Б6"/>
      <sheetName val="Б7"/>
      <sheetName val="Б8"/>
      <sheetName val="Б9"/>
      <sheetName val="Б10"/>
      <sheetName val="Б11"/>
      <sheetName val="Б12"/>
      <sheetName val="Б13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8"/>
      <sheetName val="П10"/>
      <sheetName val="П11"/>
      <sheetName val="П12"/>
      <sheetName val="П13"/>
      <sheetName val="П14"/>
      <sheetName val="П15"/>
      <sheetName val="П16"/>
      <sheetName val="П17"/>
      <sheetName val="П19"/>
      <sheetName val="П20"/>
      <sheetName val="С1"/>
      <sheetName val="С2"/>
      <sheetName val="Перечень (2)"/>
      <sheetName val="свод.табл по ст.ДПН"/>
      <sheetName val="январь"/>
      <sheetName val="Февраль"/>
      <sheetName val="2 месяца"/>
      <sheetName val="март"/>
      <sheetName val="1квартал"/>
      <sheetName val="апрель"/>
      <sheetName val="4 месяца"/>
      <sheetName val="май"/>
      <sheetName val="5 месяцев"/>
      <sheetName val="июнь"/>
      <sheetName val="6 месяцев"/>
      <sheetName val="2квартал "/>
      <sheetName val="июль"/>
      <sheetName val="август"/>
      <sheetName val="сентябрь"/>
      <sheetName val="3 квартал "/>
      <sheetName val="октябрь"/>
      <sheetName val="ноябрь"/>
      <sheetName val="декабрь"/>
      <sheetName val="4 квартал"/>
      <sheetName val="2011 год"/>
      <sheetName val="7 месяцев"/>
      <sheetName val="2 мес"/>
      <sheetName val="январь-апрель"/>
      <sheetName val="январь-май"/>
      <sheetName val="май-июнь"/>
      <sheetName val="январь-июнь"/>
      <sheetName val="2квартал"/>
      <sheetName val="январь-июль"/>
      <sheetName val="январь-август"/>
      <sheetName val="январь-сентябрь"/>
      <sheetName val="3квартал"/>
      <sheetName val="октябрь "/>
      <sheetName val="январь-октябрь"/>
      <sheetName val="январь-ноябрь"/>
      <sheetName val="4квартал "/>
      <sheetName val="январь-декабрь"/>
      <sheetName val="2мес."/>
      <sheetName val="1кв."/>
      <sheetName val="4мес."/>
      <sheetName val="5мес."/>
      <sheetName val="2кв."/>
      <sheetName val="6мес"/>
      <sheetName val="7мес."/>
      <sheetName val="8мес."/>
      <sheetName val="9мес."/>
      <sheetName val="10мес."/>
      <sheetName val="11мес."/>
      <sheetName val="4квартал"/>
      <sheetName val="12мес. год"/>
      <sheetName val="2010 год"/>
      <sheetName val="январьт по участкам"/>
      <sheetName val="План январь "/>
      <sheetName val="План февраль"/>
      <sheetName val="План 2 месяца"/>
      <sheetName val="2 месяца "/>
      <sheetName val="План март"/>
      <sheetName val="март "/>
      <sheetName val=" 1 квартал"/>
      <sheetName val="План 1 квартал"/>
      <sheetName val="План апрель"/>
      <sheetName val="План 4 месяца"/>
      <sheetName val="План май"/>
      <sheetName val="План 5 месяцев"/>
      <sheetName val="5 месяцев "/>
      <sheetName val="План июнь"/>
      <sheetName val="План 6 месяцев"/>
      <sheetName val="План июль"/>
      <sheetName val="План 7 месяцев"/>
      <sheetName val="июль (кор. 3.10.08, Красноярск)"/>
      <sheetName val="План август"/>
      <sheetName val="План 8 месяцев"/>
      <sheetName val="8 месяцев"/>
      <sheetName val="План сентябрь"/>
      <sheetName val="План 9 месяцев"/>
      <sheetName val="сентябрь (потери 20 070)"/>
      <sheetName val="9 месяцев"/>
      <sheetName val="План октябрь"/>
      <sheetName val="План 10 месяцев"/>
      <sheetName val="10 месяцев"/>
      <sheetName val="План ноябрь"/>
      <sheetName val="План 11 месяцев"/>
      <sheetName val="11 месяцев"/>
      <sheetName val="Статистика"/>
      <sheetName val="План декабрь"/>
      <sheetName val="План 12 месяцев "/>
      <sheetName val="12 месяцев "/>
      <sheetName val="План 4 квартал (проверить)"/>
      <sheetName val="Барн"/>
      <sheetName val="Рубц"/>
      <sheetName val="Алтай"/>
      <sheetName val="Пар"/>
      <sheetName val="Власиха"/>
      <sheetName val="Южная"/>
      <sheetName val="БиРПП"/>
      <sheetName val="Чесноковская"/>
      <sheetName val="Светлая"/>
      <sheetName val="Кулунда"/>
      <sheetName val="Горняцкая"/>
      <sheetName val="Линии"/>
      <sheetName val="Баланс по ТЭЦ-1"/>
      <sheetName val="Настройки"/>
      <sheetName val="14б ДПН отчет"/>
      <sheetName val="список"/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СО 6.818 0_П 9в (февраль)"/>
      <sheetName val="Title"/>
      <sheetName val="General assumptions"/>
      <sheetName val="Group financials"/>
      <sheetName val="KBK"/>
      <sheetName val="Refining"/>
      <sheetName val="AGK"/>
      <sheetName val="NGZ"/>
      <sheetName val="Refining NP"/>
      <sheetName val="Smelting"/>
      <sheetName val="KRAZ"/>
      <sheetName val="BRAZ"/>
      <sheetName val="NKAZ"/>
      <sheetName val="SAZ"/>
      <sheetName val="Smelting NP"/>
      <sheetName val="Rolling mills"/>
      <sheetName val="SMZ"/>
      <sheetName val="BKMPO"/>
      <sheetName val="Foil Mills"/>
      <sheetName val="SFoil"/>
      <sheetName val="Armenal"/>
      <sheetName val="Container div"/>
      <sheetName val="DOZAKL"/>
      <sheetName val="ROSTAR"/>
      <sheetName val="ROSTAR 2"/>
      <sheetName val="WACC"/>
      <sheetName val="WACC NP"/>
      <sheetName val="Sum fin OAO"/>
      <sheetName val="Sum fin Group"/>
      <sheetName val="Comps"/>
      <sheetName val="Precedents"/>
      <sheetName val="Additional info"/>
      <sheetName val="Control"/>
      <sheetName val="Group valuation"/>
      <sheetName val="списки"/>
      <sheetName val="п.19"/>
      <sheetName val="6.129"/>
      <sheetName val="Титул"/>
      <sheetName val="Цены тарифы план R1"/>
      <sheetName val="Цены тарифы план R2"/>
      <sheetName val="Цены тарифы план R3"/>
      <sheetName val="Цены тарифы факт R1"/>
      <sheetName val="Цены тарифы факт R2"/>
      <sheetName val="Цены тарифы факт R3"/>
      <sheetName val="Тарифное меню план R1"/>
      <sheetName val="Тарифное меню план R2"/>
      <sheetName val="Тарифное меню план R3"/>
      <sheetName val="Тарифное меню факт R1"/>
      <sheetName val="Тарифное меню факт R2"/>
      <sheetName val="Тарифное меню факт R3"/>
      <sheetName val="OR2"/>
      <sheetName val="OR2 R1"/>
      <sheetName val="OR2 R2"/>
      <sheetName val="OR2 R3"/>
      <sheetName val="OR2_P"/>
      <sheetName val="OR7"/>
      <sheetName val="OR7 R1"/>
      <sheetName val="OR7 R2"/>
      <sheetName val="OR7 R3"/>
      <sheetName val="OR7_P"/>
      <sheetName val="OR9"/>
      <sheetName val="OR9 R1"/>
      <sheetName val="OR9 R2"/>
      <sheetName val="OR9 R3"/>
      <sheetName val="OR9_P"/>
      <sheetName val="OR10"/>
      <sheetName val="OR10 R1+2"/>
      <sheetName val="OR10 R3"/>
      <sheetName val="OR10_P"/>
      <sheetName val="OR10_O"/>
      <sheetName val="OR11"/>
      <sheetName val="OR11 R1+2"/>
      <sheetName val="OR11 R3"/>
      <sheetName val="OR11_P"/>
      <sheetName val="OR11_O"/>
      <sheetName val="OR0"/>
      <sheetName val="OR0_P"/>
      <sheetName val="OR0_1"/>
      <sheetName val="OR0_2"/>
      <sheetName val="OR0_3"/>
      <sheetName val="OR0_4"/>
      <sheetName val="OR0_5"/>
      <sheetName val="OR0_6"/>
      <sheetName val="OR0_7"/>
      <sheetName val="OR0_8"/>
      <sheetName val="OR0_9"/>
      <sheetName val="OR0_10"/>
      <sheetName val="OR0_11"/>
      <sheetName val="OR0_12"/>
      <sheetName val="0_33"/>
      <sheetName val="1.1"/>
      <sheetName val="2.2"/>
      <sheetName val="2.3."/>
      <sheetName val="2.4."/>
      <sheetName val="TO_OC"/>
      <sheetName val="Market"/>
      <sheetName val="Market2"/>
      <sheetName val="Rolled"/>
      <sheetName val="Chains"/>
      <sheetName val="Tr"/>
      <sheetName val="Direct"/>
      <sheetName val="!"/>
      <sheetName val="тц"/>
      <sheetName val="Ops"/>
      <sheetName val="B"/>
      <sheetName val="UPR"/>
      <sheetName val="Simpl2"/>
      <sheetName val="Res"/>
      <sheetName val="Dop"/>
      <sheetName val="DP"/>
      <sheetName val="KKC"/>
      <sheetName val="OC"/>
      <sheetName val="Prokat"/>
      <sheetName val="IntImp"/>
      <sheetName val="сводная"/>
      <sheetName val="2003(окончат) "/>
      <sheetName val="Смета "/>
      <sheetName val="Данные для графиков"/>
      <sheetName val="Откл. по фин. рез"/>
      <sheetName val="баланс"/>
      <sheetName val="план_факт"/>
      <sheetName val="факт"/>
      <sheetName val=" труд"/>
      <sheetName val="отрасль"/>
      <sheetName val="Data4Lineika"/>
      <sheetName val="Prices"/>
      <sheetName val="AiP"/>
      <sheetName val="RPP"/>
      <sheetName val="OZR"/>
      <sheetName val="Time"/>
      <sheetName val="Steels"/>
      <sheetName val="Data"/>
      <sheetName val="Class"/>
      <sheetName val="Prices2"/>
      <sheetName val="Lineika"/>
      <sheetName val="Unload"/>
      <sheetName val="forPresentation"/>
      <sheetName val="Steps"/>
      <sheetName val="1-29 (21.11)"/>
      <sheetName val="1-30 (21.11)"/>
      <sheetName val="1-31 (21.11)"/>
      <sheetName val="1-32 (21.11)"/>
      <sheetName val="350"/>
      <sheetName val="Ц-вх"/>
      <sheetName val="БТпоVC"/>
      <sheetName val="VC"/>
      <sheetName val="FC"/>
      <sheetName val="СС"/>
      <sheetName val="Ц-вых"/>
      <sheetName val="Ок-ие"/>
      <sheetName val="Ме-ия"/>
      <sheetName val="ОЗР"/>
      <sheetName val="ЭСПЦ-з"/>
      <sheetName val="ЭСПЦ-п"/>
      <sheetName val="СПЦ-з"/>
      <sheetName val="СПЦ-п"/>
      <sheetName val="СПЦ2-п"/>
      <sheetName val="ЛьготаБП"/>
      <sheetName val="ожид год"/>
      <sheetName val="БалансДС 2000"/>
      <sheetName val="Для Николаевой"/>
      <sheetName val="Налоги"/>
      <sheetName val="Для Чистова"/>
      <sheetName val="Для Чистова (2)"/>
      <sheetName val="КВстан350"/>
      <sheetName val="ОК"/>
      <sheetName val="График и КуРы"/>
      <sheetName val="Сбербанк"/>
      <sheetName val="BHF"/>
      <sheetName val="ВЭБ"/>
      <sheetName val="АО"/>
      <sheetName val="$2000"/>
      <sheetName val="Проверка"/>
      <sheetName val="ТамП"/>
      <sheetName val="НДС"/>
      <sheetName val="Смета затрат"/>
      <sheetName val="I кв.2001План-Факт"/>
      <sheetName val="Contents"/>
      <sheetName val="Assumptions"/>
      <sheetName val="Sensitivity"/>
      <sheetName val="P&amp;L(KMK-Rails)"/>
      <sheetName val="P&amp;L(KMK-Steel)"/>
      <sheetName val="P&amp;L(Energo)"/>
      <sheetName val="P&amp;L(GOK)"/>
      <sheetName val="Cash-flow (Rails)"/>
      <sheetName val="Cash-flow (Energo)"/>
      <sheetName val="Cash-flow (SUM)"/>
      <sheetName val="Sales(Rails)"/>
      <sheetName val="Payroll (Rails)"/>
      <sheetName val="Taxes (Rails)"/>
      <sheetName val="CAPEX (Rails)"/>
      <sheetName val="Repairs (Rails)"/>
      <sheetName val="Rails_price"/>
      <sheetName val="Energy_balance"/>
      <sheetName val="Presentation (energo)"/>
      <sheetName val="CAPEX(Energo)"/>
      <sheetName val="Production(GOK)"/>
      <sheetName val="Sales(GOK)"/>
      <sheetName val="Pes.variant"/>
      <sheetName val="Opt.variant"/>
      <sheetName val="CAPEX"/>
      <sheetName val="Cash-flow"/>
      <sheetName val="Lot"/>
      <sheetName val="Презентация"/>
      <sheetName val="Потоки(кред.)"/>
      <sheetName val="Оп.поток(пес-кред)"/>
      <sheetName val="Оп.поток(опт-кред)"/>
      <sheetName val="Value"/>
      <sheetName val="Rev"/>
      <sheetName val="P&amp;L"/>
      <sheetName val="BS"/>
      <sheetName val="CF "/>
      <sheetName val="Debts"/>
      <sheetName val="Tax"/>
      <sheetName val="COGS"/>
      <sheetName val="S,G,&amp;A"/>
      <sheetName val="Mat_En"/>
      <sheetName val="VIC"/>
      <sheetName val="WC"/>
      <sheetName val="5z info"/>
      <sheetName val="Capacity "/>
      <sheetName val="Coeff"/>
      <sheetName val="DPR (IAS)"/>
      <sheetName val="DPR(TAX)"/>
      <sheetName val="Module1"/>
      <sheetName val="Other sales"/>
      <sheetName val="3-06_1"/>
      <sheetName val="3-06_2"/>
      <sheetName val="3-06_3"/>
      <sheetName val="profit"/>
      <sheetName val="Brief НТ_ЗС"/>
      <sheetName val="list"/>
      <sheetName val="Исп. приб. НТМК"/>
      <sheetName val="income"/>
      <sheetName val="1 кв03"/>
      <sheetName val="decording "/>
      <sheetName val="decording  (2)"/>
      <sheetName val="1q-d"/>
      <sheetName val="ТА"/>
      <sheetName val="stock"/>
      <sheetName val="d1q"/>
      <sheetName val="Dbt"/>
      <sheetName val="1q-cr"/>
      <sheetName val="ТП"/>
      <sheetName val="cr1q"/>
      <sheetName val="МС"/>
      <sheetName val="520"/>
      <sheetName val="CR"/>
      <sheetName val="eur"/>
      <sheetName val="rez"/>
      <sheetName val="#ССЫЛКА"/>
      <sheetName val="исп прибыли"/>
      <sheetName val="216"/>
      <sheetName val="211"/>
      <sheetName val="decording"/>
      <sheetName val="dt_rez"/>
      <sheetName val="debt"/>
      <sheetName val="240"/>
      <sheetName val="cred"/>
      <sheetName val="620"/>
      <sheetName val="660a"/>
      <sheetName val="cred (2)"/>
      <sheetName val="2002 год"/>
      <sheetName val="3-10"/>
      <sheetName val="3-04"/>
      <sheetName val="3-13"/>
      <sheetName val="бсf"/>
      <sheetName val="cf (2)"/>
      <sheetName val="кап. стр-во"/>
      <sheetName val="bsa"/>
      <sheetName val="3-01"/>
      <sheetName val="3-06"/>
      <sheetName val="3-14"/>
      <sheetName val="сортамент"/>
      <sheetName val="баланс металла"/>
      <sheetName val="баланс пр-ва"/>
      <sheetName val="производство"/>
      <sheetName val="бал.на рассмотрение"/>
      <sheetName val="баланс лома"/>
      <sheetName val="сталь"/>
      <sheetName val="мартIкварт"/>
      <sheetName val="ПП"/>
      <sheetName val="ЗСМК"/>
      <sheetName val="НТМК"/>
      <sheetName val="НКМК"/>
      <sheetName val="Данные для расчета"/>
      <sheetName val="Бюджет ФД"/>
      <sheetName val="БюджетЕХ"/>
      <sheetName val="КХП (Gosha)"/>
      <sheetName val="3-25"/>
      <sheetName val="3-26"/>
      <sheetName val="НТМК Св"/>
      <sheetName val="НТМК Отделы"/>
      <sheetName val="НТМК С"/>
      <sheetName val="НТМК O"/>
      <sheetName val="ЗСМК Св"/>
      <sheetName val="ЗСМК Отделы"/>
      <sheetName val="ЗСМК С"/>
      <sheetName val="КМК Св"/>
      <sheetName val="КМК Отделы"/>
      <sheetName val="КМК"/>
      <sheetName val="КМК С"/>
      <sheetName val="ТНП С"/>
      <sheetName val="Комментарии"/>
      <sheetName val="КлассНТМК"/>
      <sheetName val="КлассЗСМК"/>
      <sheetName val="КлассНKМК"/>
      <sheetName val="Схема"/>
      <sheetName val="Coke"/>
      <sheetName val="KKCxl"/>
      <sheetName val="RPPxl"/>
      <sheetName val="Cl15"/>
      <sheetName val="DataOriginal"/>
      <sheetName val="Contra"/>
      <sheetName val="п.21"/>
      <sheetName val="Sheet1"/>
      <sheetName val="Sheet2"/>
      <sheetName val="Sheet3"/>
      <sheetName val="Объемы_цены_НТМК (2)"/>
      <sheetName val="Выручка П 1"/>
      <sheetName val="Смета П"/>
      <sheetName val="6_фзп"/>
      <sheetName val="7_торо"/>
      <sheetName val="8.1.Прогноз_цен_НТМК"/>
      <sheetName val="9.1._нормы"/>
      <sheetName val="10_аморт"/>
      <sheetName val="11_произ"/>
      <sheetName val="12_смета"/>
      <sheetName val="14_комм"/>
      <sheetName val="15_управ"/>
      <sheetName val="16_соц"/>
      <sheetName val="18_проч_др"/>
      <sheetName val="19_Сарех"/>
      <sheetName val="19"/>
      <sheetName val="22_лиз"/>
      <sheetName val="23_страх"/>
      <sheetName val="24_кред"/>
      <sheetName val="НТМК (укр)"/>
      <sheetName val="ЗСМК(укр)"/>
      <sheetName val="НЛЗ и Мартен"/>
      <sheetName val="по цехам"/>
      <sheetName val="ТД - НТМК"/>
      <sheetName val="Помощь"/>
      <sheetName val="контрагент ..."/>
      <sheetName val="Отчет9"/>
      <sheetName val="Справ"/>
      <sheetName val="КД ЗСМК"/>
      <sheetName val="ФТТ (НКМК)"/>
      <sheetName val="КлассНКМК"/>
      <sheetName val="Контрагенты"/>
      <sheetName val="Consol_2005"/>
      <sheetName val="Consol_9m"/>
      <sheetName val="Consol_Sept"/>
      <sheetName val="Revenues_Sept"/>
      <sheetName val="Raw_mat_Sept"/>
      <sheetName val="Revenues_9m"/>
      <sheetName val="Raw_mat_9m"/>
      <sheetName val="Revenues_2005"/>
      <sheetName val="Raw_mat_2005"/>
      <sheetName val="Opex+Capex (by CFR)"/>
      <sheetName val="Opex+Capex"/>
      <sheetName val="Wages-salaries"/>
      <sheetName val="NTMK"/>
      <sheetName val="ZSMK"/>
      <sheetName val="NKMK"/>
      <sheetName val="Stal-NK"/>
      <sheetName val="KachGOK"/>
      <sheetName val="VGOK"/>
      <sheetName val="EvrazRuda"/>
      <sheetName val="MEF+EvrazEK"/>
      <sheetName val="Nakhodka"/>
      <sheetName val="FTD"/>
      <sheetName val="TD EAH"/>
      <sheetName val="TD ER"/>
      <sheetName val="ET"/>
      <sheetName val="Management EAH"/>
      <sheetName val="CF+PL_ЭК"/>
      <sheetName val="P&amp;L_ЕАХ"/>
      <sheetName val="P&amp;L_ЕАХ_YtD"/>
      <sheetName val="Нерезиденты"/>
      <sheetName val="FTD-PL"/>
      <sheetName val="FTD-NTMK"/>
      <sheetName val="FTD-ZAPSIB"/>
      <sheetName val="FTD-KMK"/>
      <sheetName val="Minority Interest"/>
      <sheetName val="Master Budget"/>
      <sheetName val="Steel Budget"/>
      <sheetName val="Mining_Budget"/>
      <sheetName val="Controls"/>
      <sheetName val="Other rev 1H"/>
      <sheetName val="ЗСМК (18.03)"/>
      <sheetName val="ЗСМК (21.03)"/>
      <sheetName val="ЗСМК (23.03)"/>
      <sheetName val="Capex (2)"/>
      <sheetName val="отклонение"/>
      <sheetName val="caplink"/>
      <sheetName val="янв-дек 04"/>
      <sheetName val="эф-т 1 (2блока, зат-ты и эф-ты)"/>
      <sheetName val="показ-ли 1"/>
      <sheetName val="эффект 2 (2 блока, зат-ты)"/>
      <sheetName val="показ-ли 2"/>
      <sheetName val="эффект 3 (1 болк, затраты)"/>
      <sheetName val="показ-ли 3"/>
      <sheetName val="00"/>
      <sheetName val="000"/>
      <sheetName val="0"/>
      <sheetName val="Эффект"/>
      <sheetName val="РБЦ"/>
      <sheetName val="03"/>
      <sheetName val="04"/>
      <sheetName val="05"/>
      <sheetName val="06"/>
      <sheetName val="07"/>
      <sheetName val="07(V)"/>
      <sheetName val="Effect"/>
      <sheetName val="Inputs"/>
      <sheetName val="Effect (2)"/>
      <sheetName val="Balance"/>
      <sheetName val="Balance (2)"/>
      <sheetName val="Diagram"/>
      <sheetName val="Investments"/>
      <sheetName val="Presesentation"/>
      <sheetName val="Credit"/>
      <sheetName val="Инвестиции"/>
      <sheetName val="Inputs (2)"/>
      <sheetName val="1-ЭСПЦ"/>
      <sheetName val="2-РБЦ"/>
      <sheetName val="УЖДТ"/>
      <sheetName val="ДЭК"/>
      <sheetName val="КХП "/>
      <sheetName val="Листопр"/>
      <sheetName val="Энергетика"/>
      <sheetName val="Статистич комп "/>
      <sheetName val="Кислор станц"/>
      <sheetName val="план (2)"/>
      <sheetName val="план"/>
      <sheetName val="Пр 2"/>
      <sheetName val="Отчет"/>
      <sheetName val="Анализ чувствительности"/>
      <sheetName val="диаграммы"/>
      <sheetName val="сводный"/>
      <sheetName val="О проекте"/>
      <sheetName val="SpInputs"/>
      <sheetName val="AM+TAX (pr)"/>
      <sheetName val="CashFlows"/>
      <sheetName val="P&amp;L (base)"/>
      <sheetName val="COGS (base)"/>
      <sheetName val="P&amp;L (project)"/>
      <sheetName val="COGS final (pr)"/>
      <sheetName val="COGS '09 (pr)"/>
      <sheetName val="COGS '08 (pr)"/>
      <sheetName val="COGS '07 (pr)"/>
      <sheetName val="COGS '06 (pr)"/>
      <sheetName val="COGS '05 (pr)"/>
      <sheetName val="COGS '04 (pr)"/>
      <sheetName val="COGS pig iron"/>
      <sheetName val="k(RBS)"/>
      <sheetName val="cost"/>
      <sheetName val="0 Структура"/>
      <sheetName val="1 Общая информация"/>
      <sheetName val="2 Параметры"/>
      <sheetName val="3 Макр показат"/>
      <sheetName val="4 Смета"/>
      <sheetName val="5 График работ"/>
      <sheetName val="6 График фин"/>
      <sheetName val="7 Кредит"/>
      <sheetName val="8 Потоки материалов"/>
      <sheetName val="9 ОФ"/>
      <sheetName val="10 Ремонт ОФ"/>
      <sheetName val="11 Эффекты"/>
      <sheetName val="12 ОДДС"/>
      <sheetName val="13 Анализ"/>
      <sheetName val="14 Итоги"/>
      <sheetName val="(20)утв инв пр+пр КВ (2)"/>
      <sheetName val="(20) не утв пр (2)"/>
      <sheetName val="(20) модерн (2)"/>
      <sheetName val="(21) закупки (2)"/>
      <sheetName val="(19)утв пр+пр КВ (2)"/>
      <sheetName val="(19) не утв (2)"/>
      <sheetName val="(19)модерн (2)"/>
      <sheetName val="КМК 4 кв."/>
      <sheetName val="ФИНПЛАН"/>
      <sheetName val="октябрь план"/>
      <sheetName val="Капекс"/>
      <sheetName val="оборудование"/>
      <sheetName val="октябрь план 2"/>
      <sheetName val="УКС"/>
      <sheetName val="ChainsOld"/>
      <sheetName val="inpArray"/>
      <sheetName val="MBuilder"/>
      <sheetName val="4 Смета "/>
      <sheetName val="7 ОФ"/>
      <sheetName val="8 Эффекты"/>
      <sheetName val="9 CF var"/>
      <sheetName val="10 Итоги"/>
      <sheetName val="Цеховые"/>
      <sheetName val="Центральные"/>
      <sheetName val="MAIN_page"/>
      <sheetName val="Жд тариф"/>
      <sheetName val="Рис1"/>
      <sheetName val="Рис2"/>
      <sheetName val="Рис3"/>
      <sheetName val="Таб1"/>
      <sheetName val="Таб2"/>
      <sheetName val="Таб5"/>
      <sheetName val="Таб7"/>
      <sheetName val="Таб8"/>
      <sheetName val="Рис14"/>
      <sheetName val="BlooData"/>
      <sheetName val="Values"/>
      <sheetName val="FinData"/>
      <sheetName val="Spreads"/>
      <sheetName val="цеховые_без сырья"/>
      <sheetName val="цеховые_без гр.зак"/>
      <sheetName val="Лист5"/>
      <sheetName val="Цеховые с прочими гр.зак"/>
      <sheetName val="Final (2)"/>
      <sheetName val="Final"/>
      <sheetName val="вопросы"/>
      <sheetName val="GasPromBank Forecast"/>
      <sheetName val="EC552378 Corp Cusip8"/>
      <sheetName val="TT333718 Govt"/>
      <sheetName val="RUR-base"/>
      <sheetName val="Feed page"/>
      <sheetName val="reuter_chains"/>
      <sheetName val="CurRates"/>
      <sheetName val="полугодие"/>
      <sheetName val="кварталы"/>
      <sheetName val="База"/>
      <sheetName val="Вып_П_П_"/>
      <sheetName val="Россия-экспорт"/>
      <sheetName val="Сравнение с кварталом"/>
      <sheetName val="Сравнение с кварталом (2)"/>
      <sheetName val="Сравнение 1 кв"/>
      <sheetName val="сравнение тн"/>
      <sheetName val="Сравнение "/>
      <sheetName val="Сравнение с полугодием"/>
      <sheetName val="тн"/>
      <sheetName val="Проч_продукция (с годом) "/>
      <sheetName val="доля"/>
      <sheetName val="план_профили"/>
      <sheetName val="Россия-экспорт (СУММА)"/>
      <sheetName val="1 и2 пг"/>
      <sheetName val="1 и 2 пг тн"/>
      <sheetName val="2 пг с планом"/>
      <sheetName val="Сравнение остаток"/>
      <sheetName val="Сравнение (тн)"/>
      <sheetName val="ОЖ ГОД"/>
      <sheetName val="цены с годом"/>
      <sheetName val="ОЖ ГОД (ТН)"/>
      <sheetName val="ИТОГОВОЕ (ТН сумма)"/>
      <sheetName val="план_проф (ст)"/>
      <sheetName val="СМЕТА (2)"/>
      <sheetName val="Сводная по цехам"/>
      <sheetName val="КХП"/>
      <sheetName val="СМЕТА ПРИБЛ."/>
      <sheetName val="ОГП"/>
      <sheetName val="СМЕТА"/>
      <sheetName val="Лист1 (2)"/>
      <sheetName val="смета сгруппир."/>
      <sheetName val="Смета сводная"/>
      <sheetName val="Смета на 2 месяца"/>
      <sheetName val="сравнение с III из года"/>
      <sheetName val="Расч. потр. углей"/>
      <sheetName val="Расш. цены углей"/>
      <sheetName val="СводЕАХ"/>
      <sheetName val="Смета на программу №6"/>
      <sheetName val="Баланс кокса"/>
      <sheetName val="Путин"/>
      <sheetName val="1"/>
      <sheetName val="DB2002"/>
      <sheetName val="ДИТ"/>
      <sheetName val="VAT returns"/>
      <sheetName val="rem"/>
      <sheetName val="XLR_NoRangeSheet"/>
      <sheetName val="Параметры"/>
      <sheetName val="1 квар к 2кварт"/>
      <sheetName val="1 квартал 2001"/>
      <sheetName val="кварт"/>
      <sheetName val="месяц-месяц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труктура портфеля"/>
      <sheetName val="Фин план"/>
      <sheetName val="MACRO"/>
      <sheetName val="_ССЫЛКА"/>
      <sheetName val="Доход_расход"/>
      <sheetName val="Финансы"/>
      <sheetName val="ЦКиИ"/>
      <sheetName val="КОП"/>
      <sheetName val="Леневка"/>
      <sheetName val="МВЦ"/>
      <sheetName val="Никомед"/>
      <sheetName val="Охотник"/>
      <sheetName val="УДУ"/>
      <sheetName val="Уралец"/>
      <sheetName val="РЭУ"/>
      <sheetName val="Расчет сырья"/>
      <sheetName val="Движение по месяцам"/>
      <sheetName val="Доход "/>
      <sheetName val="УГЭ, УГМ"/>
      <sheetName val="Зачёт"/>
      <sheetName val="ЮжКУ"/>
      <sheetName val="ЖДТ"/>
      <sheetName val="зарплата"/>
      <sheetName val="Вспом и прочие"/>
      <sheetName val="гашение и пополнение"/>
      <sheetName val="АРУ"/>
      <sheetName val="комис"/>
      <sheetName val="кредиты"/>
      <sheetName val="530_2"/>
      <sheetName val="companies"/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Объекты"/>
      <sheetName val="Объекты ЭП"/>
      <sheetName val="Алгоритм"/>
      <sheetName val="Глоссарий"/>
      <sheetName val="ИсхДанные"/>
      <sheetName val="БД ЭО"/>
      <sheetName val="КР"/>
      <sheetName val="Нормативы простоев"/>
      <sheetName val="Маржа"/>
      <sheetName val="План сбыта"/>
      <sheetName val="РабочийЛист"/>
      <sheetName val="СредневзвЗнач"/>
      <sheetName val="Мощности ЭО"/>
      <sheetName val="Мощности и ПП"/>
      <sheetName val="Балансы"/>
      <sheetName val="СПрП"/>
      <sheetName val="ЖРС"/>
      <sheetName val="Визуализация"/>
      <sheetName val="Балансы ЭП"/>
      <sheetName val="Схема МП"/>
      <sheetName val="АИП"/>
      <sheetName val="ККЦ-1"/>
      <sheetName val="ККЦ-2"/>
      <sheetName val="ДЦ"/>
      <sheetName val="ОФ"/>
      <sheetName val="ЗСМК 15.01"/>
      <sheetName val="Загрузка под изменения"/>
      <sheetName val="Приоритеты стана 450"/>
      <sheetName val="2008_08.11"/>
      <sheetName val="Загрузка+Баланс"/>
      <sheetName val="Изм. пр-ти"/>
      <sheetName val="Расчет к МП-1"/>
      <sheetName val="ЗСМК_МП-1"/>
      <sheetName val="2008_акт"/>
      <sheetName val="МП-8"/>
      <sheetName val="ЗСМК 21.03"/>
      <sheetName val="НТМК 21.03"/>
      <sheetName val="НкМК 21.03"/>
      <sheetName val="Кл НкМК"/>
      <sheetName val="Кл ЗСМК"/>
      <sheetName val="Кл НТМК"/>
      <sheetName val="СНГ апрель"/>
      <sheetName val="Общая"/>
      <sheetName val="Bal. cur"/>
      <sheetName val="Bal. Clear"/>
      <sheetName val="Bal. Full"/>
      <sheetName val="Diag"/>
      <sheetName val="Effect(-)"/>
      <sheetName val="Effect(1-0)"/>
      <sheetName val="Cost(1-0)"/>
      <sheetName val="Diag(1-0)"/>
      <sheetName val="Effect(2-1)"/>
      <sheetName val="Cost(2-1)"/>
      <sheetName val="Diag(2-1)"/>
      <sheetName val="Effect(3-2)"/>
      <sheetName val="Cost(3-2)"/>
      <sheetName val="Diag(3-2)"/>
      <sheetName val="Effect(3-0)"/>
      <sheetName val="Cost(3-0)"/>
      <sheetName val="Diag(3-0)"/>
      <sheetName val="In"/>
      <sheetName val="CF (AFS+RBS)"/>
      <sheetName val="Сорт"/>
      <sheetName val="Слит"/>
      <sheetName val="МНЛЗ"/>
      <sheetName val="анализ"/>
      <sheetName val="Нормы"/>
      <sheetName val="Тех. отч."/>
      <sheetName val="Шлак двор"/>
      <sheetName val="Рез-ты"/>
      <sheetName val="Произ-во (в САП)"/>
      <sheetName val="Служебн.инф."/>
      <sheetName val="settings"/>
      <sheetName val="pro$obj_id"/>
      <sheetName val="pro$item_id"/>
      <sheetName val="pro$obj_id_r"/>
      <sheetName val="pro$item_id_r"/>
      <sheetName val="pro$type_rec"/>
      <sheetName val="Август ККЦ-1"/>
      <sheetName val="НК-баз00"/>
      <sheetName val="НК-пес00"/>
      <sheetName val="КВ(2)"/>
      <sheetName val="20"/>
      <sheetName val="СводБюджет(осв)"/>
      <sheetName val="свод по осв"/>
      <sheetName val="НЗ'2006"/>
      <sheetName val="2"/>
      <sheetName val="з-пл"/>
      <sheetName val="ДП№5"/>
      <sheetName val="ДП5"/>
      <sheetName val="ИД мой"/>
      <sheetName val="ИД (ФУ)"/>
      <sheetName val="ФУ (тыс)"/>
      <sheetName val="ФУ (млн)"/>
      <sheetName val="Capex млн"/>
      <sheetName val="ИД'2006"/>
      <sheetName val="Capex (2006)"/>
      <sheetName val="ИД"/>
      <sheetName val="Capex(1кв)"/>
      <sheetName val="Capex(1кв) млн"/>
      <sheetName val="Capex(1пг)"/>
      <sheetName val="Capex(1пг) млн"/>
      <sheetName val="084"/>
      <sheetName val="6"/>
      <sheetName val="Capex (1пг)"/>
      <sheetName val="Capex млн (1пг)"/>
      <sheetName val="7"/>
      <sheetName val="Capex "/>
      <sheetName val="Capex млн (млн)"/>
      <sheetName val="8"/>
      <sheetName val="Прямые договора"/>
      <sheetName val="PL"/>
      <sheetName val="CF"/>
      <sheetName val="6."/>
      <sheetName val="7."/>
      <sheetName val="8."/>
      <sheetName val="от Вербицкой"/>
      <sheetName val="9."/>
      <sheetName val="Смета по уч-кам"/>
      <sheetName val="Выручка"/>
      <sheetName val="Кокс"/>
      <sheetName val="Закуп ЖРС"/>
      <sheetName val="Вход.сырье"/>
      <sheetName val="ПП_05"/>
      <sheetName val="ПП_06"/>
      <sheetName val="WCR_5"/>
      <sheetName val="ММД_май"/>
      <sheetName val="6._май"/>
      <sheetName val="Ванадий"/>
      <sheetName val="Кор-ка по налогам"/>
      <sheetName val="Шлак"/>
      <sheetName val="Кор-ка по шлаку"/>
      <sheetName val="Нед.график "/>
      <sheetName val="кач"/>
      <sheetName val="ДОМ"/>
      <sheetName val="ПЕРЕД"/>
      <sheetName val="ВАНАД"/>
      <sheetName val="Разл"/>
      <sheetName val="МАРТЕН"/>
      <sheetName val="Об_М"/>
      <sheetName val="ЦОИ"/>
      <sheetName val="КОНВ"/>
      <sheetName val="Об_К"/>
      <sheetName val="Гр_пр-ва"/>
      <sheetName val="Гр_Отгр"/>
      <sheetName val="ОЦ-1"/>
      <sheetName val="ЦПШБ"/>
      <sheetName val="КСЦ"/>
      <sheetName val="ШПЦ"/>
      <sheetName val="КБЦ"/>
      <sheetName val="ЦКП"/>
      <sheetName val="ЦПШ"/>
      <sheetName val="ЦПТО"/>
      <sheetName val="ЦПМ"/>
      <sheetName val="цдо"/>
      <sheetName val="Факт_2007_месяц"/>
      <sheetName val="План_2007"/>
      <sheetName val="векселя НТМК"/>
      <sheetName val="В500С"/>
      <sheetName val="Ёмкость и прогноз"/>
      <sheetName val="Перечень работ"/>
      <sheetName val="Карта эффектов (2)"/>
      <sheetName val="Карта эффектов"/>
      <sheetName val="расчет годовой эф-ти_"/>
      <sheetName val="сost_cляб_зсмк"/>
      <sheetName val="инфо по расходникам"/>
      <sheetName val="сost_проволока_зсмк"/>
      <sheetName val="Сквозная сс доп продукция"/>
      <sheetName val="Сквозная с_с_кокс"/>
      <sheetName val="Динамика"/>
      <sheetName val="сost_проволока_зсмк (3 ГПС)"/>
      <sheetName val="сost_проволока_зсмк (кп)"/>
      <sheetName val="сost_проволока_зсмк (пс)"/>
      <sheetName val="In2"/>
      <sheetName val="Flows"/>
      <sheetName val="Revenue"/>
      <sheetName val="Out"/>
      <sheetName val="расчет годовой эф-ти"/>
      <sheetName val="PPE"/>
      <sheetName val="График фин. и осв."/>
      <sheetName val="NWC and TV"/>
      <sheetName val="NPV"/>
      <sheetName val="Sales plan (GOK)"/>
      <sheetName val="Production plan (GOK)"/>
      <sheetName val="REMARKS"/>
      <sheetName val="Steel reorganization"/>
      <sheetName val="Sensitivity analysis"/>
      <sheetName val="P&amp;L (GOK)"/>
      <sheetName val="P&amp;L(Steel)"/>
      <sheetName val="P&amp;L(Rails)"/>
      <sheetName val="Calculation(Steel)"/>
      <sheetName val="Cost calculation (Steel)"/>
      <sheetName val="Calculation(Rails)"/>
      <sheetName val="Costs calculation (Rails)"/>
      <sheetName val="Энергоресурсы (fix)"/>
      <sheetName val="Энергоресурсы (var)"/>
      <sheetName val="Sales (plan)"/>
      <sheetName val="ПДР ООО &quot;Юкос ФБЦ&quot;"/>
      <sheetName val="470"/>
      <sheetName val="SETKI"/>
      <sheetName val="BS_n"/>
      <sheetName val="CF indir"/>
      <sheetName val="CF dir"/>
      <sheetName val="15св"/>
      <sheetName val="15расш"/>
      <sheetName val="18"/>
      <sheetName val="Смета на ед"/>
      <sheetName val="ФЗП"/>
      <sheetName val="ремонты"/>
      <sheetName val="КФИ"/>
      <sheetName val="4_Лом"/>
      <sheetName val="4_Шлак"/>
      <sheetName val="12_ЦШП"/>
      <sheetName val="9.2.Вторресурс"/>
      <sheetName val="15"/>
      <sheetName val="27"/>
      <sheetName val="NTMK sales FRT"/>
      <sheetName val="Data USA Cdn$"/>
      <sheetName val="Data USA US$"/>
      <sheetName val="rozvaha"/>
      <sheetName val="стр.2"/>
      <sheetName val="Data USA Adj US$"/>
      <sheetName val="Summary"/>
      <sheetName val="Sets"/>
      <sheetName val="621 оригинал"/>
      <sheetName val="Instructions"/>
      <sheetName val="Universe"/>
      <sheetName val="Commodity"/>
      <sheetName val="Specialty"/>
      <sheetName val="Diversified"/>
      <sheetName val="Electronic"/>
      <sheetName val="FineChem"/>
      <sheetName val="Fertilizer"/>
      <sheetName val="Adhesives"/>
      <sheetName val="Spec.Lubricants"/>
      <sheetName val="Paints"/>
      <sheetName val="__FDSCACHE__"/>
      <sheetName val="R&amp;M"/>
      <sheetName val="Flutes "/>
      <sheetName val="PE"/>
      <sheetName val="D2 DCF"/>
      <sheetName val="Контроль"/>
      <sheetName val="пр.А"/>
      <sheetName val="950-959 исх"/>
      <sheetName val="ООБ все"/>
      <sheetName val="ООБ (приход)"/>
      <sheetName val="все на 01.01.06"/>
      <sheetName val="01.04.06 скл все"/>
      <sheetName val="Невостр.на 01.04"/>
      <sheetName val="01.05.06 скл все"/>
      <sheetName val="01.05.06(сумма)"/>
      <sheetName val="форма 01.05.06_ООБ "/>
      <sheetName val="Brew rub"/>
      <sheetName val="Прогноз цен 2013"/>
      <sheetName val="Предпосылки (old)"/>
      <sheetName val="Прогноз цен (old)"/>
      <sheetName val="Cover"/>
      <sheetName val="EGO"/>
      <sheetName val="Covenants"/>
      <sheetName val="EG"/>
      <sheetName val="Rebar"/>
      <sheetName val="O"/>
      <sheetName val="EM"/>
      <sheetName val="TC"/>
      <sheetName val="NT"/>
      <sheetName val="Z"/>
      <sheetName val="NK"/>
      <sheetName val="EINA"/>
      <sheetName val="PB"/>
      <sheetName val="V"/>
      <sheetName val="EICA"/>
      <sheetName val="DMZ"/>
      <sheetName val="HV"/>
      <sheetName val="KG"/>
      <sheetName val="VG"/>
      <sheetName val="ER"/>
      <sheetName val="SB"/>
      <sheetName val="DK"/>
      <sheetName val="BK"/>
      <sheetName val="DKHZ"/>
      <sheetName val="S"/>
      <sheetName val="Tula"/>
      <sheetName val="NKM"/>
      <sheetName val="CLT"/>
      <sheetName val="M12"/>
      <sheetName val="Rasp"/>
      <sheetName val="Comparison_1Q_31.03.11"/>
      <sheetName val="Legal Commitements(NB)_1Q"/>
      <sheetName val="Vitkovice"/>
      <sheetName val="SAPBEXqueries"/>
      <sheetName val="SAPBEXfilters"/>
      <sheetName val="3.6.2. CF-INDIRECT"/>
      <sheetName val="Operational"/>
      <sheetName val="Investment"/>
      <sheetName val="Financial"/>
      <sheetName val="2010"/>
      <sheetName val="по шахтам"/>
      <sheetName val="Variables"/>
      <sheetName val="СБ"/>
      <sheetName val="Кузнецкая"/>
      <sheetName val="Абашевская"/>
      <sheetName val="Прокопьевская"/>
      <sheetName val="production &amp; sales"/>
      <sheetName val="capex&amp;depr"/>
      <sheetName val="restor"/>
      <sheetName val="opex"/>
      <sheetName val="ТЭП"/>
      <sheetName val="расчет амор. по потон. ст."/>
      <sheetName val="БДР-13П ВУР (10)"/>
      <sheetName val="ДР-13П-1 ВУР (10)"/>
      <sheetName val="БДР-14П (10)"/>
      <sheetName val="общепроизводст(10)"/>
      <sheetName val="БДР-13П ВУР(11)"/>
      <sheetName val="ДР-13П-1 ВУР (11)"/>
      <sheetName val="БДР-14П (11)"/>
      <sheetName val="общепроизвод(11)"/>
      <sheetName val="БДР-13П ВУР (12)"/>
      <sheetName val="ДР-13П-1 ВУР (12)"/>
      <sheetName val="БДР-14П(12)"/>
      <sheetName val="общепроизвод(12)"/>
      <sheetName val="T"/>
      <sheetName val="L"/>
      <sheetName val="F"/>
      <sheetName val="IFRS"/>
      <sheetName val="CPIF"/>
      <sheetName val="6,1"/>
      <sheetName val="9"/>
      <sheetName val="10"/>
      <sheetName val="11"/>
      <sheetName val="D"/>
      <sheetName val="свод_06"/>
      <sheetName val="янв.07"/>
      <sheetName val="фев.07"/>
      <sheetName val="мар.07"/>
      <sheetName val="апр.07"/>
      <sheetName val="май.07"/>
      <sheetName val="июн.07"/>
      <sheetName val="июл.07"/>
      <sheetName val="авг.07"/>
      <sheetName val="сен.07"/>
      <sheetName val="окт.07"/>
      <sheetName val="ноя.07"/>
      <sheetName val="дек.07"/>
      <sheetName val="свод_07 нар итог"/>
      <sheetName val="объём производства"/>
      <sheetName val="2007 поквартально"/>
      <sheetName val="2006, 2007 факт"/>
      <sheetName val="янв.08"/>
      <sheetName val="фев.08"/>
      <sheetName val="мар.08"/>
      <sheetName val="апр.08"/>
      <sheetName val="май.08"/>
      <sheetName val="июн.08"/>
      <sheetName val="июл.08"/>
      <sheetName val="авг.08"/>
      <sheetName val="сен.08"/>
      <sheetName val="окт.08"/>
      <sheetName val="ноя.08"/>
      <sheetName val="дек.08"/>
      <sheetName val="свод_08"/>
      <sheetName val="2008 поквартально"/>
      <sheetName val="2008 факт,2009 план"/>
      <sheetName val="2009"/>
      <sheetName val="Levihinskiy GOK"/>
      <sheetName val="Sultanovskaya GDK"/>
      <sheetName val="2009-50 Октября"/>
      <sheetName val="2009-Общехоз. 50 лет"/>
      <sheetName val="2010-50 Октября"/>
      <sheetName val="2010-Общехоз. 50 лет"/>
      <sheetName val="2010-Приорское"/>
      <sheetName val="2010-Общехоз. Приорское"/>
      <sheetName val="2011-50 Октября"/>
      <sheetName val="2011-Общехоз. 50 лет"/>
      <sheetName val="2011-Приорское"/>
      <sheetName val="2011-Общехоз. Приорское"/>
      <sheetName val="Горная масса-факт"/>
      <sheetName val="Руда-факт"/>
      <sheetName val="Вскрыша-факт"/>
      <sheetName val="ОПР"/>
      <sheetName val="Элементы"/>
      <sheetName val="90"/>
      <sheetName val="92"/>
      <sheetName val="93 статьи"/>
      <sheetName val="АТЦ "/>
      <sheetName val="РМЦ"/>
      <sheetName val="Склад"/>
      <sheetName val="отчет о доходах и расходах"/>
      <sheetName val="БДР-01А"/>
      <sheetName val="БДР-03А"/>
      <sheetName val="БДР-04А"/>
      <sheetName val="БДР-08А"/>
      <sheetName val="БДР-09А"/>
      <sheetName val="БДР-10А"/>
      <sheetName val="расход масел"/>
      <sheetName val="руда"/>
      <sheetName val="ГПР"/>
      <sheetName val="БДР-13А"/>
      <sheetName val="расход топлива "/>
      <sheetName val=" управленческая (1)"/>
      <sheetName val="расшифровка прочих"/>
      <sheetName val="дизтопливо"/>
      <sheetName val="план работ"/>
      <sheetName val="БДР-14П-АТЦ по участкам"/>
      <sheetName val="ГСМ АТЦ"/>
      <sheetName val="автошины АТЦ"/>
      <sheetName val="СГЭ"/>
      <sheetName val="БДР -14водоотлив "/>
      <sheetName val="БДР-14-Склад"/>
      <sheetName val="БДР-14-Вахтовый поселок"/>
      <sheetName val="БДР-14-рем.участок"/>
      <sheetName val="БДР-14-АТЦ"/>
      <sheetName val="БДР-15 А"/>
      <sheetName val="БДР-16А"/>
      <sheetName val="расшиф сот связь"/>
      <sheetName val="БДР-17А"/>
      <sheetName val="БДР-18А"/>
      <sheetName val="БДР-19А"/>
      <sheetName val="Расшифровка прочих к БДР-19-1"/>
      <sheetName val="БДР-21А"/>
      <sheetName val="БДР-22А"/>
      <sheetName val="БДР-23А"/>
      <sheetName val="БДР-28 А"/>
      <sheetName val="БДР-29 А"/>
      <sheetName val="БДР-33А"/>
      <sheetName val="БДР-34А"/>
      <sheetName val="сводная таблица ФООС с пони (2)"/>
      <sheetName val="Форма №2 отчёт бух-ия"/>
      <sheetName val="ТЭП АМК"/>
      <sheetName val="БДР-02А"/>
      <sheetName val="БДР-05А"/>
      <sheetName val="БДР-07 П"/>
      <sheetName val="БДР-10-2А"/>
      <sheetName val="БДР-11А"/>
      <sheetName val="Управл-ая смета план-факт"/>
      <sheetName val="БДР-13А-CU"/>
      <sheetName val="БДР 13CU-АУП"/>
      <sheetName val="БДР-13А-Щебень"/>
      <sheetName val="БДР-14-ТВСиК"/>
      <sheetName val="БДР 14-ГПС"/>
      <sheetName val="уч.э.с и подс."/>
      <sheetName val="БДР-СК"/>
      <sheetName val="БДР 14-СХ"/>
      <sheetName val="ЖДЦ"/>
      <sheetName val="БДР-ОТКиЦЛ"/>
      <sheetName val="БДР 14-АХЧ"/>
      <sheetName val="БДР 14-АТЦ"/>
      <sheetName val="Управл-я смета переработки факт"/>
      <sheetName val="БДР 19 П"/>
      <sheetName val="БДР 19-1 П"/>
      <sheetName val="БДР 19-2 П"/>
      <sheetName val="БДР 19-3 П"/>
      <sheetName val="БДР-14 А"/>
      <sheetName val="Смета ДСК"/>
      <sheetName val="БДР-20А"/>
      <sheetName val="Остатки ГП"/>
      <sheetName val="БДР-24 А"/>
      <sheetName val="БДР-28А"/>
      <sheetName val="БДР-29А"/>
      <sheetName val="БДР-34 А"/>
      <sheetName val="АТЦ распределение"/>
      <sheetName val="Цены"/>
      <sheetName val="горн работы корр"/>
      <sheetName val=" управленческая "/>
      <sheetName val="расшифровка прочих услуг"/>
      <sheetName val="БДР-14-СГЭ"/>
      <sheetName val="расш.ремонта  к БДР-15"/>
      <sheetName val="БДР-23А расш."/>
      <sheetName val="Расшифровка штрафов"/>
      <sheetName val="Расшифровка прочих расходов"/>
      <sheetName val="БДР-28 П 1"/>
      <sheetName val="БДР-29 П "/>
      <sheetName val="анализ НДПИ"/>
      <sheetName val="расчет НДПИ 9 месяцев"/>
      <sheetName val="ДСК-дробление"/>
      <sheetName val="показатели себест"/>
      <sheetName val="коммерч Ормет "/>
      <sheetName val="ОХР Ормет"/>
      <sheetName val="коммерч АГК"/>
      <sheetName val="ОХР агк"/>
      <sheetName val="Коммерч АМК"/>
      <sheetName val="ОХР АМК"/>
      <sheetName val="ОХР Коппер"/>
      <sheetName val="БДР-07А"/>
      <sheetName val="БДР 19А"/>
      <sheetName val="БДР 19-1А"/>
      <sheetName val="БДР 19-2 А"/>
      <sheetName val="БДР 19-3 А"/>
      <sheetName val="БДР-29-1А"/>
      <sheetName val="производственный график"/>
      <sheetName val="Кап. затраты по ОР"/>
      <sheetName val="Приложение 2"/>
      <sheetName val="Приложение 3"/>
      <sheetName val="Приложение 4 "/>
      <sheetName val="Приложение 5"/>
      <sheetName val="Дальше не печатать"/>
      <sheetName val="Техника по годам"/>
      <sheetName val="Наличие горного оборудования"/>
      <sheetName val="Замена ОВИЗ и ОРЭП"/>
      <sheetName val="Наличие вспомог. оборудования"/>
      <sheetName val="Персонал"/>
      <sheetName val="Борт 0,2 А=12+6"/>
      <sheetName val="Борт 0,2 А=10+8"/>
      <sheetName val="Экскавация"/>
      <sheetName val="Прозводительность самосвала"/>
      <sheetName val="Бурение "/>
      <sheetName val="Капиталка по оборудованию осн"/>
      <sheetName val="Оборудование ЦРиТО"/>
      <sheetName val="Бета GMKN"/>
      <sheetName val="PS.B"/>
      <sheetName val="Г-1"/>
      <sheetName val="Т-18.3"/>
      <sheetName val="Т-18.4"/>
      <sheetName val="-"/>
      <sheetName val="АА"/>
      <sheetName val="АВ"/>
      <sheetName val="01"/>
      <sheetName val="01А"/>
      <sheetName val="01В"/>
      <sheetName val="02"/>
      <sheetName val="03А"/>
      <sheetName val="09"/>
      <sheetName val="13"/>
      <sheetName val="13А"/>
      <sheetName val="14"/>
      <sheetName val="14А"/>
      <sheetName val="18А"/>
      <sheetName val="18В"/>
      <sheetName val="18С"/>
      <sheetName val="19А"/>
      <sheetName val="21"/>
      <sheetName val="21А"/>
      <sheetName val="24А"/>
      <sheetName val="PS.A"/>
      <sheetName val="МКЗ"/>
      <sheetName val="АМК "/>
      <sheetName val="aktiva-skutečnost"/>
      <sheetName val="pasiva-skutečnost"/>
      <sheetName val="VZZ - skutečnost"/>
      <sheetName val="aktiva-plán"/>
      <sheetName val="pasiva-plán"/>
      <sheetName val="VZZ - plán"/>
      <sheetName val="pasiva_skutečnost"/>
      <sheetName val="pasiva-skute?nost"/>
      <sheetName val="Scenario Manager"/>
      <sheetName val="PL all"/>
      <sheetName val="BS all"/>
      <sheetName val="CF indir all"/>
      <sheetName val="CF dir all"/>
      <sheetName val="WC all"/>
      <sheetName val="Stock all"/>
      <sheetName val="1_ГОКи"/>
      <sheetName val="1_КХП"/>
      <sheetName val="1_МП"/>
      <sheetName val="2.3. ГОКи"/>
      <sheetName val="2.3._КХП"/>
      <sheetName val="2.3. МП"/>
      <sheetName val="3_ГОКи"/>
      <sheetName val="3_КХП"/>
      <sheetName val="3_МП"/>
      <sheetName val="4_ГОКи"/>
      <sheetName val="4_КХП"/>
      <sheetName val="4_МП"/>
      <sheetName val="5 all"/>
      <sheetName val="6.1 all"/>
      <sheetName val="6.2 all"/>
      <sheetName val="7 all"/>
      <sheetName val="8.1. КХП"/>
      <sheetName val="8.1. МП"/>
      <sheetName val="8.2. all"/>
      <sheetName val="9.1. КХП"/>
      <sheetName val="9.1. МП"/>
      <sheetName val="9.2. all"/>
      <sheetName val="10 all"/>
      <sheetName val="11 all"/>
      <sheetName val="12 ГОКи"/>
      <sheetName val="12 КХП"/>
      <sheetName val="12_МП"/>
      <sheetName val="13 ГОКи"/>
      <sheetName val="13_КХП"/>
      <sheetName val="13_МП"/>
      <sheetName val="14 all"/>
      <sheetName val="15 all"/>
      <sheetName val="mapping 15 КОСИ"/>
      <sheetName val="16 all"/>
      <sheetName val="17.1 all УА"/>
      <sheetName val="17.2 all УА"/>
      <sheetName val="17.3 all УА"/>
      <sheetName val="17.4.2 all УА"/>
      <sheetName val="18 all"/>
      <sheetName val="19 CAPEX all"/>
      <sheetName val="20. Capex all"/>
      <sheetName val="21 all"/>
      <sheetName val="22 all"/>
      <sheetName val="23 all"/>
      <sheetName val="25 all"/>
      <sheetName val="24 all"/>
      <sheetName val="26 all"/>
      <sheetName val="28 all"/>
      <sheetName val="9.2"/>
      <sheetName val="MCOMPANY"/>
      <sheetName val="УФОП"/>
      <sheetName val="Усл.и пр._вспом"/>
      <sheetName val="описание"/>
      <sheetName val="всп1"/>
      <sheetName val="2.2_КХП"/>
      <sheetName val="2.3_КХП"/>
      <sheetName val="6.1"/>
      <sheetName val="9.1"/>
      <sheetName val="12_КХП"/>
      <sheetName val="8.2."/>
      <sheetName val="17.2 "/>
      <sheetName val="17.3"/>
      <sheetName val="17.4_1"/>
      <sheetName val="17.4_2"/>
      <sheetName val="19_вспом"/>
      <sheetName val="19 CAPEX"/>
      <sheetName val="20_вспом"/>
      <sheetName val="20 CAPEX"/>
      <sheetName val="22"/>
      <sheetName val="26"/>
      <sheetName val="У пост и перем"/>
      <sheetName val="Произв.рас"/>
      <sheetName val="угли"/>
      <sheetName val="смола"/>
      <sheetName val="Вс.матер"/>
      <sheetName val="НЗП раб.К"/>
      <sheetName val="НЗП"/>
      <sheetName val="Коммерческие"/>
      <sheetName val="Админ."/>
      <sheetName val="Социал"/>
      <sheetName val="Прочие Р и Д"/>
      <sheetName val="Финансирование"/>
      <sheetName val="Освоение"/>
      <sheetName val="соц"/>
      <sheetName val="Социал1"/>
      <sheetName val="финансирование "/>
      <sheetName val="освоение "/>
      <sheetName val="нормы 5 лет"/>
      <sheetName val="КлассКМК(ПС)"/>
      <sheetName val="4. NWABC"/>
      <sheetName val="ОЖ ГОД (ТН_x0005_"/>
      <sheetName val="3_01"/>
      <sheetName val="АР徸"/>
      <sheetName val="Резерв МПЗ"/>
      <sheetName val="St"/>
      <sheetName val="Поступление"/>
      <sheetName val="по плательщикам"/>
      <sheetName val="по продукции"/>
      <sheetName val="3.6.1.CFdir (2)"/>
      <sheetName val="без схем"/>
      <sheetName val="итоги по банкам"/>
      <sheetName val="Затраты"/>
      <sheetName val="Сроки финан-я"/>
      <sheetName val="Эффекты  баз"/>
      <sheetName val="NPV баз"/>
      <sheetName val="Эффекты опт"/>
      <sheetName val="NPV опт"/>
      <sheetName val="Пок-ли эффек"/>
      <sheetName val="ЭСПЦ"/>
      <sheetName val="ДЭК1"/>
      <sheetName val="ДЭК2"/>
      <sheetName val="Пресс-ножн"/>
      <sheetName val="АСКУЭ"/>
      <sheetName val="Статич комп "/>
      <sheetName val="ЛПЦ"/>
      <sheetName val="Доменное"/>
      <sheetName val="COGS _base_"/>
      <sheetName val="НКМ"/>
      <sheetName val="FES"/>
      <sheetName val="Input"/>
      <sheetName val="Продажи_1"/>
      <sheetName val="Продажи_2"/>
      <sheetName val="Re_марж"/>
      <sheetName val="ФА"/>
      <sheetName val="СБС"/>
      <sheetName val="УР"/>
      <sheetName val="ДиР"/>
      <sheetName val="Мат-лы и эн"/>
      <sheetName val="ФОТ"/>
      <sheetName val="НН"/>
      <sheetName val="БДДС"/>
      <sheetName val="PK"/>
      <sheetName val="Фин"/>
      <sheetName val="Реестр"/>
      <sheetName val="П_Пр"/>
      <sheetName val="P&amp;L_sup"/>
      <sheetName val="БДДС_sup"/>
      <sheetName val="НН_sup"/>
      <sheetName val="Остатки_sup"/>
      <sheetName val="Затраты_sup"/>
      <sheetName val="Перем_затраты"/>
      <sheetName val="FA_month"/>
      <sheetName val="FA_YTD"/>
      <sheetName val="Восстановление обесценения ОС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в ДПН анализ"/>
      <sheetName val="15 УИ"/>
      <sheetName val="16а Сводный анализ"/>
      <sheetName val="Бизнес-план 2010 год"/>
      <sheetName val="Справка по потерям РЭС"/>
      <sheetName val="баланс квадраты ПЭС"/>
      <sheetName val="баланс квадраты РСК"/>
      <sheetName val="Осн показ"/>
      <sheetName val="РБ ПЭС"/>
      <sheetName val="РБ РСК"/>
      <sheetName val="7-Баланс ПС"/>
      <sheetName val="7а-Баланс стандартный"/>
      <sheetName val="8-Исх для Баланса ПС"/>
      <sheetName val="Приложение 9"/>
      <sheetName val="иртышская"/>
      <sheetName val="таврическая"/>
      <sheetName val="сибирь"/>
      <sheetName val="потери"/>
      <sheetName val="нп"/>
      <sheetName val="Форма 20 (1)"/>
      <sheetName val="Форма 20 (2)"/>
      <sheetName val="Форма 20 (3)"/>
      <sheetName val="Форма 20 (4)"/>
      <sheetName val="Форма 20 (5)"/>
      <sheetName val="Калькуляция кв"/>
      <sheetName val="18.2"/>
      <sheetName val="21.3"/>
      <sheetName val="2.3"/>
      <sheetName val="2007 (Max)"/>
      <sheetName val="2007 (Min)"/>
      <sheetName val="порядок филиалов"/>
      <sheetName val="Расчеты с потребителями"/>
      <sheetName val="Покупка потерь ээ "/>
      <sheetName val="зад-ть за потери"/>
      <sheetName val="расчеты с подрядн.орг-ми"/>
      <sheetName val="Расчеты с ФСК"/>
      <sheetName val="Ограничения"/>
      <sheetName val="Разногласия"/>
      <sheetName val="для ДЗО"/>
      <sheetName val="СБП_Списки"/>
      <sheetName val="СБП_ПрогнозныйБаланс"/>
      <sheetName val="СБП_ПрогнозныйБаланс_ВГО"/>
      <sheetName val="СБП_БДДС_ВГО"/>
      <sheetName val="СБП_БДДС"/>
      <sheetName val="СБП_ДохРасх_ВГО"/>
      <sheetName val="СБП_БДР"/>
      <sheetName val="СБП_СметаЗатрат"/>
      <sheetName val="СБП_ОФР"/>
      <sheetName val="СБП_ИПР"/>
      <sheetName val="СБП_Затраты на персонал"/>
      <sheetName val="СБП_Проверки"/>
      <sheetName val="СБП_ОцП"/>
      <sheetName val="СБП_ДопИнфо"/>
      <sheetName val="СБП_Общее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9.1. Смета затрат"/>
      <sheetName val="9.2. Прочие ДиР"/>
      <sheetName val="10. БДР"/>
      <sheetName val="11.БДДС (ДПН)"/>
      <sheetName val="12.Прогнозный баланс"/>
      <sheetName val="13.ПУЭ"/>
      <sheetName val="Сценарные условия"/>
      <sheetName val="14. Снижение ОР-1"/>
      <sheetName val="14. Снижение ОР "/>
      <sheetName val="ИНСТРУКЦИЯ ПО МЭППИНГУ"/>
      <sheetName val="14. Снижение ОР"/>
      <sheetName val="14. Снижение ОР_"/>
      <sheetName val="13.ПУЭ_1"/>
      <sheetName val="14. Снижение ОР(стар. вариант)"/>
      <sheetName val="14. Снижение ОР (3)"/>
      <sheetName val="14. Снижение ОР (2)"/>
      <sheetName val="14. Снижение ОР_1"/>
      <sheetName val="3.4 Расш_Пот-РСК 9,48%"/>
      <sheetName val="2.3 КПЭ "/>
      <sheetName val="ПАО &quot;Ленэнерго&quot;"/>
      <sheetName val="Исх. данные"/>
      <sheetName val="2.3 НАШ"/>
      <sheetName val="Филиалы"/>
      <sheetName val="2.1.1."/>
      <sheetName val="Прил 1"/>
      <sheetName val="Прил 2"/>
      <sheetName val="Прил 3"/>
      <sheetName val="Табл.3"/>
      <sheetName val="Табл.2"/>
      <sheetName val="Табл.1"/>
      <sheetName val="Результаты"/>
      <sheetName val="MAIN"/>
      <sheetName val="Sales&amp;Costs"/>
      <sheetName val="Список ИП"/>
      <sheetName val="Цены и тарифы"/>
      <sheetName val="Working Capital"/>
      <sheetName val="Debt Service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римечания"/>
      <sheetName val="ДАТА"/>
      <sheetName val="Калькулятор потерь напряжения"/>
      <sheetName val="Снижение ОР ИТОГ_ДЗО"/>
      <sheetName val="Снижение ОР РАСШ_ДЗО"/>
      <sheetName val="3.3.Расш_Загр"/>
      <sheetName val="_Загр"/>
      <sheetName val="Свод_Отчет"/>
      <sheetName val="Доп_Стим ур пот-Сети"/>
      <sheetName val="1 свод селектор ГД"/>
      <sheetName val="2 баланс"/>
      <sheetName val="3 Расчеты с потребителями"/>
      <sheetName val="4 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Форма 7 (Скважины)"/>
      <sheetName val="Форма 10 (Участки)"/>
      <sheetName val="Восстановленная_внешняя_ссылка1"/>
      <sheetName val="п.23"/>
      <sheetName val="tb 311203"/>
      <sheetName val="Disposals"/>
      <sheetName val="Model (Bank) - OLD"/>
      <sheetName val="[]7"/>
      <sheetName val="Пассив"/>
      <sheetName val=""/>
      <sheetName val="F4 31 12 2008"/>
      <sheetName val="Setup"/>
      <sheetName val="K1 Lead"/>
      <sheetName val="Потоки ряд"/>
      <sheetName val="Цены ряд."/>
      <sheetName val="Потоки конц."/>
      <sheetName val="Запасы"/>
      <sheetName val="Цены конц."/>
      <sheetName val="Потоки НТМК"/>
      <sheetName val="Потоки ЕКС"/>
      <sheetName val="Потоки КХП ДМЗП"/>
      <sheetName val="Потоки БКС"/>
      <sheetName val="ЕКС"/>
      <sheetName val="ОФ ЗСМК"/>
      <sheetName val="КХП ДМЗП"/>
      <sheetName val="БКС"/>
      <sheetName val="Bal Sheet"/>
      <sheetName val="BEX_Expenses_CY"/>
      <sheetName val="BEX_Expenses_PY"/>
      <sheetName val="BEX_MAIN_PL"/>
      <sheetName val="Расчет оборачиваемости запасов"/>
      <sheetName val="513_U"/>
      <sheetName val="Таблица рассрочки"/>
      <sheetName val="ИсхДан"/>
      <sheetName val="%D0%92%D0%BE%D1%81%D1%81%D1%82%"/>
      <sheetName val="Лист3 (2)"/>
      <sheetName val="простой сп."/>
      <sheetName val="ТЭЦ"/>
      <sheetName val="движение"/>
      <sheetName val="нормативы 2012"/>
      <sheetName val="Коррек ДС+ДФЭ"/>
      <sheetName val="-10%"/>
      <sheetName val="-10% (2)"/>
      <sheetName val="исходный лист_Б2013"/>
      <sheetName val="потребление по месяцамБ2013"/>
      <sheetName val="обор-ть по месяцам Б2013"/>
      <sheetName val="RCF"/>
      <sheetName val="свод для 9.2"/>
      <sheetName val="списание"/>
      <sheetName val="нормативы"/>
      <sheetName val="ЗИП Страх"/>
      <sheetName val="ЗИП САРЕХ"/>
      <sheetName val="Св. запас"/>
      <sheetName val="график НТМЦ "/>
      <sheetName val="САРЕХ"/>
      <sheetName val="ПРТ 81  скл0110"/>
      <sheetName val="ПРТ 82  скл0111"/>
      <sheetName val="ПРТ83 скл0543"/>
      <sheetName val="ПРТ 84  скл0561"/>
      <sheetName val="ПРТ 85  скл3305"/>
      <sheetName val="ПРТ 86  скл3393"/>
      <sheetName val="ПРТ 87  скл1032"/>
      <sheetName val="ПРТ 88  скл 1004"/>
      <sheetName val="ПРТ 89  скл ЦКО"/>
      <sheetName val="ПРТ 90  скл ЦПТЭ"/>
      <sheetName val="ПРТ 91  скл ЦТНП"/>
      <sheetName val="ПРТ 92  скл 3399"/>
      <sheetName val="ПРТ 93  скл 3408"/>
      <sheetName val="ПРТ 94  скл 3515"/>
      <sheetName val="ПРТ 95  скл 3506"/>
      <sheetName val="ПРТ 96  скл 4077"/>
      <sheetName val="ПРТ 97  скл 4036"/>
      <sheetName val="ПРТ 98  скл 4515"/>
      <sheetName val="ПРТ 99  скл Запсибэнергосервис"/>
      <sheetName val="ПРТ 100  скл ПВС"/>
      <sheetName val="ПРТ 101  скл 2508"/>
      <sheetName val="ПРТ 102  скл 2513"/>
      <sheetName val="ПРТ 103  скл АТУ"/>
      <sheetName val="ПРТ 104  скл Автоколонна"/>
      <sheetName val="ПРТ 105  скл 710"/>
      <sheetName val="ПРТ 106  скл 719"/>
      <sheetName val="ПРТ 107  скл 712"/>
      <sheetName val="ПРТ 108  скл 720 "/>
      <sheetName val="ПРТ 109  скл 723"/>
      <sheetName val="ПРТ 110  скл 751"/>
      <sheetName val="ПРТ 111  скл 755"/>
      <sheetName val="ПРТ 112  скл 757"/>
      <sheetName val="ПРТ 113  скл 757 (ОС)"/>
      <sheetName val="ПРТ 114  скл 777 "/>
      <sheetName val="ПРТ 115  скл 803"/>
      <sheetName val="ПРТ 116  скл 807"/>
      <sheetName val="ПРТ 117  скл 816"/>
      <sheetName val="ПРТ 118  скл 818"/>
      <sheetName val="ПРТ 119  скл 820"/>
      <sheetName val="ПРТ 120  скл 828"/>
      <sheetName val="ПРТ 121  скл 830"/>
      <sheetName val="ПРТ 122  скл 890"/>
      <sheetName val="ПРТ 123  скл 890 ОС"/>
      <sheetName val="ПРТ 124  скл 239"/>
      <sheetName val="ПРТ 125  скл УОП ОС"/>
      <sheetName val="ПРТ 126  скл УВУиОД ОС "/>
      <sheetName val="ПРТ 127  скл  УЗРС ОС"/>
      <sheetName val="ПРТ 128  скл ССХ ОС "/>
      <sheetName val="ПРТ 129  скл 6013 СМУ-1"/>
      <sheetName val="ПРТ 130  скл 6024 Упр ПРСО"/>
      <sheetName val="ПРТ 130  скл Рудник Марган ОС"/>
      <sheetName val=" БД для осмотра оборотные"/>
      <sheetName val="БД к осмотру основные"/>
      <sheetName val="ПРТ 132 скл 780 ОС"/>
      <sheetName val="ПРТ 133 цех 289 ОС"/>
      <sheetName val="ПРТ 134 цех 224 ОС"/>
      <sheetName val="ПРТ 135 цех 272 ОС"/>
      <sheetName val="ПРТ 136 цех 075 ОС "/>
      <sheetName val="ПРТ 137 СЦСРМО АИП"/>
      <sheetName val="ПРТ 138 цех 067 ОС"/>
      <sheetName val="ПРТ 139 цех 012 ОС"/>
      <sheetName val="ПРТ 140 цех 214 ОС"/>
      <sheetName val="ПРТ 141 цех 252 ОС "/>
      <sheetName val="выписка"/>
      <sheetName val="Расч.1"/>
      <sheetName val="материалы"/>
      <sheetName val="Расч.2"/>
      <sheetName val="Расч.3"/>
      <sheetName val="Протокол"/>
      <sheetName val="Специф."/>
      <sheetName val="Доп согл"/>
      <sheetName val="Леса"/>
      <sheetName val="Database (RUR)Mar YTD"/>
      <sheetName val="Share Price 2002"/>
      <sheetName val="drivers"/>
      <sheetName val="Balance Sh+Indices"/>
      <sheetName val="EPS growth (local)"/>
      <sheetName val="П"/>
      <sheetName val="VLOOKUP"/>
      <sheetName val="INPUTMASTER"/>
      <sheetName val="Valuation"/>
      <sheetName val="NEWSTOCK"/>
      <sheetName val="более 12"/>
      <sheetName val="to SAP 30.06.2009"/>
      <sheetName val="roll "/>
      <sheetName val="PP&amp;E (30.06.2009)вх.сальдо"/>
      <sheetName val="Write-off RAP (30.06.2009)"/>
      <sheetName val="ТМЦ на КР2008"/>
      <sheetName val="ТМЦ на кап.рем.30.06.09"/>
      <sheetName val="авансы"/>
      <sheetName val=" impairment(adj)"/>
      <sheetName val="Items"/>
      <sheetName val="с-с двиг (2)"/>
      <sheetName val="о.стр-ра1"/>
      <sheetName val="двиг2"/>
      <sheetName val="прог3"/>
      <sheetName val="дан4"/>
      <sheetName val="приб5"/>
      <sheetName val="издержк6"/>
      <sheetName val="серв7"/>
      <sheetName val="ддс9"/>
      <sheetName val="кап_з-ты10"/>
      <sheetName val="с-с двиг"/>
      <sheetName val="упр"/>
      <sheetName val="пост. изд_жк11"/>
      <sheetName val="Бал12"/>
      <sheetName val="Анализ13"/>
      <sheetName val="сырье"/>
      <sheetName val="объем продаж"/>
      <sheetName val="АМХ"/>
      <sheetName val="Графики14"/>
      <sheetName val="займ15"/>
      <sheetName val="SENS"/>
      <sheetName val="Расчеты"/>
      <sheetName val="Данные"/>
      <sheetName val="Прибыль"/>
      <sheetName val="Кэш-фло"/>
      <sheetName val="исх"/>
      <sheetName val="Штат"/>
      <sheetName val="БюджетЭффект"/>
      <sheetName val="Расчет"/>
      <sheetName val="Расчеты1"/>
      <sheetName val="налог"/>
      <sheetName val="Gen"/>
      <sheetName val="LS"/>
      <sheetName val="Adj"/>
      <sheetName val="AP"/>
      <sheetName val="платежи"/>
      <sheetName val="Advances received"/>
      <sheetName val="taxes"/>
      <sheetName val="625_626"/>
      <sheetName val="Неотраженные обяз-ва"/>
      <sheetName val="base 620"/>
      <sheetName val="njn-invoiced at 31.12.2006"/>
      <sheetName val="260"/>
      <sheetName val="627"/>
      <sheetName val="Главная"/>
      <sheetName val="услуги01"/>
      <sheetName val="244"/>
      <sheetName val="Trade and other AR_base"/>
      <sheetName val="214_215"/>
      <sheetName val="неотфакт"/>
      <sheetName val="AR"/>
      <sheetName val="Advances issued"/>
      <sheetName val="форма № 1"/>
      <sheetName val="TB"/>
      <sheetName val="120_130"/>
      <sheetName val="Dis_RAP"/>
      <sheetName val="Движение ОС"/>
      <sheetName val="Gal_VarSheet"/>
      <sheetName val="Gal_TblSheet"/>
      <sheetName val="валюта"/>
      <sheetName val="264"/>
      <sheetName val="242"/>
      <sheetName val="230"/>
      <sheetName val="Движение ТМЦ"/>
      <sheetName val="213"/>
      <sheetName val="140"/>
      <sheetName val="250"/>
      <sheetName val="120 и 130"/>
      <sheetName val="Поступления ОС"/>
      <sheetName val="Выбытие ОС"/>
      <sheetName val="услуги"/>
      <sheetName val="130-общ"/>
      <sheetName val="сч.08"/>
      <sheetName val="сч. 07"/>
      <sheetName val="135-реестр"/>
      <sheetName val="135-договоры"/>
      <sheetName val="лизинг"/>
      <sheetName val="лизинг-проводки"/>
      <sheetName val="кап %"/>
      <sheetName val="150"/>
      <sheetName val="лицензии"/>
      <sheetName val="ПО"/>
      <sheetName val="110"/>
      <sheetName val="Кредиторы"/>
      <sheetName val="622"/>
      <sheetName val="КЗ по ОС"/>
      <sheetName val="510-610"/>
      <sheetName val="Реализация"/>
      <sheetName val="030"/>
      <sheetName val="040"/>
      <sheetName val="090-100"/>
      <sheetName val="120-130"/>
      <sheetName val="950"/>
      <sheetName val="950-гарантии"/>
      <sheetName val="960"/>
      <sheetName val="960-поручительства"/>
      <sheetName val="взаимозачет"/>
      <sheetName val="бартер-передано"/>
      <sheetName val="бартер-получено"/>
      <sheetName val="долгоср.векселя"/>
      <sheetName val="связ. стороны"/>
      <sheetName val="Закупки у Группы"/>
      <sheetName val="Закупки у НКМК"/>
      <sheetName val="Продажи на НКМК"/>
      <sheetName val="expenses_total"/>
      <sheetName val="ОГ_x0005_"/>
      <sheetName val="Расч. потр. угле䠓"/>
      <sheetName val="Потребность в прибыли"/>
      <sheetName val="BEX_BSRP_OLD"/>
      <sheetName val="BEX_MAIN_BS_RP"/>
      <sheetName val="Осн_форма"/>
      <sheetName val="Актив"/>
      <sheetName val="Содержание"/>
      <sheetName val="оплата проезда 1"/>
      <sheetName val="оплата проезда 2"/>
      <sheetName val="кап.ремонты"/>
      <sheetName val="компоненты"/>
      <sheetName val="ОС на консервации"/>
      <sheetName val="НЗС-ввод в эксплуатацию"/>
      <sheetName val="НЗС в эксплуатации"/>
      <sheetName val="авансы в 130"/>
      <sheetName val="135"/>
      <sheetName val="доверит. упр."/>
      <sheetName val="резерв по фин. вложениям"/>
      <sheetName val="ТМЦ (&gt;12 мес)"/>
      <sheetName val="ТМЦ (&lt;12 мес)"/>
      <sheetName val="214, 215"/>
      <sheetName val="Резерв по ГП"/>
      <sheetName val="ГП"/>
      <sheetName val="страхование"/>
      <sheetName val="анализ НДС"/>
      <sheetName val="резерв по НДС"/>
      <sheetName val="резерв по ДЗ"/>
      <sheetName val="245"/>
      <sheetName val="перевыст. счета"/>
      <sheetName val="сч 63"/>
      <sheetName val="дивиденды"/>
      <sheetName val="520-660"/>
      <sheetName val="рестр.налоги"/>
      <sheetName val="авансы полученные"/>
      <sheetName val="Резерв по отпускам"/>
      <sheetName val="резерв по премиям"/>
      <sheetName val="625, 626"/>
      <sheetName val="тест"/>
      <sheetName val="Инструкция к Приложению 6"/>
      <sheetName val="Приложение 6"/>
      <sheetName val="Приложение 6а"/>
      <sheetName val="Приложение 8"/>
      <sheetName val="выручка-1"/>
      <sheetName val="выручка-2"/>
      <sheetName val="выручка-3"/>
      <sheetName val="отказы"/>
      <sheetName val="020"/>
      <sheetName val="комиссия"/>
      <sheetName val="Иски"/>
      <sheetName val="КС"/>
      <sheetName val="Продажи по дог.комиссии "/>
      <sheetName val="Сведения о сотруд. ф1 (углепр.)"/>
      <sheetName val="Сведения о сотруд. ф1 (проч.)"/>
      <sheetName val="Сведения о выбывших сотр. ф2"/>
      <sheetName val="Ветераны ф3"/>
      <sheetName val="Сведения о пенсиях ф3F"/>
      <sheetName val="Мат. помощь ф4"/>
      <sheetName val="Сведения о родств. ф5 (углепр.)"/>
      <sheetName val="Total Data"/>
      <sheetName val="бюджет"/>
      <sheetName val="Translate"/>
      <sheetName val="готово"/>
      <sheetName val="put into operation (not MA)"/>
      <sheetName val="review notes"/>
      <sheetName val="DCF1"/>
      <sheetName val="Accum_DCF_amortization"/>
      <sheetName val="IMP_ADJ"/>
      <sheetName val="sap500"/>
      <sheetName val="to SAP 31.12.2009"/>
      <sheetName val="сверка вх сальдо"/>
      <sheetName val="support"/>
      <sheetName val="PPE (31.12.2009) вх.сальдо"/>
      <sheetName val="Write-off RAP (31.12.2009)"/>
      <sheetName val="ТМЦ на кап.рем.31.12.09"/>
      <sheetName val="авансы 12м09."/>
      <sheetName val="PP&amp;E (30.09.2009)вх.сальдо"/>
      <sheetName val="авансы 2008"/>
      <sheetName val="ОН_РСБУ"/>
      <sheetName val="Заполните"/>
      <sheetName val="Ф1 "/>
      <sheetName val="SAP bef. adj"/>
      <sheetName val="USD rates"/>
      <sheetName val="RE roll "/>
      <sheetName val="MI roll"/>
      <sheetName val="Cons adj'04"/>
      <sheetName val="Cons adj'03"/>
      <sheetName val="2004"/>
      <sheetName val="2003"/>
      <sheetName val="push down adj -&gt;"/>
      <sheetName val="Unused vac - UST 04"/>
      <sheetName val="Unused vac - UST 03"/>
      <sheetName val="RBL def tax - 04 03"/>
      <sheetName val="BDR for Kapitalnaya BS 03 04"/>
      <sheetName val="Content"/>
      <sheetName val="change list"/>
      <sheetName val="ConsUnits"/>
      <sheetName val="BEX_partner"/>
      <sheetName val="BEX_IU"/>
      <sheetName val="Instruction"/>
      <sheetName val="Compilation model"/>
      <sheetName val="BEX_MAIN"/>
      <sheetName val="Transformation"/>
      <sheetName val="PP&amp;E"/>
      <sheetName val="Restricted deposits"/>
      <sheetName val="Loans receivable"/>
      <sheetName val="LT trade &amp; other AR"/>
      <sheetName val="ST trade &amp; other AR"/>
      <sheetName val="Prepayments"/>
      <sheetName val="Other NCA"/>
      <sheetName val="Inventories"/>
      <sheetName val="Dividends receivable_payable"/>
      <sheetName val="Cash &amp; cash equivalents"/>
      <sheetName val="Assets &amp; liabilities HFS"/>
      <sheetName val="Equity"/>
      <sheetName val="Loans payable"/>
      <sheetName val="Finance lease"/>
      <sheetName val="Other LT liabilities"/>
      <sheetName val="ST trade &amp; other AP, incl. adv."/>
      <sheetName val="Taxes payable"/>
      <sheetName val="Other ST liabilities"/>
      <sheetName val="Sales_COS"/>
      <sheetName val="G&amp;A_S&amp;D"/>
      <sheetName val="Other P&amp;L items"/>
      <sheetName val="Items RAP"/>
      <sheetName val="review notes "/>
      <sheetName val="IAS roll-forward"/>
      <sheetName val="For CF"/>
      <sheetName val="RAP roll-forward"/>
      <sheetName val="base"/>
      <sheetName val="advances"/>
      <sheetName val="Классы ОС"/>
      <sheetName val="ОС в запасе"/>
      <sheetName val="строка 626"/>
      <sheetName val="check"/>
      <sheetName val="group"/>
      <sheetName val="rep packs"/>
      <sheetName val="1. BS-IS 2008"/>
      <sheetName val="1. BS-IS SAP"/>
      <sheetName val="3. CFS"/>
      <sheetName val="2. forex risk"/>
      <sheetName val="4. Eq"/>
      <sheetName val="5. sales"/>
      <sheetName val="6. Expenses"/>
      <sheetName val="7. PL items"/>
      <sheetName val="8. Income tax"/>
      <sheetName val="8. Income tax (interim)"/>
      <sheetName val="9. PP&amp;E"/>
      <sheetName val="10. Intangibles"/>
      <sheetName val="11. Associates"/>
      <sheetName val="12. LTI"/>
      <sheetName val="13. RD"/>
      <sheetName val="14. Inventory"/>
      <sheetName val="14. Inventory (interim)"/>
      <sheetName val="15. AR"/>
      <sheetName val="16. RP AR"/>
      <sheetName val="17. RP AP"/>
      <sheetName val="18. Other RP balances"/>
      <sheetName val="18. Other RP bal SAP"/>
      <sheetName val="19. Other RP transactions"/>
      <sheetName val="19. Other RP trans SAP"/>
      <sheetName val="20. Other RP loans"/>
      <sheetName val="21. RP loans payable IFRS 7"/>
      <sheetName val="22. STI"/>
      <sheetName val="23. AHFS"/>
      <sheetName val="RP list Ukraine"/>
      <sheetName val="names of banks"/>
      <sheetName val="24. Loans"/>
      <sheetName val="24. Loans (interim)"/>
      <sheetName val="25. Unutilised loans"/>
      <sheetName val="26. FLL"/>
      <sheetName val="27. LT PN"/>
      <sheetName val="28. Employee benefits"/>
      <sheetName val="29. Provisions"/>
      <sheetName val="30. Other LTL"/>
      <sheetName val="31. AP"/>
      <sheetName val="32. Taxes payable"/>
      <sheetName val="33. Capex"/>
      <sheetName val="34. Guaranties"/>
      <sheetName val="35. Commitments"/>
      <sheetName val="36. Sub events"/>
      <sheetName val="BEX_invest_unit"/>
      <sheetName val="BEX_partner_RUB"/>
      <sheetName val="BEX_partner_USD"/>
      <sheetName val="BEX_partner_EUR"/>
      <sheetName val="BEX_partner_CZK"/>
      <sheetName val="BEX_partner_ZAR"/>
      <sheetName val="BEX_partner_OTH"/>
      <sheetName val="BEX_Eq"/>
      <sheetName val="BEX_Expenses1"/>
      <sheetName val="BEX_Income_Tax"/>
      <sheetName val="BEX_Intangibles"/>
      <sheetName val="BEX_PP_E"/>
      <sheetName val="BEX_Associates"/>
      <sheetName val="BEX_Inventory"/>
      <sheetName val="BEX_Provisions"/>
      <sheetName val="Обеспечение"/>
      <sheetName val="Ср.взвеш.ставки"/>
      <sheetName val="База данных портфеля"/>
      <sheetName val="Проценты"/>
      <sheetName val="Исх. данные диаграммы"/>
      <sheetName val="Диаграмма"/>
      <sheetName val="Диалог1"/>
      <sheetName val="Выбытие ОС произ"/>
      <sheetName val="Sheet"/>
      <sheetName val="Типовые назначения платежа"/>
      <sheetName val="MEF 2004"/>
      <sheetName val="Смета 恽「_x0000__x0000_矠_x0000__x0000_"/>
      <sheetName val="Смета 午_x0013_⎸ๅ恽る_x0000_"/>
      <sheetName val="Цехи КМК"/>
      <sheetName val="Расч. потр. угл䠇ፓ"/>
      <sheetName val="Смета с_x0000__x0000_렘_x0000__x0000__x0000_"/>
      <sheetName val="Смета сво午_x0013_ڴ"/>
      <sheetName val="сравнение с III из г蚘_x0013_޹"/>
      <sheetName val="Смета 午_x0013_ؖ恽る_x0000_"/>
      <sheetName val="Реестр 26.11.08"/>
      <sheetName val="ВТ 17.1 НДС"/>
      <sheetName val="ВТ 17.1 СВ"/>
      <sheetName val="ВТ 17.1 НП"/>
      <sheetName val="17,1 январь"/>
      <sheetName val="ВТ 17,1СВянварь"/>
      <sheetName val="ВТ 17,2 НДС январь"/>
      <sheetName val="ВТ 17.4.2 прибыль январь"/>
      <sheetName val="17.1 февраль"/>
      <sheetName val="ВТ 17.1СВфевраль"/>
      <sheetName val="17,2НДС февраль"/>
      <sheetName val="17.4.2. прибыль февраль"/>
      <sheetName val="17.1 март"/>
      <sheetName val="ВТ 17.1  СВ март"/>
      <sheetName val="17,2 НДС март"/>
      <sheetName val="17,4.2 прибыль март"/>
      <sheetName val="17.1 апрель"/>
      <sheetName val="ВТ17.1СВ апрель"/>
      <sheetName val="17,2 НДС апрель"/>
      <sheetName val="17.4.2 прибыль апрель"/>
      <sheetName val="17.1 май"/>
      <sheetName val="ВТ17.1 СВ май"/>
      <sheetName val="17,2 НДС май"/>
      <sheetName val="17.4.2 прибыль май"/>
      <sheetName val="17.1 июнь"/>
      <sheetName val="ВТ 17.1 СВ июнь "/>
      <sheetName val="17,2 НДС июнь"/>
      <sheetName val="17.4.2 прибыль июнь"/>
      <sheetName val="17.1 июль"/>
      <sheetName val="ВТ 17.1 СВ июль"/>
      <sheetName val="17,2 НДС июль"/>
      <sheetName val="17.4.2 прибыль июль"/>
      <sheetName val="17.1 август"/>
      <sheetName val="ВТ 17.1 СВ август"/>
      <sheetName val="17,2 НДС август"/>
      <sheetName val="17.4.2 прибыль август"/>
      <sheetName val="17.1 сентябрь"/>
      <sheetName val="ВТ 17.1 СВ сентябрь"/>
      <sheetName val="17,2 НДС сентябрь"/>
      <sheetName val="17.4.2 прибыль сентябрь"/>
      <sheetName val="17.1 октябрь"/>
      <sheetName val="ВТ 17.1 СВ октябрь"/>
      <sheetName val="17,2 НДС октябрь"/>
      <sheetName val="17.4.2 прибыль октябрь"/>
      <sheetName val="17.1 ноябрь"/>
      <sheetName val="ВТ 17.1 СВ ноябрь"/>
      <sheetName val="17,2 НДС ноябрь"/>
      <sheetName val="17.4.2 прибыль ноябрь"/>
      <sheetName val="17.1 декабрь"/>
      <sheetName val="ВТ 17.1 СВ декабрь"/>
      <sheetName val="17,2 НДС декабрь"/>
      <sheetName val="17.4.2 прибыль декабрь"/>
      <sheetName val="проверка год"/>
      <sheetName val="ВТ 17.1 СВ 2011 год"/>
      <sheetName val="17,2 НДС год к проверке"/>
      <sheetName val="17.4.2 прибыль год"/>
      <sheetName val="РНУ 1 доходы"/>
      <sheetName val="РНУ 2  прочая реализация"/>
      <sheetName val="АВ 2.1"/>
      <sheetName val="РНУ 3 реализация ОС"/>
      <sheetName val="Справка 3.1"/>
      <sheetName val="РНУ 4"/>
      <sheetName val="АВ к РНУ 4"/>
      <sheetName val=" РНУ5"/>
      <sheetName val="РНУ 6"/>
      <sheetName val="АВ 6.1"/>
      <sheetName val="АВ 6.2"/>
      <sheetName val="АВ 6.3"/>
      <sheetName val="АВ 6.4"/>
      <sheetName val="АВ 6.4 (2)"/>
      <sheetName val="АВ 6.4 (3)"/>
      <sheetName val="РНУ 7"/>
      <sheetName val="АВ 7.1"/>
      <sheetName val="АВ 7.2"/>
      <sheetName val="АВ 7.3"/>
      <sheetName val="АВ 7.4"/>
      <sheetName val="АВ ликвидация"/>
      <sheetName val="РНУ 8"/>
      <sheetName val="АВ 8.1"/>
      <sheetName val="РНУ 9"/>
      <sheetName val="АВ 9.1"/>
      <sheetName val="РНУ 10"/>
      <sheetName val="АВ к РНУ 10"/>
      <sheetName val="РНУ 11"/>
      <sheetName val="АВ 11.1"/>
      <sheetName val="АВ 11.2"/>
      <sheetName val="АВ 11.3"/>
      <sheetName val="АВ 11.4"/>
      <sheetName val="АВ 11.5 общие"/>
      <sheetName val="АВ 11.5 прямые"/>
      <sheetName val="АВ 11.5 косвенные"/>
      <sheetName val="РНУ 12"/>
      <sheetName val="РНУ 13"/>
      <sheetName val="РНУ 14"/>
      <sheetName val="РНУ 15"/>
      <sheetName val="РНУ 16"/>
      <sheetName val="Расш. цены уг_x0005__x0000__x0000_"/>
      <sheetName val="Расч. потр䠈ፓ_x0000_콰紆譠0"/>
      <sheetName val="LTM"/>
      <sheetName val="Assump"/>
      <sheetName val="Chem Systems"/>
      <sheetName val="Consolidation Schedule"/>
      <sheetName val="Operating Assumptions"/>
      <sheetName val="Apple GBP"/>
      <sheetName val="Apple USD"/>
      <sheetName val="2000 USD"/>
      <sheetName val="1999 USD"/>
      <sheetName val="1998 USD"/>
      <sheetName val="Depreciation"/>
      <sheetName val="FX Rates"/>
      <sheetName val="DisposalCo"/>
      <sheetName val="LBO Model"/>
      <sheetName val="Scenario Controls"/>
      <sheetName val="Disposal Calculations"/>
      <sheetName val="Central Cost Estimates"/>
      <sheetName val="Full Year Analysis"/>
      <sheetName val="Total Sales"/>
      <sheetName val="Speciality Organics Sales"/>
      <sheetName val="Pigments &amp; Additives Sales"/>
      <sheetName val="Compounds Sales"/>
      <sheetName val="Formulated Sales"/>
      <sheetName val="Discontinued Sales"/>
      <sheetName val="Total EBITA"/>
      <sheetName val="Speciality Organics EBITA"/>
      <sheetName val="Pigments &amp; Additives EBITA"/>
      <sheetName val="Compounds EBITA"/>
      <sheetName val="Formulated EBITA"/>
      <sheetName val="Discontinued EBITA"/>
      <sheetName val="PrintMacro"/>
      <sheetName val="DebtMacro"/>
      <sheetName val="Input TI"/>
      <sheetName val="КВ 2008"/>
      <sheetName val="Constants"/>
      <sheetName val="Отчет_месяц_группы"/>
      <sheetName val="PPRAnalysis"/>
      <sheetName val="Info"/>
      <sheetName val="Проект2002"/>
      <sheetName val="Контакты"/>
      <sheetName val="Углы"/>
      <sheetName val="Руда (2)"/>
      <sheetName val="КО"/>
      <sheetName val="Техпроцессы"/>
      <sheetName val="Спецификаци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ТМЦ_утв"/>
      <sheetName val="Итоговая"/>
      <sheetName val="Статьи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Баланс (2)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мета свод午_x0013__xd8f8_"/>
      <sheetName val="Пакет"/>
      <sheetName val="Баланс + ФР бух"/>
      <sheetName val="Баланс отч упр"/>
      <sheetName val="ФинРез"/>
      <sheetName val="ФинРез отч упр"/>
      <sheetName val="ФинПоказатели"/>
      <sheetName val="ДДС"/>
      <sheetName val="ДДС бух"/>
      <sheetName val="ДДС упр"/>
      <sheetName val="Корректировк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себест реализ."/>
      <sheetName val="Ф2-060,090"/>
      <sheetName val="Ф2-070"/>
      <sheetName val="Ф2-080"/>
      <sheetName val="Ф2-110,150"/>
      <sheetName val="Ф2-120"/>
      <sheetName val="Ф2-130,160"/>
      <sheetName val="Ф2-140"/>
      <sheetName val="Ф2-180"/>
      <sheetName val="Остатки по расчетам в Группе"/>
      <sheetName val="Состав Группы"/>
      <sheetName val="переделы"/>
      <sheetName val="Sales 2006 Q БО"/>
      <sheetName val="1-В 1 Апр. БО"/>
      <sheetName val="Sales 2006 Q УО"/>
      <sheetName val="Реализация УО"/>
      <sheetName val="1-В Апр. УО"/>
      <sheetName val="1_В 1 Апр_ БО"/>
      <sheetName val="Уд.нормы (помес.)"/>
      <sheetName val="Выбор сценариев и вывод"/>
      <sheetName val="КМБ 1 - свод - Ц1"/>
      <sheetName val="КМБ 2 - свод - Ц1"/>
      <sheetName val="КМБ 3-свод-Ц1"/>
      <sheetName val="КМБ 1 - свод - Ц2"/>
      <sheetName val="КМБ 2- свод - Ц2"/>
      <sheetName val="КМБ 3 - свод - Ц2"/>
      <sheetName val="Карьер 1 - КМБ1"/>
      <sheetName val="Карьер 3 - КМБ1"/>
      <sheetName val="Карьер 4 - КМБ1"/>
      <sheetName val="КМБ 1-инвестиции и пер"/>
      <sheetName val="Карьер 1 - КМБ 2"/>
      <sheetName val="Карьер 3 - КМБ 2"/>
      <sheetName val="Карьер 4 - КМБ2"/>
      <sheetName val="КМБ 2-инвестиции и пер"/>
      <sheetName val="Карьер 1 - КМБ 3"/>
      <sheetName val="Карьер 3 - КМБ 3"/>
      <sheetName val="Карьер 4 - КМБ 3"/>
      <sheetName val="КМБ 3-инвестиции и пер"/>
      <sheetName val="АктВывод-К1"/>
      <sheetName val="АктВывод-К3"/>
      <sheetName val="АктВывод-К4"/>
      <sheetName val="Вывод-К1-Ц1"/>
      <sheetName val="Вывод-К3-Ц1"/>
      <sheetName val="Вывод-К4-Ц1"/>
      <sheetName val="Вывод-К1-Ц2"/>
      <sheetName val="Вывод-К3-Ц2"/>
      <sheetName val="Вывод-К4-Ц2"/>
      <sheetName val="Комбинация-свод"/>
      <sheetName val="Карьер 1 - комбинация"/>
      <sheetName val="Карьер 3 - комбинация"/>
      <sheetName val="Карьер 4 - комбинация"/>
      <sheetName val="Комбинация-инвестиции и перераб"/>
      <sheetName val="Свод по комбинату"/>
      <sheetName val="К1 - NPV"/>
      <sheetName val="К3 - NPV"/>
      <sheetName val="К4 - NPV"/>
      <sheetName val="Шахта - NPV"/>
      <sheetName val="Пески - NPV"/>
      <sheetName val="Свод карьеров и даунстрима"/>
      <sheetName val="Ликвидация и консервация"/>
      <sheetName val="Переработка и Иные АктС"/>
      <sheetName val="Переработка и иные С1 "/>
      <sheetName val="Переработка и иные С2"/>
      <sheetName val="Переработка и иные С3"/>
      <sheetName val="Переработка и иные С4"/>
      <sheetName val="Переработка и иные С5"/>
      <sheetName val="Расчет аллокации по 4-5 секции"/>
      <sheetName val="Цены - июль"/>
      <sheetName val="Цены по импортному паритету"/>
      <sheetName val="Параметры и осн предположения"/>
      <sheetName val="Коэф перевода"/>
      <sheetName val="Себестоимость свод"/>
      <sheetName val="Себестоимость карьеров"/>
      <sheetName val="Себестоимость ДФ, РОФ и ФОК"/>
      <sheetName val="Описание сценариев"/>
      <sheetName val="АктСценарий"/>
      <sheetName val="Сценарий 1"/>
      <sheetName val="Сценарий 2"/>
      <sheetName val="Сценарий 3"/>
      <sheetName val="Сценарий 4"/>
      <sheetName val="Сценарий 5"/>
      <sheetName val="Сценарий 6"/>
      <sheetName val="Сценарий 7"/>
      <sheetName val="Сценарий 8"/>
      <sheetName val="К1-С1-СБШ"/>
      <sheetName val="К1-С2-СБШ"/>
      <sheetName val="К1-С3-СБШ"/>
      <sheetName val="К1-С5-СБШ"/>
      <sheetName val="К1-С6-СБШ"/>
      <sheetName val="К1-С7-СБШ"/>
      <sheetName val="К1-С8-СБШ"/>
      <sheetName val="К3-С1-СБШ"/>
      <sheetName val="К3-С2-СБШ"/>
      <sheetName val="К3-С3-СБШ"/>
      <sheetName val="К3-С4-СБШ"/>
      <sheetName val="К3-С5-СБШ"/>
      <sheetName val="К3-С6-СБШ"/>
      <sheetName val="К3-С7-СБШ"/>
      <sheetName val="К3-С8-СБШ"/>
      <sheetName val="К4-С1-СБШ"/>
      <sheetName val="К4-С2-СБШ"/>
      <sheetName val="К4-С3-СБШ"/>
      <sheetName val="К4-С4-СБШ"/>
      <sheetName val="К1-С1-ЭКГ"/>
      <sheetName val="К1-С2-ЭКГ"/>
      <sheetName val="К1-С3-ЭКГ"/>
      <sheetName val="К1-С5-ЭКГ"/>
      <sheetName val="К1-С6-ЭКГ"/>
      <sheetName val="К1-С7-ЭКГ"/>
      <sheetName val="К1-С8-ЭКГ"/>
      <sheetName val="К3-С1-ЭКГ"/>
      <sheetName val="К3-С2-ЭКГ"/>
      <sheetName val="К3-С3-ЭКГ"/>
      <sheetName val="К3-С4-ЭКГ"/>
      <sheetName val="К3-С5-ЭКГ"/>
      <sheetName val="К3-С6-ЭКГ"/>
      <sheetName val="К3-С7-ЭКГ"/>
      <sheetName val="К3-С8-ЭКГ"/>
      <sheetName val="К4-С1-ЭКГ"/>
      <sheetName val="К4-С2-ЭКГ"/>
      <sheetName val="К4-С3-ЭКГ"/>
      <sheetName val="К4-С4-ЭКГ"/>
      <sheetName val="K1-Бульдозеры"/>
      <sheetName val="K3-Бульдозеры"/>
      <sheetName val="K4-Бульдозеры"/>
      <sheetName val="К1-С1-Самосвалы"/>
      <sheetName val="К1-С2-Самосвалы"/>
      <sheetName val="К1-С3-Самосвалы"/>
      <sheetName val="К1-С5-Самосвалы"/>
      <sheetName val="К1-С6-Самосвалы"/>
      <sheetName val="К1-С7-Самосвалы"/>
      <sheetName val="К1-С8-Самосвалы"/>
      <sheetName val="К3-С1-Самосвалы"/>
      <sheetName val="К3-С2-Самосвалы"/>
      <sheetName val="К3-С3-Самосвалы"/>
      <sheetName val="К3-С4-Самосвалы"/>
      <sheetName val="К3-С5-Самосвалы"/>
      <sheetName val="К3-С6-Самосвалы"/>
      <sheetName val="К3-С7-Самосвалы"/>
      <sheetName val="К3-С8-Самосвалы"/>
      <sheetName val="К4-С1-Самосвалы"/>
      <sheetName val="К4-С2-Самосвалы"/>
      <sheetName val="К4-С3-Самосвалы"/>
      <sheetName val="К4-С4-Самосвалы"/>
      <sheetName val="ЖД - думпкары-потребность"/>
      <sheetName val="ЖД - производительность"/>
      <sheetName val="ЖД - текущий парк"/>
      <sheetName val="ЖД-ТП-"/>
      <sheetName val="ЖД-ТП-111"/>
      <sheetName val="ЖД-ТП-211"/>
      <sheetName val="ЖД-ТП-311"/>
      <sheetName val="ЖД-ТП-411"/>
      <sheetName val="ЖД-ТП-511"/>
      <sheetName val="ЖД-ТП-611"/>
      <sheetName val="ЖД-ТП-121"/>
      <sheetName val="ЖД-ТП-131"/>
      <sheetName val="ЖД-ТП-141"/>
      <sheetName val="ЖД-ТП-151"/>
      <sheetName val="ЖД-ТП-161"/>
      <sheetName val="ЖД-ТП-112"/>
      <sheetName val="ЖД-ТП-113"/>
      <sheetName val="ЖД-ТП-114"/>
      <sheetName val="ЖД-ТП-115"/>
      <sheetName val="ЖД-ТП-116"/>
      <sheetName val="ЖД-ТП-333"/>
      <sheetName val="ЖД-ТП-444"/>
      <sheetName val="ЖД-ТП-555"/>
      <sheetName val="ЖД-ТП-666"/>
      <sheetName val="ЖД-ТП-777"/>
      <sheetName val="ЖД-ТП-888"/>
      <sheetName val="ЖД - думпкары"/>
      <sheetName val="ЖД - тепловозы"/>
      <sheetName val="Обложка"/>
      <sheetName val="Сод."/>
      <sheetName val="(Общ)Примечания"/>
      <sheetName val="(Фин)Баланс"/>
      <sheetName val="(Фин)ОПУ"/>
      <sheetName val="(Фин) ОПУ по прод."/>
      <sheetName val="(Фин)ОДДС"/>
      <sheetName val="(Фин)Covenants(BNP)"/>
      <sheetName val="(Фин)Covenants(ING)"/>
      <sheetName val="(Фин)Обесц.акт."/>
      <sheetName val="(Фин)Себестоимость"/>
      <sheetName val="(Фин)Расходы на сбыт"/>
      <sheetName val="(Фин)Админ.расходы"/>
      <sheetName val="(Фин)Пр.опер.расх.доходы "/>
      <sheetName val="(Фин) Капит.стр-во"/>
      <sheetName val="(Фин)Ремонты"/>
      <sheetName val="(Реал)По продукции"/>
      <sheetName val="(Реал)Приб.-ть"/>
      <sheetName val="(Реал)Цены реал."/>
      <sheetName val="(Произв)По предпр."/>
      <sheetName val="(Произв)Расх.коэф."/>
      <sheetName val="(Произв)Запасы"/>
      <sheetName val="(Произв)Закуп.цены"/>
      <sheetName val="(Пр)Персонал"/>
      <sheetName val="#REF"/>
      <sheetName val="Удельные нормы"/>
      <sheetName val="Бюджет энергоресурсов"/>
      <sheetName val="Бюджет расходов на оплату труда"/>
      <sheetName val="Сырье и основные материалы"/>
      <sheetName val="Нормативный запас"/>
      <sheetName val="ТМЦ"/>
      <sheetName val="ГСМ"/>
      <sheetName val="Налоговые обязательства"/>
      <sheetName val="Услуги сторонних организаций"/>
      <sheetName val="Отдел КС "/>
      <sheetName val="Проценты за кредит"/>
      <sheetName val="Расходы на сбыт"/>
      <sheetName val="Общехозяйст. и прочие расходы"/>
      <sheetName val="Капитальные ремонты"/>
      <sheetName val="Непроизводственный бюджет"/>
      <sheetName val="Бюджет социальной сферы"/>
      <sheetName val="Инвестиционный бюджет"/>
      <sheetName val="консолидированный бюджет"/>
      <sheetName val="доходная часть"/>
      <sheetName val="денежный поток"/>
      <sheetName val="база данных"/>
      <sheetName val="ФР УО 2005"/>
      <sheetName val="ФР УО без%"/>
      <sheetName val="ФР БО без%"/>
      <sheetName val="ФР УО с%"/>
      <sheetName val="ФР БО с%"/>
      <sheetName val="КПП "/>
      <sheetName val="пр-во"/>
      <sheetName val="среднесуточное пр-во"/>
      <sheetName val="КапвложенияБ"/>
      <sheetName val="Заработная плата"/>
      <sheetName val="Структура реализации ГОКи"/>
      <sheetName val="Реализация_ГОКи без%"/>
      <sheetName val="Реализация_ГОКи с%"/>
      <sheetName val="С+Ц слайд 1"/>
      <sheetName val="С+Ц Кт слайд2"/>
      <sheetName val="финансовые затраты"/>
      <sheetName val="финансовые доходы"/>
      <sheetName val="Дивиденды С"/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_Т3"/>
      <sheetName val="импорт"/>
      <sheetName val="Ферросплавы"/>
      <sheetName val="Прокат"/>
      <sheetName val="Трубы"/>
      <sheetName val="TB_ALL"/>
      <sheetName val="DICTS"/>
      <sheetName val="100.1"/>
      <sheetName val="100.2"/>
      <sheetName val="100.3"/>
      <sheetName val="100.4"/>
      <sheetName val="100.5"/>
      <sheetName val="100.6"/>
      <sheetName val="100.7"/>
      <sheetName val="105.1"/>
      <sheetName val="105.2"/>
      <sheetName val="105.3"/>
      <sheetName val="105.4"/>
      <sheetName val="105.5"/>
      <sheetName val="105.6"/>
      <sheetName val="105.7"/>
      <sheetName val="107.1"/>
      <sheetName val="110.1"/>
      <sheetName val="110.2"/>
      <sheetName val="110.3"/>
      <sheetName val="110.4"/>
      <sheetName val="110.5"/>
      <sheetName val="110.6"/>
      <sheetName val="110.7"/>
      <sheetName val="130.1"/>
      <sheetName val="130.2"/>
      <sheetName val="130.3"/>
      <sheetName val="130.4"/>
      <sheetName val="131.1"/>
      <sheetName val="131.2"/>
      <sheetName val="131.3"/>
      <sheetName val="131.4"/>
      <sheetName val="132.1"/>
      <sheetName val="132.2"/>
      <sheetName val="132.3"/>
      <sheetName val="132.4"/>
      <sheetName val="150.1"/>
      <sheetName val="150.2"/>
      <sheetName val="151.1"/>
      <sheetName val="151.2"/>
      <sheetName val="152.1"/>
      <sheetName val="152.2"/>
      <sheetName val="153.1"/>
      <sheetName val="153.2"/>
      <sheetName val="154.1"/>
      <sheetName val="154.2"/>
      <sheetName val="170.1"/>
      <sheetName val="170.2"/>
      <sheetName val="190.1"/>
      <sheetName val="190.2"/>
      <sheetName val="200"/>
      <sheetName val="210"/>
      <sheetName val="220.1"/>
      <sheetName val="220.2"/>
      <sheetName val="230.1"/>
      <sheetName val="230.2"/>
      <sheetName val="250.1"/>
      <sheetName val="250.2"/>
      <sheetName val="250.3"/>
      <sheetName val="250.4"/>
      <sheetName val="260.1"/>
      <sheetName val="260.2"/>
      <sheetName val="270.1"/>
      <sheetName val="270.2"/>
      <sheetName val="370.1"/>
      <sheetName val="370.2"/>
      <sheetName val="370.3"/>
      <sheetName val="370.4"/>
      <sheetName val="370.5"/>
      <sheetName val="370.9"/>
      <sheetName val="380"/>
      <sheetName val="380.1"/>
      <sheetName val="380.2"/>
      <sheetName val="400.1"/>
      <sheetName val="400.2"/>
      <sheetName val="SAS Solutions Worksheet Hidden"/>
      <sheetName val="400.3"/>
      <sheetName val="400.4"/>
      <sheetName val="400.5"/>
      <sheetName val="405"/>
      <sheetName val="410"/>
      <sheetName val="420"/>
      <sheetName val="710"/>
      <sheetName val="720"/>
      <sheetName val="800"/>
      <sheetName val="811"/>
      <sheetName val="820"/>
      <sheetName val="сквозная 1 кв"/>
      <sheetName val="СС_ТП"/>
      <sheetName val="1 кв конц общ"/>
      <sheetName val="1 кв окат"/>
      <sheetName val="1 кв-л переделы"/>
      <sheetName val="Sales БО"/>
      <sheetName val="1-В 1 кв БО"/>
      <sheetName val="Sales УО"/>
      <sheetName val="1-В 1 кв УО"/>
      <sheetName val="Концентрат"/>
      <sheetName val="Окатыши"/>
      <sheetName val="Costs-VC-FC Year"/>
      <sheetName val="App1-2"/>
      <sheetName val="Costs-Factorial (2)"/>
      <sheetName val="KPI"/>
      <sheetName val="Sales"/>
      <sheetName val="Sales-Diagram 1"/>
      <sheetName val="Sales-Diagram 2"/>
      <sheetName val="Production"/>
      <sheetName val="Production-Diagram 1"/>
      <sheetName val="Production-Diagram 2"/>
      <sheetName val="Costs-VC-FC"/>
      <sheetName val="Costs-Diagram 1"/>
      <sheetName val="Costs-Diagram 2"/>
      <sheetName val="Costs-Factorial"/>
      <sheetName val="Invest1"/>
      <sheetName val="Invest2"/>
      <sheetName val="Invest"/>
      <sheetName val="HR"/>
      <sheetName val="KFI"/>
      <sheetName val="App1"/>
      <sheetName val="App1_1"/>
      <sheetName val="ФР"/>
      <sheetName val="Stat_forms"/>
      <sheetName val="Структура реализации"/>
      <sheetName val="Реализация помесячно"/>
      <sheetName val="1-В"/>
      <sheetName val="Реализация_свод"/>
      <sheetName val="СС-ТП 2004г."/>
      <sheetName val="КПП"/>
      <sheetName val="Переделы (план)"/>
      <sheetName val="СС_окатышей"/>
      <sheetName val="СС_концентрата"/>
      <sheetName val="Анализ цен и норм"/>
      <sheetName val="Цены ТМЦ"/>
      <sheetName val="Капвложения"/>
      <sheetName val="Капвложения (свод)"/>
      <sheetName val="Капвложения (разв)"/>
      <sheetName val="Капвложения сжато"/>
      <sheetName val="Админ расходы"/>
      <sheetName val="Расходы Сбыт"/>
      <sheetName val="Index"/>
      <sheetName val="PL_mng"/>
      <sheetName val="CF_IND"/>
      <sheetName val="107.2"/>
      <sheetName val="150.3"/>
      <sheetName val="150.4"/>
      <sheetName val="150.5"/>
      <sheetName val="170"/>
      <sheetName val="190"/>
      <sheetName val="220"/>
      <sheetName val="260.3"/>
      <sheetName val="270"/>
      <sheetName val="280"/>
      <sheetName val="390"/>
      <sheetName val="400.6"/>
      <sheetName val="700.1"/>
      <sheetName val="700.2"/>
      <sheetName val="700.3"/>
      <sheetName val="810"/>
      <sheetName val="Реализация БО"/>
      <sheetName val="1-В БО "/>
      <sheetName val="Динамика цен "/>
      <sheetName val="1-В УО"/>
      <sheetName val="1-В (2)"/>
      <sheetName val="СевГОК_КП"/>
      <sheetName val="СевГОК_КП (бух.)"/>
      <sheetName val="СевГОК_ОПУ(упр.)"/>
      <sheetName val="СевГОК_ОПУ(бух.)"/>
      <sheetName val="EBITDA_УО"/>
      <sheetName val="Графики цен_УО"/>
      <sheetName val="СевГОК_СС-реал."/>
      <sheetName val="Diagr_УО_2007-09_DAF"/>
      <sheetName val="СевГОК_Реал. (упр)"/>
      <sheetName val="СевГОК_Реал. (бух)"/>
      <sheetName val="Sales_2008"/>
      <sheetName val="Sales_2009"/>
      <sheetName val="СевГОК_Производство"/>
      <sheetName val="Среднесуточное производство"/>
      <sheetName val="СевГОК_Нормы"/>
      <sheetName val="СевГОК_Персонал"/>
      <sheetName val="СевГОК_Цены"/>
      <sheetName val="СевГОК_СС-конц."/>
      <sheetName val="СевГОК_СС-окат."/>
      <sheetName val="Мат.пом.щь"/>
      <sheetName val="Соц.сфера"/>
      <sheetName val="PL_acc"/>
      <sheetName val="400.7"/>
      <sheetName val="Sales Month (Упр.)"/>
      <sheetName val="Sales Month (Бух.)"/>
      <sheetName val="СевГОК_ОПУ(упр.)(БПУ2)"/>
      <sheetName val="Sales Month_УО(БПУ2)"/>
      <sheetName val="Sales Month_БО(БПУ2)"/>
      <sheetName val="ОПУ (упр.)"/>
      <sheetName val="ОПУ (бух.)"/>
      <sheetName val="EBITDA+NP"/>
      <sheetName val="Реал.(упр.)"/>
      <sheetName val="Реал.(бух.)"/>
      <sheetName val="Реал.(бух.-упр.)"/>
      <sheetName val="СС-реал."/>
      <sheetName val="СС_УП"/>
      <sheetName val="СС_Прогноз"/>
      <sheetName val="Дин.ССконц."/>
      <sheetName val="Дин. СС окат."/>
      <sheetName val="Удельные_нормы"/>
      <sheetName val="СевГОК Произв_помесячно"/>
      <sheetName val="Произв_пом.(БПУ2)"/>
      <sheetName val="Приложение"/>
      <sheetName val="бюджет на подпись"/>
      <sheetName val="Бух. DAF"/>
      <sheetName val="ПК"/>
      <sheetName val="ндс "/>
      <sheetName val="ндс ожид ноябрь"/>
      <sheetName val="бентонит"/>
      <sheetName val="удельные"/>
      <sheetName val="футировка"/>
      <sheetName val="движение сырья"/>
      <sheetName val="услуги по ОГЭ"/>
      <sheetName val="услуги по ОГМ"/>
      <sheetName val="металлолом"/>
      <sheetName val="распред. ДС"/>
      <sheetName val="распред. Гл. Инж. (2)"/>
      <sheetName val="увеличение1"/>
      <sheetName val="увеличение2"/>
      <sheetName val="прочая эл.эн."/>
      <sheetName val="Вода и стоки"/>
      <sheetName val="Лента транспор"/>
      <sheetName val="автошины (2)"/>
      <sheetName val="дт и бензин"/>
      <sheetName val="бензин"/>
      <sheetName val="молоко1"/>
      <sheetName val="СИЗ"/>
      <sheetName val="БВР анализ"/>
      <sheetName val="переукладка хвостов анализ"/>
      <sheetName val="повышение квалификации"/>
      <sheetName val="прочие услуги"/>
      <sheetName val="НИР"/>
      <sheetName val="охрана труда"/>
      <sheetName val="охрана природы"/>
      <sheetName val="СМИ"/>
      <sheetName val="юр.услуги"/>
      <sheetName val="матпомощь"/>
      <sheetName val="BPP-P&amp;L"/>
      <sheetName val="BP-P&amp;L"/>
      <sheetName val="Flash-P&amp;L"/>
      <sheetName val="P&amp;L-BeginYear"/>
      <sheetName val="Cover &amp; Parameters"/>
      <sheetName val="Pg 1 - Content"/>
      <sheetName val="Pg 2 - Business Update"/>
      <sheetName val="Pg 3 - Performance update"/>
      <sheetName val="Pg 4 - Performance update - LE"/>
      <sheetName val="Pg 5 - Perf. update evaluation"/>
      <sheetName val="Pg 6 - Value Framework"/>
      <sheetName val="Pg 7 - KPI"/>
      <sheetName val="pg 8 perf update - it"/>
      <sheetName val="pg 9 perf update - fin pos"/>
      <sheetName val="App Pg 3 -Month- Actual vs Y-1"/>
      <sheetName val="App Pg 3-4 -YTD- Actual vs Y-1"/>
      <sheetName val="App Pg 3 -Full Year- LE vs Y-1"/>
      <sheetName val="App Pg 3 -Month- Actual vs BGT"/>
      <sheetName val="App Pg 3 -YTD- Actual vs BGT"/>
      <sheetName val="App Pg 3 -Full Year- Act vs BGT"/>
      <sheetName val="App Pg 4 -Half Year- LE vs Y-1"/>
      <sheetName val="App Pg 4 -Half Year- LE vs BGT"/>
      <sheetName val="Cover _ Parameters"/>
      <sheetName val="MODEL"/>
      <sheetName val="Quarterly LBO Model"/>
      <sheetName val="Продажи реальные и прогноз 20 л"/>
      <sheetName val="Port - Social exp"/>
      <sheetName val="payments"/>
      <sheetName val="Balance Sheet"/>
      <sheetName val="MCS"/>
      <sheetName val="Languages"/>
      <sheetName val="Aktiva a pasiva 2006"/>
      <sheetName val="Откл_ по фин_ рез"/>
      <sheetName val="N,V"/>
      <sheetName val="Statements - short form"/>
      <sheetName val="investice13.2"/>
      <sheetName val="Год 11"/>
      <sheetName val="Январь11"/>
      <sheetName val="Февраль 11"/>
      <sheetName val="Март 11"/>
      <sheetName val="Апрель 11"/>
      <sheetName val="Май 11 "/>
      <sheetName val="Июнь 11"/>
      <sheetName val="Июль 11"/>
      <sheetName val="Август 11"/>
      <sheetName val="Сентябрь 11"/>
      <sheetName val="Октябрь 11"/>
      <sheetName val="Ноябрь 11"/>
      <sheetName val="Декабрь 11"/>
      <sheetName val="баланс 01"/>
      <sheetName val="сортамент 01"/>
      <sheetName val="баланс 02"/>
      <sheetName val="сортамент 02"/>
      <sheetName val="баланс 03"/>
      <sheetName val="сортамент 03"/>
      <sheetName val="баланс 04"/>
      <sheetName val="сортамент 04"/>
      <sheetName val="баланс 05"/>
      <sheetName val="сортамент 05"/>
      <sheetName val="баланс 06"/>
      <sheetName val="сортамент 06"/>
      <sheetName val="баланс 07"/>
      <sheetName val="сортамент 07"/>
      <sheetName val="баланс 08"/>
      <sheetName val="сортамент 08"/>
      <sheetName val="баланс 09"/>
      <sheetName val="сортамент 09"/>
      <sheetName val="баланс 10"/>
      <sheetName val="сортамент 10"/>
      <sheetName val="баланс 11"/>
      <sheetName val="сортамент 11"/>
      <sheetName val="баланс 12"/>
      <sheetName val="сортамент 12"/>
      <sheetName val="2014"/>
      <sheetName val="сравнение с III ᰖ〚_x0005__x0000__x0000__x0000_"/>
      <sheetName val="тех.отчет"/>
      <sheetName val="перекаты"/>
      <sheetName val="показатели работы"/>
      <sheetName val="оседание"/>
      <sheetName val="производительность"/>
      <sheetName val="расход металла"/>
      <sheetName val="Лист1  "/>
      <sheetName val="производительность "/>
      <sheetName val="термоотделение"/>
      <sheetName val="технич отчет"/>
      <sheetName val="простои"/>
      <sheetName val="ОТК"/>
      <sheetName val="тех отчет"/>
      <sheetName val="отгрузка"/>
      <sheetName val="простои по причинам"/>
      <sheetName val="Лист4"/>
      <sheetName val="Лист6"/>
      <sheetName val="ОТК отг"/>
      <sheetName val="Переназначения"/>
      <sheetName val="расход металла по коллек"/>
      <sheetName val="показатели работы 05"/>
      <sheetName val="Cover_&amp;_Parameters"/>
      <sheetName val="Pg_1_-_Content"/>
      <sheetName val="Pg_2_-_Business_Update"/>
      <sheetName val="Pg_3_-_Performance_update"/>
      <sheetName val="Pg_4_-_Performance_update_-_LE"/>
      <sheetName val="Pg_5_-_Perf__update_evaluation"/>
      <sheetName val="Pg_6_-_Value_Framework"/>
      <sheetName val="Pg_7_-_KPI"/>
      <sheetName val="pg_8_perf_update_-_it"/>
      <sheetName val="pg_9_perf_update_-_fin_pos"/>
      <sheetName val="App_Pg_3_-Month-_Actual_vs_Y-1"/>
      <sheetName val="App_Pg_3-4_-YTD-_Actual_vs_Y-1"/>
      <sheetName val="App_Pg_3_-Full_Year-_LE_vs_Y-1"/>
      <sheetName val="App_Pg_3_-Month-_Actual_vs_BGT"/>
      <sheetName val="App_Pg_3_-YTD-_Actual_vs_BGT"/>
      <sheetName val="App_Pg_3_-Full_Year-_Act_vs_BGT"/>
      <sheetName val="App_Pg_4_-Half_Year-_LE_vs_Y-1"/>
      <sheetName val="App_Pg_4_-Half_Year-_LE_vs_BGT"/>
      <sheetName val="Cover___Parameters"/>
      <sheetName val="Движение_по_месяцам"/>
      <sheetName val="Quarterly_LBO_Model"/>
      <sheetName val="Продажи_реальные_и_прогноз_20_л"/>
      <sheetName val="Port_-_Social_exp"/>
      <sheetName val="Journals"/>
      <sheetName val="Март (19768,5)(по ут.б.(испр.н)"/>
      <sheetName val="Заготовка 25Г2С"/>
      <sheetName val="Заготовка 28С"/>
      <sheetName val="Нормы ферросплавов"/>
      <sheetName val="ЗАЯВКА"/>
      <sheetName val="Профилеразмер"/>
      <sheetName val="Zagotovka"/>
      <sheetName val="Всего"/>
      <sheetName val="Вн+ЭКСП"/>
      <sheetName val="Вн+ЭКСП БД"/>
      <sheetName val="ЭКСПОРТ"/>
      <sheetName val="ФТТ проч"/>
      <sheetName val="ФТТ прям"/>
      <sheetName val="ФТТ рждс"/>
      <sheetName val="ТД ЕХ ДКК"/>
      <sheetName val="ТД ЕХ Тендер"/>
      <sheetName val="ТД ЕХ ДП"/>
      <sheetName val="ТД ЕХ ОУТСЦ"/>
      <sheetName val="ОР(ЗСМК)"/>
      <sheetName val="ОР (НТМК)"/>
      <sheetName val="О.Р.(проч.)"/>
      <sheetName val="ВН_Деньги"/>
      <sheetName val="ВН_Деньги БД"/>
      <sheetName val="УКиКП"/>
      <sheetName val="О.О.Стали"/>
      <sheetName val="О.О. Рельсов"/>
      <sheetName val="ПКСиР С"/>
      <sheetName val="ПКСиР Р"/>
      <sheetName val="ОВиВК_ЭНЕРГО"/>
      <sheetName val="КМК Эн стор."/>
      <sheetName val="Евразруда на стор."/>
      <sheetName val="Евразруда з"/>
      <sheetName val="Сиб.товары з"/>
      <sheetName val="Промстрой з"/>
      <sheetName val="ОАО&quot;КМК&quot;з"/>
      <sheetName val="ЗРМО з"/>
      <sheetName val="АТП з"/>
      <sheetName val="КМК Энер з"/>
      <sheetName val="СтальКМК з"/>
      <sheetName val="Техпереработка"/>
      <sheetName val="Товарообмен БД"/>
      <sheetName val="Товарообмен"/>
      <sheetName val="Деньги+Товарообмен"/>
      <sheetName val="Д+Т БД"/>
      <sheetName val="Резерв"/>
      <sheetName val="РЭН"/>
      <sheetName val="ФОРМА"/>
      <sheetName val="Свод_ПРОКАТ"/>
      <sheetName val="программа"/>
      <sheetName val="Фин.План"/>
      <sheetName val="пр без рэн"/>
      <sheetName val="Смета на ᔷꠀ宧缅㉪0_x0000_"/>
      <sheetName val="Факт_2006_месяц"/>
      <sheetName val="Взз"/>
      <sheetName val="пересчет заданного собств_"/>
      <sheetName val="Техотчёт"/>
      <sheetName val="Техотчёт (2)"/>
      <sheetName val="Диаграмма2"/>
      <sheetName val="Data USA Cdn_"/>
      <sheetName val="Data USA US_"/>
      <sheetName val="Коды"/>
      <sheetName val="04 простои (2)"/>
      <sheetName val="Россия_экспорт"/>
      <sheetName val="04простои"/>
      <sheetName val="ТЕХ ОТЧЕТ (2)"/>
      <sheetName val="CF_П"/>
      <sheetName val="Изм_задолж"/>
      <sheetName val="Проч_продукция"/>
      <sheetName val="Расчет тарифа"/>
      <sheetName val="распр_НДС"/>
      <sheetName val="Изм_кред"/>
      <sheetName val="Изм_деб"/>
      <sheetName val="сальдо"/>
      <sheetName val="Баланс_год"/>
      <sheetName val="Справочник дат"/>
      <sheetName val="Предприятия"/>
      <sheetName val="ДЛЯ КЛИЕНТА"/>
      <sheetName val="ДЗ_КЗ"/>
      <sheetName val="Фин 缀ᨎ԰_x0000_"/>
      <sheetName val="Фин 㰀᎕萀᎕"/>
      <sheetName val="ЗСМК-ЕАХ"/>
      <sheetName val="П ПП_МП"/>
      <sheetName val="3_26"/>
      <sheetName val="Оглавление"/>
      <sheetName val="7_Простои"/>
      <sheetName val="1_Summary"/>
      <sheetName val="Слайд vc_fc_cc"/>
      <sheetName val="4_ KPI"/>
      <sheetName val="6_ Исходная инф_"/>
      <sheetName val="Мощности"/>
      <sheetName val="6_ Мощности ГОКи"/>
      <sheetName val="виды затрат по услугам"/>
      <sheetName val="виды затрат по командировкам"/>
      <sheetName val="для_совета"/>
      <sheetName val="Слободин"/>
      <sheetName val="Слободин (2)"/>
      <sheetName val="Путин граф"/>
      <sheetName val="Динамика по годам (гр .4)"/>
      <sheetName val="кварталы (2)"/>
      <sheetName val="для ООТиЗ"/>
      <sheetName val="Гр. &quot;Динамика пр-ва &quot; новый"/>
      <sheetName val="Динамика по месяцам (2)"/>
      <sheetName val="Вып.П.П. (2)"/>
      <sheetName val="мат.соц."/>
      <sheetName val="O&amp;R"/>
      <sheetName val="ПЛАН ПЛАТЕЖЕЙ НА"/>
      <sheetName val="O_R"/>
      <sheetName val="19.08.2010"/>
      <sheetName val="Навигатор"/>
      <sheetName val="Состав работ"/>
      <sheetName val="Стратегия"/>
      <sheetName val="История"/>
      <sheetName val="Тех.состояние"/>
      <sheetName val="Потребность"/>
      <sheetName val="Предписания"/>
      <sheetName val="АВС"/>
      <sheetName val="ФРВ"/>
      <sheetName val="Схема_Приоритизация"/>
      <sheetName val="Риски"/>
      <sheetName val="Целевые"/>
      <sheetName val="2001"/>
      <sheetName val="Узкие места"/>
      <sheetName val="Цены реализации"/>
      <sheetName val="Продажи_план_ММД"/>
      <sheetName val="Цены входящие_1"/>
      <sheetName val="Цены входящие_2"/>
      <sheetName val="_Запасы"/>
      <sheetName val="13_ Вспом_ и энергетика _2_"/>
      <sheetName val="Ремонты и ОВИ"/>
      <sheetName val="15_ Инвестпрогр_"/>
      <sheetName val="Мероприятия"/>
      <sheetName val="5_ Цены вх_ сырья"/>
      <sheetName val="5_ Влияние цен на сырье"/>
      <sheetName val="6_ Расход"/>
      <sheetName val="7_ Ремонты _ ОВИ"/>
      <sheetName val="7_ Пример графика"/>
      <sheetName val="7_ вариант 2"/>
      <sheetName val="7_ прил_ прод_ть рем_"/>
      <sheetName val="Вспом_ материалы"/>
      <sheetName val="8_ PL"/>
      <sheetName val="9_ Сарех Свод"/>
      <sheetName val="R1"/>
      <sheetName val="19_CAPEX"/>
      <sheetName val="П_ПП_МП"/>
      <sheetName val="нормы_5_лет"/>
      <sheetName val="Типовые_назначения_платежа"/>
      <sheetName val="Расчет_сырья"/>
      <sheetName val="Слайд_vc_fc_cc"/>
      <sheetName val="4__KPI"/>
      <sheetName val="6__Исходная_инф_"/>
      <sheetName val="6__Мощности_ГОКи"/>
      <sheetName val="виды_затрат_по_услугам"/>
      <sheetName val="виды_затрат_по_командировкам"/>
      <sheetName val="1_квар_к_2кварт"/>
      <sheetName val="Вып_П_П_1"/>
      <sheetName val="В_УИСО_(2)"/>
      <sheetName val="Гр__&quot;Динамика_пр-ва_&quot;_"/>
      <sheetName val="Динамика_по_месяцам"/>
      <sheetName val="Слободин_(2)"/>
      <sheetName val="Путин_(2)"/>
      <sheetName val="Путин_граф"/>
      <sheetName val="Динамика_по_годам_(гр__4)"/>
      <sheetName val="кварталы_(2)"/>
      <sheetName val="для_ООТиЗ"/>
      <sheetName val="Гр__&quot;Динамика_пр-ва_&quot;_новый"/>
      <sheetName val="Динамика_по_месяцам_(2)"/>
      <sheetName val="Вып_П_П__(2)"/>
      <sheetName val="мат_соц_"/>
      <sheetName val="Data_USA_Cdn$"/>
      <sheetName val="Data_USA_US$"/>
      <sheetName val="Фин_план"/>
      <sheetName val="Структура_портфеля"/>
      <sheetName val="ПЛАН_ПЛАТЕЖЕЙ_НА"/>
      <sheetName val="Data_USA_Adj_US$"/>
      <sheetName val="19_08_2010"/>
      <sheetName val="Состав_работ"/>
      <sheetName val="Тех_состояние"/>
      <sheetName val="Data_USA_Cdn_"/>
      <sheetName val="Data_USA_US_"/>
      <sheetName val="Данные_для_расчета"/>
      <sheetName val="Сводная_по_цехам"/>
      <sheetName val="Узкие_места"/>
      <sheetName val="Цены_реализации"/>
      <sheetName val="Цены_входящие_1"/>
      <sheetName val="Цены_входящие_2"/>
      <sheetName val="13__Вспом__и_энергетика__2_"/>
      <sheetName val="Ремонты_и_ОВИ"/>
      <sheetName val="15__Инвестпрогр_"/>
      <sheetName val="5__Цены_вх__сырья"/>
      <sheetName val="5__Влияние_цен_на_сырье"/>
      <sheetName val="6__Расход"/>
      <sheetName val="7__Ремонты___ОВИ"/>
      <sheetName val="7__Пример_графика"/>
      <sheetName val="7__вариант_2"/>
      <sheetName val="7__прил__прод_ть_рем_"/>
      <sheetName val="Вспом__материалы"/>
      <sheetName val="8__PL"/>
      <sheetName val="9__Сарех_Свод"/>
      <sheetName val="Цены СНГ"/>
      <sheetName val="ост ТМЦ"/>
      <sheetName val="приорское "/>
      <sheetName val="ОФ №2"/>
      <sheetName val="сравнение 1"/>
      <sheetName val="сравнение 2"/>
      <sheetName val="титул без НДС"/>
      <sheetName val="вариант 1"/>
      <sheetName val="вариант 2"/>
      <sheetName val="вариант 3"/>
      <sheetName val="график 1"/>
      <sheetName val="график 2"/>
      <sheetName val="график 3"/>
      <sheetName val="сравнение"/>
      <sheetName val="Амортиз ОФ"/>
      <sheetName val="Реагенты"/>
      <sheetName val="Реаг с нач года"/>
      <sheetName val="З-П ОФ"/>
      <sheetName val="Спецодежда"/>
      <sheetName val="Осн мат-лы"/>
      <sheetName val="Осн с нач"/>
      <sheetName val="Масла"/>
      <sheetName val="Масл с нач года"/>
      <sheetName val="Рем"/>
      <sheetName val="Рем2"/>
      <sheetName val="Электроэнергия"/>
      <sheetName val="БДР-13А ОФ"/>
      <sheetName val="общ оф"/>
      <sheetName val="БДР-13-3П мед агк"/>
      <sheetName val="БДР-13А вур"/>
      <sheetName val="БДР-13А маук"/>
      <sheetName val="БДР-13-1П м-ц агк"/>
      <sheetName val="БДР-13А шлак"/>
      <sheetName val="БДР-13А ОФ нар"/>
      <sheetName val="общ оф нар"/>
      <sheetName val="БДР-13-1А м-ц агк нар"/>
      <sheetName val="БДР-13-2А мед агк нар"/>
      <sheetName val="БДР-13А маук нар"/>
      <sheetName val="БДР-13-2 м-ц вур нар"/>
      <sheetName val="БДР-13А шлак нар"/>
      <sheetName val="цена на маук"/>
      <sheetName val="товарн."/>
      <sheetName val="ОСВ1"/>
      <sheetName val="A3.1_Transformation1"/>
      <sheetName val="ОСВ"/>
      <sheetName val="Форма1"/>
      <sheetName val="Форма2"/>
      <sheetName val="trans 1Q09"/>
      <sheetName val="trans 2008"/>
      <sheetName val="проводки 2009"/>
      <sheetName val="Кредиты и займы"/>
      <sheetName val="cap % KAS"/>
      <sheetName val=" Капитал"/>
      <sheetName val="ОС, НМА (МСФО)"/>
      <sheetName val="ОС, НМА"/>
      <sheetName val="Инвестиции в УК"/>
      <sheetName val="Краткоср. и Долгоср. инвестиции"/>
      <sheetName val="Долгоср ДЗ"/>
      <sheetName val="Долгоср КЗ"/>
      <sheetName val="Краткоср. ДЗ"/>
      <sheetName val="Краткоср. КЗ"/>
      <sheetName val="ДС и эквиваленты; Аккредитивы"/>
      <sheetName val=" РБП"/>
      <sheetName val=" Запасы"/>
      <sheetName val=" Дивиденды"/>
      <sheetName val="Расчеты с учредителями"/>
      <sheetName val="Целевое финансирование"/>
      <sheetName val="ДЗ и КЗ по налогам"/>
      <sheetName val=" Векселя"/>
      <sheetName val=" PL"/>
      <sheetName val=" Выручка"/>
      <sheetName val=" Себестоимость"/>
      <sheetName val="Прочие доходы и расходы"/>
      <sheetName val="Дивиденды PL"/>
      <sheetName val="Процентные доходы и расходы"/>
      <sheetName val="Статистические счета"/>
      <sheetName val="НРП в остаках запасов"/>
      <sheetName val="Продажа ОС"/>
      <sheetName val="Покупка ОС"/>
      <sheetName val="test"/>
      <sheetName val="Documentation"/>
      <sheetName val=" ДЗ"/>
      <sheetName val=" КЗ"/>
      <sheetName val="ОС - реестр"/>
      <sheetName val="Расшифровка РБП"/>
      <sheetName val="4.1"/>
      <sheetName val="4.2"/>
      <sheetName val="revolver"/>
      <sheetName val="структура сырья"/>
      <sheetName val="показатели"/>
      <sheetName val="точка безубыточности"/>
      <sheetName val="анализ выручки в 2009 году"/>
      <sheetName val="анализ себестоимости в 2009 год"/>
      <sheetName val="буровое оборудование, реж мат"/>
      <sheetName val="на 01.10.04"/>
      <sheetName val="план работы техники"/>
      <sheetName val="бур инстр.  реж.инстр."/>
      <sheetName val="стр.621"/>
      <sheetName val="стр.241"/>
      <sheetName val="стр.120-135"/>
      <sheetName val="стр.130"/>
      <sheetName val="стр.260"/>
      <sheetName val="стр.245"/>
      <sheetName val="стр.627"/>
      <sheetName val="стр.210"/>
      <sheetName val="стр.233"/>
      <sheetName val="Доходы"/>
      <sheetName val="Расходы"/>
      <sheetName val="таблица добыча"/>
      <sheetName val="добыча руды, 3-5"/>
      <sheetName val="качество руд, 6-7"/>
      <sheetName val="таблица производство"/>
      <sheetName val="медный концентрат, 8"/>
      <sheetName val="цинковый концентрат, 9"/>
      <sheetName val="черновая медь, 10"/>
      <sheetName val="катоды, 11"/>
      <sheetName val="катанка, 12 "/>
      <sheetName val="золото, серебро, 13"/>
      <sheetName val="покупное сырьё, 14"/>
      <sheetName val="экология, 16"/>
      <sheetName val="отчёт по труду, 18"/>
      <sheetName val="техника безопасности, 19"/>
      <sheetName val="реализиация, 21"/>
      <sheetName val="выручка, 22"/>
      <sheetName val="cash-cost рудники, 23"/>
      <sheetName val="cash-cost металлургия, 24"/>
      <sheetName val="cash-cost катодной меди, 25"/>
      <sheetName val="затраты, 27"/>
      <sheetName val="ОХР+комм, 28"/>
      <sheetName val="долг, 29"/>
      <sheetName val="% ставка, 30"/>
      <sheetName val="показатели, 31"/>
      <sheetName val="показатели, 32"/>
      <sheetName val="показатели, 33"/>
      <sheetName val="показатели, 34"/>
      <sheetName val="инвестиционная деят, 36 "/>
      <sheetName val="инвестиционная деят, 37"/>
      <sheetName val="добыча"/>
      <sheetName val="калькуляция ОФ-13млн"/>
      <sheetName val="калькуляция ОФ-10млн"/>
      <sheetName val="калькуляция ОФ-18млн"/>
      <sheetName val="смета ОХР"/>
      <sheetName val="capex 3"/>
      <sheetName val="inflation"/>
      <sheetName val="input bs"/>
      <sheetName val="investment capex"/>
      <sheetName val="maintenance capex "/>
      <sheetName val="TC-RC"/>
      <sheetName val="d&amp;a"/>
      <sheetName val="capital"/>
      <sheetName val="loans due"/>
      <sheetName val="debt_rub"/>
      <sheetName val="USD"/>
      <sheetName val="vat"/>
      <sheetName val="DCF"/>
      <sheetName val="справочно"/>
      <sheetName val="DCF_usd"/>
      <sheetName val="Чувствит проекта"/>
      <sheetName val="titul"/>
      <sheetName val="Пояснения"/>
      <sheetName val="Проверки"/>
      <sheetName val="План счетов РСБУ"/>
      <sheetName val=" BS"/>
      <sheetName val="A1.1_trans 2010"/>
      <sheetName val="A1.2_adj"/>
      <sheetName val="trans 2009"/>
      <sheetName val="ДЗ и КЗ по лизингу краткоср."/>
      <sheetName val="Права на разработку и РБП"/>
      <sheetName val="58 счет "/>
      <sheetName val="73 счет"/>
      <sheetName val="ICO Purchases"/>
      <sheetName val="RP_purhases"/>
      <sheetName val="trans 2010"/>
      <sheetName val="Ремсервис"/>
      <sheetName val="Услуги Борусан  КенГруп"/>
      <sheetName val="автошины"/>
      <sheetName val="ремонт"/>
      <sheetName val="среднее ОХР"/>
      <sheetName val="КТ"/>
      <sheetName val="БДР 27 П"/>
      <sheetName val="БДР 26 П"/>
      <sheetName val="сводДекабрь"/>
      <sheetName val="Расчет роялти"/>
      <sheetName val="Приложение №4"/>
      <sheetName val="U2.1_Lead 30_06"/>
      <sheetName val="Счёт 26"/>
      <sheetName val="Dictionaries"/>
      <sheetName val="A4.5 Grouping"/>
      <sheetName val="OEMK Model 1999 monthly"/>
      <sheetName val="pbc - tb"/>
      <sheetName val="курсы"/>
      <sheetName val="Ratios"/>
      <sheetName val="Common-Size"/>
      <sheetName val="FCF"/>
      <sheetName val="Schedules"/>
      <sheetName val="Proj. Bal."/>
      <sheetName val="Indices"/>
      <sheetName val="БДДС month (ф)"/>
      <sheetName val="БДДС month (п)"/>
      <sheetName val="cash in bank"/>
      <sheetName val="Segment"/>
      <sheetName val="Other"/>
      <sheetName val="CPP ajustat"/>
      <sheetName val="PL 1"/>
      <sheetName val="Macroeconomics"/>
      <sheetName val="НЕДЕЛИ"/>
      <sheetName val="Database _RUR_Mar YTD"/>
      <sheetName val="Codes calculation"/>
      <sheetName val="Дт-П"/>
      <sheetName val="Кт-П"/>
      <sheetName val="Чувствит. (Sensitivity)"/>
      <sheetName val="Безубыточность"/>
      <sheetName val="ГМЗ - 10 тыс."/>
      <sheetName val="ГМЗ-2"/>
      <sheetName val="ОФ-5"/>
      <sheetName val="ОФ-17"/>
      <sheetName val="ОФ-28"/>
      <sheetName val="ОХР"/>
      <sheetName val="Ком.расходы"/>
      <sheetName val="ГТ"/>
      <sheetName val="22.04.13"/>
      <sheetName val="ОФ-1"/>
      <sheetName val="ОФ-2"/>
      <sheetName val="equipment replacement"/>
      <sheetName val="ГМЗ"/>
      <sheetName val="календарь"/>
      <sheetName val="формирование запасов"/>
      <sheetName val="таблицы"/>
      <sheetName val="Общие начальные данные"/>
      <sheetName val="Стоимость_товарной_продукции"/>
      <sheetName val="Эксплуатационная_себестоимость"/>
      <sheetName val="Капзатраты"/>
      <sheetName val="Полная_себестоимость"/>
      <sheetName val="Изменение_оборотных_средств"/>
      <sheetName val=" Налоги_из_прибыли"/>
      <sheetName val="Финансовая реализуемость"/>
      <sheetName val="Эффективность_Ком"/>
      <sheetName val="Эффективность_Бю"/>
      <sheetName val="Чувствительность"/>
      <sheetName val="Коэффициенты"/>
      <sheetName val="TEP"/>
      <sheetName val="Диаграмма_чу"/>
      <sheetName val="DIAG1"/>
      <sheetName val="DIAG2"/>
      <sheetName val="DIAG3"/>
      <sheetName val="DIAG4"/>
      <sheetName val="DIAG5"/>
      <sheetName val="DIAG6"/>
      <sheetName val="DIAG7"/>
      <sheetName val="DIAG8"/>
      <sheetName val="DIAG9"/>
      <sheetName val="DIAG10"/>
      <sheetName val="RF"/>
      <sheetName val="ZR"/>
      <sheetName val="ZE"/>
      <sheetName val="Общая_информация"/>
      <sheetName val="свод_$"/>
      <sheetName val="свод_физ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9спр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Форма2 1 пол"/>
      <sheetName val="Форма 2 9 мес"/>
      <sheetName val="Прил. №2"/>
      <sheetName val="43"/>
      <sheetName val="90,2"/>
      <sheetName val="20ЗИФ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Модернизация "/>
      <sheetName val="выбытие 01.04.05-30.09.05"/>
      <sheetName val="поступ."/>
      <sheetName val="модерниз."/>
      <sheetName val="списан."/>
      <sheetName val="Рез-т"/>
      <sheetName val="Расчет-выпуск"/>
      <sheetName val="Смета св_x0010__x0000_ࣗ䑲"/>
      <sheetName val="Смета св_x0010__x0000_Ⲱ®䑲"/>
      <sheetName val="Смета св_x0010__x0000_ꇀ¡䑲"/>
      <sheetName val="Смета св_x0010__x0000_灰࣋䑲"/>
      <sheetName val="Смета св_x0010__x0000_ओ䑲"/>
      <sheetName val="Смета св_x0010__x0000_£䑲"/>
      <sheetName val="Смета св_x0010__x0000_壀ப䑲"/>
      <sheetName val="Смета св_x0010__x0000_ոׯ䑲"/>
      <sheetName val="Смета св_x0010__x0000_펀֦䑲"/>
      <sheetName val="Смета св_x0010__x0000_⁰଩䑲"/>
      <sheetName val="Смета св_x0010__x0000_뫰ݚ䑲"/>
      <sheetName val="Смета св_x0010__x0000_ᕸඦ䑲"/>
      <sheetName val="Смета св_x0010__x0000_쁰ࢼ䑲"/>
      <sheetName val="Смета св_x0010__x0000_铐֭䑲"/>
      <sheetName val="Смета св_x0010__x0000_陘ࣟ䑲"/>
      <sheetName val="Смета св_x0010__x0000_㮘સ䑲"/>
      <sheetName val="Смета св_x0010__x0000_ꔈࠉ䑲"/>
      <sheetName val="Смета св_x0010__x0000_賨෡䑲"/>
      <sheetName val="Расч. пот紗你0_x0000_P_x0000__x0000_"/>
      <sheetName val="RI &amp; profit growth"/>
      <sheetName val="A"/>
      <sheetName val="C -Euro"/>
      <sheetName val="E"/>
      <sheetName val="Quarterly"/>
      <sheetName val="G"/>
      <sheetName val="H"/>
      <sheetName val="GE Upload"/>
      <sheetName val="ROCE2"/>
      <sheetName val="Old P&amp;L"/>
      <sheetName val="DANO.PA"/>
      <sheetName val="Net_Operating"/>
      <sheetName val="C"/>
      <sheetName val="old break"/>
      <sheetName val="Business Description"/>
      <sheetName val="ROCE"/>
      <sheetName val="GE 2"/>
      <sheetName val="GE3"/>
      <sheetName val="Div Break chart"/>
      <sheetName val="Geo sales break chart"/>
      <sheetName val="Danone"/>
      <sheetName val="Status"/>
      <sheetName val="Keystats"/>
      <sheetName val="Chart Data"/>
      <sheetName val="Charts"/>
      <sheetName val="CONS DCF"/>
      <sheetName val="Core DCF"/>
      <sheetName val="Mobile DCF"/>
      <sheetName val="CONS_P_L"/>
      <sheetName val="P_L"/>
      <sheetName val="CONS_Quarterly P_L"/>
      <sheetName val="Quarterly P_L"/>
      <sheetName val="Mobile_Ops"/>
      <sheetName val="Mobile_Fin"/>
      <sheetName val="Tariffs"/>
      <sheetName val="Traffic"/>
      <sheetName val="Interconnect"/>
      <sheetName val="Subs_Capex"/>
      <sheetName val="Maktel"/>
      <sheetName val="CATV"/>
      <sheetName val="CONS_Proportional"/>
      <sheetName val="Proportional"/>
      <sheetName val="Rev Rec"/>
      <sheetName val="Link"/>
      <sheetName val="WEV"/>
      <sheetName val="Feeds"/>
      <sheetName val="Capacity"/>
      <sheetName val="CVRDProduction"/>
      <sheetName val="ProducerSummary"/>
      <sheetName val="Monthly"/>
      <sheetName val="Europe"/>
      <sheetName val="Settlements"/>
      <sheetName val="Оборотки"/>
      <sheetName val="Кор-я"/>
      <sheetName val="Кт 62 по ГК"/>
      <sheetName val="Кор_я"/>
      <sheetName val="_1"/>
      <sheetName val="5310.01"/>
      <sheetName val="5300.04"/>
      <sheetName val="Группы ТМЦ"/>
      <sheetName val="Группа МОЛ"/>
      <sheetName val="статьи сметы"/>
      <sheetName val="Утверждение бюджета"/>
      <sheetName val="Годовая заявка"/>
      <sheetName val="КГОК 14"/>
      <sheetName val="проценты выполнения"/>
      <sheetName val="распределение"/>
      <sheetName val="часы"/>
      <sheetName val="Ресурсная смета"/>
      <sheetName val="данные объекта"/>
      <sheetName val="Заключение"/>
      <sheetName val="ао драг"/>
      <sheetName val="свод драг"/>
      <sheetName val="бгмк"/>
      <sheetName val="ВМХК"/>
      <sheetName val="БГОК"/>
      <sheetName val="ксс"/>
      <sheetName val="ВАЮЗЖР Год"/>
      <sheetName val="АО ЖЦМ"/>
      <sheetName val="АЖР"/>
      <sheetName val="СЖР"/>
      <sheetName val="СОФ"/>
      <sheetName val="ЖОФ"/>
      <sheetName val="ЖМЗ"/>
      <sheetName val="БХМК"/>
      <sheetName val="ЖГОК МХК БГОК м - ц"/>
      <sheetName val="ВЮЗЖР"/>
      <sheetName val="Год ЖГОК МХК БГОК"/>
      <sheetName val="X-rates"/>
      <sheetName val="IS"/>
      <sheetName val="CE"/>
      <sheetName val="12"/>
      <sheetName val="29"/>
      <sheetName val="30"/>
      <sheetName val="32"/>
      <sheetName val="LK"/>
      <sheetName val="Отп.раб.январь"/>
      <sheetName val="Отп.раб.февраль"/>
      <sheetName val="Отп.раб.март"/>
      <sheetName val="Оплата ночных"/>
      <sheetName val="Вахта январь"/>
      <sheetName val="Вахта февраль"/>
      <sheetName val="Вахта март"/>
      <sheetName val="Проезд в отпуск"/>
      <sheetName val="Межвахта февраль"/>
      <sheetName val="Межвахта март"/>
      <sheetName val="Оплата проезда по ТК"/>
      <sheetName val="УЧ.отп. январь"/>
      <sheetName val="Уч.отп. февраль"/>
      <sheetName val="Уч.отп.март"/>
      <sheetName val="Оплата проезда вахты"/>
      <sheetName val="При ув. январь"/>
      <sheetName val="При ув.февраль"/>
      <sheetName val="При ув.март"/>
      <sheetName val="Межвахта "/>
      <sheetName val="Оплата дней в пути январь"/>
      <sheetName val="Допик январь"/>
      <sheetName val="Опл.дней в пути февраль"/>
      <sheetName val="Допик февраль"/>
      <sheetName val="Опл.дней в пути март"/>
      <sheetName val="Допик март"/>
      <sheetName val="Вахтовая надбавка"/>
      <sheetName val="Общий свод март"/>
      <sheetName val="Межвахта январь"/>
      <sheetName val="Проездные январь"/>
      <sheetName val="Проездные фераль"/>
      <sheetName val="Проездные март"/>
      <sheetName val="ФСС"/>
      <sheetName val="Сверхурочка"/>
      <sheetName val="Отп.семье январь"/>
      <sheetName val="Отп.семье февраль"/>
      <sheetName val="Отп.семье март"/>
      <sheetName val="1_7_1 План ЦАЛ+ОТК"/>
      <sheetName val="Общепроизводственные"/>
      <sheetName val="1_5_2-ХозТрансп (2)"/>
      <sheetName val="1(свод КР)"/>
      <sheetName val="1(КР)"/>
      <sheetName val="2(КР)"/>
      <sheetName val="3(КР)"/>
      <sheetName val="матер.-во"/>
      <sheetName val="Таблица №1 (2 коп)"/>
      <sheetName val="Таблица № 2 (2 коп)"/>
      <sheetName val="Таблица № 5(2 коп)"/>
      <sheetName val="Таблица № (2 коп) "/>
      <sheetName val="Таблица №4 (2 коп)"/>
      <sheetName val="14--1,2 (2)"/>
      <sheetName val="Ф5"/>
      <sheetName val="Ф6"/>
      <sheetName val="Ф7"/>
      <sheetName val="Ф8"/>
      <sheetName val="Ф9(свод)"/>
      <sheetName val="Ф9(дрова)"/>
      <sheetName val="Ф9(уголь)"/>
      <sheetName val="Ф9(нефть)"/>
      <sheetName val="мест бюд."/>
      <sheetName val="Прилож №1 к Ф1"/>
      <sheetName val="Прилож №2 к Ф1"/>
      <sheetName val="Прилож №3 к Ф1"/>
      <sheetName val="Прилож №5 к Ф1 улус и наслега"/>
      <sheetName val="Прилож №6 к Ф1 респуб."/>
      <sheetName val="рес"/>
      <sheetName val="Прилож №7 к Ф1 федералы"/>
      <sheetName val="фед"/>
      <sheetName val="Прилож №6 к Ф1"/>
      <sheetName val="Прилож №7 к Ф1"/>
      <sheetName val=" по отраслям прил.№7 к Ф1"/>
      <sheetName val="проч"/>
      <sheetName val="Прилож №8 к Ф1 (2)"/>
      <sheetName val="Фор"/>
      <sheetName val="Текст обоснования"/>
      <sheetName val="ОХЗ ГУП"/>
      <sheetName val="ОХЗ КТС"/>
      <sheetName val="ГУП"/>
      <sheetName val="Абый"/>
      <sheetName val="Алдан"/>
      <sheetName val="Аллайх"/>
      <sheetName val="Амга"/>
      <sheetName val="Анаб"/>
      <sheetName val="Булун"/>
      <sheetName val="В-Вил"/>
      <sheetName val="В-Кол"/>
      <sheetName val="В-Янск"/>
      <sheetName val="Вилюй"/>
      <sheetName val="Кыз-Сыр"/>
      <sheetName val="Горный"/>
      <sheetName val="жиган"/>
      <sheetName val="Кобяй"/>
      <sheetName val="Зареч"/>
      <sheetName val="Мег-Кан"/>
      <sheetName val="Мома"/>
      <sheetName val="Намцы"/>
      <sheetName val="Н-Кол"/>
      <sheetName val="Нюрба"/>
      <sheetName val="Оймякон"/>
      <sheetName val="Олекм"/>
      <sheetName val="Оленек"/>
      <sheetName val="С-Кол"/>
      <sheetName val="Сунтары"/>
      <sheetName val="Татта"/>
      <sheetName val="Томпон"/>
      <sheetName val="Джеб-Х"/>
      <sheetName val="Усть-Ал"/>
      <sheetName val="Усть-М"/>
      <sheetName val="Усть-Я"/>
      <sheetName val="Хангал"/>
      <sheetName val="Чурап"/>
      <sheetName val="Эвено-Б"/>
      <sheetName val="Коммунтепл"/>
      <sheetName val="Коммунк"/>
      <sheetName val="Маган"/>
      <sheetName val="АУП"/>
      <sheetName val="ОХЗ филиалов"/>
      <sheetName val="Отнесение общехоз"/>
      <sheetName val="Защит"/>
      <sheetName val="Финансово-экономическое у"/>
      <sheetName val="Финансово-экономическое упр"/>
      <sheetName val="Анабар"/>
      <sheetName val="ОСВ Анабар"/>
      <sheetName val="ВЯнск"/>
      <sheetName val="ОСВ Верхоянск"/>
      <sheetName val="Олекма"/>
      <sheetName val="ОСВ Олекма"/>
      <sheetName val="УАлдан"/>
      <sheetName val="ОСВ Усть-Алдан"/>
      <sheetName val="Реестр общ "/>
      <sheetName val="тэ (бюдж)"/>
      <sheetName val="саночистка"/>
      <sheetName val="расчет q по интерполяции"/>
      <sheetName val="форма 1(амортизация)"/>
      <sheetName val="форма 2(амортизация)"/>
      <sheetName val="Свод амортизация"/>
      <sheetName val="форма 3 (аммортизация)"/>
      <sheetName val="форма 4 (амортизация)"/>
      <sheetName val="Аналитика"/>
      <sheetName val="Телефон"/>
      <sheetName val="Свод (филиалы с резерв)"/>
      <sheetName val="Свод (филиалы)"/>
      <sheetName val="Санкционированный бюджет"/>
      <sheetName val="ЦФО"/>
      <sheetName val="Аллаиха"/>
      <sheetName val="Верхневил"/>
      <sheetName val="Верхнекол"/>
      <sheetName val="Верхоян"/>
      <sheetName val="Жиганский"/>
      <sheetName val="Заречье"/>
      <sheetName val="Мегин_Канг"/>
      <sheetName val="Н_Кол"/>
      <sheetName val="Среднекол"/>
      <sheetName val="Сунтар"/>
      <sheetName val="Томпо"/>
      <sheetName val="Джебарики"/>
      <sheetName val="У_Алдан"/>
      <sheetName val="Чурапча"/>
      <sheetName val="Эв_Быт"/>
      <sheetName val="КТС"/>
      <sheetName val="КК"/>
      <sheetName val="вилюйск"/>
      <sheetName val="заречный"/>
      <sheetName val="Соц выплаты распред"/>
      <sheetName val="закуп тн"/>
      <sheetName val="закуп руб"/>
      <sheetName val="хранение"/>
      <sheetName val="транспорт"/>
      <sheetName val="транспорт ЖД"/>
      <sheetName val="транспорт водный фрахт"/>
      <sheetName val="транспортавто"/>
      <sheetName val="СВОД не стирать"/>
      <sheetName val="ФКК"/>
      <sheetName val="TDSheet"/>
      <sheetName val="прилож с 1вар жилф по дог сМО"/>
      <sheetName val="приложение с изм жилфонд"/>
      <sheetName val="1(вс)Арылах"/>
      <sheetName val="1(вс)Эльгетск"/>
      <sheetName val="1(вс)Бетенкес"/>
      <sheetName val="1(вс)Сайды"/>
      <sheetName val="1(вс)Боронук"/>
      <sheetName val="1(вс)Юттях"/>
      <sheetName val="1(вс)Эге-Хая"/>
      <sheetName val="1(вс)Верхоянск"/>
      <sheetName val="1(вс) Батагай"/>
      <sheetName val="1(вс)Свод на 4 тарифа"/>
      <sheetName val="2(вс)"/>
      <sheetName val="3(вс)"/>
      <sheetName val="5(вс)"/>
      <sheetName val="4(вс)"/>
      <sheetName val="6(вс)."/>
      <sheetName val="7(вс)"/>
      <sheetName val="8(вс)"/>
      <sheetName val="10-тх"/>
      <sheetName val="технол"/>
      <sheetName val="подвоз"/>
      <sheetName val="Ф 1(техн вода) ДСК 2010"/>
      <sheetName val="ВЯнск (2) ДСК 2010"/>
      <sheetName val="1(тх) Арылах"/>
      <sheetName val="Прил №1 Ар"/>
      <sheetName val="1(тх) Эльгетск"/>
      <sheetName val="Прил №1 Эльг"/>
      <sheetName val="1 (тх)Бетенкес"/>
      <sheetName val="Прил №1 Бет"/>
      <sheetName val="1(тх) сайды"/>
      <sheetName val="Прил №1 Сай"/>
      <sheetName val="1(тх) Боронук"/>
      <sheetName val="Прил №1 Бор"/>
      <sheetName val="1(тх) Юттях"/>
      <sheetName val="Прил №1Ют"/>
      <sheetName val="1(тх) Эге-х"/>
      <sheetName val="Прилож №1 Эг-Х"/>
      <sheetName val="1(тх) Верх"/>
      <sheetName val="Прилож№1"/>
      <sheetName val="1 (тх) Батаг"/>
      <sheetName val="Прил №1"/>
      <sheetName val="Свод приложений"/>
      <sheetName val="ф 1 (тх) свод."/>
      <sheetName val="форма 2 (тх)"/>
      <sheetName val="форма 3(тх) "/>
      <sheetName val="(форма 4(тх)"/>
      <sheetName val="Ф 1 топливо "/>
      <sheetName val="Ф-6 хранение"/>
      <sheetName val="1 автотрансп"/>
      <sheetName val="5(тх )."/>
      <sheetName val="6тх "/>
      <sheetName val="7 тх"/>
      <sheetName val="8 тх "/>
      <sheetName val="форма 9(тх)"/>
      <sheetName val="форма 10( тх) "/>
      <sheetName val="ТБ_Нефть"/>
      <sheetName val="ТБ_Уголь"/>
      <sheetName val="НУРТ"/>
      <sheetName val="1автотранс -новя форма"/>
      <sheetName val="% распределения"/>
      <sheetName val="ВВил"/>
      <sheetName val="Вил"/>
      <sheetName val="ВКол"/>
      <sheetName val="Верхоянск"/>
      <sheetName val="Дж-Хая"/>
      <sheetName val="Жиганск"/>
      <sheetName val="Мегино"/>
      <sheetName val="Нам"/>
      <sheetName val="НКол"/>
      <sheetName val="СКол"/>
      <sheetName val="У-Алдан"/>
      <sheetName val="Ханг"/>
      <sheetName val="Э-Быт"/>
      <sheetName val="Финансово-экономич"/>
      <sheetName val="газ"/>
      <sheetName val="нефть"/>
      <sheetName val="итого уголь"/>
      <sheetName val="уг1"/>
      <sheetName val="уголь"/>
      <sheetName val="дрова"/>
      <sheetName val="Бют.Нов.шк(н)"/>
      <sheetName val="Бют.Муз(д)"/>
      <sheetName val="Бют.Инт(у)"/>
      <sheetName val="Бют.Детс(у)"/>
      <sheetName val="Бют.Конт.(у)"/>
      <sheetName val="Бют.Больн(у)"/>
      <sheetName val="Бют.СДК(у)"/>
      <sheetName val="Тараг.ЦК(н)"/>
      <sheetName val="Тараг.ФАП(у)"/>
      <sheetName val="Тараг.Детс(у)"/>
      <sheetName val="Хороб.Шк(н)"/>
      <sheetName val="Хороб.Кв(н)"/>
      <sheetName val="Хороб.Больн(у)"/>
      <sheetName val="Тылл-1.Шк(н)"/>
      <sheetName val="Тылл-1.Кв(у)"/>
      <sheetName val="Тылл-1.Детс(у)"/>
      <sheetName val="Тылл-1.Инт(у)"/>
      <sheetName val="Жабыл.Цк(н)"/>
      <sheetName val="Жабыл.Гараж(у)"/>
      <sheetName val="Мельж.ЦК(н)"/>
      <sheetName val="Мельж.Гараж(у)"/>
      <sheetName val="Батар.ЦК(н)"/>
      <sheetName val="Алтан.ЦК(н)"/>
      <sheetName val="Ходор.Шк(н)"/>
      <sheetName val="Ходор.Детс(у)"/>
      <sheetName val="Ходоро СДК(у)"/>
      <sheetName val="Ходор.Гараж(у)"/>
      <sheetName val="Тюнг.ЦК-1(н)"/>
      <sheetName val="Тюнг.ЦК-2(н)"/>
      <sheetName val="Тюнг.Детс(у)"/>
      <sheetName val="Тюнг.Гараж(у)"/>
      <sheetName val="Жанх.Шк(н)"/>
      <sheetName val="Жанх.ЦК(н)"/>
      <sheetName val="Жанх.Детс(у)"/>
      <sheetName val="Майя.СОК(н)"/>
      <sheetName val="Майя.60кв жд(н)"/>
      <sheetName val="Майя.Гост(г)"/>
      <sheetName val="Майя.Кв(г)"/>
      <sheetName val="Майя.СХТ(г)"/>
      <sheetName val="Майя.РИК(г)"/>
      <sheetName val="Майя.ЦРБ(г)"/>
      <sheetName val="Майя.Баня(г)"/>
      <sheetName val="Майя.Кинопр.(г)"/>
      <sheetName val="Майя.Лесоп.(г)"/>
      <sheetName val="Майя.База ТКЭ(у)"/>
      <sheetName val="Майя.Мелиор.(у)"/>
      <sheetName val="Майя.Колб.(у)"/>
      <sheetName val="Майя.Гараж ЖКХ(у)"/>
      <sheetName val="Майя.Мегинострой(н)"/>
      <sheetName val="Н-Б.Н-ЛЭП(н)"/>
      <sheetName val="Н-Б.Шк(г)"/>
      <sheetName val="Н-БЛесхоз(у)"/>
      <sheetName val="Н-Б.ДРСУ(г)"/>
      <sheetName val="Н-Б.Солн(у)"/>
      <sheetName val="Н-Б.Энерг(у)"/>
      <sheetName val="Н-Б.Холб(г)"/>
      <sheetName val="Н-Б.ПМК ЛЭП(у)"/>
      <sheetName val="Хапт.Кв(г)"/>
      <sheetName val="Хапт.Адм.(у)"/>
      <sheetName val="Хапт.Инт(у)"/>
      <sheetName val="Чемоик.ЦК(у)"/>
      <sheetName val="Чемоик.ФАП(д)"/>
      <sheetName val="Чемоик.Спортз(у)"/>
      <sheetName val="Чемоик.Гараж(у)"/>
      <sheetName val="Нахар-1.ЦК(у)"/>
      <sheetName val="Нахар-1.Гараж(д)"/>
      <sheetName val="Нахар-1.Нач.шк(у)"/>
      <sheetName val="Бед.Гараж(у)"/>
      <sheetName val="Бед.Кв(у)"/>
      <sheetName val="Бед.Инт(у)"/>
      <sheetName val="Бед.ФАП(у)"/>
      <sheetName val="Холг.Гараж(д)"/>
      <sheetName val="Холг.Детс(у)"/>
      <sheetName val="Холг.ЦК(у)"/>
      <sheetName val="Дойд.Гараж(у)"/>
      <sheetName val="Дойд.Шк(у)"/>
      <sheetName val="Тылл-2.Скваж(д)"/>
      <sheetName val="Тылл-2.Гараж(д)"/>
      <sheetName val="Тылл-2.Адм(у)"/>
      <sheetName val="Тылл-2.Кв(у)"/>
      <sheetName val="Хара.Лицей(г)"/>
      <sheetName val="Хара.Кв(у)"/>
      <sheetName val="Павл.ЦК(г)"/>
      <sheetName val="Павл.Кв(г)"/>
      <sheetName val="Павл.Детса(у)"/>
      <sheetName val="Доллу.Шк(у)"/>
      <sheetName val="Доллу.СДК(у)"/>
      <sheetName val="Доллу.ФАП(у)"/>
      <sheetName val="Мегин.Шк(у)"/>
      <sheetName val="Мегин.Кв(у)"/>
      <sheetName val="Мегин.Гараж(у)"/>
      <sheetName val="Мегин.Детс(у)"/>
      <sheetName val="Мегин.Больн(у)"/>
      <sheetName val="Мегин.Физз(у)"/>
      <sheetName val="Мегин.Ароч(у)"/>
      <sheetName val="Догд.ЦК(у)"/>
      <sheetName val="Догд.ФАП(у)"/>
      <sheetName val="Догд.Гараж(у)"/>
      <sheetName val="Нахар-2.Больн(у)"/>
      <sheetName val="Нахар-2.Гараж(у)"/>
      <sheetName val="Нахар-2.Кв(у)"/>
      <sheetName val="Нахар-2.Солн(у)"/>
      <sheetName val="Рассол.Шк(у)"/>
      <sheetName val="Рассол.ФАП(у)"/>
      <sheetName val="Рассол.СДК(у)"/>
      <sheetName val="Томтор.ФОК(у)"/>
      <sheetName val="Томтор.ФАП(у)"/>
      <sheetName val="Томтор.СДК(у)"/>
      <sheetName val="Томтор.Гараж(у)"/>
      <sheetName val="Томтор.Шк(у)"/>
      <sheetName val="Томтор.Адм(у)"/>
      <sheetName val="Аранг.ЦК(у)"/>
      <sheetName val="Аранг.Детс(у)"/>
      <sheetName val="Аранг.Гараж(у)"/>
      <sheetName val="Морук.ЦК(у)"/>
      <sheetName val="Мегюр.ЦК(у)"/>
      <sheetName val="Мегюр.СДК(у)"/>
      <sheetName val="02.03.09(в значениях)"/>
      <sheetName val="утвержд сумм (в знач)"/>
      <sheetName val="утвержд сумм"/>
      <sheetName val="Контракты Директоров"/>
      <sheetName val="Контракты Гл.инженеров"/>
      <sheetName val="Контракты Гл.бухгалтеров"/>
      <sheetName val="Контракты Гл.экономистов"/>
      <sheetName val="свод сумм"/>
      <sheetName val=" 2"/>
      <sheetName val="вар-1"/>
      <sheetName val="кал.гр. 1"/>
      <sheetName val="Chart"/>
      <sheetName val="Stockpile"/>
      <sheetName val="WasteT"/>
      <sheetName val="OreT"/>
      <sheetName val="WasteV"/>
      <sheetName val="OreSulphV"/>
      <sheetName val="OreKaolV"/>
      <sheetName val="Mining"/>
      <sheetName val="Bench Data"/>
      <sheetName val="StagesReport"/>
      <sheetName val="StockpileOriginal"/>
      <sheetName val="SummaryOriginal"/>
      <sheetName val="waste_dmp_inf"/>
      <sheetName val="ore_inf"/>
      <sheetName val="Горн. план"/>
      <sheetName val="Экспл карьера АК-I-A"/>
      <sheetName val="Актогай моб ФОТ"/>
      <sheetName val="КВ.ИО.ЭВ."/>
      <sheetName val="Аморт"/>
      <sheetName val="Модель NPV"/>
      <sheetName val="Sensitivity (2)"/>
      <sheetName val="Stacking Limited Case- New Base"/>
      <sheetName val="Average Grade Case"/>
      <sheetName val="EW Limited Case"/>
      <sheetName val="Schedule push back 6months"/>
      <sheetName val="Модель NPV SIMULUS"/>
      <sheetName val="Кап. затр. кучного"/>
      <sheetName val="Экспл карьера"/>
      <sheetName val="Капитальные затраты"/>
      <sheetName val="Удельные затраты"/>
      <sheetName val="Ценник"/>
      <sheetName val="P11D"/>
      <sheetName val="Ass."/>
      <sheetName val="K11D"/>
      <sheetName val="P11E"/>
      <sheetName val="N16A"/>
      <sheetName val="N16SEDAN"/>
      <sheetName val="C23"/>
      <sheetName val="V10A"/>
      <sheetName val="A33B"/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coal consumption for heat ener"/>
      <sheetName val="PR Budget 08"/>
      <sheetName val="PR Budget 09"/>
      <sheetName val="VC+FC"/>
      <sheetName val="Calculations"/>
      <sheetName val="ComshUSD"/>
      <sheetName val="ComshKZT"/>
      <sheetName val="IS KZT AES format"/>
      <sheetName val="CF KZT AES format"/>
      <sheetName val="BS Movements"/>
      <sheetName val="BSKZT"/>
      <sheetName val="BSUSD"/>
      <sheetName val="Assumption"/>
      <sheetName val="CF_Detail"/>
      <sheetName val="CF$"/>
      <sheetName val="IS$"/>
      <sheetName val="IS "/>
      <sheetName val="CFPres"/>
      <sheetName val="Rollforward of loan"/>
      <sheetName val="Interest"/>
      <sheetName val="Trans"/>
      <sheetName val="Loans"/>
      <sheetName val="Capex Summary"/>
      <sheetName val="Capex 2009"/>
      <sheetName val="Capex 2010"/>
      <sheetName val="Repair 2009"/>
      <sheetName val="FX"/>
      <sheetName val="ICLoan"/>
      <sheetName val="2008_Links"/>
      <sheetName val="DT"/>
      <sheetName val="FA Tax"/>
      <sheetName val="Sensitivity table"/>
      <sheetName val="OpData"/>
      <sheetName val="Safety_Stationary_Housekeep_09 "/>
      <sheetName val="Pres_assump"/>
      <sheetName val="IC"/>
      <sheetName val="FAS133"/>
      <sheetName val="Inter Rao realised"/>
      <sheetName val="Банк1"/>
      <sheetName val="Банк ориг"/>
      <sheetName val="Банк"/>
      <sheetName val="ЦЗ"/>
      <sheetName val="КМ"/>
      <sheetName val="Отчет 1"/>
      <sheetName val="МЭМР"/>
      <sheetName val="Бизнес план"/>
      <sheetName val="прогноз"/>
      <sheetName val="USS99"/>
      <sheetName val="dolarrate"/>
      <sheetName val="1996"/>
      <sheetName val="INDIECO1"/>
      <sheetName val="I-XII"/>
      <sheetName val="Comshare"/>
      <sheetName val="I-XII ГААП"/>
      <sheetName val="расходы буд периодов ( 2004)"/>
      <sheetName val="расходы буд периодов ( 2003)"/>
      <sheetName val="SHELL"/>
      <sheetName val="Quick Summ"/>
      <sheetName val="Changes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O_M"/>
      <sheetName val="Owners Costs_ Tax_ Econ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notes"/>
      <sheetName val="balance sheet (usd)"/>
      <sheetName val="balance sheet (tenge)"/>
      <sheetName val="income statement (usd)"/>
      <sheetName val="income statement (tenge)"/>
      <sheetName val="comparison to budget"/>
      <sheetName val="ТЭП - электроэнергия"/>
      <sheetName val="Data 1 (2)"/>
      <sheetName val="Data 1"/>
      <sheetName val="Parameters"/>
      <sheetName val="Title_1"/>
      <sheetName val="BS_MinFin"/>
      <sheetName val="BS_KCC"/>
      <sheetName val="IS_КСС"/>
      <sheetName val="IS_PLC"/>
      <sheetName val="BS_PLC"/>
      <sheetName val="1.2"/>
      <sheetName val="2.1"/>
      <sheetName val="15.1"/>
      <sheetName val="26.1"/>
      <sheetName val="26.2"/>
      <sheetName val="Example"/>
      <sheetName val="июнь, II квартал"/>
      <sheetName val="остатки ТМЦ"/>
      <sheetName val="бюджет июнь "/>
      <sheetName val="бюджет июль"/>
      <sheetName val="бюджет август"/>
      <sheetName val="бюджет сентябрь"/>
      <sheetName val="3 квартал"/>
      <sheetName val="янв тенге"/>
      <sheetName val="янв 09"/>
      <sheetName val="фев 09"/>
      <sheetName val="фев тенге"/>
      <sheetName val="март тенге"/>
      <sheetName val="3 мес "/>
      <sheetName val="апр  тенге"/>
      <sheetName val="4 мес "/>
      <sheetName val="4 мес тенге"/>
      <sheetName val="май тенге"/>
      <sheetName val="5 мес тенге"/>
      <sheetName val="6 мес тенге"/>
      <sheetName val="7 мес тенге"/>
      <sheetName val="8 мес тенге"/>
      <sheetName val="9 мес тенге"/>
      <sheetName val="10 мес тенге"/>
      <sheetName val="с-ть грэс сентябрь"/>
      <sheetName val="с-ть грэс октябрь"/>
      <sheetName val="с-ть грэс ноябрь "/>
      <sheetName val="с-ть грэс декабрь"/>
      <sheetName val="грэс"/>
      <sheetName val="PR Budget 2010"/>
      <sheetName val="comments"/>
      <sheetName val="$CF_Detail"/>
      <sheetName val="IS KZT"/>
      <sheetName val="IS USD"/>
      <sheetName val="Output GRES -1 KZT"/>
      <sheetName val="Revenue and trade receivables"/>
      <sheetName val="COGS, TP and other BS items KZT"/>
      <sheetName val="Other IS items KZT"/>
      <sheetName val="Tax payable"/>
      <sheetName val="Non-current assets and CAPEX"/>
      <sheetName val="Output GRES -1 USD"/>
      <sheetName val="Revenue and trade receivabl USD"/>
      <sheetName val="COGS, TP and other BS items USD"/>
      <sheetName val="Other IS items KZT (2)"/>
      <sheetName val="Tax payable USD"/>
      <sheetName val="Non-current assets CPX USD"/>
      <sheetName val="Capex 2009 v2"/>
      <sheetName val="Repair 2010"/>
      <sheetName val="Trial Balance"/>
      <sheetName val="BD"/>
      <sheetName val="COA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Alliance"/>
      <sheetName val="BTA Penalty"/>
      <sheetName val="2002"/>
      <sheetName val="2005 6 мес"/>
      <sheetName val="2005"/>
      <sheetName val="2006 6 месяц"/>
      <sheetName val="844-2005"/>
      <sheetName val="844-2006"/>
      <sheetName val="Tax supp sched"/>
      <sheetName val="Tax Recon"/>
      <sheetName val="temp_perm"/>
      <sheetName val="C-01"/>
      <sheetName val="Mazut"/>
      <sheetName val="Уголь Майкубе"/>
      <sheetName val="Движение угля"/>
      <sheetName val="SC-уголь"/>
      <sheetName val="AES Corp Charges"/>
      <sheetName val="Var Cost"/>
      <sheetName val="AKSU SWAP"/>
      <sheetName val="DT transactions"/>
      <sheetName val="Cons Apr"/>
      <sheetName val="Cons Apr (2)"/>
      <sheetName val="D&amp;T"/>
      <sheetName val="CTA"/>
      <sheetName val="Sheet5"/>
      <sheetName val="Flash"/>
      <sheetName val="Generation"/>
      <sheetName val="Sheet6"/>
      <sheetName val="Open Bal Reclasses"/>
      <sheetName val="Opening balances"/>
      <sheetName val="Sheet4"/>
      <sheetName val="Suntree"/>
      <sheetName val="CIT Payments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Tax PP&amp;E per 2007 Tax-return"/>
      <sheetName val="PY_ADJ"/>
      <sheetName val="Sheet7"/>
      <sheetName val="2007 RTA"/>
      <sheetName val="CY_ADJ"/>
      <sheetName val="Non IC Input"/>
      <sheetName val="Deferred Tax"/>
      <sheetName val="temp_perm_diff"/>
      <sheetName val="Tax PP&amp;E"/>
      <sheetName val="FA summary"/>
      <sheetName val="GAAP COA"/>
      <sheetName val="списание ОС  ГААП КАЗ"/>
      <sheetName val="J C "/>
      <sheetName val="Acc 2411"/>
      <sheetName val="Acc 2732"/>
      <sheetName val="Acc 2412"/>
      <sheetName val="Acc 2413"/>
      <sheetName val="Acc 2414"/>
      <sheetName val="Acc 2415"/>
      <sheetName val="Acc 2930"/>
      <sheetName val="Endeavor Income Statement"/>
      <sheetName val="Pretax Contribution by Entity"/>
      <sheetName val="Income Statement by LOB"/>
      <sheetName val="Факт_2008"/>
      <sheetName val="план 2009"/>
      <sheetName val="план 2009 с инв.составл."/>
      <sheetName val="Template"/>
      <sheetName val="Reconciliation"/>
      <sheetName val="ADJ#14"/>
      <sheetName val="Раскрытие"/>
      <sheetName val="Баланс. метод"/>
      <sheetName val="ОС.К-07"/>
      <sheetName val="сверка ОС"/>
      <sheetName val="22.кд"/>
      <sheetName val="ОС.В-07"/>
      <sheetName val="ОС.23-07"/>
      <sheetName val="22.вд"/>
      <sheetName val="ОС.Ц-07"/>
      <sheetName val="23.кд"/>
      <sheetName val="ОС.сс"/>
      <sheetName val="Ф-19"/>
      <sheetName val="РБП"/>
      <sheetName val="Y5.130 MSC"/>
      <sheetName val="Y5.131 MSC"/>
      <sheetName val="32-07"/>
      <sheetName val="НА"/>
      <sheetName val="ДЗ"/>
      <sheetName val="убытки"/>
      <sheetName val="Ф-32"/>
      <sheetName val="BS LLC"/>
      <sheetName val="IS LLC"/>
      <sheetName val="validation"/>
      <sheetName val="Trail balance"/>
      <sheetName val="531"/>
      <sheetName val="KZM_v01"/>
      <sheetName val="DRS"/>
      <sheetName val="CF-i"/>
      <sheetName val="CF-d"/>
      <sheetName val="DRS SA"/>
      <sheetName val="CF-i SA"/>
      <sheetName val="CF-d SA"/>
      <sheetName val="601"/>
      <sheetName val="601a"/>
      <sheetName val="701"/>
      <sheetName val="721"/>
      <sheetName val="721a"/>
      <sheetName val="711"/>
      <sheetName val="628"/>
      <sheetName val="741"/>
      <sheetName val="611"/>
      <sheetName val="771"/>
      <sheetName val="771a"/>
      <sheetName val="771b"/>
      <sheetName val="771c"/>
      <sheetName val="273"/>
      <sheetName val="273a"/>
      <sheetName val="241"/>
      <sheetName val="241a"/>
      <sheetName val="241b"/>
      <sheetName val="292"/>
      <sheetName val="292a"/>
      <sheetName val="221"/>
      <sheetName val="221a"/>
      <sheetName val="130"/>
      <sheetName val="132"/>
      <sheetName val="121"/>
      <sheetName val="161"/>
      <sheetName val="122"/>
      <sheetName val="122a"/>
      <sheetName val="122b"/>
      <sheetName val="103"/>
      <sheetName val="100"/>
      <sheetName val="101"/>
      <sheetName val="106"/>
      <sheetName val="331"/>
      <sheetName val="449"/>
      <sheetName val="321"/>
      <sheetName val="335"/>
      <sheetName val="335a"/>
      <sheetName val="S7.200"/>
      <sheetName val="V7.300"/>
      <sheetName val="V7.301"/>
      <sheetName val="Mapping"/>
      <sheetName val="System"/>
      <sheetName val="January"/>
      <sheetName val="KPower_Budget_Inp"/>
      <sheetName val="KPower_Actual_Inp"/>
      <sheetName val="Front"/>
      <sheetName val="KCC_Power"/>
      <sheetName val="KPI_Jan"/>
      <sheetName val="KPI_Feb"/>
      <sheetName val="KPI_Mar"/>
      <sheetName val="KPI_Apr"/>
      <sheetName val="KPI_May"/>
      <sheetName val="KPI_June"/>
      <sheetName val="KPI_July"/>
      <sheetName val="KPI_Aug"/>
      <sheetName val="KPI_Sept"/>
      <sheetName val="KPI_Oct"/>
      <sheetName val="KPI_Nov"/>
      <sheetName val="KPI_Dec"/>
      <sheetName val="EFOR_Hours_Budget"/>
      <sheetName val="EAF_EFOR_Budget"/>
      <sheetName val="EFOR_Hours_Act"/>
      <sheetName val="EAF_EFOR_Act"/>
      <sheetName val="Executive summary"/>
      <sheetName val="Copper"/>
      <sheetName val="Other Metals"/>
      <sheetName val="A1_new"/>
      <sheetName val="A2"/>
      <sheetName val="A2.1"/>
      <sheetName val="A2.2"/>
      <sheetName val="P-4"/>
      <sheetName val="11 мес ИКП по опер"/>
      <sheetName val="22 09 09"/>
      <sheetName val="отклонение по норме"/>
      <sheetName val="Шаблон 2010"/>
      <sheetName val="сравнительная"/>
      <sheetName val="к утвержд (2)"/>
      <sheetName val="Примечания к КП"/>
      <sheetName val="к утвержд"/>
      <sheetName val="к утвер в тенге"/>
      <sheetName val="К.пл. "/>
      <sheetName val="к утвержд_2"/>
      <sheetName val="ИСХОД"/>
      <sheetName val="Лист1к"/>
      <sheetName val="УНР БИ"/>
      <sheetName val="ДТ"/>
      <sheetName val="масл"/>
      <sheetName val="АШ"/>
      <sheetName val="буршт"/>
      <sheetName val="кор"/>
      <sheetName val="муф"/>
      <sheetName val="хв"/>
      <sheetName val="УНР ВМ 1"/>
      <sheetName val="ВМ1"/>
      <sheetName val="Анк крепл"/>
      <sheetName val="ПиломатКП"/>
      <sheetName val="перем"/>
      <sheetName val="вентрукав"/>
      <sheetName val="Цепи"/>
      <sheetName val="сравнит без ОАР"/>
      <sheetName val="Рамное крепление"/>
      <sheetName val="УНР ВМ"/>
      <sheetName val="15 01 09"/>
      <sheetName val="единички"/>
      <sheetName val="сравнит (3)"/>
      <sheetName val="сравнит (2)"/>
      <sheetName val="сравнит"/>
      <sheetName val="К.пл.  (2)"/>
      <sheetName val="свод (2)"/>
      <sheetName val="19 09 09"/>
      <sheetName val="22 09 09 (2)"/>
      <sheetName val="отклон по норме"/>
      <sheetName val="КП на утвежд"/>
      <sheetName val="КП на утвежд (3)"/>
      <sheetName val="КП на утв в тенге"/>
      <sheetName val="К.пл."/>
      <sheetName val="УНР ВМ1"/>
      <sheetName val="КП на утвежд (2)"/>
      <sheetName val="ДТкп"/>
      <sheetName val="дизтопливо Белаз"/>
      <sheetName val="расчет д.т на белаз 55тн"/>
      <sheetName val="маслКП"/>
      <sheetName val="АШкп"/>
      <sheetName val="буршт кп"/>
      <sheetName val="корКП"/>
      <sheetName val="муфКП"/>
      <sheetName val="хвКП"/>
      <sheetName val="Анк креплКП"/>
      <sheetName val="ПеремКП"/>
      <sheetName val="ЦепиКП"/>
      <sheetName val="Зубья Трос"/>
      <sheetName val="ВПкп"/>
      <sheetName val="ВМкп"/>
      <sheetName val="сравнит 20 01 09"/>
      <sheetName val="единички (2)"/>
      <sheetName val="К.пл. (2)"/>
      <sheetName val="Зубья,трос отвал"/>
      <sheetName val="К.пл. отвал"/>
      <sheetName val="Отвал масла"/>
      <sheetName val="оконч свод"/>
      <sheetName val="К КП"/>
      <sheetName val="КП "/>
      <sheetName val="шахм оконч"/>
      <sheetName val="подрядчики"/>
      <sheetName val="единички "/>
      <sheetName val="Материалы в КП"/>
      <sheetName val="изм"/>
      <sheetName val="ед для ОФ"/>
      <sheetName val="СР 2009 10%"/>
      <sheetName val="ШР 09 10%"/>
      <sheetName val="Шотвал 2009-10%"/>
      <sheetName val="ОФ 2009-10%"/>
      <sheetName val="БМЗ 2009 -10%"/>
      <sheetName val="СКЦ 1179810 -10%"/>
      <sheetName val="ДМЗ"/>
      <sheetName val="аморттизация"/>
      <sheetName val="9 мес шахм"/>
      <sheetName val="спецпитание"/>
      <sheetName val="ДМЗ 3+9"/>
      <sheetName val="ПТМ сравнение"/>
      <sheetName val="ПТМ"/>
      <sheetName val="КР 3"/>
      <sheetName val="ИКП на листе опер"/>
      <sheetName val="7 мес"/>
      <sheetName val="6 мес"/>
      <sheetName val="ИКП на листе по бухг"/>
      <sheetName val="4 мес"/>
      <sheetName val="таб №1"/>
      <sheetName val="таб №1 за 6 мес"/>
      <sheetName val="таб №2 месяц"/>
      <sheetName val="6 мес  таб №2"/>
      <sheetName val="5 мес"/>
      <sheetName val="процесс 6"/>
      <sheetName val="единички 1"/>
      <sheetName val="процесс 1"/>
      <sheetName val="февраль очищ.перед"/>
      <sheetName val="единички 2"/>
      <sheetName val="процесс 2"/>
      <sheetName val="процесс 3"/>
      <sheetName val="март для отиз"/>
      <sheetName val="процесс 4"/>
      <sheetName val="процесс 5"/>
      <sheetName val="ТОО КСС"/>
      <sheetName val="ст-ть факт за мес."/>
      <sheetName val="ст-ть факт за мес.2500"/>
      <sheetName val="ст-ть факт с н.г."/>
      <sheetName val="сравнение 2800 факт.курс"/>
      <sheetName val="сравнение 2800 курс 120"/>
      <sheetName val="сравнение  2500 "/>
      <sheetName val="по выпуску"/>
      <sheetName val="роялти"/>
      <sheetName val="топл"/>
      <sheetName val="мат-лы"/>
      <sheetName val="сравнение сен-окт 20.11.08"/>
      <sheetName val="КП-2010 $"/>
      <sheetName val="КП-2010 тенге"/>
      <sheetName val="сравнит.тенге"/>
      <sheetName val="ОПП"/>
      <sheetName val="КП"/>
      <sheetName val="Материалы (сторона)"/>
      <sheetName val="Сторонники услуги"/>
      <sheetName val="САТ980Н СР"/>
      <sheetName val="Т-9+ СР "/>
      <sheetName val="CAT980GII СР"/>
      <sheetName val="САТ980G СР"/>
      <sheetName val="Т50+ СР"/>
      <sheetName val="Услуги сторонних"/>
      <sheetName val=" Приложение №6 по Саяку"/>
      <sheetName val="ценник1"/>
      <sheetName val="Приложение №3"/>
      <sheetName val="сравнит 2010-2011"/>
      <sheetName val="сравнит 1 2010-2011"/>
      <sheetName val="УНР"/>
      <sheetName val="торкретирование"/>
      <sheetName val="КП по СР  на 2011 г"/>
      <sheetName val="КП на 2010 (тенге)"/>
      <sheetName val="КП на 2010 ($) "/>
      <sheetName val="Абыз"/>
      <sheetName val="Свод (тенге)"/>
      <sheetName val="Нурказган"/>
      <sheetName val="НОФ"/>
      <sheetName val="КОФ"/>
      <sheetName val="Исп.ап"/>
      <sheetName val="Акбастау"/>
      <sheetName val="форма(тыс.д)"/>
      <sheetName val="форма(тыс.д) (2)"/>
      <sheetName val="КП в тенге"/>
      <sheetName val="форма(тыс.д) (3)"/>
      <sheetName val="форма(тыс.д) (4)"/>
      <sheetName val="Единицы"/>
      <sheetName val="САТобщШР"/>
      <sheetName val="САТ980Н ШР"/>
      <sheetName val="CAT980GII ШР Бер"/>
      <sheetName val="Т50+ ШР"/>
      <sheetName val="Т-9+ ШР"/>
      <sheetName val=" Приложение №6"/>
      <sheetName val="Ценник (2)"/>
      <sheetName val="сравн 2010-2011"/>
      <sheetName val="срвн 2010-2011 (10"/>
      <sheetName val="свод2"/>
      <sheetName val="Свод мес."/>
      <sheetName val="расш.услуг на осн"/>
      <sheetName val="расш.услуг на осн (2)"/>
      <sheetName val="Свод 3"/>
      <sheetName val="Свод 3 Главный"/>
      <sheetName val="питание"/>
      <sheetName val="ППК"/>
      <sheetName val="РМЗ"/>
      <sheetName val="РМСУ"/>
      <sheetName val="ЗГШО"/>
      <sheetName val="УКК"/>
      <sheetName val="ЦХЛ"/>
      <sheetName val="ПКЦ"/>
      <sheetName val="ПМТС"/>
      <sheetName val="УАТКС"/>
      <sheetName val="Соцсфера+КПТ"/>
      <sheetName val="РСК"/>
      <sheetName val="ЭМЦ"/>
      <sheetName val="ЭлМНУ"/>
      <sheetName val="ЦРЭО"/>
      <sheetName val="КПТ"/>
      <sheetName val="Соцсфера-2"/>
      <sheetName val="УАТКС (2)"/>
      <sheetName val="УАТКС 2011"/>
      <sheetName val="4 прил."/>
      <sheetName val="КСС5мес"/>
      <sheetName val="Нурказган июнь"/>
      <sheetName val="ЦЕННИК ИЮЛЬ"/>
      <sheetName val="новые ТМЦ"/>
      <sheetName val="в работу"/>
      <sheetName val="снижение"/>
      <sheetName val="повыш"/>
      <sheetName val="новые"/>
      <sheetName val="ценник июнь"/>
      <sheetName val="список из заявок"/>
      <sheetName val="оранж+син"/>
      <sheetName val="Период"/>
      <sheetName val="База уголь"/>
      <sheetName val="Свод уголь"/>
      <sheetName val="Эл.энергия"/>
      <sheetName val="Налог на имущество"/>
      <sheetName val="БЗПР"/>
      <sheetName val="БЗПР (инфл)"/>
      <sheetName val="БЗПР(проходка)"/>
      <sheetName val="Процессы"/>
      <sheetName val="Процессы анализ"/>
      <sheetName val="без инфляции"/>
      <sheetName val="с инфляцией"/>
      <sheetName val="с инфляцией (2)"/>
      <sheetName val="ТЛ_реал"/>
      <sheetName val="ИзмВариант3-план"/>
      <sheetName val="График Реализации - план"/>
      <sheetName val="Потоки ДС_реал"/>
      <sheetName val="ГрафикРеал_реал"/>
      <sheetName val="График Реализации - отклонения"/>
      <sheetName val="Компл.3-план"/>
      <sheetName val="Инвестиции - план"/>
      <sheetName val="Анализ инвестиций (с инфляцией)"/>
      <sheetName val="Анализ инвестиций"/>
      <sheetName val="Финансовые КПЭ_реал"/>
      <sheetName val="Потоки денежных средств- план"/>
      <sheetName val="Вариант3- план"/>
      <sheetName val="КПЭ-план"/>
      <sheetName val="Производ КПЭ_реал"/>
      <sheetName val="Титульный лист"/>
      <sheetName val="КПЭ"/>
      <sheetName val="Варианты1"/>
      <sheetName val="График ввода-выбытия"/>
      <sheetName val="Выработка"/>
      <sheetName val="ИсходныеДанные"/>
      <sheetName val="Модуль_414-с"/>
      <sheetName val="Модуль_314-с"/>
      <sheetName val="Транспортировка"/>
      <sheetName val="ИндИнфляции"/>
      <sheetName val="Базовый_вариант"/>
      <sheetName val="Вариант3"/>
      <sheetName val="ИзмВариант3"/>
      <sheetName val="Компл.3"/>
      <sheetName val="Риск3"/>
      <sheetName val="Анализ рисков"/>
      <sheetName val="612-С"/>
      <sheetName val="output"/>
      <sheetName val="Cost by product CUR"/>
      <sheetName val="Cost by product PR"/>
      <sheetName val="COGS CUR"/>
      <sheetName val="COGS PR"/>
      <sheetName val="COGS total"/>
      <sheetName val="WCap"/>
      <sheetName val="Income St"/>
      <sheetName val="CashFlow &amp; Debt"/>
      <sheetName val="Cost by p೗_x0000__x0000_Āct CUR"/>
      <sheetName val="Свод2001"/>
      <sheetName val="Р.г.д.01"/>
      <sheetName val="ДолУч"/>
      <sheetName val="Свод10"/>
      <sheetName val="Свод11"/>
      <sheetName val="Свод12"/>
      <sheetName val="Д_с_пр8"/>
      <sheetName val="Д_с_пр9"/>
      <sheetName val="Д_с_пр9(ф)"/>
      <sheetName val="ДП08"/>
      <sheetName val="ДП09"/>
      <sheetName val="ДП10"/>
      <sheetName val="ДП11"/>
      <sheetName val="ДП12"/>
      <sheetName val="СД8"/>
      <sheetName val="СД9"/>
      <sheetName val="СД10"/>
      <sheetName val="СД11"/>
      <sheetName val="СД12"/>
      <sheetName val="ДЗа8_01 (3)"/>
      <sheetName val="Д_с_пр8 (ф)"/>
      <sheetName val="Пл_3кв_доб "/>
      <sheetName val="Пл_3кв_доб(август)"/>
      <sheetName val="Пл_3кв_доб(СЕНТЯБРЬ)"/>
      <sheetName val="Пл_3кв_доб(СЕНТЯБРЬ) (2)"/>
      <sheetName val="Пл_4кв_доб"/>
      <sheetName val="Пл_4кв_доб (2)"/>
      <sheetName val="Пл_4кв_доб (нач)"/>
      <sheetName val="Пл_4кв_доб (нач) (3)"/>
      <sheetName val="Пл_4кв_доб (нач) (4)"/>
      <sheetName val="Д_с_пр10"/>
      <sheetName val="Д_с_пр10 (ф)"/>
      <sheetName val="Д_с_пр11"/>
      <sheetName val="Д_с_пр12(ф)"/>
      <sheetName val="Д_с_пр01_02"/>
      <sheetName val="Д_с_пр01_02 (2)"/>
      <sheetName val="Д_с_пр02_02 "/>
      <sheetName val="Д_с_пр03_02"/>
      <sheetName val="Пл_4кв_доб (нач) (5)"/>
      <sheetName val="Пл_4кв_доб (ноябрь)"/>
      <sheetName val="Пл_4кв_доб(декабрь)"/>
      <sheetName val="Пл_4кв_доб (нач) (2)"/>
      <sheetName val="Пл_1кв_доб_02"/>
      <sheetName val="ПЛ_ПР_1кв02"/>
      <sheetName val="ПЛ_ПР_3кв01"/>
      <sheetName val="ПЛ_ПР_4кв01"/>
      <sheetName val="ДЗа9_01"/>
      <sheetName val="Пл4кв_доб(3)"/>
      <sheetName val="ДЗа9_01(2)"/>
      <sheetName val="ДЗа9_01(3)"/>
      <sheetName val="ДЗа10_01"/>
      <sheetName val="ДЗа10_01 (2)"/>
      <sheetName val="ДЗа10_01 (3)"/>
      <sheetName val="ДЗа11_01"/>
      <sheetName val="ДЗа11_01 (2)"/>
      <sheetName val="ДЗа11_01 (3)"/>
      <sheetName val="ДЗа12_01"/>
      <sheetName val="ДЗа12_01 (2)"/>
      <sheetName val="ДЗа12_01 (3)"/>
      <sheetName val="Сост.зап."/>
      <sheetName val="ценообразование"/>
      <sheetName val="кислород"/>
      <sheetName val="топливо"/>
      <sheetName val="электро"/>
      <sheetName val="А"/>
      <sheetName val="амортизация"/>
      <sheetName val="ББЛ"/>
      <sheetName val="БДДС1"/>
      <sheetName val="25_1"/>
      <sheetName val="44"/>
      <sheetName val="ком_расх"/>
      <sheetName val="ком-р"/>
      <sheetName val="БДР"/>
      <sheetName val="91"/>
      <sheetName val="Б_ Мат-лы"/>
      <sheetName val="теплоэн"/>
      <sheetName val="Тр_Нал"/>
      <sheetName val="Нал_пр"/>
      <sheetName val="97"/>
      <sheetName val="страх"/>
      <sheetName val="ПФот"/>
      <sheetName val="зп"/>
      <sheetName val="деб"/>
      <sheetName val="кред"/>
      <sheetName val="Инвестиции - варианты"/>
      <sheetName val="Свод Пр"/>
      <sheetName val="28"/>
      <sheetName val="31"/>
      <sheetName val="статус"/>
      <sheetName val="PL_MM cons"/>
      <sheetName val="Жерек аморт."/>
      <sheetName val="PL_FM сons"/>
      <sheetName val="BS_FM cons"/>
      <sheetName val="BS_Alel+неАлел"/>
      <sheetName val="PL_MM Alel"/>
      <sheetName val="PL_MM Zherek"/>
      <sheetName val="PL_FM_Zherek"/>
      <sheetName val="неАлел"/>
      <sheetName val="Production plan"/>
      <sheetName val="ОС_Аморт"/>
      <sheetName val="КПЭ Келтик"/>
      <sheetName val="КПЭ(641перс)"/>
      <sheetName val="Сравнение (2)"/>
      <sheetName val="д.р."/>
      <sheetName val="пнс 7 мес"/>
      <sheetName val="затр 7 мес"/>
      <sheetName val="допфонд завод"/>
      <sheetName val="допфонд рудник"/>
      <sheetName val="допфонд участок"/>
      <sheetName val="допфонд админ"/>
      <sheetName val="план горн работ"/>
      <sheetName val="оплата труда"/>
      <sheetName val="Расчет стоимости ГПР в разбивке"/>
      <sheetName val="pivot2"/>
      <sheetName val="КПЭ (614перс)"/>
      <sheetName val="3.16 Внеш.конц."/>
      <sheetName val="Питание1"/>
      <sheetName val="ОБЩЕУЧ"/>
      <sheetName val="РУДНИК"/>
      <sheetName val="ЗАВОД"/>
      <sheetName val="АДМИН"/>
      <sheetName val="ФОТ-УК"/>
      <sheetName val="2.01 ГПР"/>
      <sheetName val="2.02 очист"/>
      <sheetName val="2.03 ВШТ"/>
      <sheetName val="2.04 общеруд"/>
      <sheetName val="2.05 общешахт"/>
      <sheetName val="9.Costs by Types&amp;Centers"/>
      <sheetName val="нормы расходов"/>
      <sheetName val="3.01 дроб"/>
      <sheetName val="3.02 измельч"/>
      <sheetName val="Цены на реагенты"/>
      <sheetName val="3.04 флот"/>
      <sheetName val="3.05 biox"/>
      <sheetName val="3.06 cil"/>
      <sheetName val="3.08 элюир+зк"/>
      <sheetName val="3.09 реаг.цех"/>
      <sheetName val="3.10 хвост"/>
      <sheetName val="Analysis Costs"/>
      <sheetName val="3.12 общезав"/>
      <sheetName val="3.14 эл.мех"/>
      <sheetName val="3.15 отк"/>
      <sheetName val="Production costs"/>
      <sheetName val="Внереализац"/>
      <sheetName val="Аренда техники"/>
      <sheetName val="Mining comments"/>
      <sheetName val="Plant comments"/>
      <sheetName val="Infr comments"/>
      <sheetName val="Жерек налоги"/>
      <sheetName val="Капекс тыс. дол."/>
      <sheetName val="Уд. расход реагентов по заводу "/>
      <sheetName val="Расход реагентов Кг."/>
      <sheetName val="Расходе реагентов тенге склад"/>
      <sheetName val="расход реагентов тенге завод"/>
      <sheetName val="Расход реагентов тенге Бух"/>
      <sheetName val="Расход реагентов USD"/>
      <sheetName val="Переработка"/>
      <sheetName val="Bridge EBITDA (СБП)"/>
      <sheetName val="Bridge EBITDA"/>
      <sheetName val="Cash-costs_Summary"/>
      <sheetName val="Cash-costs_Details"/>
      <sheetName val="СС_Details (собств.конц)"/>
      <sheetName val="1. вводные"/>
      <sheetName val="ПЗГ_цели"/>
      <sheetName val="KPI_YTD"/>
      <sheetName val="TCC_absolute"/>
      <sheetName val="1.1 KPI"/>
      <sheetName val="1.2 PL (с аморт)"/>
      <sheetName val="1.2 PL"/>
      <sheetName val="1.3 BS"/>
      <sheetName val="1.4 CF"/>
      <sheetName val="1.5 PL_FM"/>
      <sheetName val="1.6 BS_FM"/>
      <sheetName val="1.7 PL_MM"/>
      <sheetName val="WIP"/>
      <sheetName val="КЗкомпании"/>
      <sheetName val="Лондон"/>
      <sheetName val="8. АДМИН"/>
      <sheetName val="Соц.расх"/>
      <sheetName val="1.9 PCC_анализ_8м"/>
      <sheetName val="1.9 PCC_анализПЗГ"/>
      <sheetName val="БП_2010vs2009"/>
      <sheetName val="2.1 ПРГР"/>
      <sheetName val="2.2 План производства"/>
      <sheetName val="2.3 концентрат"/>
      <sheetName val="1.8 PCC_bridge (2)"/>
      <sheetName val="1.8 PCC_bridge"/>
      <sheetName val="ФОТ_Келтик"/>
      <sheetName val="Трансп_ руды 2010"/>
      <sheetName val="Аренда техники на 2010 машчас"/>
      <sheetName val="4. РУДНИК"/>
      <sheetName val="5. РУДОПОДГ"/>
      <sheetName val="ФОТ_Алел"/>
      <sheetName val="БЗК"/>
      <sheetName val="4.1 ГПР"/>
      <sheetName val="4.2 очист"/>
      <sheetName val="4.3 ВШТ"/>
      <sheetName val="4.4 общеруд"/>
      <sheetName val="4.5 общешахт"/>
      <sheetName val="7. ОБЩЕУЧ"/>
      <sheetName val="4.6 ЭРР"/>
      <sheetName val="6. ЗАВОД"/>
      <sheetName val="5.1 дроб"/>
      <sheetName val="5.2 измельч"/>
      <sheetName val="6.1 флот"/>
      <sheetName val="6.2 biox"/>
      <sheetName val="6.3 cil-elution"/>
      <sheetName val="6.4 ЗК"/>
      <sheetName val="6.5 реаг.цех"/>
      <sheetName val="6.6 хвост"/>
      <sheetName val="6.7 общезав"/>
      <sheetName val="6.8 эл.мех"/>
      <sheetName val="6.9 отк"/>
      <sheetName val="справ2"/>
      <sheetName val="Хеллас_контракт"/>
      <sheetName val="стоимость на единицу_YTD"/>
      <sheetName val="стоимость на единицу_MTD"/>
      <sheetName val="Алел НИ"/>
      <sheetName val="расч по греч"/>
      <sheetName val="Пр-воБП"/>
      <sheetName val="ПРГР"/>
      <sheetName val="БП 2011"/>
      <sheetName val="AVP"/>
      <sheetName val="HLF"/>
      <sheetName val="PG"/>
      <sheetName val="KMB"/>
      <sheetName val="CL"/>
      <sheetName val="LINKS"/>
      <sheetName val="Продажа"/>
      <sheetName val="RAS FS"/>
      <sheetName val="2.1 P&amp;L"/>
      <sheetName val="HIST"/>
      <sheetName val="Data Table"/>
      <sheetName val="assets"/>
      <sheetName val="Liabilities"/>
      <sheetName val="ЦФА"/>
      <sheetName val="bank comm capitalised"/>
      <sheetName val="Счета"/>
      <sheetName val="Расконсервация ОС"/>
      <sheetName val="IFRS roll 04"/>
      <sheetName val="246 - 2вариант"/>
      <sheetName val="algorithm approximated"/>
      <sheetName val="EAST METALS A.G"/>
      <sheetName val="бюджет ЭСПЦ, долл."/>
      <sheetName val="Неопл_11-02"/>
      <sheetName val="Свод_неопл"/>
      <sheetName val="реестр_бюджет"/>
      <sheetName val="поступления"/>
      <sheetName val="Реестр_ГУТА"/>
      <sheetName val="в"/>
      <sheetName val="Энергосбыт"/>
      <sheetName val="баланс РЭК"/>
      <sheetName val="объемы РЭК"/>
      <sheetName val="1.4ВО"/>
      <sheetName val="1.15ВО"/>
      <sheetName val="1.19ВС"/>
      <sheetName val="1.16ВО"/>
      <sheetName val="1.17 ВО"/>
      <sheetName val="Амортизация стоки"/>
      <sheetName val="1.20.4ВО"/>
      <sheetName val="1.21ВО"/>
      <sheetName val="1.21ВО без ИП"/>
      <sheetName val="1.28ВО с ИП"/>
      <sheetName val="1.28ВО без ИП"/>
      <sheetName val="Электроэн (ф3)"/>
      <sheetName val="эл-эн"/>
      <sheetName val="расчет реагентов РЭК"/>
      <sheetName val="факт реагентов РЭК"/>
      <sheetName val="Исходные"/>
      <sheetName val="прив.рес. янв"/>
      <sheetName val="прив.рес.февр"/>
      <sheetName val=" пост ср-в янв"/>
      <sheetName val="пост ср-в февр"/>
      <sheetName val="пост ср-в март"/>
      <sheetName val="пост ср-в апрель"/>
      <sheetName val="постоянные затраты"/>
      <sheetName val="коэфф"/>
      <sheetName val="Отопление"/>
      <sheetName val="июнь9"/>
      <sheetName val="титул БДР"/>
      <sheetName val="титул БДДС"/>
      <sheetName val="титул ПБ"/>
      <sheetName val="ЭФ-02"/>
      <sheetName val="ЭФ-03"/>
      <sheetName val="ЭФ-04 янв"/>
      <sheetName val="ЭФ-04 фев"/>
      <sheetName val="ЭФ-04 мар"/>
      <sheetName val="ЭФ-04 1кв"/>
      <sheetName val="ЭФ-04 апр"/>
      <sheetName val="ЭФ-04 май"/>
      <sheetName val="ЭФ-04 июн"/>
      <sheetName val="ЭФ-04 2кв"/>
      <sheetName val="ЭФ-04 июл"/>
      <sheetName val="ЭФ-04 авг"/>
      <sheetName val="ЭФ-04 сен"/>
      <sheetName val="ЭФ-04 3кв"/>
      <sheetName val="ЭФ-04 окт"/>
      <sheetName val="ЭФ-04 ноя"/>
      <sheetName val="ЭФ-04 дек"/>
      <sheetName val="ЭФ-04 4кв"/>
      <sheetName val="ЭФ-04год"/>
      <sheetName val="ЭФ-10 янв"/>
      <sheetName val="ЭФ-10 фев"/>
      <sheetName val="ЭФ-10 мар"/>
      <sheetName val="ЭФ-10 1кв"/>
      <sheetName val="ЭФ-10 апр"/>
      <sheetName val="ЭФ-10 май"/>
      <sheetName val="ЭФ-10 июн"/>
      <sheetName val="ЭФ-10 2кв"/>
      <sheetName val="ЭФ-10 июл"/>
      <sheetName val="ЭФ-10 авг"/>
      <sheetName val="ЭФ-10 сен"/>
      <sheetName val="ЭФ-10 3кв"/>
      <sheetName val="ЭФ-10 окт"/>
      <sheetName val="ЭФ-10 ноя"/>
      <sheetName val="ЭФ-10 дек"/>
      <sheetName val="ЭФ-10 4кв"/>
      <sheetName val="ЭФ-10 год"/>
      <sheetName val="ЭФ-11"/>
      <sheetName val="ЛПОСВ"/>
      <sheetName val="ЭФ-07"/>
      <sheetName val="ЭФ-01"/>
      <sheetName val="ПБ"/>
      <sheetName val="ФО-01-год"/>
      <sheetName val="ФО-01-1 кв"/>
      <sheetName val="ФО-01-2 кв"/>
      <sheetName val="ФО-01-3 кв"/>
      <sheetName val="ФО-01-4 кв"/>
      <sheetName val="ФО-02"/>
      <sheetName val="ФО-03"/>
      <sheetName val="ФО-03мес"/>
      <sheetName val="ФО-04"/>
      <sheetName val="ФО-04мес"/>
      <sheetName val="ФО-05"/>
      <sheetName val="I"/>
      <sheetName val="АХР"/>
      <sheetName val="II"/>
      <sheetName val="2.1."/>
      <sheetName val="2.2."/>
      <sheetName val="3.1."/>
      <sheetName val="4.1."/>
      <sheetName val="4.2.1."/>
      <sheetName val="4.2.2."/>
      <sheetName val="4.2.3."/>
      <sheetName val="4.2.4."/>
      <sheetName val="6.1.1."/>
      <sheetName val="6.1.2."/>
      <sheetName val="6.1.3."/>
      <sheetName val="6.1.4."/>
      <sheetName val="6.2."/>
      <sheetName val="6.3."/>
      <sheetName val="6.4."/>
      <sheetName val="7.1."/>
      <sheetName val="8.1."/>
      <sheetName val="8.2.1.,8.2.2."/>
      <sheetName val="8.3.1.,8.3.2."/>
      <sheetName val="8.4.1.,8.4.2."/>
      <sheetName val="8.5."/>
      <sheetName val="8.6."/>
      <sheetName val="имена"/>
      <sheetName val="Калькуляции"/>
      <sheetName val="Макро"/>
      <sheetName val="Données"/>
      <sheetName val="объёмы на 01_01_08_послед"/>
      <sheetName val="объёмы на 01_01_09_"/>
      <sheetName val="объёмы на 01_01_2010"/>
      <sheetName val="объёмы на 01_01_2010 послед"/>
      <sheetName val="сравнение с III 咰_x0014_哼_x0014_多⿮_x0005_"/>
      <sheetName val="Семхоз Ракитянский"/>
      <sheetName val="Белгородское"/>
      <sheetName val="Рассвет"/>
      <sheetName val="Томаровское"/>
      <sheetName val="Яковлевское "/>
      <sheetName val="Завидовка"/>
      <sheetName val="Перевозки"/>
      <sheetName val="Общее размещение"/>
      <sheetName val="Озимая пшеница"/>
      <sheetName val="Яровой ячмень"/>
      <sheetName val="Горох"/>
      <sheetName val="Одн. травы"/>
      <sheetName val="Кукуруза на зерно"/>
      <sheetName val="Кукуруза на силос"/>
      <sheetName val="Соя"/>
      <sheetName val="Аврорекс на озимых"/>
      <sheetName val="Структура 2011"/>
      <sheetName val="ПС рек"/>
      <sheetName val="ЛЭП нов"/>
      <sheetName val="экспертиза Бондарь"/>
      <sheetName val="1.17.1"/>
      <sheetName val="1.21.3"/>
      <sheetName val="Прилож общ смета"/>
      <sheetName val="п1.15."/>
      <sheetName val="1.16"/>
      <sheetName val="п1.17."/>
      <sheetName val="Смета 恽「"/>
      <sheetName val="Смета 午_x0013_⎸ๅ恽る"/>
      <sheetName val="Смета с"/>
      <sheetName val="Смета 午_x0013_ؖ恽る"/>
      <sheetName val="Расш. цены уг_x0005_"/>
      <sheetName val="Расч. потр䠈ፓ"/>
      <sheetName val="Смета свод午_x0013_"/>
      <sheetName val="сравнение с III ᰖ〚_x0005_"/>
      <sheetName val="Смета на ᔷꠀ宧缅㉪0"/>
      <sheetName val="Фин 缀ᨎ԰"/>
      <sheetName val="Смета св_x0010_"/>
      <sheetName val="Расч. пот紗你0"/>
      <sheetName val="Cost by p೗"/>
      <sheetName val="прям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K3" t="str">
            <v>Средства РАО ЕЭС России,ЦИС</v>
          </cell>
        </row>
        <row r="6">
          <cell r="E6" t="str">
            <v xml:space="preserve"> 1. Электроэнергия </v>
          </cell>
        </row>
        <row r="7">
          <cell r="E7" t="str">
            <v>1.1. Электроэнергия (мощность), поставляемая на оптовый рынок</v>
          </cell>
        </row>
        <row r="8">
          <cell r="E8" t="str">
            <v>1.1.1. Электроэнергия:</v>
          </cell>
        </row>
        <row r="9">
          <cell r="E9" t="str">
            <v>1.1.1.1.по регулируемым договорам (включая долгосрочные)</v>
          </cell>
        </row>
        <row r="10">
          <cell r="E10" t="str">
            <v>1.1.1.2.в результате конкурентного отбора на РСВ</v>
          </cell>
        </row>
        <row r="11">
          <cell r="E11" t="str">
            <v>1.1.1.3. в результате конкурентного отбора на БР</v>
          </cell>
        </row>
        <row r="12">
          <cell r="E12" t="str">
            <v>1.1.1.4. по свободным двусторонним договорам на РСВ</v>
          </cell>
        </row>
        <row r="13">
          <cell r="E13" t="str">
            <v>1.1.1.5. по свободным двусторонним договорам на БР</v>
          </cell>
        </row>
        <row r="14">
          <cell r="E14" t="str">
            <v>1.1.2. Мощность:</v>
          </cell>
        </row>
        <row r="15">
          <cell r="E15" t="str">
            <v>1.1.2.1. по регулируемым договорам (включая долгосрочные)</v>
          </cell>
        </row>
        <row r="16">
          <cell r="E16" t="str">
            <v>1.1.2.2. в результате конкурентного отбора</v>
          </cell>
        </row>
        <row r="17">
          <cell r="E17" t="str">
            <v>1.1.2.3. по свободным двусторонним договорам</v>
          </cell>
        </row>
        <row r="18">
          <cell r="E18" t="str">
            <v>1.1.2.4. по договорам комиссии</v>
          </cell>
        </row>
        <row r="19">
          <cell r="E19" t="str">
            <v>1.1.2.5. прочие виды купли-продажи мощности</v>
          </cell>
        </row>
        <row r="20">
          <cell r="E20" t="str">
            <v>1.1.2.6. за качество мощности по соглашению (ПУЛ)</v>
          </cell>
        </row>
        <row r="21">
          <cell r="E21" t="str">
            <v>1.2. Электроэнергия, поставляемая на розничный рынок</v>
          </cell>
        </row>
        <row r="22">
          <cell r="E22" t="str">
            <v xml:space="preserve">1.2.1. Продажа электрической энергии по регулируемым ценам </v>
          </cell>
        </row>
        <row r="23">
          <cell r="E23" t="str">
            <v xml:space="preserve">      1.2.1.1. Энергосбытовым компаниям</v>
          </cell>
        </row>
        <row r="24">
          <cell r="E24" t="str">
            <v xml:space="preserve">      1.2.1.2.  Конечным потребителям </v>
          </cell>
        </row>
        <row r="25">
          <cell r="E25" t="str">
            <v xml:space="preserve">            1.2.1.2.1. Базовые потребители</v>
          </cell>
        </row>
        <row r="26">
          <cell r="E26" t="str">
            <v xml:space="preserve">            1.2.1.2.2.Население</v>
          </cell>
        </row>
        <row r="27">
          <cell r="E27" t="str">
            <v xml:space="preserve">            1.2.1.2.3 Прочие потребители</v>
          </cell>
        </row>
        <row r="28">
          <cell r="D28">
            <v>46.58</v>
          </cell>
          <cell r="E28" t="str">
            <v>1.2.1.2.3.1 бюджетозависимые потребители</v>
          </cell>
        </row>
        <row r="29">
          <cell r="E29" t="str">
            <v xml:space="preserve">1.2.1.2.3.2 ОПП, ЖКХ и другие перепродавцы </v>
          </cell>
        </row>
        <row r="30">
          <cell r="E30" t="str">
            <v>1.2.1.2.3.3 другие прочие потребители</v>
          </cell>
        </row>
        <row r="31">
          <cell r="E31" t="str">
            <v xml:space="preserve">   1.2.1.3 Электроэнергия для компенсации потерь</v>
          </cell>
        </row>
        <row r="32">
          <cell r="E32" t="str">
            <v>1.2.1.3.1 из них РСК Холдинга</v>
          </cell>
        </row>
        <row r="33">
          <cell r="E33" t="str">
            <v>1.2.1.3.2 прочим сетевым организациям</v>
          </cell>
        </row>
        <row r="34">
          <cell r="E34" t="str">
            <v xml:space="preserve">    1.2.1.4 Экспорт (приграничная торговля)</v>
          </cell>
        </row>
        <row r="35">
          <cell r="E35" t="str">
            <v xml:space="preserve">1.2.2. Продажа электрической энергии по нерегулируемым ценам </v>
          </cell>
        </row>
        <row r="36">
          <cell r="E36" t="str">
            <v>2. Реализация тепловой энергии</v>
          </cell>
        </row>
        <row r="37">
          <cell r="E37" t="str">
            <v xml:space="preserve">      2.1. Промышленные потребители</v>
          </cell>
        </row>
        <row r="38">
          <cell r="E38" t="str">
            <v xml:space="preserve">     2.2.  Жилищные организации</v>
          </cell>
        </row>
        <row r="39">
          <cell r="E39" t="str">
            <v xml:space="preserve">     2.3. Прочие потребители</v>
          </cell>
        </row>
        <row r="40">
          <cell r="E40" t="str">
            <v>2.3.1. бюджетозависимые потребители</v>
          </cell>
        </row>
        <row r="41">
          <cell r="E41" t="str">
            <v>2.3.2. прочие потребители (остальные)</v>
          </cell>
        </row>
        <row r="42">
          <cell r="E42" t="str">
            <v xml:space="preserve">      2.4. Теплоснабжающим организациям</v>
          </cell>
        </row>
        <row r="43">
          <cell r="E43" t="str">
            <v xml:space="preserve">     2.5. Тепловая энергия для компенсации потерь</v>
          </cell>
        </row>
        <row r="44">
          <cell r="E44" t="str">
            <v>3. Услуги по передаче тепловой энергии</v>
          </cell>
        </row>
        <row r="45">
          <cell r="E45" t="str">
            <v xml:space="preserve"> 4. Сетевые услуги</v>
          </cell>
        </row>
        <row r="46">
          <cell r="E46" t="str">
            <v>4.1. Передача по электросетям</v>
          </cell>
        </row>
        <row r="47">
          <cell r="E47" t="str">
            <v>4.1.1. Поступления от ЭСК ОАО РАО "ЕЭС России"</v>
          </cell>
        </row>
        <row r="48">
          <cell r="E48" t="str">
            <v>4.1.2. Оплата ТГК по договорам поручительства</v>
          </cell>
        </row>
        <row r="49">
          <cell r="E49" t="str">
            <v>4.1.3. Поступления от сторонних ЭСК</v>
          </cell>
        </row>
        <row r="50">
          <cell r="E50" t="str">
            <v>4.1.4. Реализация конечным потребителям</v>
          </cell>
        </row>
        <row r="51">
          <cell r="E51" t="str">
            <v>4.1.4.1 Базовые потребители</v>
          </cell>
        </row>
        <row r="52">
          <cell r="E52" t="str">
            <v>4.1.4.2 Бюджетные потребители</v>
          </cell>
        </row>
        <row r="53">
          <cell r="E53" t="str">
            <v>4.1.4.3 Население</v>
          </cell>
        </row>
        <row r="54">
          <cell r="E54" t="str">
            <v>4.1.4.4 Прочие потребители</v>
          </cell>
        </row>
        <row r="55">
          <cell r="E55" t="str">
            <v>4.2. Услуги по технологическому присоединению</v>
          </cell>
        </row>
        <row r="56">
          <cell r="E56" t="str">
            <v>4.2.1 присоединямой мощьностью более 1 мВт или напряжением свыше 35кВ</v>
          </cell>
        </row>
        <row r="57">
          <cell r="E57" t="str">
            <v>4.2.2 присоединямой мощьностью менее 1 мВт и напряжением ниже  35кВ</v>
          </cell>
        </row>
        <row r="58">
          <cell r="E58" t="str">
            <v>4.3. Услуги по транзиту электороэнергии</v>
          </cell>
        </row>
        <row r="59">
          <cell r="E59" t="str">
            <v xml:space="preserve"> 4а.1. Справочно из строки 4.1 Передача по электросетям </v>
          </cell>
        </row>
        <row r="60">
          <cell r="E60" t="str">
            <v>4а.1.1. ВН (от 110 кВ)</v>
          </cell>
        </row>
        <row r="61">
          <cell r="E61" t="str">
            <v>4а.1.2. СН 1 (35 кВ)</v>
          </cell>
        </row>
        <row r="62">
          <cell r="E62" t="str">
            <v>4а.1.3. СН 2 (20-1 кВ)</v>
          </cell>
        </row>
        <row r="63">
          <cell r="E63" t="str">
            <v>4а.1.4. НН (0,4 кВ и ниже)</v>
          </cell>
        </row>
        <row r="64">
          <cell r="E64" t="str">
            <v>5 Прочая  продукция (услуги) основной деятельности</v>
          </cell>
        </row>
        <row r="65">
          <cell r="E65" t="str">
            <v>5.1. Услуги по управлению</v>
          </cell>
        </row>
        <row r="66">
          <cell r="E66" t="str">
            <v>5.2. Реализация ХОВ и невозврат конденсата</v>
          </cell>
        </row>
        <row r="67">
          <cell r="E67" t="str">
            <v>5.3. Ремонтно-эксплутационное обслуживание</v>
          </cell>
        </row>
        <row r="68">
          <cell r="E68" t="str">
            <v>5.4. Прочие виды деятельности промышленного характера*</v>
          </cell>
        </row>
        <row r="69">
          <cell r="E69" t="str">
            <v>5.4.1 реализация теловой энергии</v>
          </cell>
        </row>
        <row r="70">
          <cell r="E70" t="str">
            <v>5.4.2 услуги по испытанию и поверке приборов</v>
          </cell>
        </row>
        <row r="71">
          <cell r="E71" t="str">
            <v>5.4.3 информационные услуги</v>
          </cell>
        </row>
        <row r="72">
          <cell r="E72" t="str">
            <v>5.4.4 транспортные услуги</v>
          </cell>
        </row>
        <row r="73">
          <cell r="E73" t="str">
            <v>5.4.5 услуги автостоянки</v>
          </cell>
        </row>
        <row r="74">
          <cell r="E74" t="str">
            <v>5.4.6 услуги связи</v>
          </cell>
        </row>
        <row r="75">
          <cell r="E75" t="str">
            <v xml:space="preserve">5.4.7 доходы от организации и проведения конкурсов по закупкам товаров, работ и   услуг </v>
          </cell>
        </row>
        <row r="76">
          <cell r="E76" t="str">
            <v>5.4.8 услуги по хранению мобилизационного резерва</v>
          </cell>
        </row>
        <row r="77">
          <cell r="E77" t="str">
            <v>5.4.9 по расчетам за создание технической возможности</v>
          </cell>
        </row>
        <row r="78">
          <cell r="E78" t="str">
            <v>5.4.10 поступления за техническое обслуживание абонентов</v>
          </cell>
        </row>
        <row r="79">
          <cell r="E79" t="str">
            <v>5.4.11 поступления от стронних организаций за оказание прочих услуг</v>
          </cell>
        </row>
        <row r="80">
          <cell r="E80" t="str">
            <v>6  Непрофильная продукция (услуги):</v>
          </cell>
        </row>
        <row r="81">
          <cell r="E81" t="str">
            <v>6.1. Доходы от эксплуатации непрофильных объектов</v>
          </cell>
        </row>
        <row r="82">
          <cell r="E82" t="str">
            <v>6.2. Доходы от сдачи имущества в аренду (помещения, транспорт, оборудование и др.)</v>
          </cell>
        </row>
        <row r="83">
          <cell r="E83" t="str">
            <v xml:space="preserve">       6.2.1 зданий и помещений</v>
          </cell>
        </row>
        <row r="84">
          <cell r="E84" t="str">
            <v xml:space="preserve">       6.2.2 сооружений, машин и оборудования</v>
          </cell>
        </row>
        <row r="85">
          <cell r="E85" t="str">
            <v xml:space="preserve">       6.2.3 транспортных средств</v>
          </cell>
        </row>
        <row r="86">
          <cell r="E86" t="str">
            <v xml:space="preserve">       6.2.4 компьютеров, оргтехники, средств связи</v>
          </cell>
        </row>
        <row r="87">
          <cell r="E87" t="str">
            <v xml:space="preserve">       6.2.5 другого имущества</v>
          </cell>
        </row>
        <row r="88">
          <cell r="E88" t="str">
            <v>6.3. Ремонтные и строительные услуги</v>
          </cell>
        </row>
        <row r="89">
          <cell r="E89" t="str">
            <v xml:space="preserve"> 6.4. Прочая непрофильная продукция по видам:*</v>
          </cell>
        </row>
        <row r="90">
          <cell r="E90" t="str">
            <v>6.4.1 поступления от оказания услуг объектами  социальной сферы</v>
          </cell>
        </row>
        <row r="91">
          <cell r="E91" t="str">
            <v>6.4.2 поступления по расчетам по ЖСК</v>
          </cell>
        </row>
        <row r="92">
          <cell r="E92" t="str">
            <v>6.4.3 Прочая непрофильная продукция</v>
          </cell>
        </row>
        <row r="93">
          <cell r="E93" t="str">
            <v>7 Прочие доходы</v>
          </cell>
        </row>
        <row r="94">
          <cell r="E94" t="str">
            <v xml:space="preserve">7.1 Проценты к получению </v>
          </cell>
        </row>
        <row r="95">
          <cell r="E95" t="str">
            <v>7.1.1 Проценты по займам полученные</v>
          </cell>
        </row>
        <row r="96">
          <cell r="E96" t="str">
            <v>7.1.2 Проценты по финансовым вложениям полученные</v>
          </cell>
        </row>
        <row r="97">
          <cell r="E97" t="str">
            <v>7.2 От совместной деятельности</v>
          </cell>
        </row>
        <row r="98">
          <cell r="E98" t="str">
            <v>7.3 От реализации МПЗ (ТМЦ)</v>
          </cell>
        </row>
        <row r="99">
          <cell r="E99" t="str">
            <v>7.4 От аренды</v>
          </cell>
        </row>
        <row r="100">
          <cell r="E100" t="str">
            <v xml:space="preserve">7.5 От участия в других организациях  </v>
          </cell>
        </row>
        <row r="101">
          <cell r="E101" t="str">
            <v>7.5.1 Дивиденды полученные</v>
          </cell>
        </row>
        <row r="102">
          <cell r="E102" t="str">
            <v>7.5.2 От участия в других организациях (остальные)</v>
          </cell>
        </row>
        <row r="103">
          <cell r="E103" t="str">
            <v>7.6 Пени, штрафы, неустойки признанные или по которым получено решение суда</v>
          </cell>
        </row>
        <row r="104">
          <cell r="E104" t="str">
            <v>7.7 Субвенции на разницу в тарифах</v>
          </cell>
        </row>
        <row r="105">
          <cell r="E105" t="str">
            <v>7.8 Возмещение по страховым случаям</v>
          </cell>
        </row>
        <row r="106">
          <cell r="E106" t="str">
            <v>7.8.1 имущественное страхование</v>
          </cell>
        </row>
        <row r="107">
          <cell r="E107" t="str">
            <v xml:space="preserve">     7.8.2 прочие виды страхования</v>
          </cell>
        </row>
        <row r="108">
          <cell r="E108" t="str">
            <v>7.9 Прочие доходы (чрезвычайные)*</v>
          </cell>
        </row>
        <row r="109">
          <cell r="E109" t="str">
            <v>7.10 Другие прочие доходы*</v>
          </cell>
        </row>
        <row r="110">
          <cell r="E110" t="str">
            <v>7.10.1 субсидии, дотации</v>
          </cell>
        </row>
        <row r="111">
          <cell r="E111" t="str">
            <v>7.10.2 услуги по ведению секретного делопроизводства</v>
          </cell>
        </row>
        <row r="112">
          <cell r="E112" t="str">
            <v>7.10.3 пени, штрафы, неустойки признанные или по которым получено решение суда</v>
          </cell>
        </row>
        <row r="113">
          <cell r="E113" t="str">
            <v>7.10.4 другие доходы</v>
          </cell>
        </row>
        <row r="114">
          <cell r="D114" t="str">
            <v>II.ИНВЕСТИЦИОННАЯ ДЕЯТЕЛЬНОСТЬ</v>
          </cell>
        </row>
        <row r="115">
          <cell r="E115" t="str">
            <v>10.1 Реализация основных средств, нематериальных активов</v>
          </cell>
        </row>
        <row r="116">
          <cell r="E116" t="str">
            <v>10.1.1 Основных средств</v>
          </cell>
        </row>
        <row r="117">
          <cell r="D117" t="str">
            <v xml:space="preserve"> </v>
          </cell>
          <cell r="E117" t="str">
            <v>10.1.1.1 Поступления от продажи зданий, сооружений</v>
          </cell>
        </row>
        <row r="118">
          <cell r="E118" t="str">
            <v>10.1.1.2 Поступления от продажи оборудования</v>
          </cell>
        </row>
        <row r="119">
          <cell r="E119" t="str">
            <v>10.1.1.3 Поступления от продажи транспортных средств</v>
          </cell>
        </row>
        <row r="120">
          <cell r="E120" t="str">
            <v>10.1.1.4 Поступления от продажи компьютерной и оргтехники</v>
          </cell>
        </row>
        <row r="121">
          <cell r="E121" t="str">
            <v>10.1.1.5 Поступления от продажи офисного оборудования и принадлежностей</v>
          </cell>
        </row>
        <row r="122">
          <cell r="E122" t="str">
            <v>10.1.1.6 Поступления от продажи прочих основных средств</v>
          </cell>
        </row>
        <row r="123">
          <cell r="E123" t="str">
            <v>10.1.2 Нематериальных активов</v>
          </cell>
        </row>
        <row r="124">
          <cell r="E124" t="str">
            <v>10.2 Долгосрочные финансовые вложения (возврат)</v>
          </cell>
        </row>
        <row r="125">
          <cell r="E125" t="str">
            <v>10.2.1 Акции (продажа)</v>
          </cell>
        </row>
        <row r="126">
          <cell r="E126" t="str">
            <v>10.2.2 Векселя (предьявление к оплате)</v>
          </cell>
        </row>
        <row r="127">
          <cell r="E127" t="str">
            <v>10.2.3 Депозит (возврат)</v>
          </cell>
        </row>
        <row r="128">
          <cell r="E128" t="str">
            <v>10.2.4 Займы выданные (возврат)</v>
          </cell>
        </row>
        <row r="129">
          <cell r="E129" t="str">
            <v>10.2.5 Реализация прочих долгосрочных финансовых вложений</v>
          </cell>
        </row>
        <row r="130">
          <cell r="E130" t="str">
            <v>10.2а из строки 10.2 Вложение средств полученных от IPO (возврат)</v>
          </cell>
        </row>
        <row r="131">
          <cell r="E131" t="str">
            <v>10.3 Прочие поступления от инвестиционной деятельности *</v>
          </cell>
        </row>
        <row r="132">
          <cell r="D132" t="str">
            <v>III.ФИНАНСОВАЯ ДЕЯТЕЛЬНОСТЬ</v>
          </cell>
        </row>
        <row r="133">
          <cell r="E133" t="str">
            <v>11. Кредиты и займы (получение)</v>
          </cell>
        </row>
        <row r="134">
          <cell r="E134" t="str">
            <v>11.1 Долгосрочные кредиты и займы</v>
          </cell>
        </row>
        <row r="135">
          <cell r="E135" t="str">
            <v>11.1.1 Долгосрочные кредиты</v>
          </cell>
        </row>
        <row r="136">
          <cell r="E136" t="str">
            <v>11.1.1.1 Долгосрочные кредиты ОАО РАО "ЕЭС России"</v>
          </cell>
        </row>
        <row r="137">
          <cell r="E137" t="str">
            <v>11.1.1.2 Долгосрочные кредиты под поручительство ОАО РАО "ЕЭС России"</v>
          </cell>
        </row>
        <row r="138">
          <cell r="E138" t="str">
            <v>11.1.1.3 Долгосрочные кредиты под поручительство ОГК/ТГК</v>
          </cell>
        </row>
        <row r="139">
          <cell r="E139" t="str">
            <v>11.1.1.4 Долгосрочные кредиты (остальные)</v>
          </cell>
        </row>
        <row r="140">
          <cell r="E140" t="str">
            <v>11.1.2 Долгосрочные займы</v>
          </cell>
        </row>
        <row r="141">
          <cell r="E141" t="str">
            <v>11.1.2.1 Долгосрочные займы от ОГК/ТГК</v>
          </cell>
        </row>
        <row r="142">
          <cell r="E142" t="str">
            <v>11.1.2.2 Облигационный заем (размещение)</v>
          </cell>
        </row>
        <row r="143">
          <cell r="E143" t="str">
            <v>11.1.2.3 Долгосрочные займы (остальные)</v>
          </cell>
        </row>
        <row r="144">
          <cell r="E144" t="str">
            <v>11.2 Краткосрочные кредиты и займы</v>
          </cell>
        </row>
        <row r="145">
          <cell r="E145" t="str">
            <v>11.2.1 Краткосрочные кредиты</v>
          </cell>
        </row>
        <row r="146">
          <cell r="E146" t="str">
            <v>11.2.1.1Краткосрочные кредиты под поручительство ОАО РАО "ЕЭС России"</v>
          </cell>
        </row>
        <row r="147">
          <cell r="E147" t="str">
            <v>11.2.1.2 Краткосрочные кредиты под поручительство ТГК/ОГК</v>
          </cell>
        </row>
        <row r="148">
          <cell r="E148" t="str">
            <v>11.2.1.3   Краткосрочные кредиты (остальные)</v>
          </cell>
        </row>
        <row r="149">
          <cell r="E149" t="str">
            <v>11.2.2 Краткосрочные займы</v>
          </cell>
        </row>
        <row r="150">
          <cell r="E150" t="str">
            <v>11.2.2.1 Краткосрочные займы от ОГК/ТГК</v>
          </cell>
        </row>
        <row r="151">
          <cell r="E151" t="str">
            <v>11.2.2.2 Краткосрочные займы (остальные)</v>
          </cell>
        </row>
        <row r="152">
          <cell r="E152" t="str">
            <v>11.2.3 Векселя собственные (выданные)</v>
          </cell>
        </row>
        <row r="153">
          <cell r="E153" t="str">
            <v>12. Краткосрочные финансовые вложения (возврат)</v>
          </cell>
        </row>
        <row r="154">
          <cell r="E154" t="str">
            <v>12.1 Акции (продажа)</v>
          </cell>
        </row>
        <row r="155">
          <cell r="E155" t="str">
            <v>12.2 Векселя (предьявление к оплате)</v>
          </cell>
        </row>
        <row r="156">
          <cell r="E156" t="str">
            <v>12.3 Депозит (возврат)</v>
          </cell>
        </row>
        <row r="157">
          <cell r="E157" t="str">
            <v>12.4 Займы выданные (возврат)</v>
          </cell>
        </row>
        <row r="158">
          <cell r="E158" t="str">
            <v>12.5 Реализация прочих краткосрочных финансовых вложений</v>
          </cell>
        </row>
        <row r="159">
          <cell r="E159" t="str">
            <v>12а из строки 12 Вложение средств полученных от IPO (возврат)</v>
          </cell>
        </row>
        <row r="160">
          <cell r="E160" t="str">
            <v>13 Эмиссия акций (размещение)</v>
          </cell>
        </row>
        <row r="161">
          <cell r="E161" t="str">
            <v>14 Ожидаемый возврат уплаченных в счет выданных поручительств сумм</v>
          </cell>
        </row>
        <row r="162">
          <cell r="E162" t="str">
            <v>14.1 по договорам в рамках ДДУ</v>
          </cell>
        </row>
        <row r="163">
          <cell r="E163" t="str">
            <v>14.2 по прочим договорам</v>
          </cell>
        </row>
        <row r="164">
          <cell r="E164" t="str">
            <v>15 Прочие поступления от финансовой деятельности *</v>
          </cell>
        </row>
        <row r="165">
          <cell r="E165" t="str">
            <v>15.2  проценты, начисляемые на остаток денежных средств на расчетном счете</v>
          </cell>
        </row>
        <row r="166">
          <cell r="E166" t="str">
            <v>15.3 доходы, связанные с правом требования долга</v>
          </cell>
        </row>
        <row r="167">
          <cell r="E167" t="str">
            <v>15.4 другие доходы</v>
          </cell>
        </row>
        <row r="168">
          <cell r="D168" t="str">
            <v>ОТТОК</v>
          </cell>
        </row>
        <row r="169">
          <cell r="D169" t="str">
            <v>I. ОПЕРАЦИОННАЯ ДЕЯТЕЛЬНОСТЬ</v>
          </cell>
        </row>
        <row r="170">
          <cell r="E170" t="str">
            <v xml:space="preserve">1 Материальные затраты </v>
          </cell>
        </row>
        <row r="171">
          <cell r="E171" t="str">
            <v>1.1 Топливо</v>
          </cell>
        </row>
        <row r="172">
          <cell r="E172" t="str">
            <v>1.1.1 уголь</v>
          </cell>
        </row>
        <row r="173">
          <cell r="E173" t="str">
            <v>1.1.2 газ</v>
          </cell>
        </row>
        <row r="174">
          <cell r="E174" t="str">
            <v>1.1.3 мазут</v>
          </cell>
        </row>
        <row r="175">
          <cell r="E175" t="str">
            <v>1.1.4 прочие виды топлива</v>
          </cell>
        </row>
        <row r="176">
          <cell r="E176" t="str">
            <v>1.2 Покупная электроэнергия</v>
          </cell>
        </row>
        <row r="177">
          <cell r="E177" t="str">
            <v xml:space="preserve">1.2.1 Покупная энергия (мощность) с оптового рынка: </v>
          </cell>
        </row>
        <row r="178">
          <cell r="E178" t="str">
            <v>1.2.1.1. Электроэнергия:</v>
          </cell>
        </row>
        <row r="179">
          <cell r="E179" t="str">
            <v>1.2.1.1.1. по регулируемым договорам (включая долгосрочные)</v>
          </cell>
        </row>
        <row r="180">
          <cell r="E180" t="str">
            <v>1.2.1.1.2. в результате конкурентного отбора на РСВ</v>
          </cell>
        </row>
        <row r="181">
          <cell r="E181" t="str">
            <v>1.2.1.1.3. в результате конкурентного отбора на БР</v>
          </cell>
        </row>
        <row r="182">
          <cell r="E182" t="str">
            <v>1.2.1.1.4. по свободным двусторонним договорам на РСВ</v>
          </cell>
        </row>
        <row r="183">
          <cell r="E183" t="str">
            <v>1.2.1.1.5. по свободным двусторонним договорам на БР</v>
          </cell>
        </row>
        <row r="184">
          <cell r="E184" t="str">
            <v>1.2.1.2. Мощность:</v>
          </cell>
        </row>
        <row r="185">
          <cell r="E185" t="str">
            <v>1.2.1.2.1. по регулируемым договорам (включая долгосрочные)</v>
          </cell>
        </row>
        <row r="186">
          <cell r="E186" t="str">
            <v>1.2.1.2.2. в результате конкурентного отбора</v>
          </cell>
        </row>
        <row r="187">
          <cell r="E187" t="str">
            <v>1.2.1.2.3. по свободным двусторонним договорам</v>
          </cell>
        </row>
        <row r="188">
          <cell r="E188" t="str">
            <v>1.2.1.2.4. по договорам комиссии</v>
          </cell>
        </row>
        <row r="189">
          <cell r="E189" t="str">
            <v>1.2.1.2.5. прочие виды купли-продажи мощности</v>
          </cell>
        </row>
        <row r="190">
          <cell r="E190" t="str">
            <v xml:space="preserve"> 1.2.1а  Из стр.1.2.1 для реализации</v>
          </cell>
        </row>
        <row r="191">
          <cell r="E191" t="str">
            <v xml:space="preserve"> 1.2.1б  Из стр.1.2.1 на производственные и хозяйственные нужды</v>
          </cell>
        </row>
        <row r="192">
          <cell r="E192" t="str">
            <v xml:space="preserve"> 1.2.1в  Из стр.1.2.1 на компенсацию потерь</v>
          </cell>
        </row>
        <row r="193">
          <cell r="E193" t="str">
            <v xml:space="preserve"> справ.  Из строки 1.2.1 Погашение просроченной задолженности по обязательств по договорам на ОРЭ и счетам-требованиям</v>
          </cell>
        </row>
        <row r="194">
          <cell r="E194" t="str">
            <v xml:space="preserve">1.2.2 Покупная энергия с розничного рынка: </v>
          </cell>
        </row>
        <row r="195">
          <cell r="E195" t="str">
            <v xml:space="preserve"> 1.2.2.1  от региональных генерирующих компаний</v>
          </cell>
        </row>
        <row r="196">
          <cell r="E196" t="str">
            <v xml:space="preserve"> 1.2.2.2  от блок-станций и прочих источников</v>
          </cell>
        </row>
        <row r="197">
          <cell r="E197" t="str">
            <v xml:space="preserve"> 1.2.2.2.1  на хозяйственные нужды</v>
          </cell>
        </row>
        <row r="198">
          <cell r="E198" t="str">
            <v xml:space="preserve"> 1.2.2.2.2  на производственные нужды</v>
          </cell>
        </row>
        <row r="199">
          <cell r="E199" t="str">
            <v>1.2.2.2.3   на компенсацию потерь</v>
          </cell>
        </row>
        <row r="200">
          <cell r="E200" t="str">
            <v>1.3. Покупная тепловая энергия</v>
          </cell>
        </row>
        <row r="201">
          <cell r="E201" t="str">
            <v>1.3.1 в т.ч. на компенсацию потерь</v>
          </cell>
        </row>
        <row r="202">
          <cell r="E202" t="str">
            <v>1.4. Вода на технологические нужды</v>
          </cell>
        </row>
        <row r="203">
          <cell r="E203" t="str">
            <v>1.5. Cырье и материалы</v>
          </cell>
        </row>
        <row r="204">
          <cell r="E204" t="str">
            <v xml:space="preserve"> 1.5.1 ГСМ</v>
          </cell>
        </row>
        <row r="205">
          <cell r="E205" t="str">
            <v xml:space="preserve"> 1.5.2 покупная электроэнергия на ПХН, не входящая в баланс </v>
          </cell>
        </row>
        <row r="206">
          <cell r="E206" t="str">
            <v xml:space="preserve"> 1.5.3 сырье и материалы на ремонты</v>
          </cell>
        </row>
        <row r="207">
          <cell r="E207" t="str">
            <v xml:space="preserve"> 1.5.4 на прочие цели</v>
          </cell>
        </row>
        <row r="208">
          <cell r="E208" t="str">
            <v xml:space="preserve">     1.5.4.1   для эксплуатации</v>
          </cell>
        </row>
        <row r="209">
          <cell r="E209" t="str">
            <v xml:space="preserve">    1.5.4.2    для индивидуальной защиты</v>
          </cell>
        </row>
        <row r="210">
          <cell r="E210" t="str">
            <v xml:space="preserve">         1.5.4.2.1  специальная одежда</v>
          </cell>
        </row>
        <row r="211">
          <cell r="E211" t="str">
            <v xml:space="preserve">         1.5.4.2.2  электрозащитные средства</v>
          </cell>
        </row>
        <row r="212">
          <cell r="E212" t="str">
            <v xml:space="preserve">        1.5.4.2.3   прочие средства индивидуальной защиты</v>
          </cell>
        </row>
        <row r="213">
          <cell r="E213" t="str">
            <v xml:space="preserve">     1.5.4.3  для компьютеров и оргтехники   </v>
          </cell>
        </row>
        <row r="214">
          <cell r="E214" t="str">
            <v xml:space="preserve">      1.5.4.4 для связи</v>
          </cell>
        </row>
        <row r="215">
          <cell r="E215" t="str">
            <v xml:space="preserve">     1.5.4.5  прочие сырье и материалы</v>
          </cell>
        </row>
        <row r="216">
          <cell r="E216" t="str">
            <v xml:space="preserve">2 Работы и услуги производственного характера  </v>
          </cell>
        </row>
        <row r="217">
          <cell r="E217" t="str">
            <v>2.1 Услуги подрядчиков по обслуживанию и ремонту оборудования</v>
          </cell>
        </row>
        <row r="218">
          <cell r="E218" t="str">
            <v>2.1.1 Услуги подрядчиков по ремонту оборудования</v>
          </cell>
        </row>
        <row r="219">
          <cell r="E219" t="str">
            <v xml:space="preserve">   2.1.1.1  зданий и помещений</v>
          </cell>
        </row>
        <row r="220">
          <cell r="E220" t="str">
            <v xml:space="preserve">     2.1.1.2 сооружений</v>
          </cell>
        </row>
        <row r="221">
          <cell r="E221" t="str">
            <v xml:space="preserve">    2.1.1.2  машин и оборудования</v>
          </cell>
        </row>
        <row r="222">
          <cell r="E222" t="str">
            <v xml:space="preserve">   2.1.1.3.1   электросетевого оборудования</v>
          </cell>
        </row>
        <row r="223">
          <cell r="E223" t="str">
            <v xml:space="preserve">     2.1.1.3.2     другого оборудования</v>
          </cell>
        </row>
        <row r="224">
          <cell r="E224" t="str">
            <v xml:space="preserve">     2.1.1.4  транспортных средств</v>
          </cell>
        </row>
        <row r="225">
          <cell r="E225" t="str">
            <v xml:space="preserve">   2.1.1.5   компьютеров и оргтехники</v>
          </cell>
        </row>
        <row r="226">
          <cell r="E226" t="str">
            <v xml:space="preserve">     2.1.1.6 средств связи</v>
          </cell>
        </row>
        <row r="227">
          <cell r="E227" t="str">
            <v>2.1.2 Услуги подрядчиков по обслуживанию</v>
          </cell>
        </row>
        <row r="228">
          <cell r="E228" t="str">
            <v xml:space="preserve">   2.1.2.1   зданий и помещений</v>
          </cell>
        </row>
        <row r="229">
          <cell r="E229" t="str">
            <v xml:space="preserve">    2.1.2.2  сооружений</v>
          </cell>
        </row>
        <row r="230">
          <cell r="E230" t="str">
            <v xml:space="preserve">   2.1.2.3   машин и оборудования</v>
          </cell>
        </row>
        <row r="231">
          <cell r="E231" t="str">
            <v xml:space="preserve">   2.1.2.3.1   электросетевого оборудования</v>
          </cell>
        </row>
        <row r="232">
          <cell r="E232" t="str">
            <v xml:space="preserve">     2.1.2.3.2     другого оборудования</v>
          </cell>
        </row>
        <row r="233">
          <cell r="E233" t="str">
            <v xml:space="preserve">    2.1.2.4  транспортных средств</v>
          </cell>
        </row>
        <row r="234">
          <cell r="E234" t="str">
            <v xml:space="preserve">   2.1.2.5   компьютеров и оргтехники</v>
          </cell>
        </row>
        <row r="235">
          <cell r="E235" t="str">
            <v xml:space="preserve">     2.1.2.6 средств связи</v>
          </cell>
        </row>
        <row r="236">
          <cell r="E236" t="str">
            <v>2.2 Транспортные услуги</v>
          </cell>
        </row>
        <row r="237">
          <cell r="E237" t="str">
            <v>2.2.1 Автомобильного</v>
          </cell>
        </row>
        <row r="238">
          <cell r="E238" t="str">
            <v>2.2.2 Железнодорожного</v>
          </cell>
        </row>
        <row r="239">
          <cell r="E239" t="str">
            <v>2.2.3 Авиатранспорта</v>
          </cell>
        </row>
        <row r="240">
          <cell r="E240" t="str">
            <v>2.2.4 Прочие</v>
          </cell>
        </row>
        <row r="241">
          <cell r="E241" t="str">
            <v>2.3 Оплата услуг сетевых компаний по передаче э/э</v>
          </cell>
        </row>
        <row r="242">
          <cell r="E242" t="str">
            <v>2.3.1 оплата услуг ФСК</v>
          </cell>
        </row>
        <row r="243">
          <cell r="E243" t="str">
            <v>2.3.1.1  по ставке на содержание сетей</v>
          </cell>
        </row>
        <row r="244">
          <cell r="E244" t="str">
            <v>2.3.1.2  по ставке на оплату потерь электроэнергии</v>
          </cell>
        </row>
        <row r="245">
          <cell r="E245" t="str">
            <v>2.3.3 платежи РСК</v>
          </cell>
        </row>
        <row r="246">
          <cell r="E246" t="str">
            <v>2.3.3.1 платежи РСК Холдинга</v>
          </cell>
        </row>
        <row r="247">
          <cell r="E247" t="str">
            <v>2.3.3.2 прочим сетевым компаниям</v>
          </cell>
        </row>
        <row r="248">
          <cell r="E248" t="str">
            <v>2.4Услуги по испытанию и проверке приборов</v>
          </cell>
        </row>
        <row r="249">
          <cell r="E249" t="str">
            <v>2.5 Услуги по передаче теплоэнергии</v>
          </cell>
        </row>
        <row r="250">
          <cell r="E250" t="str">
            <v>2.6Услуги коммерческого учета электроэнергии</v>
          </cell>
        </row>
        <row r="251">
          <cell r="E251" t="str">
            <v>2.7Прочие услуги производственного характера</v>
          </cell>
        </row>
        <row r="252">
          <cell r="E252" t="str">
            <v xml:space="preserve">  2.7.1 услуги по сертификации качества электрической энергии</v>
          </cell>
        </row>
        <row r="253">
          <cell r="E253" t="str">
            <v xml:space="preserve"> 2.7.2  поверка высоковольтных трансформаторов тока и напряжения</v>
          </cell>
        </row>
        <row r="254">
          <cell r="E254" t="str">
            <v xml:space="preserve"> 2.7.3  гидрометеорологические услуги</v>
          </cell>
        </row>
        <row r="255">
          <cell r="E255" t="str">
            <v xml:space="preserve">   2.7.4 проведение режимно-наладочных испытаний оборудования</v>
          </cell>
        </row>
        <row r="256">
          <cell r="E256" t="str">
            <v xml:space="preserve">  2.7.5 услуги по отводу лесосек</v>
          </cell>
        </row>
        <row r="257">
          <cell r="E257" t="str">
            <v xml:space="preserve"> 2.7.6  погрузочно-разгрузочные работы</v>
          </cell>
        </row>
        <row r="258">
          <cell r="E258" t="str">
            <v xml:space="preserve">2.7.7 услуги по организации и проведению конкурсов по закупкам товаров, работ и   услуг </v>
          </cell>
        </row>
        <row r="259">
          <cell r="E259" t="str">
            <v xml:space="preserve"> 2.7.8  другие услуги производственного характера</v>
          </cell>
        </row>
        <row r="260">
          <cell r="E260" t="str">
            <v>3.Расчеты с персоналом по оплате**</v>
          </cell>
        </row>
        <row r="261">
          <cell r="E261" t="str">
            <v>3.1.Выплата на руки</v>
          </cell>
        </row>
        <row r="262">
          <cell r="E262" t="str">
            <v>3.2.Удержания из з/п</v>
          </cell>
        </row>
        <row r="263">
          <cell r="E263" t="str">
            <v>3.2.1.НДФЛ (только персонал)</v>
          </cell>
        </row>
        <row r="264">
          <cell r="E264" t="str">
            <v>3.2.2Прочие удержания из з/п</v>
          </cell>
        </row>
        <row r="265">
          <cell r="E265" t="str">
            <v xml:space="preserve">  3.2.2.1 профсоюзные взносы </v>
          </cell>
        </row>
        <row r="266">
          <cell r="E266" t="str">
            <v xml:space="preserve">  3.2.2.2 алименты и исполнительные листы</v>
          </cell>
        </row>
        <row r="267">
          <cell r="E267" t="str">
            <v xml:space="preserve"> 3.2.2.3  другие удержания</v>
          </cell>
        </row>
        <row r="268">
          <cell r="E268" t="str">
            <v>4 ЕСН</v>
          </cell>
        </row>
        <row r="269">
          <cell r="E269" t="str">
            <v>4.1 Выплаты по единому социальному налогу (ТФОМС)</v>
          </cell>
        </row>
        <row r="270">
          <cell r="E270" t="str">
            <v>4.2 Выплаты по единому социальному налогу (ФСС)</v>
          </cell>
        </row>
        <row r="271">
          <cell r="E271" t="str">
            <v>4.3 Выплаты по единому социальному налогу (ФФОМС)</v>
          </cell>
        </row>
        <row r="272">
          <cell r="E272" t="str">
            <v>4.4 Выплаты по единому социальному налогу (ПФ- страховая часть)</v>
          </cell>
        </row>
        <row r="273">
          <cell r="E273" t="str">
            <v>4.5 Выплаты по единому социальному налогу (ПФ- накопительная часть)</v>
          </cell>
        </row>
        <row r="274">
          <cell r="E274" t="str">
            <v>4.6 Выплаты по единому социальному налогу (ПФ- федеральный бюджет)</v>
          </cell>
        </row>
        <row r="275">
          <cell r="E275" t="str">
            <v>5 Негосударственное пенсионное обеспечение</v>
          </cell>
        </row>
        <row r="276">
          <cell r="E276" t="str">
            <v>7 Прочие затраты (смета затрат)</v>
          </cell>
        </row>
        <row r="277">
          <cell r="E277" t="str">
            <v xml:space="preserve">      7.1  Оплата услуг РАО «ЕЭС России» </v>
          </cell>
        </row>
        <row r="278">
          <cell r="E278" t="str">
            <v>7.1.1. Услуги по организации функционирования и развитию ЕЭС России</v>
          </cell>
        </row>
        <row r="279">
          <cell r="E279" t="str">
            <v xml:space="preserve">7.1.1.1.Текущий платеж </v>
          </cell>
        </row>
        <row r="280">
          <cell r="E280" t="str">
            <v>7.1.1.2. Погашение задолженности</v>
          </cell>
        </row>
        <row r="281">
          <cell r="E281" t="str">
            <v>7.1.2. Услуги ОАО РАО "ЕЭС России" (остальные)</v>
          </cell>
        </row>
        <row r="282">
          <cell r="E282" t="str">
            <v xml:space="preserve">    7.2    Оплата услуг ОАО "СО-ЦДУ ЕЭС" по системной надежности</v>
          </cell>
        </row>
        <row r="283">
          <cell r="E283" t="str">
            <v xml:space="preserve">     7.3   Оплата услуг операторов рынка (НП ''АТС'', ЗАО ''ЦФР'' и др.)</v>
          </cell>
        </row>
        <row r="284">
          <cell r="E284" t="str">
            <v xml:space="preserve">     7.4   Оплата работ и услуг сторонних организаций, в т.ч.</v>
          </cell>
        </row>
        <row r="285">
          <cell r="E285" t="str">
            <v xml:space="preserve">        7.4.1 услуги связи и передачи данных</v>
          </cell>
        </row>
        <row r="286">
          <cell r="E286" t="str">
            <v xml:space="preserve">            7.4.1.1  проводной</v>
          </cell>
        </row>
        <row r="287">
          <cell r="E287" t="str">
            <v xml:space="preserve">            7.4.1.2  мобильной</v>
          </cell>
        </row>
        <row r="288">
          <cell r="E288" t="str">
            <v xml:space="preserve">            7.4.1.3  ИНТЕРНЕТа</v>
          </cell>
        </row>
        <row r="289">
          <cell r="E289" t="str">
            <v xml:space="preserve">             7.4.1.4 спутниковой</v>
          </cell>
        </row>
        <row r="290">
          <cell r="E290" t="str">
            <v xml:space="preserve">           7.4.1.5   радиосвязи</v>
          </cell>
        </row>
        <row r="291">
          <cell r="E291" t="str">
            <v xml:space="preserve">            7.4.1.6  частотный ресурс</v>
          </cell>
        </row>
        <row r="292">
          <cell r="E292" t="str">
            <v xml:space="preserve">          7.4.1.7    аренда каналов связи</v>
          </cell>
        </row>
        <row r="293">
          <cell r="E293" t="str">
            <v xml:space="preserve">            7.4.1.8  прочие услуги связи</v>
          </cell>
        </row>
        <row r="294">
          <cell r="E294" t="str">
            <v xml:space="preserve">        7.4.2 - коммунальные услуги</v>
          </cell>
        </row>
        <row r="295">
          <cell r="E295" t="str">
            <v xml:space="preserve">            7.4.2.1  бытовое водоснабжение и канализование   </v>
          </cell>
        </row>
        <row r="296">
          <cell r="E296" t="str">
            <v xml:space="preserve">           7.4.2.2   отопление</v>
          </cell>
        </row>
        <row r="297">
          <cell r="E297" t="str">
            <v xml:space="preserve">            7.4.2.3  другие коммунальные услуги</v>
          </cell>
        </row>
        <row r="298">
          <cell r="E298" t="str">
            <v xml:space="preserve">     7.4.3    - повышение квалификации и проф.переподготовка</v>
          </cell>
        </row>
        <row r="299">
          <cell r="E299" t="str">
            <v xml:space="preserve">       7.4.4  - IT-услуги</v>
          </cell>
        </row>
        <row r="300">
          <cell r="E300" t="str">
            <v xml:space="preserve">        7.4.5 - аудиторские услуги</v>
          </cell>
        </row>
        <row r="301">
          <cell r="E301" t="str">
            <v xml:space="preserve">      7.4.6   - юридические услуги</v>
          </cell>
        </row>
        <row r="302">
          <cell r="E302" t="str">
            <v xml:space="preserve">       7.4.7  - консультационные услуги</v>
          </cell>
        </row>
        <row r="303">
          <cell r="E303" t="str">
            <v xml:space="preserve">          7.4.7.1   финансовые</v>
          </cell>
        </row>
        <row r="304">
          <cell r="E304" t="str">
            <v xml:space="preserve">          7.4.7.2   по экономике и тарифному регулированию</v>
          </cell>
        </row>
        <row r="305">
          <cell r="E305" t="str">
            <v xml:space="preserve">          7.4.7.3   по бухгалтерскому учету и налогообложению</v>
          </cell>
        </row>
        <row r="306">
          <cell r="E306" t="str">
            <v xml:space="preserve">         7.4.7.4    по стратегии и развитию</v>
          </cell>
        </row>
        <row r="307">
          <cell r="E307" t="str">
            <v xml:space="preserve">         7.4.7.5    по кадровой политике и организационному проектированию</v>
          </cell>
        </row>
        <row r="308">
          <cell r="E308" t="str">
            <v xml:space="preserve">        7.4.7.6     по корпоративной политике</v>
          </cell>
        </row>
        <row r="309">
          <cell r="E309" t="str">
            <v xml:space="preserve">           7.4.7.7  по технической политике</v>
          </cell>
        </row>
        <row r="310">
          <cell r="E310" t="str">
            <v xml:space="preserve">           7.4.7.8  по инвестиционной политике</v>
          </cell>
        </row>
        <row r="311">
          <cell r="E311" t="str">
            <v xml:space="preserve">           7.4.7.9  другие консультационные услуги</v>
          </cell>
        </row>
        <row r="312">
          <cell r="E312" t="str">
            <v xml:space="preserve">        7.4.8 - услуги пожарной, вневедомственной и сторожевой охраны</v>
          </cell>
        </row>
        <row r="313">
          <cell r="E313" t="str">
            <v xml:space="preserve">          7.4.8.1    услуги противопожарной безопасности</v>
          </cell>
        </row>
        <row r="314">
          <cell r="E314" t="str">
            <v xml:space="preserve">           7.4.8.2   услуги вневедомственной и сторожевой охраны</v>
          </cell>
        </row>
        <row r="315">
          <cell r="E315" t="str">
            <v xml:space="preserve">            7.4.8.3  другие услуги охраны</v>
          </cell>
        </row>
        <row r="316">
          <cell r="E316" t="str">
            <v xml:space="preserve">      7.4.9   - услуги по управлению</v>
          </cell>
        </row>
        <row r="317">
          <cell r="E317" t="str">
            <v xml:space="preserve">     7.4.10    - услуги Энергетического углеродного фонда</v>
          </cell>
        </row>
        <row r="318">
          <cell r="E318" t="str">
            <v xml:space="preserve">       7.4.11  - услуги PR</v>
          </cell>
        </row>
        <row r="319">
          <cell r="E319" t="str">
            <v xml:space="preserve">          7.4.11.1   изготовление полиграфической и сувенирной продукции</v>
          </cell>
        </row>
        <row r="320">
          <cell r="E320" t="str">
            <v xml:space="preserve">            7.4.11.2 оплата публикаций, сообщений в СМИ</v>
          </cell>
        </row>
        <row r="321">
          <cell r="E321" t="str">
            <v xml:space="preserve">          7.4.11.3   другие расходы по связям с общественностью</v>
          </cell>
        </row>
        <row r="322">
          <cell r="E322" t="str">
            <v xml:space="preserve">       7.4.12  - прочие работы и услуги сторонних организаций*</v>
          </cell>
        </row>
        <row r="323">
          <cell r="E323" t="str">
            <v xml:space="preserve">          7.4.12.1 услуги санитарно-эпидемиологических станций</v>
          </cell>
        </row>
        <row r="324">
          <cell r="E324" t="str">
            <v>7.4.12.2 услуги подрядчиков по обслуживанию и ремонту имущества непроизводственного характера</v>
          </cell>
        </row>
        <row r="325">
          <cell r="E325" t="str">
            <v xml:space="preserve">        7.4.12.3   услуги химчистки и прачечной</v>
          </cell>
        </row>
        <row r="326">
          <cell r="E326" t="str">
            <v xml:space="preserve">        7.4.12.4   услуги по охране труда и технике безопасности</v>
          </cell>
        </row>
        <row r="327">
          <cell r="E327" t="str">
            <v xml:space="preserve">      7.4.12.5     услуги ГИБДД и  других органов государственного технического надзора</v>
          </cell>
        </row>
        <row r="328">
          <cell r="E328" t="str">
            <v xml:space="preserve">        7.4.12.6   услуги нотариуса</v>
          </cell>
        </row>
        <row r="329">
          <cell r="E329" t="str">
            <v xml:space="preserve">        7.4.12.7   статистические услуги</v>
          </cell>
        </row>
        <row r="330">
          <cell r="E330" t="str">
            <v xml:space="preserve">         7.4.12.8  землеустроительные работы</v>
          </cell>
        </row>
        <row r="331">
          <cell r="E331" t="str">
            <v>7.4.12.9 услуги расчета, экспертизы технологических потерь электроэнергии</v>
          </cell>
        </row>
        <row r="332">
          <cell r="E332" t="str">
            <v>7.4.12.10 услуги экспертизы баланса электрической энергиии</v>
          </cell>
        </row>
        <row r="333">
          <cell r="E333" t="str">
            <v>7.4.12.11 услуги энергетического обследования</v>
          </cell>
        </row>
        <row r="334">
          <cell r="E334" t="str">
            <v>7.4.12.12 создание базы нормативной документации</v>
          </cell>
        </row>
        <row r="335">
          <cell r="E335" t="str">
            <v>7.4.12.13 услуги по организации работы с эмиссионными ценными бумагами</v>
          </cell>
        </row>
        <row r="336">
          <cell r="E336" t="str">
            <v>7.4.12.14 услуги по приему и хренению материалов</v>
          </cell>
        </row>
        <row r="337">
          <cell r="E337" t="str">
            <v>7.4.12.15 услуги по контролю качества, ликвидации разливов нефтепродуктов</v>
          </cell>
        </row>
        <row r="338">
          <cell r="E338" t="str">
            <v>7.4.12.16 услуги по разработке и внедрению СМК</v>
          </cell>
        </row>
        <row r="339">
          <cell r="E339" t="str">
            <v>7.4.12.17 услуги по управлению трудовыми ресурсами</v>
          </cell>
        </row>
        <row r="340">
          <cell r="E340" t="str">
            <v>7.4.12.18 услуги по лицензированию</v>
          </cell>
        </row>
        <row r="341">
          <cell r="E341" t="str">
            <v xml:space="preserve">         7.4.12.19 прочие работы и услуги сторонних организаций</v>
          </cell>
        </row>
        <row r="342">
          <cell r="E342" t="str">
            <v xml:space="preserve">   7.5     Командировочные и представительские расходы</v>
          </cell>
        </row>
        <row r="343">
          <cell r="E343" t="str">
            <v>7.5.1приобретение авиа- и ж/д билетов</v>
          </cell>
        </row>
        <row r="344">
          <cell r="E344" t="str">
            <v>7.5.2 выплаты на командировочные расходы на производственные нужды</v>
          </cell>
        </row>
        <row r="345">
          <cell r="E345" t="str">
            <v>7.5.3 выплаты на командировочные расходы на обучение</v>
          </cell>
        </row>
        <row r="346">
          <cell r="E346" t="str">
            <v>7.5.4 представительские расходы</v>
          </cell>
        </row>
        <row r="347">
          <cell r="E347" t="str">
            <v xml:space="preserve">       7.6  Арендная плата по направлениям (арендодателям)*</v>
          </cell>
        </row>
        <row r="348">
          <cell r="E348" t="str">
            <v xml:space="preserve">   7.6.1    зданий и помещений</v>
          </cell>
        </row>
        <row r="349">
          <cell r="E349" t="str">
            <v xml:space="preserve">     7.6.2  сооружений</v>
          </cell>
        </row>
        <row r="350">
          <cell r="E350" t="str">
            <v xml:space="preserve">     7.6.3  машин и оборудования</v>
          </cell>
        </row>
        <row r="351">
          <cell r="E351" t="str">
            <v xml:space="preserve">    7.6.4   транспортных средств</v>
          </cell>
        </row>
        <row r="352">
          <cell r="E352" t="str">
            <v xml:space="preserve">    7.6.5   компьютеров и оргтехники</v>
          </cell>
        </row>
        <row r="353">
          <cell r="E353" t="str">
            <v xml:space="preserve">     7.6.6  средств связи</v>
          </cell>
        </row>
        <row r="354">
          <cell r="E354" t="str">
            <v>7.6.7  земли</v>
          </cell>
        </row>
        <row r="355">
          <cell r="E355" t="str">
            <v xml:space="preserve">     7.6.8  другого имущества</v>
          </cell>
        </row>
        <row r="356">
          <cell r="E356" t="str">
            <v xml:space="preserve">      7.7  Лизинг</v>
          </cell>
        </row>
        <row r="357">
          <cell r="E357" t="str">
            <v xml:space="preserve">   7.7.1    зданий и помещений</v>
          </cell>
        </row>
        <row r="358">
          <cell r="E358" t="str">
            <v xml:space="preserve">     7.7.2  сооружений</v>
          </cell>
        </row>
        <row r="359">
          <cell r="E359" t="str">
            <v xml:space="preserve">      7.7.3 машин и оборудования</v>
          </cell>
        </row>
        <row r="360">
          <cell r="E360" t="str">
            <v xml:space="preserve">    7.7.4   транспортных средств</v>
          </cell>
        </row>
        <row r="361">
          <cell r="E361" t="str">
            <v xml:space="preserve">     7.7.5  компьютеров и оргтехники</v>
          </cell>
        </row>
        <row r="362">
          <cell r="E362" t="str">
            <v xml:space="preserve">     7.7.6  средств связи</v>
          </cell>
        </row>
        <row r="363">
          <cell r="E363" t="str">
            <v xml:space="preserve">    7.7.7   другого имущества</v>
          </cell>
        </row>
        <row r="364">
          <cell r="E364" t="str">
            <v xml:space="preserve">      7.8  Расходы на страхование</v>
          </cell>
        </row>
        <row r="365">
          <cell r="E365" t="str">
            <v>7.8.1 имущества</v>
          </cell>
        </row>
        <row r="366">
          <cell r="E366" t="str">
            <v>7.8.2 автогражданской ответственности</v>
          </cell>
        </row>
        <row r="367">
          <cell r="E367" t="str">
            <v>7.8.3 добровольное медицинское страхование</v>
          </cell>
        </row>
        <row r="368">
          <cell r="E368" t="str">
            <v>7.8.4 Добровольное страхование автотранспортных средств</v>
          </cell>
        </row>
        <row r="369">
          <cell r="E369" t="str">
            <v>7.8.5 Обязательное страхование ответственности организаций, эксплуатирующих опасные объекты</v>
          </cell>
        </row>
        <row r="370">
          <cell r="E370" t="str">
            <v>7.8.6 Страхование от несчастных случаев</v>
          </cell>
        </row>
        <row r="371">
          <cell r="E371" t="str">
            <v>7.8.7 Другие виды страхования</v>
          </cell>
        </row>
        <row r="372">
          <cell r="E372" t="str">
            <v xml:space="preserve">       7.9  Налоги и сборы, относимые на с/с (за искл. ЕСН):</v>
          </cell>
        </row>
        <row r="373">
          <cell r="E373" t="str">
            <v xml:space="preserve">      7.9.1   - водный налог</v>
          </cell>
        </row>
        <row r="374">
          <cell r="E374" t="str">
            <v xml:space="preserve">      7.9.2   - плата за землю</v>
          </cell>
        </row>
        <row r="375">
          <cell r="E375" t="str">
            <v xml:space="preserve">    7.9.3     - транспортный налог</v>
          </cell>
        </row>
        <row r="376">
          <cell r="E376" t="str">
            <v xml:space="preserve">     7.9.4   - налог на имущество</v>
          </cell>
        </row>
        <row r="377">
          <cell r="E377" t="str">
            <v xml:space="preserve">       7.9.5  - прочие налоги, относимые на с/с </v>
          </cell>
        </row>
        <row r="378">
          <cell r="E378" t="str">
            <v xml:space="preserve">       7.9.5.1   - на пользователей автодорог</v>
          </cell>
        </row>
        <row r="379">
          <cell r="E379" t="str">
            <v xml:space="preserve">       7.9.5.2  - страхование несчастных случаев (ФCC)</v>
          </cell>
        </row>
        <row r="380">
          <cell r="E380" t="str">
            <v xml:space="preserve">      7.9.5.3   - госпошлина</v>
          </cell>
        </row>
        <row r="381">
          <cell r="E381" t="str">
            <v xml:space="preserve">     7.9.5.4    - прочие налоги</v>
          </cell>
        </row>
        <row r="382">
          <cell r="E382" t="str">
            <v>7.10 Расходы на иновации</v>
          </cell>
        </row>
        <row r="383">
          <cell r="E383" t="str">
            <v>7.11 Финансирование работ с участием НП ИНВЭЛ</v>
          </cell>
        </row>
        <row r="384">
          <cell r="D384">
            <v>39789</v>
          </cell>
          <cell r="E384" t="str">
            <v>7.12 Затраты на экологию</v>
          </cell>
        </row>
        <row r="385">
          <cell r="E385" t="str">
            <v xml:space="preserve">      7.13  Другие расходы, относимые на себестоимость*</v>
          </cell>
        </row>
        <row r="386">
          <cell r="E386" t="str">
            <v xml:space="preserve">          7.13.1   подписка на периодические издания и приобретение технической литературы</v>
          </cell>
        </row>
        <row r="387">
          <cell r="E387" t="str">
            <v xml:space="preserve">            7.13.2 почтово-телеграфные расходы</v>
          </cell>
        </row>
        <row r="388">
          <cell r="E388" t="str">
            <v xml:space="preserve">         7.13.3    канцелярские расходы</v>
          </cell>
        </row>
        <row r="389">
          <cell r="E389" t="str">
            <v xml:space="preserve">           7.13.4  специальное питание работников</v>
          </cell>
        </row>
        <row r="390">
          <cell r="E390" t="str">
            <v xml:space="preserve">          7.13.5   регистрация имущества</v>
          </cell>
        </row>
        <row r="391">
          <cell r="E391" t="str">
            <v>7.13.6 расходы технической инвентаризации имущества</v>
          </cell>
        </row>
        <row r="392">
          <cell r="E392" t="str">
            <v xml:space="preserve">        7.13.7     расходы на приобретение программных продуктов</v>
          </cell>
        </row>
        <row r="393">
          <cell r="E393" t="str">
            <v xml:space="preserve">          7.13.8   типографские расходы</v>
          </cell>
        </row>
        <row r="394">
          <cell r="E394" t="str">
            <v xml:space="preserve">           7.13.10  расходы по ГО и ЧС</v>
          </cell>
        </row>
        <row r="395">
          <cell r="E395" t="str">
            <v>7.13.11 расходы по защите сведений составляющих гостайну</v>
          </cell>
        </row>
        <row r="396">
          <cell r="E396" t="str">
            <v>7.13.12 расходы по мобилизационной подготовке и мобилизации</v>
          </cell>
        </row>
        <row r="397">
          <cell r="E397" t="str">
            <v>7.13.13расходы по охране труда и технике безопасности</v>
          </cell>
        </row>
        <row r="398">
          <cell r="E398" t="str">
            <v>7.13.14бланочная продукция</v>
          </cell>
        </row>
        <row r="399">
          <cell r="E399" t="str">
            <v xml:space="preserve">      7.13.15       прочие расходы</v>
          </cell>
        </row>
        <row r="400">
          <cell r="E400" t="str">
            <v>8.Налоги сборы (за исключением ЕСН и относимым на с/с)</v>
          </cell>
        </row>
        <row r="401">
          <cell r="E401" t="str">
            <v xml:space="preserve">     8.1. НДС</v>
          </cell>
        </row>
        <row r="402">
          <cell r="E402" t="str">
            <v xml:space="preserve">    8.2.  Налог на прибыль</v>
          </cell>
        </row>
        <row r="403">
          <cell r="E403" t="str">
            <v>8.2.2 Выплаты налога на прибыль (федеральный бюджет)</v>
          </cell>
        </row>
        <row r="404">
          <cell r="E404" t="str">
            <v>8.2.3 Выплаты налога на прибыль (областной бюджет)</v>
          </cell>
        </row>
        <row r="405">
          <cell r="E405" t="str">
            <v xml:space="preserve"> 8.2.4 Выплаты налога на прибыль (местный бюджет)</v>
          </cell>
        </row>
        <row r="406">
          <cell r="E406" t="str">
            <v xml:space="preserve">   8.3.   Прочие </v>
          </cell>
        </row>
        <row r="407">
          <cell r="E407" t="str">
            <v>9. Прочие расходы</v>
          </cell>
        </row>
        <row r="408">
          <cell r="E408" t="str">
            <v>9.1 Проценты к уплате</v>
          </cell>
        </row>
        <row r="409">
          <cell r="E409" t="str">
            <v>9.1.1 Проценты по долгосрочным кредитам ОАО РАО "ЕЭС России"</v>
          </cell>
        </row>
        <row r="410">
          <cell r="E410" t="str">
            <v xml:space="preserve">9.1.2 Проценты по остальным долгосрочным кредитам </v>
          </cell>
        </row>
        <row r="411">
          <cell r="E411" t="str">
            <v>9.1.2.1 в том числе все комиссии, консультационные и иные расходы по привлечению и/или организации долгосрочного кредитования</v>
          </cell>
        </row>
        <row r="412">
          <cell r="E412" t="str">
            <v>9.1.2.2 Основная сумма процентов</v>
          </cell>
        </row>
        <row r="413">
          <cell r="E413" t="str">
            <v>9.1.3 Проценты по краткосрочным кредитам</v>
          </cell>
        </row>
        <row r="414">
          <cell r="E414" t="str">
            <v>9.1.3.1 в том числе все комиссии, консультационные и иные расходы по привлечению и/или организации краткосрочного кредитования</v>
          </cell>
        </row>
        <row r="415">
          <cell r="E415" t="str">
            <v>9.1.3.2 Основная сумма процентов</v>
          </cell>
        </row>
        <row r="416">
          <cell r="E416" t="str">
            <v>9.1.4 Проценты по долгосрочным займам</v>
          </cell>
        </row>
        <row r="417">
          <cell r="E417" t="str">
            <v>9.1.5 Проценты по краткосрочным займам</v>
          </cell>
        </row>
        <row r="418">
          <cell r="E418" t="str">
            <v>9.2Прочие налоги отражающиеся в прочих расходах</v>
          </cell>
        </row>
        <row r="419">
          <cell r="E419" t="str">
            <v>9.3Оплата услуг кредитных организаций (за исключением п. 9.1)</v>
          </cell>
        </row>
        <row r="420">
          <cell r="E420" t="str">
            <v xml:space="preserve">  9.3.1  по расчетно-кассовому обслуживанию</v>
          </cell>
        </row>
        <row r="421">
          <cell r="E421" t="str">
            <v xml:space="preserve">  9.3.2  по обслуживанию пластиковых карт</v>
          </cell>
        </row>
        <row r="422">
          <cell r="E422" t="str">
            <v xml:space="preserve"> 9.3.3   другие услуги банков</v>
          </cell>
        </row>
        <row r="423">
          <cell r="E423" t="str">
            <v>9.4Пени, штрафы, неустойки признанные или по которым получено решение суда</v>
          </cell>
        </row>
        <row r="424">
          <cell r="E424" t="str">
            <v>9.5 Затраты социального характера (кроме персонала)</v>
          </cell>
        </row>
        <row r="425">
          <cell r="E425" t="str">
            <v>9.5.1 в т.ч. затраты на реализацию мероприятий по улучшению жилищных условий работников</v>
          </cell>
        </row>
        <row r="426">
          <cell r="E426" t="str">
            <v xml:space="preserve">9.5.2 прочие выплаты социального характера </v>
          </cell>
        </row>
        <row r="427">
          <cell r="E427" t="str">
            <v>9.6 От содержания социальной сферы</v>
          </cell>
        </row>
        <row r="428">
          <cell r="E428" t="str">
            <v>9.7 Добровольное медицинское страхование</v>
          </cell>
        </row>
        <row r="429">
          <cell r="E429" t="str">
            <v>9.8Выплаты вознаграждений членам Советов директоров и ревизионной комиссии</v>
          </cell>
        </row>
        <row r="430">
          <cell r="E430" t="str">
            <v xml:space="preserve"> 9.8.1  Совета директоров</v>
          </cell>
        </row>
        <row r="431">
          <cell r="E431" t="str">
            <v>9.8.1.1членам Совета директоров</v>
          </cell>
        </row>
        <row r="432">
          <cell r="E432" t="str">
            <v>9.8.1.2членам комитетов при Совете директоров</v>
          </cell>
        </row>
        <row r="433">
          <cell r="E433" t="str">
            <v>9.8.1.3 Корпоративному секретеарю</v>
          </cell>
        </row>
        <row r="434">
          <cell r="E434" t="str">
            <v xml:space="preserve">   9.8.2 членам Ревизионной комиссии</v>
          </cell>
        </row>
        <row r="435">
          <cell r="E435" t="str">
            <v xml:space="preserve">  9.8.3  членам Правления</v>
          </cell>
        </row>
        <row r="436">
          <cell r="E436" t="str">
            <v>9.9Расходы на управление капиталом (переоценка, реестр, консультации)</v>
          </cell>
        </row>
        <row r="437">
          <cell r="E437" t="str">
            <v xml:space="preserve">9.10Расходы на проведение ежегодного собрания акционеров </v>
          </cell>
        </row>
        <row r="438">
          <cell r="E438" t="str">
            <v xml:space="preserve">9.11 Другие прочие расходы  </v>
          </cell>
        </row>
        <row r="439">
          <cell r="E439" t="str">
            <v>9.11.1. взносы во внебюджетные фонды</v>
          </cell>
        </row>
        <row r="440">
          <cell r="E440" t="str">
            <v>9.11.1.1 НПФ Энергетики</v>
          </cell>
        </row>
        <row r="441">
          <cell r="E441" t="str">
            <v>9.11.1.2 НП ИНВЭЛ</v>
          </cell>
        </row>
        <row r="442">
          <cell r="E442" t="str">
            <v>9.11.1.3 ЭУФ</v>
          </cell>
        </row>
        <row r="443">
          <cell r="E443" t="str">
            <v>9.11.1.4 НП АТС</v>
          </cell>
        </row>
        <row r="444">
          <cell r="E444" t="str">
            <v>9.11.1.5 НП Гарантирующих поставщиков</v>
          </cell>
        </row>
        <row r="445">
          <cell r="E445" t="str">
            <v>9.11.1.6 НП ВТИ</v>
          </cell>
        </row>
        <row r="446">
          <cell r="E446" t="str">
            <v>9.11.1.7 фонды, созданные по инициативе администрации и включенные в тарифы</v>
          </cell>
        </row>
        <row r="447">
          <cell r="E447" t="str">
            <v>9.11.1.8 прочие фонды и некомерческие организации</v>
          </cell>
        </row>
        <row r="448">
          <cell r="E448" t="str">
            <v>9.11.2 судебные издержки</v>
          </cell>
        </row>
        <row r="449">
          <cell r="E449" t="str">
            <v>9.11.3 расходы на экологию</v>
          </cell>
        </row>
        <row r="450">
          <cell r="E450" t="str">
            <v>9.11.4 издержки по исполнительному производству</v>
          </cell>
        </row>
        <row r="451">
          <cell r="E451" t="str">
            <v>9.11.4.1 оплата исполнительных листов</v>
          </cell>
        </row>
        <row r="452">
          <cell r="E452" t="str">
            <v>9.11.4.2 исполнительский сбор</v>
          </cell>
        </row>
        <row r="453">
          <cell r="E453" t="str">
            <v>9.11.5 благотворительность</v>
          </cell>
        </row>
        <row r="454">
          <cell r="E454" t="str">
            <v>9.12 Прочие расходы (чрезвычайные)*</v>
          </cell>
        </row>
        <row r="455">
          <cell r="E455" t="str">
            <v>9.13 Другие прочие расходы (остальные)*</v>
          </cell>
        </row>
        <row r="456">
          <cell r="E456" t="str">
            <v>9.13.1 расходы на проведение мероприятий, собраний, конкурсов</v>
          </cell>
        </row>
        <row r="457">
          <cell r="E457" t="str">
            <v>9.13.1.1 проведение спортивно-оздоровительных, корпоративных мероприятий и конкурсов</v>
          </cell>
        </row>
        <row r="458">
          <cell r="E458" t="str">
            <v>9.13.1.2 мероприятия по обучению и переподготовке персонала</v>
          </cell>
        </row>
        <row r="459">
          <cell r="E459" t="str">
            <v>9.13.1.3 проведение совещаний и прочих мероприятий</v>
          </cell>
        </row>
        <row r="460">
          <cell r="E460" t="str">
            <v>9.13.2 приобретение подарков</v>
          </cell>
        </row>
        <row r="461">
          <cell r="E461" t="str">
            <v xml:space="preserve">     9.13.2.1          работникам общества</v>
          </cell>
        </row>
        <row r="462">
          <cell r="E462" t="str">
            <v xml:space="preserve">     9.13.2.2         сторонним организациям</v>
          </cell>
        </row>
        <row r="463">
          <cell r="E463" t="str">
            <v>9.13.4госпошлина</v>
          </cell>
        </row>
        <row r="464">
          <cell r="E464" t="str">
            <v>9.13.5другие прочие расходы</v>
          </cell>
        </row>
        <row r="465">
          <cell r="E465" t="str">
            <v>9.13.5.1расходы на содержание РЭК</v>
          </cell>
        </row>
        <row r="466">
          <cell r="E466" t="str">
            <v>9.13.5.2 прочие</v>
          </cell>
        </row>
        <row r="467">
          <cell r="D467" t="str">
            <v>II. ИНВЕСТИЦИОННАЯ ДЕЯТЕЛЬНОСТЬ</v>
          </cell>
        </row>
        <row r="468">
          <cell r="E468" t="str">
            <v>12.1 Инвестиции в основной капитал</v>
          </cell>
        </row>
        <row r="469">
          <cell r="E469" t="str">
            <v>12.1.1 Материалы</v>
          </cell>
        </row>
        <row r="470">
          <cell r="E470" t="str">
            <v>12.1.2 ФОТ</v>
          </cell>
        </row>
        <row r="471">
          <cell r="E471" t="str">
            <v>12.1.3 ЕСН</v>
          </cell>
        </row>
        <row r="472">
          <cell r="E472" t="str">
            <v>12.1.4 Оплата услуг подрядных организаций</v>
          </cell>
        </row>
        <row r="473">
          <cell r="E473" t="str">
            <v xml:space="preserve">  12.1.4.1   инвестиции в основной капитал производственного характера</v>
          </cell>
        </row>
        <row r="474">
          <cell r="E474" t="str">
            <v xml:space="preserve">   12.1.4.2 инвестиции в основной капитал непроизводственного характера</v>
          </cell>
        </row>
        <row r="475">
          <cell r="E475" t="str">
            <v>12.1.5 Приобретение основных средств</v>
          </cell>
        </row>
        <row r="476">
          <cell r="E476" t="str">
            <v>12.1.5.1 Основные средства, не  требующие монтажа</v>
          </cell>
        </row>
        <row r="477">
          <cell r="E477" t="str">
            <v xml:space="preserve">      12.1.5.1.1 зданий</v>
          </cell>
        </row>
        <row r="478">
          <cell r="E478" t="str">
            <v xml:space="preserve">      12.1.5.1.2 сооружений</v>
          </cell>
        </row>
        <row r="479">
          <cell r="E479" t="str">
            <v xml:space="preserve">       12.1.5.1.3транспортных средств</v>
          </cell>
        </row>
        <row r="480">
          <cell r="E480" t="str">
            <v xml:space="preserve">      12.1.5.1.4 компьютеров и оргтехники</v>
          </cell>
        </row>
        <row r="481">
          <cell r="E481" t="str">
            <v xml:space="preserve">     12.1.5.1.5  средств связи</v>
          </cell>
        </row>
        <row r="482">
          <cell r="E482" t="str">
            <v xml:space="preserve">     12.1.5.1.6  мебели</v>
          </cell>
        </row>
        <row r="483">
          <cell r="E483" t="str">
            <v xml:space="preserve">12.1.5.1.7  земельных участков </v>
          </cell>
        </row>
        <row r="484">
          <cell r="E484" t="str">
            <v xml:space="preserve">    12.1.5.1.8  прочих видов ОС</v>
          </cell>
        </row>
        <row r="485">
          <cell r="E485" t="str">
            <v>12.1.5.2Основные средства,  требующие монтажа</v>
          </cell>
        </row>
        <row r="486">
          <cell r="E486" t="str">
            <v>12.1.6Прочее</v>
          </cell>
        </row>
        <row r="487">
          <cell r="E487" t="str">
            <v>12.2 Долгосрочные финансовые вложения</v>
          </cell>
        </row>
        <row r="488">
          <cell r="E488" t="str">
            <v>12.2.1 Акции (покупка)</v>
          </cell>
        </row>
        <row r="489">
          <cell r="E489" t="str">
            <v>12.2.2 Векселя (приобретение)</v>
          </cell>
        </row>
        <row r="490">
          <cell r="E490" t="str">
            <v>12.2.3 Депозит (размещение)</v>
          </cell>
        </row>
        <row r="491">
          <cell r="E491" t="str">
            <v>12.2.4 Займы выданные (выдача)</v>
          </cell>
        </row>
        <row r="492">
          <cell r="E492" t="str">
            <v>12.2.5 Приобретение прочих долгосрочных финансовых вложений</v>
          </cell>
        </row>
        <row r="493">
          <cell r="E493" t="str">
            <v>12.2а из стоки 12.2 размещение средств полученных от IPO</v>
          </cell>
        </row>
        <row r="494">
          <cell r="E494" t="str">
            <v>12.3 Нематериальные активы</v>
          </cell>
        </row>
        <row r="495">
          <cell r="E495" t="str">
            <v xml:space="preserve">12.4 Прочие вложения      </v>
          </cell>
        </row>
        <row r="496">
          <cell r="E496" t="str">
            <v xml:space="preserve">12.5 Прочие платежи по инвестиционной деятельности* </v>
          </cell>
        </row>
        <row r="497">
          <cell r="E497" t="str">
            <v>12.5.1 Расходы на НИОКР</v>
          </cell>
        </row>
        <row r="498">
          <cell r="E498" t="str">
            <v>12.5.2 Прочие платежи</v>
          </cell>
        </row>
        <row r="499">
          <cell r="D499" t="str">
            <v>III.ФИНАНСОВАЯ ДЕЯТЕЛЬНОСТЬ</v>
          </cell>
        </row>
        <row r="500">
          <cell r="E500" t="str">
            <v>13. Кредиты и займы (возврат)</v>
          </cell>
        </row>
        <row r="501">
          <cell r="E501" t="str">
            <v>13.1 Долгосрочные кредиты и займы</v>
          </cell>
        </row>
        <row r="502">
          <cell r="E502" t="str">
            <v>13.1.1 Долгосрочные кредиты</v>
          </cell>
        </row>
        <row r="503">
          <cell r="E503" t="str">
            <v>13.1.1.1 Долгосрочные кредиты ОАО РАО "ЕЭС России"</v>
          </cell>
        </row>
        <row r="504">
          <cell r="E504" t="str">
            <v>13.1.1.2 Долгосрочные кредиты под поручительство ОАО РАО "ЕЭС России"</v>
          </cell>
        </row>
        <row r="505">
          <cell r="E505" t="str">
            <v>13.1.1.3 Долгосрочные кредиты под поручительство ОГК/ТГК</v>
          </cell>
        </row>
        <row r="506">
          <cell r="E506" t="str">
            <v>13.1.1.4 Долгосрочные кредиты (остальные)</v>
          </cell>
        </row>
        <row r="507">
          <cell r="E507" t="str">
            <v>13.1.2 Долгосрочные займы</v>
          </cell>
        </row>
        <row r="508">
          <cell r="E508" t="str">
            <v>13.1.2.1 Долгосрочные займы от ОГК/ТГК</v>
          </cell>
        </row>
        <row r="509">
          <cell r="E509" t="str">
            <v>13.1.2.2 Облигационный заем (выкуп)</v>
          </cell>
        </row>
        <row r="510">
          <cell r="E510" t="str">
            <v>13.1.2.3 Долгосрочные займы (остальные)</v>
          </cell>
        </row>
        <row r="511">
          <cell r="E511" t="str">
            <v>13.2 Краткосрочные кредиты и займы</v>
          </cell>
        </row>
        <row r="512">
          <cell r="E512" t="str">
            <v>13.2.1 Краткосрочные кредиты</v>
          </cell>
        </row>
        <row r="513">
          <cell r="E513" t="str">
            <v>13.2.1.1 Краткосрочные кредиты под поручительство ОАО РАО "ЕЭС России"</v>
          </cell>
        </row>
        <row r="514">
          <cell r="E514" t="str">
            <v>13.2.1.2Краткосрочные кредиты под поручительство ТГК/ОГК</v>
          </cell>
        </row>
        <row r="515">
          <cell r="E515" t="str">
            <v>13.2.1.3Краткосрочные кредиты (остальные)</v>
          </cell>
        </row>
        <row r="516">
          <cell r="E516" t="str">
            <v>13.2.2Краткосрочные займы</v>
          </cell>
        </row>
        <row r="517">
          <cell r="E517" t="str">
            <v>13.2.2.1Краткосрочные займы от ОГК/ТГК</v>
          </cell>
        </row>
        <row r="518">
          <cell r="E518" t="str">
            <v>13.2.2.2Краткосрочные займы (остальные)</v>
          </cell>
        </row>
        <row r="519">
          <cell r="E519" t="str">
            <v>13.2.3Векселя собственные (выданные)</v>
          </cell>
        </row>
        <row r="520">
          <cell r="E520" t="str">
            <v xml:space="preserve">14. Краткосрочные финансовые вложения </v>
          </cell>
        </row>
        <row r="521">
          <cell r="E521" t="str">
            <v>14.1 Акции (покупка)</v>
          </cell>
        </row>
        <row r="522">
          <cell r="E522" t="str">
            <v>14.2 Векселя (приобретение)</v>
          </cell>
        </row>
        <row r="523">
          <cell r="E523" t="str">
            <v>14.3 Депозит (размещение)</v>
          </cell>
        </row>
        <row r="524">
          <cell r="E524" t="str">
            <v>14.4 Займы выданные (выдача)</v>
          </cell>
        </row>
        <row r="525">
          <cell r="E525" t="str">
            <v>14.5 Приобретение прочих краткосрочных финансовых вложений</v>
          </cell>
        </row>
        <row r="526">
          <cell r="E526" t="str">
            <v>14а из строки 14 размещение средств полученных от IPO</v>
          </cell>
        </row>
        <row r="527">
          <cell r="E527" t="str">
            <v>15. Дивидендные выплаты</v>
          </cell>
        </row>
        <row r="528">
          <cell r="E528" t="str">
            <v>15.1 Выплата дивидендов ОАО РАО "ЕЭС" (с налогом)</v>
          </cell>
        </row>
        <row r="529">
          <cell r="E529" t="str">
            <v>15.1.1 Выплата дивидендов ОАО РАО "ЕЭС" (без налога)</v>
          </cell>
        </row>
        <row r="530">
          <cell r="E530" t="str">
            <v>15.1.2 Налог с дивидендов ОАО РАО "ЕЭС"</v>
          </cell>
        </row>
        <row r="531">
          <cell r="E531" t="str">
            <v>15.2. Выплата дивидендов прочим акционерам (с налогом)</v>
          </cell>
        </row>
        <row r="532">
          <cell r="E532" t="str">
            <v>15.2.1. Выплата дивидендов прочим акционерам (без налога)</v>
          </cell>
        </row>
        <row r="533">
          <cell r="E533" t="str">
            <v>15.2.2. Налог с дивидендов  прочим акционерам</v>
          </cell>
        </row>
        <row r="534">
          <cell r="E534" t="str">
            <v>16 Ожидаемые платежи в счет выданных поручительств</v>
          </cell>
        </row>
        <row r="535">
          <cell r="E535" t="str">
            <v>16.1 по договорам в рамках ДДУ</v>
          </cell>
        </row>
        <row r="536">
          <cell r="E536" t="str">
            <v>16.2 по прочим договорам</v>
          </cell>
        </row>
        <row r="537">
          <cell r="E537" t="str">
            <v>17 Прочие платежи по финансовой деятельности *</v>
          </cell>
        </row>
        <row r="538">
          <cell r="E538" t="str">
            <v xml:space="preserve"> 17.1   расходы, связанные с правом требования долга</v>
          </cell>
        </row>
        <row r="539">
          <cell r="E539" t="str">
            <v xml:space="preserve"> 17.2  другие расходы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>
        <row r="6">
          <cell r="D6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>
        <row r="70">
          <cell r="G70">
            <v>11</v>
          </cell>
        </row>
      </sheetData>
      <sheetData sheetId="306">
        <row r="70">
          <cell r="G70">
            <v>11</v>
          </cell>
        </row>
      </sheetData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/>
      <sheetData sheetId="1585" refreshError="1"/>
      <sheetData sheetId="1586"/>
      <sheetData sheetId="1587" refreshError="1"/>
      <sheetData sheetId="1588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/>
      <sheetData sheetId="1611" refreshError="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>
        <row r="13">
          <cell r="G13">
            <v>492254.12723645853</v>
          </cell>
        </row>
      </sheetData>
      <sheetData sheetId="1644"/>
      <sheetData sheetId="1645"/>
      <sheetData sheetId="1646">
        <row r="13">
          <cell r="G13">
            <v>492254.12723645853</v>
          </cell>
        </row>
      </sheetData>
      <sheetData sheetId="1647">
        <row r="13">
          <cell r="G13">
            <v>492254.12723645853</v>
          </cell>
        </row>
      </sheetData>
      <sheetData sheetId="1648"/>
      <sheetData sheetId="1649"/>
      <sheetData sheetId="1650">
        <row r="13">
          <cell r="G13">
            <v>492254.12723645853</v>
          </cell>
        </row>
      </sheetData>
      <sheetData sheetId="1651"/>
      <sheetData sheetId="1652"/>
      <sheetData sheetId="1653" refreshError="1"/>
      <sheetData sheetId="1654" refreshError="1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>
        <row r="9">
          <cell r="AB9">
            <v>1999989</v>
          </cell>
        </row>
      </sheetData>
      <sheetData sheetId="1665" refreshError="1"/>
      <sheetData sheetId="1666" refreshError="1"/>
      <sheetData sheetId="1667">
        <row r="9">
          <cell r="AB9">
            <v>1999989</v>
          </cell>
        </row>
      </sheetData>
      <sheetData sheetId="1668">
        <row r="9">
          <cell r="AB9">
            <v>1999989</v>
          </cell>
        </row>
      </sheetData>
      <sheetData sheetId="1669"/>
      <sheetData sheetId="1670"/>
      <sheetData sheetId="1671">
        <row r="9">
          <cell r="AB9">
            <v>1999989</v>
          </cell>
        </row>
      </sheetData>
      <sheetData sheetId="1672"/>
      <sheetData sheetId="1673"/>
      <sheetData sheetId="1674"/>
      <sheetData sheetId="1675" refreshError="1"/>
      <sheetData sheetId="1676" refreshError="1"/>
      <sheetData sheetId="1677"/>
      <sheetData sheetId="1678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/>
      <sheetData sheetId="1707"/>
      <sheetData sheetId="1708"/>
      <sheetData sheetId="1709"/>
      <sheetData sheetId="1710"/>
      <sheetData sheetId="1711" refreshError="1"/>
      <sheetData sheetId="1712"/>
      <sheetData sheetId="1713" refreshError="1"/>
      <sheetData sheetId="1714" refreshError="1"/>
      <sheetData sheetId="1715"/>
      <sheetData sheetId="1716" refreshError="1"/>
      <sheetData sheetId="1717"/>
      <sheetData sheetId="1718" refreshError="1"/>
      <sheetData sheetId="1719" refreshError="1"/>
      <sheetData sheetId="1720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>
        <row r="15">
          <cell r="C15">
            <v>34.5</v>
          </cell>
        </row>
      </sheetData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>
        <row r="15">
          <cell r="C15">
            <v>34.5</v>
          </cell>
        </row>
      </sheetData>
      <sheetData sheetId="1762">
        <row r="15">
          <cell r="C15">
            <v>34.5</v>
          </cell>
        </row>
      </sheetData>
      <sheetData sheetId="1763">
        <row r="15">
          <cell r="C15">
            <v>34.5</v>
          </cell>
        </row>
      </sheetData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>
        <row r="15">
          <cell r="C15">
            <v>34.5</v>
          </cell>
        </row>
      </sheetData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>
        <row r="15">
          <cell r="C15">
            <v>34.5</v>
          </cell>
        </row>
      </sheetData>
      <sheetData sheetId="1782">
        <row r="15">
          <cell r="C15">
            <v>34.5</v>
          </cell>
        </row>
      </sheetData>
      <sheetData sheetId="1783">
        <row r="15">
          <cell r="C15">
            <v>34.5</v>
          </cell>
        </row>
      </sheetData>
      <sheetData sheetId="1784">
        <row r="15">
          <cell r="C15">
            <v>34.5</v>
          </cell>
        </row>
      </sheetData>
      <sheetData sheetId="1785">
        <row r="15">
          <cell r="C15">
            <v>34.5</v>
          </cell>
        </row>
      </sheetData>
      <sheetData sheetId="1786">
        <row r="15">
          <cell r="C15">
            <v>34.5</v>
          </cell>
        </row>
      </sheetData>
      <sheetData sheetId="1787">
        <row r="15">
          <cell r="C15">
            <v>34.5</v>
          </cell>
        </row>
      </sheetData>
      <sheetData sheetId="1788">
        <row r="15">
          <cell r="C15">
            <v>34.5</v>
          </cell>
        </row>
      </sheetData>
      <sheetData sheetId="1789">
        <row r="15">
          <cell r="C15">
            <v>34.5</v>
          </cell>
        </row>
      </sheetData>
      <sheetData sheetId="1790">
        <row r="15">
          <cell r="C15">
            <v>34.5</v>
          </cell>
        </row>
      </sheetData>
      <sheetData sheetId="1791">
        <row r="15">
          <cell r="C15">
            <v>34.5</v>
          </cell>
        </row>
      </sheetData>
      <sheetData sheetId="1792">
        <row r="15">
          <cell r="C15">
            <v>34.5</v>
          </cell>
        </row>
      </sheetData>
      <sheetData sheetId="1793">
        <row r="15">
          <cell r="C15">
            <v>34.5</v>
          </cell>
        </row>
      </sheetData>
      <sheetData sheetId="1794">
        <row r="15">
          <cell r="C15">
            <v>34.5</v>
          </cell>
        </row>
      </sheetData>
      <sheetData sheetId="1795">
        <row r="15">
          <cell r="C15">
            <v>34.5</v>
          </cell>
        </row>
      </sheetData>
      <sheetData sheetId="1796">
        <row r="15">
          <cell r="C15">
            <v>34.5</v>
          </cell>
        </row>
      </sheetData>
      <sheetData sheetId="1797">
        <row r="15">
          <cell r="C15">
            <v>34.5</v>
          </cell>
        </row>
      </sheetData>
      <sheetData sheetId="1798">
        <row r="15">
          <cell r="C15">
            <v>34.5</v>
          </cell>
        </row>
      </sheetData>
      <sheetData sheetId="1799">
        <row r="15">
          <cell r="C15">
            <v>34.5</v>
          </cell>
        </row>
      </sheetData>
      <sheetData sheetId="1800">
        <row r="15">
          <cell r="C15">
            <v>34.5</v>
          </cell>
        </row>
      </sheetData>
      <sheetData sheetId="1801">
        <row r="15">
          <cell r="C15">
            <v>34.5</v>
          </cell>
        </row>
      </sheetData>
      <sheetData sheetId="1802">
        <row r="15">
          <cell r="C15">
            <v>34.5</v>
          </cell>
        </row>
      </sheetData>
      <sheetData sheetId="1803">
        <row r="15">
          <cell r="C15">
            <v>34.5</v>
          </cell>
        </row>
      </sheetData>
      <sheetData sheetId="1804">
        <row r="15">
          <cell r="C15">
            <v>34.5</v>
          </cell>
        </row>
      </sheetData>
      <sheetData sheetId="1805">
        <row r="15">
          <cell r="C15">
            <v>34.5</v>
          </cell>
        </row>
      </sheetData>
      <sheetData sheetId="1806">
        <row r="15">
          <cell r="C15">
            <v>34.5</v>
          </cell>
        </row>
      </sheetData>
      <sheetData sheetId="1807">
        <row r="15">
          <cell r="C15">
            <v>34.5</v>
          </cell>
        </row>
      </sheetData>
      <sheetData sheetId="1808">
        <row r="15">
          <cell r="C15">
            <v>34.5</v>
          </cell>
        </row>
      </sheetData>
      <sheetData sheetId="1809">
        <row r="15">
          <cell r="C15">
            <v>34.5</v>
          </cell>
        </row>
      </sheetData>
      <sheetData sheetId="1810">
        <row r="15">
          <cell r="C15">
            <v>34.5</v>
          </cell>
        </row>
      </sheetData>
      <sheetData sheetId="1811">
        <row r="15">
          <cell r="C15">
            <v>34.5</v>
          </cell>
        </row>
      </sheetData>
      <sheetData sheetId="1812">
        <row r="15">
          <cell r="C15">
            <v>34.5</v>
          </cell>
        </row>
      </sheetData>
      <sheetData sheetId="1813">
        <row r="15">
          <cell r="C15">
            <v>34.5</v>
          </cell>
        </row>
      </sheetData>
      <sheetData sheetId="1814">
        <row r="15">
          <cell r="C15">
            <v>34.5</v>
          </cell>
        </row>
      </sheetData>
      <sheetData sheetId="1815">
        <row r="15">
          <cell r="C15">
            <v>34.5</v>
          </cell>
        </row>
      </sheetData>
      <sheetData sheetId="1816">
        <row r="15">
          <cell r="C15">
            <v>34.5</v>
          </cell>
        </row>
      </sheetData>
      <sheetData sheetId="1817">
        <row r="15">
          <cell r="C15">
            <v>34.5</v>
          </cell>
        </row>
      </sheetData>
      <sheetData sheetId="1818">
        <row r="15">
          <cell r="C15">
            <v>34.5</v>
          </cell>
        </row>
      </sheetData>
      <sheetData sheetId="1819">
        <row r="15">
          <cell r="C15">
            <v>34.5</v>
          </cell>
        </row>
      </sheetData>
      <sheetData sheetId="1820">
        <row r="15">
          <cell r="C15">
            <v>34.5</v>
          </cell>
        </row>
      </sheetData>
      <sheetData sheetId="1821">
        <row r="15">
          <cell r="C15">
            <v>34.5</v>
          </cell>
        </row>
      </sheetData>
      <sheetData sheetId="1822">
        <row r="15">
          <cell r="C15">
            <v>34.5</v>
          </cell>
        </row>
      </sheetData>
      <sheetData sheetId="1823">
        <row r="15">
          <cell r="C15">
            <v>34.5</v>
          </cell>
        </row>
      </sheetData>
      <sheetData sheetId="1824">
        <row r="15">
          <cell r="C15">
            <v>34.5</v>
          </cell>
        </row>
      </sheetData>
      <sheetData sheetId="1825">
        <row r="15">
          <cell r="C15">
            <v>34.5</v>
          </cell>
        </row>
      </sheetData>
      <sheetData sheetId="1826">
        <row r="15">
          <cell r="C15">
            <v>34.5</v>
          </cell>
        </row>
      </sheetData>
      <sheetData sheetId="1827">
        <row r="15">
          <cell r="C15">
            <v>34.5</v>
          </cell>
        </row>
      </sheetData>
      <sheetData sheetId="1828">
        <row r="15">
          <cell r="C15">
            <v>34.5</v>
          </cell>
        </row>
      </sheetData>
      <sheetData sheetId="1829">
        <row r="15">
          <cell r="C15">
            <v>34.5</v>
          </cell>
        </row>
      </sheetData>
      <sheetData sheetId="1830">
        <row r="15">
          <cell r="C15">
            <v>34.5</v>
          </cell>
        </row>
      </sheetData>
      <sheetData sheetId="1831">
        <row r="15">
          <cell r="C15">
            <v>34.5</v>
          </cell>
        </row>
      </sheetData>
      <sheetData sheetId="1832">
        <row r="15">
          <cell r="C15">
            <v>34.5</v>
          </cell>
        </row>
      </sheetData>
      <sheetData sheetId="1833">
        <row r="15">
          <cell r="C15">
            <v>34.5</v>
          </cell>
        </row>
      </sheetData>
      <sheetData sheetId="1834">
        <row r="15">
          <cell r="C15">
            <v>34.5</v>
          </cell>
        </row>
      </sheetData>
      <sheetData sheetId="1835">
        <row r="15">
          <cell r="C15">
            <v>34.5</v>
          </cell>
        </row>
      </sheetData>
      <sheetData sheetId="1836">
        <row r="15">
          <cell r="C15">
            <v>34.5</v>
          </cell>
        </row>
      </sheetData>
      <sheetData sheetId="1837">
        <row r="15">
          <cell r="C15">
            <v>34.5</v>
          </cell>
        </row>
      </sheetData>
      <sheetData sheetId="1838">
        <row r="15">
          <cell r="C15">
            <v>34.5</v>
          </cell>
        </row>
      </sheetData>
      <sheetData sheetId="1839">
        <row r="15">
          <cell r="C15">
            <v>34.5</v>
          </cell>
        </row>
      </sheetData>
      <sheetData sheetId="1840">
        <row r="15">
          <cell r="C15">
            <v>34.5</v>
          </cell>
        </row>
      </sheetData>
      <sheetData sheetId="1841">
        <row r="15">
          <cell r="C15">
            <v>34.5</v>
          </cell>
        </row>
      </sheetData>
      <sheetData sheetId="1842">
        <row r="15">
          <cell r="C15">
            <v>34.5</v>
          </cell>
        </row>
      </sheetData>
      <sheetData sheetId="1843">
        <row r="15">
          <cell r="C15">
            <v>34.5</v>
          </cell>
        </row>
      </sheetData>
      <sheetData sheetId="1844">
        <row r="15">
          <cell r="C15">
            <v>34.5</v>
          </cell>
        </row>
      </sheetData>
      <sheetData sheetId="1845">
        <row r="15">
          <cell r="C15">
            <v>34.5</v>
          </cell>
        </row>
      </sheetData>
      <sheetData sheetId="1846">
        <row r="15">
          <cell r="C15">
            <v>34.5</v>
          </cell>
        </row>
      </sheetData>
      <sheetData sheetId="1847">
        <row r="15">
          <cell r="C15">
            <v>34.5</v>
          </cell>
        </row>
      </sheetData>
      <sheetData sheetId="1848">
        <row r="15">
          <cell r="C15">
            <v>34.5</v>
          </cell>
        </row>
      </sheetData>
      <sheetData sheetId="1849">
        <row r="15">
          <cell r="C15">
            <v>34.5</v>
          </cell>
        </row>
      </sheetData>
      <sheetData sheetId="1850">
        <row r="15">
          <cell r="C15">
            <v>34.5</v>
          </cell>
        </row>
      </sheetData>
      <sheetData sheetId="1851">
        <row r="15">
          <cell r="C15">
            <v>34.5</v>
          </cell>
        </row>
      </sheetData>
      <sheetData sheetId="1852">
        <row r="15">
          <cell r="C15">
            <v>34.5</v>
          </cell>
        </row>
      </sheetData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>
        <row r="15">
          <cell r="C15">
            <v>34.5</v>
          </cell>
        </row>
      </sheetData>
      <sheetData sheetId="1870">
        <row r="15">
          <cell r="C15">
            <v>34.5</v>
          </cell>
        </row>
      </sheetData>
      <sheetData sheetId="1871">
        <row r="15">
          <cell r="C15">
            <v>34.5</v>
          </cell>
        </row>
      </sheetData>
      <sheetData sheetId="1872">
        <row r="15">
          <cell r="C15">
            <v>34.5</v>
          </cell>
        </row>
      </sheetData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>
        <row r="15">
          <cell r="C15">
            <v>34.5</v>
          </cell>
        </row>
      </sheetData>
      <sheetData sheetId="1937">
        <row r="15">
          <cell r="C15">
            <v>34.5</v>
          </cell>
        </row>
      </sheetData>
      <sheetData sheetId="1938" refreshError="1"/>
      <sheetData sheetId="1939" refreshError="1"/>
      <sheetData sheetId="1940" refreshError="1"/>
      <sheetData sheetId="1941">
        <row r="15">
          <cell r="C15">
            <v>34.5</v>
          </cell>
        </row>
      </sheetData>
      <sheetData sheetId="1942">
        <row r="15">
          <cell r="C15">
            <v>34.5</v>
          </cell>
        </row>
      </sheetData>
      <sheetData sheetId="1943">
        <row r="15">
          <cell r="C15">
            <v>34.5</v>
          </cell>
        </row>
      </sheetData>
      <sheetData sheetId="1944" refreshError="1"/>
      <sheetData sheetId="1945">
        <row r="15">
          <cell r="C15">
            <v>34.5</v>
          </cell>
        </row>
      </sheetData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>
        <row r="15">
          <cell r="C15">
            <v>34.5</v>
          </cell>
        </row>
      </sheetData>
      <sheetData sheetId="1957" refreshError="1"/>
      <sheetData sheetId="1958">
        <row r="15">
          <cell r="C15">
            <v>34.5</v>
          </cell>
        </row>
      </sheetData>
      <sheetData sheetId="1959">
        <row r="15">
          <cell r="C15">
            <v>34.5</v>
          </cell>
        </row>
      </sheetData>
      <sheetData sheetId="1960">
        <row r="15">
          <cell r="C15">
            <v>34.5</v>
          </cell>
        </row>
      </sheetData>
      <sheetData sheetId="1961">
        <row r="15">
          <cell r="C15">
            <v>34.5</v>
          </cell>
        </row>
      </sheetData>
      <sheetData sheetId="1962">
        <row r="15">
          <cell r="C15">
            <v>34.5</v>
          </cell>
        </row>
      </sheetData>
      <sheetData sheetId="1963">
        <row r="15">
          <cell r="C15">
            <v>34.5</v>
          </cell>
        </row>
      </sheetData>
      <sheetData sheetId="1964">
        <row r="15">
          <cell r="C15">
            <v>34.5</v>
          </cell>
        </row>
      </sheetData>
      <sheetData sheetId="1965" refreshError="1"/>
      <sheetData sheetId="1966" refreshError="1"/>
      <sheetData sheetId="1967" refreshError="1"/>
      <sheetData sheetId="1968" refreshError="1"/>
      <sheetData sheetId="1969">
        <row r="15">
          <cell r="C15">
            <v>34.5</v>
          </cell>
        </row>
      </sheetData>
      <sheetData sheetId="1970" refreshError="1"/>
      <sheetData sheetId="1971" refreshError="1"/>
      <sheetData sheetId="1972" refreshError="1"/>
      <sheetData sheetId="1973">
        <row r="15">
          <cell r="C15">
            <v>34.5</v>
          </cell>
        </row>
      </sheetData>
      <sheetData sheetId="1974">
        <row r="15">
          <cell r="C15">
            <v>34.5</v>
          </cell>
        </row>
      </sheetData>
      <sheetData sheetId="1975">
        <row r="15">
          <cell r="C15">
            <v>34.5</v>
          </cell>
        </row>
      </sheetData>
      <sheetData sheetId="1976">
        <row r="15">
          <cell r="C15">
            <v>34.5</v>
          </cell>
        </row>
      </sheetData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 refreshError="1"/>
      <sheetData sheetId="2350" refreshError="1"/>
      <sheetData sheetId="2351" refreshError="1"/>
      <sheetData sheetId="2352" refreshError="1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>
        <row r="15">
          <cell r="C15">
            <v>34.5</v>
          </cell>
        </row>
      </sheetData>
      <sheetData sheetId="3053">
        <row r="15">
          <cell r="C15">
            <v>34.5</v>
          </cell>
        </row>
      </sheetData>
      <sheetData sheetId="3054">
        <row r="15">
          <cell r="C15">
            <v>34.5</v>
          </cell>
        </row>
      </sheetData>
      <sheetData sheetId="3055">
        <row r="15">
          <cell r="C15">
            <v>34.5</v>
          </cell>
        </row>
      </sheetData>
      <sheetData sheetId="3056">
        <row r="15">
          <cell r="C15">
            <v>34.5</v>
          </cell>
        </row>
      </sheetData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>
        <row r="15">
          <cell r="C15">
            <v>34.5</v>
          </cell>
        </row>
      </sheetData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>
        <row r="7">
          <cell r="C7">
            <v>0.18</v>
          </cell>
        </row>
      </sheetData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/>
      <sheetData sheetId="3241" refreshError="1"/>
      <sheetData sheetId="3242" refreshError="1"/>
      <sheetData sheetId="3243"/>
      <sheetData sheetId="3244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/>
      <sheetData sheetId="3528"/>
      <sheetData sheetId="3529">
        <row r="7">
          <cell r="C7">
            <v>0.18</v>
          </cell>
        </row>
      </sheetData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>
        <row r="7">
          <cell r="C7">
            <v>0.18</v>
          </cell>
        </row>
      </sheetData>
      <sheetData sheetId="3554"/>
      <sheetData sheetId="3555">
        <row r="7">
          <cell r="C7">
            <v>0.18</v>
          </cell>
        </row>
      </sheetData>
      <sheetData sheetId="3556">
        <row r="7">
          <cell r="C7">
            <v>0.18</v>
          </cell>
        </row>
      </sheetData>
      <sheetData sheetId="3557">
        <row r="7">
          <cell r="C7">
            <v>0.18</v>
          </cell>
        </row>
      </sheetData>
      <sheetData sheetId="3558">
        <row r="7">
          <cell r="C7">
            <v>0.18</v>
          </cell>
        </row>
      </sheetData>
      <sheetData sheetId="3559">
        <row r="7">
          <cell r="C7">
            <v>0.18</v>
          </cell>
        </row>
      </sheetData>
      <sheetData sheetId="3560"/>
      <sheetData sheetId="3561">
        <row r="7">
          <cell r="C7">
            <v>0.18</v>
          </cell>
        </row>
      </sheetData>
      <sheetData sheetId="3562"/>
      <sheetData sheetId="3563">
        <row r="7">
          <cell r="C7">
            <v>0.18</v>
          </cell>
        </row>
      </sheetData>
      <sheetData sheetId="3564">
        <row r="7">
          <cell r="C7">
            <v>0.18</v>
          </cell>
        </row>
      </sheetData>
      <sheetData sheetId="3565">
        <row r="7">
          <cell r="C7">
            <v>0.18</v>
          </cell>
        </row>
      </sheetData>
      <sheetData sheetId="3566">
        <row r="7">
          <cell r="C7">
            <v>0.18</v>
          </cell>
        </row>
      </sheetData>
      <sheetData sheetId="3567">
        <row r="7">
          <cell r="C7">
            <v>0.18</v>
          </cell>
        </row>
      </sheetData>
      <sheetData sheetId="3568">
        <row r="7">
          <cell r="C7">
            <v>0.18</v>
          </cell>
        </row>
      </sheetData>
      <sheetData sheetId="3569">
        <row r="7">
          <cell r="C7">
            <v>0.18</v>
          </cell>
        </row>
      </sheetData>
      <sheetData sheetId="3570">
        <row r="7">
          <cell r="C7">
            <v>0.18</v>
          </cell>
        </row>
      </sheetData>
      <sheetData sheetId="3571">
        <row r="7">
          <cell r="C7">
            <v>0.18</v>
          </cell>
        </row>
      </sheetData>
      <sheetData sheetId="3572">
        <row r="7">
          <cell r="C7">
            <v>0.18</v>
          </cell>
        </row>
      </sheetData>
      <sheetData sheetId="3573">
        <row r="7">
          <cell r="C7">
            <v>0.18</v>
          </cell>
        </row>
      </sheetData>
      <sheetData sheetId="3574">
        <row r="7">
          <cell r="C7">
            <v>0.18</v>
          </cell>
        </row>
      </sheetData>
      <sheetData sheetId="3575">
        <row r="7">
          <cell r="C7">
            <v>0.18</v>
          </cell>
        </row>
      </sheetData>
      <sheetData sheetId="3576">
        <row r="7">
          <cell r="C7">
            <v>0.18</v>
          </cell>
        </row>
      </sheetData>
      <sheetData sheetId="3577">
        <row r="7">
          <cell r="C7">
            <v>0.18</v>
          </cell>
        </row>
      </sheetData>
      <sheetData sheetId="3578">
        <row r="7">
          <cell r="C7">
            <v>0.18</v>
          </cell>
        </row>
      </sheetData>
      <sheetData sheetId="3579">
        <row r="7">
          <cell r="C7">
            <v>0.18</v>
          </cell>
        </row>
      </sheetData>
      <sheetData sheetId="3580">
        <row r="7">
          <cell r="C7">
            <v>0.18</v>
          </cell>
        </row>
      </sheetData>
      <sheetData sheetId="3581">
        <row r="7">
          <cell r="C7">
            <v>0.18</v>
          </cell>
        </row>
      </sheetData>
      <sheetData sheetId="3582">
        <row r="7">
          <cell r="C7">
            <v>0.18</v>
          </cell>
        </row>
      </sheetData>
      <sheetData sheetId="3583">
        <row r="7">
          <cell r="C7">
            <v>0.18</v>
          </cell>
        </row>
      </sheetData>
      <sheetData sheetId="3584">
        <row r="7">
          <cell r="C7">
            <v>0.18</v>
          </cell>
        </row>
      </sheetData>
      <sheetData sheetId="3585">
        <row r="7">
          <cell r="C7">
            <v>0.18</v>
          </cell>
        </row>
      </sheetData>
      <sheetData sheetId="3586">
        <row r="7">
          <cell r="C7">
            <v>0.18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/>
      <sheetData sheetId="3810" refreshError="1"/>
      <sheetData sheetId="3811"/>
      <sheetData sheetId="3812" refreshError="1"/>
      <sheetData sheetId="3813"/>
      <sheetData sheetId="3814"/>
      <sheetData sheetId="3815" refreshError="1"/>
      <sheetData sheetId="3816" refreshError="1"/>
      <sheetData sheetId="3817" refreshError="1"/>
      <sheetData sheetId="3818"/>
      <sheetData sheetId="3819" refreshError="1"/>
      <sheetData sheetId="3820" refreshError="1"/>
      <sheetData sheetId="3821" refreshError="1"/>
      <sheetData sheetId="3822"/>
      <sheetData sheetId="3823"/>
      <sheetData sheetId="3824"/>
      <sheetData sheetId="3825"/>
      <sheetData sheetId="3826"/>
      <sheetData sheetId="3827" refreshError="1"/>
      <sheetData sheetId="3828" refreshError="1"/>
      <sheetData sheetId="3829" refreshError="1"/>
      <sheetData sheetId="3830">
        <row r="2">
          <cell r="B2" t="str">
            <v>к Дополнительному соглашению №ГП/1-107/6 от 25.11.2009 г.</v>
          </cell>
        </row>
      </sheetData>
      <sheetData sheetId="3831" refreshError="1"/>
      <sheetData sheetId="3832">
        <row r="2">
          <cell r="B2" t="str">
            <v>к Дополнительному соглашению №ГП/1-107/6 от 25.11.2009 г.</v>
          </cell>
        </row>
      </sheetData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>
        <row r="6">
          <cell r="C6" t="str">
            <v>01/10/2007</v>
          </cell>
        </row>
      </sheetData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/>
      <sheetData sheetId="3989"/>
      <sheetData sheetId="3990"/>
      <sheetData sheetId="3991"/>
      <sheetData sheetId="3992"/>
      <sheetData sheetId="3993"/>
      <sheetData sheetId="3994"/>
      <sheetData sheetId="3995" refreshError="1"/>
      <sheetData sheetId="3996"/>
      <sheetData sheetId="3997"/>
      <sheetData sheetId="3998"/>
      <sheetData sheetId="3999">
        <row r="40">
          <cell r="C40">
            <v>0</v>
          </cell>
        </row>
      </sheetData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/>
      <sheetData sheetId="4244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/>
      <sheetData sheetId="4299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/>
      <sheetData sheetId="4367"/>
      <sheetData sheetId="4368"/>
      <sheetData sheetId="4369"/>
      <sheetData sheetId="4370">
        <row r="57">
          <cell r="F57">
            <v>4358024.6376718897</v>
          </cell>
        </row>
      </sheetData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/>
      <sheetData sheetId="4385" refreshError="1"/>
      <sheetData sheetId="4386" refreshError="1"/>
      <sheetData sheetId="4387" refreshError="1"/>
      <sheetData sheetId="4388"/>
      <sheetData sheetId="4389"/>
      <sheetData sheetId="4390"/>
      <sheetData sheetId="439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/>
      <sheetData sheetId="4449"/>
      <sheetData sheetId="4450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/>
      <sheetData sheetId="4501"/>
      <sheetData sheetId="4502"/>
      <sheetData sheetId="4503"/>
      <sheetData sheetId="4504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/>
      <sheetData sheetId="482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>
        <row r="1">
          <cell r="B1" t="str">
            <v>наименование</v>
          </cell>
        </row>
      </sheetData>
      <sheetData sheetId="4890"/>
      <sheetData sheetId="4891">
        <row r="2">
          <cell r="D2" t="str">
            <v>2002</v>
          </cell>
        </row>
      </sheetData>
      <sheetData sheetId="4892">
        <row r="2">
          <cell r="D2">
            <v>2003</v>
          </cell>
        </row>
      </sheetData>
      <sheetData sheetId="4893"/>
      <sheetData sheetId="4894">
        <row r="1">
          <cell r="B1" t="str">
            <v>наименование</v>
          </cell>
        </row>
      </sheetData>
      <sheetData sheetId="4895">
        <row r="10">
          <cell r="A10" t="str">
            <v>Амортизация</v>
          </cell>
        </row>
      </sheetData>
      <sheetData sheetId="4896"/>
      <sheetData sheetId="4897"/>
      <sheetData sheetId="4898">
        <row r="2">
          <cell r="D2">
            <v>2003</v>
          </cell>
        </row>
      </sheetData>
      <sheetData sheetId="4899"/>
      <sheetData sheetId="4900"/>
      <sheetData sheetId="4901">
        <row r="28">
          <cell r="N28">
            <v>1.27</v>
          </cell>
        </row>
      </sheetData>
      <sheetData sheetId="4902"/>
      <sheetData sheetId="4903"/>
      <sheetData sheetId="4904"/>
      <sheetData sheetId="4905">
        <row r="40">
          <cell r="C40">
            <v>0</v>
          </cell>
        </row>
      </sheetData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>
        <row r="1">
          <cell r="B1" t="str">
            <v>наименование</v>
          </cell>
        </row>
      </sheetData>
      <sheetData sheetId="5167" refreshError="1"/>
      <sheetData sheetId="5168"/>
      <sheetData sheetId="5169">
        <row r="2">
          <cell r="D2" t="str">
            <v>2002</v>
          </cell>
        </row>
      </sheetData>
      <sheetData sheetId="5170"/>
      <sheetData sheetId="5171">
        <row r="2">
          <cell r="D2">
            <v>2003</v>
          </cell>
        </row>
      </sheetData>
      <sheetData sheetId="5172" refreshError="1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>
        <row r="2018">
          <cell r="D2018">
            <v>-3926442.557</v>
          </cell>
        </row>
      </sheetData>
      <sheetData sheetId="5182"/>
      <sheetData sheetId="5183"/>
      <sheetData sheetId="5184"/>
      <sheetData sheetId="5185"/>
      <sheetData sheetId="5186"/>
      <sheetData sheetId="5187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>
        <row r="3">
          <cell r="F3" t="str">
            <v>Культура</v>
          </cell>
        </row>
      </sheetData>
      <sheetData sheetId="5313"/>
      <sheetData sheetId="5314"/>
      <sheetData sheetId="5315"/>
      <sheetData sheetId="5316"/>
      <sheetData sheetId="5317"/>
      <sheetData sheetId="5318"/>
      <sheetData sheetId="5319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Регионы"/>
      <sheetName val="НВВ утв тарифы"/>
      <sheetName val="тар"/>
      <sheetName val="т1.15(смета8а)"/>
      <sheetName val="Исходные"/>
      <sheetName val="Справочники"/>
      <sheetName val="табл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  <sheetName val="ТАРИФ"/>
      <sheetName val="Лист13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E13">
            <v>-650000</v>
          </cell>
        </row>
      </sheetData>
      <sheetData sheetId="7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ГКПЗ"/>
      <sheetName val="Справочник"/>
      <sheetName val="Форма_ГКПЗ"/>
    </sheetNames>
    <sheetDataSet>
      <sheetData sheetId="0">
        <row r="3">
          <cell r="K3" t="str">
            <v>Средства РАО ЕЭС России,ЦИС</v>
          </cell>
        </row>
      </sheetData>
      <sheetData sheetId="1" refreshError="1">
        <row r="3">
          <cell r="K3" t="str">
            <v>Средства РАО ЕЭС России,ЦИС</v>
          </cell>
        </row>
        <row r="4">
          <cell r="K4" t="str">
            <v xml:space="preserve">Средства РАО ЕЭС России,ЦИС под инвест. программу  РАО </v>
          </cell>
        </row>
        <row r="5">
          <cell r="K5" t="str">
            <v>Заемные средства</v>
          </cell>
        </row>
        <row r="6">
          <cell r="K6" t="str">
            <v xml:space="preserve">Заемные средства под инвест. программу  РАО </v>
          </cell>
        </row>
        <row r="7">
          <cell r="K7" t="str">
            <v>Прочие привлеченные средства</v>
          </cell>
        </row>
        <row r="8">
          <cell r="K8" t="str">
            <v xml:space="preserve">Прочие привлеченные средства под инвест. программу  РАО </v>
          </cell>
        </row>
        <row r="9">
          <cell r="K9" t="str">
            <v>Прибыль</v>
          </cell>
        </row>
        <row r="10">
          <cell r="K10" t="str">
            <v xml:space="preserve">Прибыль под инвест. программу  РАО </v>
          </cell>
        </row>
        <row r="11">
          <cell r="K11" t="str">
            <v>Себестоимость (затраты на ремонт)</v>
          </cell>
        </row>
        <row r="12">
          <cell r="K12" t="str">
            <v xml:space="preserve">Себестоимость (затраты на ремонт) под инвест. программу  РАО </v>
          </cell>
        </row>
        <row r="13">
          <cell r="K13" t="str">
            <v>Амортизация</v>
          </cell>
        </row>
        <row r="14">
          <cell r="K14" t="str">
            <v xml:space="preserve">Амортизация под инвест. программу  РАО </v>
          </cell>
        </row>
        <row r="15">
          <cell r="K15" t="str">
            <v>Себестоимость и прибыль</v>
          </cell>
        </row>
        <row r="16">
          <cell r="K16" t="str">
            <v xml:space="preserve">Себестоимость и прибыль под инвест. программу  РАО </v>
          </cell>
        </row>
        <row r="17">
          <cell r="K17" t="str">
            <v>Себестоимость (амортизация)</v>
          </cell>
        </row>
        <row r="18">
          <cell r="K18" t="str">
            <v xml:space="preserve">Себестоимость (амортизация) под инвест. программу  РАО </v>
          </cell>
        </row>
        <row r="19">
          <cell r="K19" t="str">
            <v>Прибыль и амортизация</v>
          </cell>
        </row>
        <row r="20">
          <cell r="K20" t="str">
            <v xml:space="preserve">Прибыль и амортизация под инвест. программу  РАО </v>
          </cell>
        </row>
        <row r="21">
          <cell r="K21" t="str">
            <v>Себестоимость, амортизация, прибыль</v>
          </cell>
        </row>
        <row r="22">
          <cell r="K22" t="str">
            <v xml:space="preserve">Себестоимость, амортизация, прибыль под инвест. программу  РАО </v>
          </cell>
        </row>
        <row r="23">
          <cell r="K23" t="str">
            <v>Себестоимость (НИОКР)</v>
          </cell>
        </row>
        <row r="24">
          <cell r="K24" t="str">
            <v xml:space="preserve">Себестоимость (НИОКР) под инвест. программу  РАО </v>
          </cell>
        </row>
        <row r="25">
          <cell r="K25" t="str">
            <v>Себестоимость (эксплуатационные нужды)</v>
          </cell>
        </row>
        <row r="26">
          <cell r="K26" t="str">
            <v xml:space="preserve">Себестоимость (эксплуатационные нужды) под инвест. программу  РАО </v>
          </cell>
        </row>
        <row r="27">
          <cell r="K27" t="str">
            <v>Себестоимость (техперевооружение и реконструкция)</v>
          </cell>
        </row>
        <row r="28">
          <cell r="K28" t="str">
            <v xml:space="preserve">Себестоимость (техперевооружение и реконструкция) под инвест. программу  РАО </v>
          </cell>
        </row>
        <row r="29">
          <cell r="K29" t="str">
            <v>Централизованный фонд</v>
          </cell>
        </row>
        <row r="30">
          <cell r="K30" t="str">
            <v xml:space="preserve">Централизованный фонд под инвест. программу  РАО </v>
          </cell>
        </row>
        <row r="31">
          <cell r="K31" t="str">
            <v>Прочие</v>
          </cell>
        </row>
        <row r="32">
          <cell r="K32" t="str">
            <v xml:space="preserve">Прочие под инвест. программу  РАО 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"/>
      <sheetName val="УЗ-22(1кв)"/>
      <sheetName val="УЗ-22(2кв)"/>
      <sheetName val="УЗ-22(3кв)"/>
      <sheetName val="УЗ-22(4кв)"/>
      <sheetName val="УЗ-23"/>
      <sheetName val="УЗ-24"/>
      <sheetName val="УЗ-25"/>
      <sheetName val="УЗ-26"/>
      <sheetName val="УЗ-26 (1)"/>
      <sheetName val="УЗ-26 (2)"/>
      <sheetName val="УЗ-26 (3)"/>
      <sheetName val="УЗ-26 (4)"/>
      <sheetName val="УЗ-27"/>
      <sheetName val="УЗ-27 (1)"/>
      <sheetName val="УЗ-27 (2)"/>
      <sheetName val="УЗ-27 (3)"/>
      <sheetName val="УЗ-27 (4)"/>
      <sheetName val="УП-28"/>
      <sheetName val="УП-29"/>
      <sheetName val="УП-30"/>
      <sheetName val="Модуль2"/>
      <sheetName val="УП-32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2001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SMetstrait"/>
      <sheetName val="Данные для расчета"/>
      <sheetName val="Справочни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Ком потери"/>
      <sheetName val="материалы"/>
      <sheetName val="Справочно"/>
      <sheetName val="t_Настройки"/>
      <sheetName val="ИТОГИ  по Н,Р,Э,Q"/>
      <sheetName val="Инфо"/>
      <sheetName val="СОК накладные (ТК-Бишкек)"/>
      <sheetName val="2013б_п"/>
      <sheetName val="Лист13"/>
      <sheetName val="Макет"/>
      <sheetName val="КТ 13.1.1"/>
      <sheetName val="Списки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9. Смета затрат"/>
      <sheetName val="11 Прочие_расчет"/>
      <sheetName val="10. БДР"/>
      <sheetName val="1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СВОД (с новой москвой)"/>
      <sheetName val="Корр ИП _2016_2017"/>
      <sheetName val="Расчет НВВ по RAB (2011-2017)"/>
      <sheetName val="Выпадающие списки"/>
      <sheetName val="СБП_Списки"/>
      <sheetName val="2.ГСМ"/>
      <sheetName val="ТЭП 1"/>
      <sheetName val="Исх."/>
      <sheetName val="Титульный"/>
      <sheetName val="3.15"/>
      <sheetName val="БДДС_нов"/>
      <sheetName val="График"/>
      <sheetName val="ПФВ-0.6"/>
      <sheetName val="ПТ-1.2факт"/>
      <sheetName val="2.Ê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Титульный лист "/>
      <sheetName val="год"/>
      <sheetName val="П-16"/>
      <sheetName val="П-17"/>
      <sheetName val="П-18"/>
      <sheetName val="П-19"/>
      <sheetName val="УФ1"/>
      <sheetName val="УЗ1"/>
      <sheetName val="Премия (Бизнес-план)"/>
      <sheetName val="Премия (БДР)"/>
      <sheetName val="Объемы март"/>
      <sheetName val="приложение 2"/>
      <sheetName val="Для выпадающих"/>
      <sheetName val="Справка"/>
      <sheetName val="4.3 Лимит изм ДЗ и КЗ"/>
      <sheetName val="АртМРО кВтч"/>
      <sheetName val="АртМРО руб"/>
      <sheetName val="АртМРО тариф"/>
      <sheetName val="ВостМРО кВтч"/>
      <sheetName val="ВостМРО руб"/>
      <sheetName val="ВостМРО тариф"/>
      <sheetName val="ЗапМРО кВтч, МВт"/>
      <sheetName val="ЗапМРО руб"/>
      <sheetName val="ЗапМРО  тариф"/>
      <sheetName val="Н-ТагМРО кВтч"/>
      <sheetName val="Н-ТагМРО руб"/>
      <sheetName val="Н-Тагил тариф"/>
      <sheetName val="СерМРО кВтч"/>
      <sheetName val="СерМРО руб"/>
      <sheetName val="СерМРО тариф"/>
      <sheetName val="ТалМРО кВтч"/>
      <sheetName val="ТалМРО руб"/>
      <sheetName val="ТалМРО тариф"/>
      <sheetName val="ЦСбыт кВтч"/>
      <sheetName val="ЦСбыт руб"/>
      <sheetName val="ЦСбыт тариф"/>
      <sheetName val="БЦ кВтч"/>
      <sheetName val="БЦ руб"/>
      <sheetName val="БЦ тариф"/>
      <sheetName val="ПРКЦ кВтч"/>
      <sheetName val="ПРКЦ руб"/>
      <sheetName val="ПРКЦ тариф"/>
      <sheetName val="Сбыт всего кВтч"/>
      <sheetName val="Сбыт всего руб"/>
      <sheetName val="Сбыт всего тариф"/>
      <sheetName val="DB2002"/>
      <sheetName val="2.1"/>
      <sheetName val="2.2"/>
      <sheetName val="трансформация"/>
      <sheetName val="Калькуляция кв"/>
      <sheetName val="COMPS"/>
      <sheetName val="Reference"/>
      <sheetName val="Справочник предприятий"/>
      <sheetName val="свод_до_вн_об_"/>
      <sheetName val="расш_для_РАО"/>
      <sheetName val="расш_для_РАО_стр_310"/>
      <sheetName val="АртМРО_кВтч"/>
      <sheetName val="АртМРО_руб"/>
      <sheetName val="АртМРО_тариф"/>
      <sheetName val="ВостМРО_кВтч"/>
      <sheetName val="ВостМРО_руб"/>
      <sheetName val="ВостМРО_тариф"/>
      <sheetName val="ЗапМРО_кВтч,_МВт"/>
      <sheetName val="ЗапМРО_руб"/>
      <sheetName val="ЗапМРО__тариф"/>
      <sheetName val="Н-ТагМРО_кВтч"/>
      <sheetName val="Н-ТагМРО_руб"/>
      <sheetName val="Н-Тагил_тариф"/>
      <sheetName val="СерМРО_кВтч"/>
      <sheetName val="СерМРО_руб"/>
      <sheetName val="СерМРО_тариф"/>
      <sheetName val="ТалМРО_кВтч"/>
      <sheetName val="ТалМРО_руб"/>
      <sheetName val="ТалМРО_тариф"/>
      <sheetName val="ЦСбыт_кВтч"/>
      <sheetName val="ЦСбыт_руб"/>
      <sheetName val="ЦСбыт_тариф"/>
      <sheetName val="БЦ_кВтч"/>
      <sheetName val="БЦ_руб"/>
      <sheetName val="БЦ_тариф"/>
      <sheetName val="ПРКЦ_кВтч"/>
      <sheetName val="ПРКЦ_руб"/>
      <sheetName val="ПРКЦ_тариф"/>
      <sheetName val="Сбыт_всего_кВтч"/>
      <sheetName val="Сбыт_всего_руб"/>
      <sheetName val="Сбыт_всего_тариф"/>
      <sheetName val="Данные_для_расчета"/>
      <sheetName val="ИТОГИ__по_Н,Р,Э,Q"/>
      <sheetName val="2_1"/>
      <sheetName val="2_2"/>
      <sheetName val="Калькуляция_кв"/>
      <sheetName val="Справочник_предприятий"/>
      <sheetName val="Производство_электроэнергии"/>
      <sheetName val="sverxtip"/>
      <sheetName val="УФ-61"/>
      <sheetName val="справочник"/>
      <sheetName val="Топливо"/>
      <sheetName val="Форэм-тепло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на_1_тут"/>
      <sheetName val="Сценарные_условия"/>
      <sheetName val="Список_ДЗО"/>
      <sheetName val="3_Программа_реализации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КТ_13_1_1"/>
      <sheetName val="Сравнение сглаживания"/>
      <sheetName val="Огл. Графиков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СВОД форма (всего)"/>
      <sheetName val="3 квартал"/>
      <sheetName val="12.Прогнозный баланс"/>
      <sheetName val="СВОД форма"/>
      <sheetName val="Set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Отчет"/>
      <sheetName val="Прог баланс"/>
      <sheetName val="БДР"/>
      <sheetName val="ДПН"/>
      <sheetName val="ДПН_ДЗ и КЗ"/>
      <sheetName val="Бухбаланс"/>
      <sheetName val="1.1"/>
      <sheetName val="Энергообследование"/>
      <sheetName val="1.2"/>
      <sheetName val="2.3 и 2.4"/>
      <sheetName val="2.5"/>
      <sheetName val="2.6.1"/>
      <sheetName val="2.6.2"/>
      <sheetName val="2.6.3"/>
      <sheetName val="2.6.4"/>
      <sheetName val="2.6.5"/>
      <sheetName val="2.6.6"/>
      <sheetName val="2.6.7"/>
      <sheetName val="2.6.8"/>
      <sheetName val="2.6.9"/>
      <sheetName val="2.7"/>
      <sheetName val="5.1"/>
      <sheetName val="5.2"/>
      <sheetName val="5.3 и 5.4"/>
      <sheetName val="5.5"/>
      <sheetName val="5.6.1"/>
      <sheetName val="5.6.2"/>
      <sheetName val="5.6.3"/>
      <sheetName val="5.6.4"/>
      <sheetName val="5.6.5"/>
      <sheetName val="5.6.6"/>
      <sheetName val="5.6.7"/>
      <sheetName val="5.6.8"/>
      <sheetName val="5.6.9"/>
      <sheetName val="5.7"/>
      <sheetName val="7"/>
      <sheetName val="8"/>
      <sheetName val="Расчет накладных расходов"/>
      <sheetName val="С1-С4,руб_квт"/>
      <sheetName val="ИА"/>
      <sheetName val="Формат ИПР"/>
      <sheetName val="УТВ ИПР"/>
      <sheetName val="Ср.мощ по ТП до 150 кВт "/>
      <sheetName val="Исх для рас"/>
      <sheetName val="Исх для рас OLD)"/>
      <sheetName val="Исх макро"/>
      <sheetName val="ПЕРЕЧЕНЬ РАБОТ"/>
      <sheetName val="Перечень ИП с утв.ИПР"/>
      <sheetName val="КБК БДДС"/>
      <sheetName val="Список компаний Россети"/>
      <sheetName val="свод_до_вн_об_1"/>
      <sheetName val="расш_для_РАО1"/>
      <sheetName val="расш_для_РАО_стр_3101"/>
      <sheetName val="Сценарные_условия1"/>
      <sheetName val="Список_ДЗО1"/>
      <sheetName val="3_Программа_реализации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8_2-1"/>
      <sheetName val="Э1_14_ОАО1"/>
      <sheetName val="Э1_15ОАО1"/>
      <sheetName val="Э1_14_ЗЭС1"/>
      <sheetName val="Э1_14ЦЭС1"/>
      <sheetName val="Э1_14ВЭС1"/>
      <sheetName val="Э1_14ЮЭС1"/>
      <sheetName val="Э1_15ЗЭС1"/>
      <sheetName val="Э1_15ЦЭС1"/>
      <sheetName val="Э1_15ВЭС1"/>
      <sheetName val="Э1_15ЮЭС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П-16_1"/>
      <sheetName val="П-17_1"/>
      <sheetName val="П-18_1"/>
      <sheetName val="П-19_1"/>
      <sheetName val="УЗ-21_1"/>
      <sheetName val="УП-28_1"/>
      <sheetName val="УП-29_1"/>
      <sheetName val="УП-30_1"/>
      <sheetName val="УП-32_1"/>
      <sheetName val="УФ1_1"/>
      <sheetName val="УЗ1_1"/>
      <sheetName val="УЗ-26_(1)1"/>
      <sheetName val="УЗ-26_(2)1"/>
      <sheetName val="УЗ-26_(3)1"/>
      <sheetName val="УЗ-26_(4)1"/>
      <sheetName val="УЗ-27_(1)1"/>
      <sheetName val="УЗ-27_(2)1"/>
      <sheetName val="УЗ-27_(3)1"/>
      <sheetName val="УЗ-27_(4)1"/>
      <sheetName val="Лист1_(2)1"/>
      <sheetName val="УЗ-21_(1полуг_2002)1"/>
      <sheetName val="УЗ-21_(1полуг_2003_план)1"/>
      <sheetName val="УЗ-21_(1полуг_2003_факт)1"/>
      <sheetName val="УЗ-22_(1полуг_2002)факт1"/>
      <sheetName val="УЗ-22_(1полуг_2003)пл1"/>
      <sheetName val="УЗ-22_(1полуг_2003)факт1"/>
      <sheetName val="УЗ-23(1_полуг_2002)1"/>
      <sheetName val="УЗ-23(1_полуг_2003)пл1"/>
      <sheetName val="УЗ-23(1полуг_2003)_факт1"/>
      <sheetName val="УЗ-26_(1полуг_2002__факт)1"/>
      <sheetName val="УЗ-26_(1полуг_2003_план)1"/>
      <sheetName val="УЗ-26_(1полуг_2003_факт)1"/>
      <sheetName val="расходы_-_ТБР1"/>
      <sheetName val="модель_-_RAB_окончат_1"/>
      <sheetName val="НВВ_-_предложение_ок_1"/>
      <sheetName val="Расх__-_предложение_ок_1"/>
      <sheetName val="модель_-_ТБР_1"/>
      <sheetName val="Расчет_расходов_RAB_окончат__1"/>
      <sheetName val="Покупная_энергия_RAB1"/>
      <sheetName val="Расходы_-_индексация1"/>
      <sheetName val="Прил_11"/>
      <sheetName val="Прил__1_1_1"/>
      <sheetName val="пл-ф_01_06г_1"/>
      <sheetName val="Премия_(Бизнес-план)_1"/>
      <sheetName val="Премия_(БДР)_1"/>
      <sheetName val="Объемы_1"/>
      <sheetName val="СКС_1"/>
      <sheetName val="пл-ф_02_06г_1"/>
      <sheetName val="Дотация_за_февраль1"/>
      <sheetName val="Анализ_по_субконто1"/>
      <sheetName val="Объемы_март_1"/>
      <sheetName val="Доходы_март1"/>
      <sheetName val="котельные_21"/>
      <sheetName val="расшифровка_по_прочим1"/>
      <sheetName val="анализ_покупки_ТЭР1"/>
      <sheetName val="обьем_продаж1"/>
      <sheetName val="смета_ахр1"/>
      <sheetName val="приложение_2_1"/>
      <sheetName val="УФ-53_1кв02_скорр1"/>
      <sheetName val="УФ-53_1кв_2002_факт_1"/>
      <sheetName val="УФ-53_2кв02_скорр1"/>
      <sheetName val="УФ-53_3кв02скорр1"/>
      <sheetName val="УФ-53_4кв02_скорр1"/>
      <sheetName val="УФ-53_2002_всего1"/>
      <sheetName val="под_кредитное_плечо_25%1"/>
      <sheetName val="СОК_накладные_(ТК-Бишкек)1"/>
      <sheetName val="ТМЦ_ремонт1"/>
      <sheetName val="ОФ_вне_смет_строек1"/>
      <sheetName val="ОС_до_10_тр1"/>
      <sheetName val="охрана_окр_ср1"/>
      <sheetName val="типографские_бланки1"/>
      <sheetName val="ТМЦ_канц1"/>
      <sheetName val="Данные_для_расчета1"/>
      <sheetName val="Ком_потери1"/>
      <sheetName val="ñâîä_äî_âí_îá_1"/>
      <sheetName val="ðàñø_äëÿ_ÐÀÎ1"/>
      <sheetName val="ðàñø_äëÿ_ÐÀÎ_ñòð_3101"/>
      <sheetName val="Ãðàôèêè_Ãêàë,òûñ_ðóá_1"/>
      <sheetName val="5_1_ÿíâàðü1"/>
      <sheetName val="5_1_ôåâðàëü1"/>
      <sheetName val="5_1_ìàðò1"/>
      <sheetName val="Ý1_14_ÎÀÎ1"/>
      <sheetName val="Ý1_15ÎÀÎ1"/>
      <sheetName val="Ý1_14_ÇÝÑ1"/>
      <sheetName val="Ý1_14ÖÝÑ1"/>
      <sheetName val="Ý1_14ÂÝÑ1"/>
      <sheetName val="Ý1_14ÞÝÑ1"/>
      <sheetName val="Ý1_15ÇÝÑ1"/>
      <sheetName val="Ý1_15ÖÝÑ1"/>
      <sheetName val="Ý1_15ÂÝÑ1"/>
      <sheetName val="Ý1_15ÞÝÑ1"/>
      <sheetName val="1_êâ_1"/>
      <sheetName val="2_êâ_1"/>
      <sheetName val="3_êâ_1"/>
      <sheetName val="4_êâ_1"/>
      <sheetName val="_ãîä1"/>
      <sheetName val="ÓÏ_33_ñâîä_1"/>
      <sheetName val="ïë__è_ôàêò1"/>
      <sheetName val="ÓÔ1_1"/>
      <sheetName val="ÓÇ1_1"/>
      <sheetName val="ИТОГИ__по_Н,Р,Э,Q1"/>
      <sheetName val="КТ_13_1_11"/>
      <sheetName val="перечень_бизнес-систем"/>
      <sheetName val="перечень_ОИК"/>
      <sheetName val="перечень_СКО"/>
      <sheetName val="Огл__Графиков"/>
      <sheetName val="Текущие_цены"/>
      <sheetName val="MTO_REV_0"/>
      <sheetName val="Доходы_от_эл__и_теплоэнергии"/>
      <sheetName val="Dati_Caricati"/>
      <sheetName val="Поставщики_и_субподрядчики"/>
      <sheetName val="Т19_1"/>
      <sheetName val="Сравнение_сглаживания"/>
      <sheetName val="Виды_проектов_для_СПП"/>
      <sheetName val="Для_формул"/>
      <sheetName val="[_FES_X濔彗濥挧玟弱26_(3)"/>
      <sheetName val="СВОД_форма_(всего)"/>
      <sheetName val="3_квартал"/>
      <sheetName val="12_Прогнозный_баланс"/>
      <sheetName val="СВОД_форма"/>
      <sheetName val="Прог_баланс"/>
      <sheetName val="ДПН_ДЗ_и_КЗ"/>
      <sheetName val="1_1"/>
      <sheetName val="1_2"/>
      <sheetName val="2_3_и_2_4"/>
      <sheetName val="2_5"/>
      <sheetName val="2_6_1"/>
      <sheetName val="2_6_2"/>
      <sheetName val="2_6_3"/>
      <sheetName val="2_6_4"/>
      <sheetName val="2_6_5"/>
      <sheetName val="2_6_6"/>
      <sheetName val="2_6_7"/>
      <sheetName val="2_6_8"/>
      <sheetName val="2_6_9"/>
      <sheetName val="2_7"/>
      <sheetName val="5_1"/>
      <sheetName val="5_2"/>
      <sheetName val="5_3_и_5_4"/>
      <sheetName val="5_5"/>
      <sheetName val="5_6_1"/>
      <sheetName val="5_6_2"/>
      <sheetName val="5_6_3"/>
      <sheetName val="5_6_4"/>
      <sheetName val="5_6_5"/>
      <sheetName val="5_6_6"/>
      <sheetName val="5_6_7"/>
      <sheetName val="5_6_8"/>
      <sheetName val="5_6_9"/>
      <sheetName val="5_7"/>
      <sheetName val="Расчет_накладных_расходов"/>
      <sheetName val="9 с увязкой (АРМ)"/>
      <sheetName val="CMA Calculations- R Factor"/>
      <sheetName val="CMA Calculations- Figure 5440.1"/>
      <sheetName val="Dictionaries"/>
      <sheetName val="Работы "/>
      <sheetName val="Служебная"/>
      <sheetName val="Легенда"/>
      <sheetName val="план-факторный"/>
      <sheetName val="Работы_"/>
      <sheetName val="топл.0"/>
      <sheetName val="топл"/>
      <sheetName val="недоотпуск"/>
      <sheetName val="форма-прил_к_ф№1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9__Смета_затрат"/>
      <sheetName val="11_Прочие_расчет"/>
      <sheetName val="10__БДР"/>
      <sheetName val="Profit_&amp;_Loss_Total"/>
      <sheetName val="постоянные_затраты"/>
      <sheetName val="СВОД_(с_новой_москвой)"/>
      <sheetName val="Корр_ИП__2016_2017"/>
      <sheetName val="Расчет_НВВ_по_RAB_(2011-2017)"/>
      <sheetName val="4_1"/>
      <sheetName val="Таб1_1"/>
      <sheetName val="календарный_план"/>
      <sheetName val="Page_2"/>
      <sheetName val="Закупки_центр"/>
      <sheetName val="ПС_рек"/>
      <sheetName val="ЛЭП_нов"/>
      <sheetName val="эл_ст"/>
      <sheetName val="ис_смета"/>
      <sheetName val="См-2_Шатурс_сети__проект_работы"/>
      <sheetName val="Технический_лист"/>
      <sheetName val="Олимпстрой_декабрь_2010"/>
      <sheetName val="Таблица_А13"/>
      <sheetName val="НВВ_утв_тарифы"/>
      <sheetName val="план_2000"/>
      <sheetName val="2_ГСМ"/>
      <sheetName val="ТЭП_1"/>
      <sheetName val="Исх_"/>
      <sheetName val="3_15"/>
      <sheetName val="ПФВ-0_6"/>
      <sheetName val="ПТ-1_2факт"/>
      <sheetName val="2_Ê"/>
      <sheetName val="ДПН_Приток_денежных_средств"/>
      <sheetName val="ДПН_Отток_денежных_средств"/>
      <sheetName val="ДПН__Баланс_наличности"/>
      <sheetName val="ДПН_Инвестиции_и_кредиты"/>
      <sheetName val="Титульный_лист_"/>
      <sheetName val="Выпадающие_списки"/>
      <sheetName val="Премия_(Бизнес-план)"/>
      <sheetName val="Премия_(БДР)"/>
      <sheetName val="Объемы_март"/>
      <sheetName val="приложение_2"/>
      <sheetName val="Для_выпадающих"/>
      <sheetName val="АртМРО_кВтч1"/>
      <sheetName val="АртМРО_руб1"/>
      <sheetName val="АртМРО_тариф1"/>
      <sheetName val="ВостМРО_кВтч1"/>
      <sheetName val="ВостМРО_руб1"/>
      <sheetName val="ВостМРО_тариф1"/>
      <sheetName val="ЗапМРО_кВтч,_МВт1"/>
      <sheetName val="ЗапМРО_руб1"/>
      <sheetName val="ЗапМРО__тариф1"/>
      <sheetName val="Н-ТагМРО_кВтч1"/>
      <sheetName val="Н-ТагМРО_руб1"/>
      <sheetName val="Н-Тагил_тариф1"/>
      <sheetName val="СерМРО_кВтч1"/>
      <sheetName val="СерМРО_руб1"/>
      <sheetName val="СерМРО_тариф1"/>
      <sheetName val="ТалМРО_кВтч1"/>
      <sheetName val="ТалМРО_руб1"/>
      <sheetName val="ТалМРО_тариф1"/>
      <sheetName val="ЦСбыт_кВтч1"/>
      <sheetName val="ЦСбыт_руб1"/>
      <sheetName val="ЦСбыт_тариф1"/>
      <sheetName val="БЦ_кВтч1"/>
      <sheetName val="БЦ_руб1"/>
      <sheetName val="БЦ_тариф1"/>
      <sheetName val="ПРКЦ_кВтч1"/>
      <sheetName val="ПРКЦ_руб1"/>
      <sheetName val="ПРКЦ_тариф1"/>
      <sheetName val="Сбыт_всего_кВтч1"/>
      <sheetName val="Сбыт_всего_руб1"/>
      <sheetName val="Сбыт_всего_тариф1"/>
      <sheetName val="2_11"/>
      <sheetName val="2_21"/>
      <sheetName val="Калькуляция_кв1"/>
      <sheetName val="Справочник_предприятий1"/>
      <sheetName val="янв"/>
      <sheetName val="фев"/>
      <sheetName val="мар"/>
      <sheetName val="апр"/>
      <sheetName val="май"/>
      <sheetName val="июн"/>
      <sheetName val="1кв"/>
      <sheetName val="2кв"/>
      <sheetName val="@ВрСп"/>
      <sheetName val="Сборный"/>
      <sheetName val="Список ДохРасх"/>
      <sheetName val="Список компаний"/>
      <sheetName val="Ед. измер."/>
      <sheetName val="Свод мвз"/>
      <sheetName val="мвз"/>
      <sheetName val="Вып. списки"/>
      <sheetName val="ПФМ"/>
      <sheetName val="Принадлежность"/>
      <sheetName val="ЗАО_н.ит"/>
      <sheetName val="ЗАО_мес"/>
      <sheetName val="Shflu Calc"/>
      <sheetName val="Анализ"/>
      <sheetName val="Main"/>
      <sheetName val="карточка"/>
      <sheetName val="Journals"/>
      <sheetName val="затраты"/>
      <sheetName val="Assumptions"/>
      <sheetName val="Вспомогат."/>
      <sheetName val="баланс СЗАО"/>
      <sheetName val="МЕНЮ"/>
      <sheetName val="ид для табл.2"/>
      <sheetName val="март"/>
      <sheetName val="Прил.6 Отчислени соц обесп"/>
      <sheetName val="рост.зп"/>
      <sheetName val="ПОСЭ (январь)"/>
      <sheetName val="ДЗО"/>
      <sheetName val="месяц"/>
      <sheetName val="1квартал"/>
      <sheetName val="6мес"/>
      <sheetName val="9мес"/>
      <sheetName val="12мес"/>
      <sheetName val="Tier1"/>
      <sheetName val="КТЖ БДР"/>
      <sheetName val="12 месяцев 2010"/>
      <sheetName val="Нефть"/>
      <sheetName val="Форма2"/>
      <sheetName val="IPR_VOG"/>
      <sheetName val="6НК-cт."/>
      <sheetName val="Precios"/>
      <sheetName val="СписокТЭП"/>
      <sheetName val="Data-in"/>
      <sheetName val="Форма1"/>
      <sheetName val="Осн"/>
      <sheetName val="Сдача "/>
      <sheetName val="Пром1"/>
      <sheetName val="предприятия"/>
      <sheetName val="Ural med"/>
      <sheetName val="Содержание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ЛСЦ начисленное на 31.12.08"/>
      <sheetName val="ЛЛизинг начис. на 31.12.08"/>
      <sheetName val="Доходы всего"/>
      <sheetName val="Доходы обороты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расчет НВВ РСК по RAB"/>
      <sheetName val="17"/>
      <sheetName val="5"/>
      <sheetName val="Pr_f_1"/>
      <sheetName val="списки ФП"/>
      <sheetName val="имена"/>
      <sheetName val="Смета прил.№2"/>
      <sheetName val="ЦФО"/>
      <sheetName val="А_КБК"/>
      <sheetName val="Спр-к"/>
      <sheetName val="Sheet1"/>
      <sheetName val="Списки работ РиМ"/>
      <sheetName val="Произв. прогр."/>
      <sheetName val="Реестр договоров"/>
      <sheetName val="Реестр конкурсов"/>
      <sheetName val="Контрагенты"/>
      <sheetName val="Настройка"/>
      <sheetName val="Работы на объектах"/>
      <sheetName val="Реестр проч. док-в"/>
      <sheetName val="Реестр учета затр. в хозсп."/>
      <sheetName val="Структура МОЭК"/>
      <sheetName val="Управление"/>
      <sheetName val="Лист5"/>
      <sheetName val="БДДС"/>
      <sheetName val="ФЭМ сбыт"/>
      <sheetName val="Слайд 1"/>
      <sheetName val="Лист4"/>
      <sheetName val="sapactivexlhiddensheet"/>
      <sheetName val="Табл. оценки дефицита"/>
      <sheetName val="Программа"/>
      <sheetName val="НСИ"/>
      <sheetName val="Служебный ли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/>
      <sheetData sheetId="1161"/>
      <sheetData sheetId="1162"/>
      <sheetData sheetId="1163" refreshError="1"/>
      <sheetData sheetId="1164" refreshError="1"/>
      <sheetData sheetId="1165" refreshError="1"/>
      <sheetData sheetId="1166" refreshError="1"/>
      <sheetData sheetId="11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  <sheetName val="штат"/>
      <sheetName val="Data"/>
      <sheetName val="т1_15_смета8а_"/>
      <sheetName val="расчет тарифов"/>
      <sheetName val="Титульный лист С-П"/>
      <sheetName val="I"/>
      <sheetName val="ис.смета"/>
      <sheetName val="индексы"/>
      <sheetName val="Стоимость ЭЭ"/>
      <sheetName val="ИПЦ"/>
      <sheetName val="Смета"/>
      <sheetName val="справочник"/>
      <sheetName val="Лаврентьева план расходов ОКР н"/>
      <sheetName val="регионы"/>
      <sheetName val="П_1_1_1"/>
      <sheetName val="П_1_1_2"/>
      <sheetName val="П_1_2_1"/>
      <sheetName val="П_1_2_2"/>
      <sheetName val="П_1_3"/>
      <sheetName val="П_1_4"/>
      <sheetName val="П_1_5"/>
      <sheetName val="Лист1_(2)"/>
      <sheetName val="П_1_6"/>
      <sheetName val="по1_6(сп)"/>
      <sheetName val="П_1_7"/>
      <sheetName val="П_1_8"/>
      <sheetName val="П_1_9"/>
      <sheetName val="П_1_10"/>
      <sheetName val="П_1_11"/>
      <sheetName val="П_1_12"/>
      <sheetName val="П_1_13"/>
      <sheetName val="П_1_14"/>
      <sheetName val="П_1_23"/>
      <sheetName val="П_1_16_(ФОТ)"/>
      <sheetName val="т1_15(смета8а)"/>
      <sheetName val="П_1_15"/>
      <sheetName val="П_1_16"/>
      <sheetName val="П_1_17"/>
      <sheetName val="П_1_17_1"/>
      <sheetName val="П_1_18"/>
      <sheetName val="П1_18_1"/>
      <sheetName val="П_1_18_2"/>
      <sheetName val="П_1_19"/>
      <sheetName val="П_1_19_1"/>
      <sheetName val="П_1_19_2"/>
      <sheetName val="П_1_20"/>
      <sheetName val="П_1_20_1"/>
      <sheetName val="П_1_20_2"/>
      <sheetName val="П_1_20_3"/>
      <sheetName val="П_1_20_4"/>
      <sheetName val="П_1_21"/>
      <sheetName val="П_1_21_1"/>
      <sheetName val="П_1_21_2"/>
      <sheetName val="П_1_21_3"/>
      <sheetName val="П_1_21_4"/>
      <sheetName val="П_1_22"/>
      <sheetName val="П_1_24"/>
      <sheetName val="П_1_24_1"/>
      <sheetName val="П_1_25"/>
      <sheetName val="П_1_26"/>
      <sheetName val="П_1_27"/>
      <sheetName val="П_1_28"/>
      <sheetName val="П_1_28_1"/>
      <sheetName val="П_1_28_2"/>
      <sheetName val="П_1_28_3"/>
      <sheetName val="П_1_29"/>
      <sheetName val="Вводные_данные_систем"/>
      <sheetName val="База_по_сделкам"/>
      <sheetName val="ИТОГИ__по_Н,Р,Э,Q"/>
      <sheetName val="эл_ст"/>
      <sheetName val="1_11"/>
      <sheetName val="Расчёт НВВ по RAB"/>
      <sheetName val="Подталкивание"/>
      <sheetName val="Подвоз"/>
      <sheetName val="Исходные данные"/>
      <sheetName val="t_проверки"/>
      <sheetName val="Сценарные условия"/>
      <sheetName val="Настройка"/>
      <sheetName val="имена"/>
      <sheetName val="2008 -2010"/>
      <sheetName val="Лист1"/>
      <sheetName val="TEHSHEET"/>
      <sheetName val="Т12"/>
      <sheetName val="расчет_тарифов"/>
      <sheetName val="Титульный_лист_С-П"/>
      <sheetName val="ис_смета"/>
      <sheetName val="Стоимость_ЭЭ"/>
      <sheetName val="Лаврентьева_план_расходов_ОКР_н"/>
      <sheetName val="П_1_1_11"/>
      <sheetName val="П_1_1_21"/>
      <sheetName val="П_1_2_11"/>
      <sheetName val="П_1_2_21"/>
      <sheetName val="П_1_31"/>
      <sheetName val="П_1_41"/>
      <sheetName val="П_1_51"/>
      <sheetName val="Лист1_(2)1"/>
      <sheetName val="П_1_61"/>
      <sheetName val="по1_6(сп)1"/>
      <sheetName val="П_1_71"/>
      <sheetName val="П_1_81"/>
      <sheetName val="П_1_91"/>
      <sheetName val="П_1_101"/>
      <sheetName val="П_1_111"/>
      <sheetName val="П_1_121"/>
      <sheetName val="П_1_131"/>
      <sheetName val="П_1_141"/>
      <sheetName val="П_1_231"/>
      <sheetName val="П_1_16_(ФОТ)1"/>
      <sheetName val="т1_15(смета8а)1"/>
      <sheetName val="П_1_151"/>
      <sheetName val="П_1_161"/>
      <sheetName val="П_1_171"/>
      <sheetName val="П_1_17_11"/>
      <sheetName val="П_1_181"/>
      <sheetName val="П1_18_11"/>
      <sheetName val="П_1_18_21"/>
      <sheetName val="П_1_191"/>
      <sheetName val="П_1_19_11"/>
      <sheetName val="П_1_19_21"/>
      <sheetName val="П_1_201"/>
      <sheetName val="П_1_20_11"/>
      <sheetName val="П_1_20_21"/>
      <sheetName val="П_1_20_31"/>
      <sheetName val="П_1_20_41"/>
      <sheetName val="П_1_211"/>
      <sheetName val="П_1_21_11"/>
      <sheetName val="П_1_21_21"/>
      <sheetName val="П_1_21_31"/>
      <sheetName val="П_1_21_41"/>
      <sheetName val="П_1_221"/>
      <sheetName val="П_1_241"/>
      <sheetName val="П_1_24_11"/>
      <sheetName val="П_1_251"/>
      <sheetName val="П_1_261"/>
      <sheetName val="П_1_271"/>
      <sheetName val="П_1_281"/>
      <sheetName val="П_1_28_11"/>
      <sheetName val="П_1_28_21"/>
      <sheetName val="П_1_28_31"/>
      <sheetName val="П_1_291"/>
      <sheetName val="Вводные_данные_систем1"/>
      <sheetName val="База_по_сделкам1"/>
      <sheetName val="ИТОГИ__по_Н,Р,Э,Q1"/>
      <sheetName val="эл_ст1"/>
      <sheetName val="1_111"/>
      <sheetName val="Лаврентьева_план_расходов_ОКР_1"/>
      <sheetName val="расчет_тарифов1"/>
      <sheetName val="Титульный_лист_С-П1"/>
      <sheetName val="ис_смета1"/>
      <sheetName val="Стоимость_ЭЭ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Титульный"/>
      <sheetName val="Инструкция"/>
      <sheetName val="t_настройки"/>
      <sheetName val="Расчёт_НВВ_по_RAB"/>
      <sheetName val="Расчёт_НВВ_по_RAB1"/>
      <sheetName val="П_1_1_12"/>
      <sheetName val="П_1_1_22"/>
      <sheetName val="П_1_2_12"/>
      <sheetName val="П_1_2_22"/>
      <sheetName val="П_1_32"/>
      <sheetName val="П_1_42"/>
      <sheetName val="П_1_52"/>
      <sheetName val="Лист1_(2)2"/>
      <sheetName val="П_1_62"/>
      <sheetName val="по1_6(сп)2"/>
      <sheetName val="П_1_72"/>
      <sheetName val="П_1_82"/>
      <sheetName val="П_1_92"/>
      <sheetName val="П_1_102"/>
      <sheetName val="П_1_112"/>
      <sheetName val="П_1_122"/>
      <sheetName val="П_1_132"/>
      <sheetName val="П_1_142"/>
      <sheetName val="П_1_232"/>
      <sheetName val="П_1_16_(ФОТ)2"/>
      <sheetName val="т1_15(смета8а)2"/>
      <sheetName val="П_1_152"/>
      <sheetName val="П_1_162"/>
      <sheetName val="П_1_172"/>
      <sheetName val="П_1_17_12"/>
      <sheetName val="П_1_182"/>
      <sheetName val="П1_18_12"/>
      <sheetName val="П_1_18_22"/>
      <sheetName val="П_1_192"/>
      <sheetName val="П_1_19_12"/>
      <sheetName val="П_1_19_22"/>
      <sheetName val="П_1_202"/>
      <sheetName val="П_1_20_12"/>
      <sheetName val="П_1_20_22"/>
      <sheetName val="П_1_20_32"/>
      <sheetName val="П_1_20_42"/>
      <sheetName val="П_1_212"/>
      <sheetName val="П_1_21_12"/>
      <sheetName val="П_1_21_22"/>
      <sheetName val="П_1_21_32"/>
      <sheetName val="П_1_21_42"/>
      <sheetName val="П_1_222"/>
      <sheetName val="П_1_242"/>
      <sheetName val="П_1_24_12"/>
      <sheetName val="П_1_252"/>
      <sheetName val="П_1_262"/>
      <sheetName val="П_1_272"/>
      <sheetName val="П_1_282"/>
      <sheetName val="П_1_28_12"/>
      <sheetName val="П_1_28_22"/>
      <sheetName val="П_1_28_32"/>
      <sheetName val="П_1_292"/>
      <sheetName val="Вводные_данные_систем2"/>
      <sheetName val="База_по_сделкам2"/>
      <sheetName val="ИТОГИ__по_Н,Р,Э,Q2"/>
      <sheetName val="эл_ст2"/>
      <sheetName val="1_112"/>
      <sheetName val="расчет_тарифов2"/>
      <sheetName val="Титульный_лист_С-П2"/>
      <sheetName val="ис_смета2"/>
      <sheetName val="Расчёт_НВВ_по_RAB2"/>
      <sheetName val="Стоимость_ЭЭ2"/>
      <sheetName val="Лаврентьева_план_расходов_ОКР_2"/>
      <sheetName val="П_1_1_13"/>
      <sheetName val="П_1_1_23"/>
      <sheetName val="П_1_2_13"/>
      <sheetName val="П_1_2_23"/>
      <sheetName val="П_1_33"/>
      <sheetName val="П_1_43"/>
      <sheetName val="П_1_53"/>
      <sheetName val="Лист1_(2)3"/>
      <sheetName val="П_1_63"/>
      <sheetName val="по1_6(сп)3"/>
      <sheetName val="П_1_73"/>
      <sheetName val="П_1_83"/>
      <sheetName val="П_1_93"/>
      <sheetName val="П_1_103"/>
      <sheetName val="П_1_113"/>
      <sheetName val="П_1_123"/>
      <sheetName val="П_1_133"/>
      <sheetName val="П_1_143"/>
      <sheetName val="П_1_233"/>
      <sheetName val="П_1_16_(ФОТ)3"/>
      <sheetName val="т1_15(смета8а)3"/>
      <sheetName val="П_1_153"/>
      <sheetName val="П_1_163"/>
      <sheetName val="П_1_173"/>
      <sheetName val="П_1_17_13"/>
      <sheetName val="П_1_183"/>
      <sheetName val="П1_18_13"/>
      <sheetName val="П_1_18_23"/>
      <sheetName val="П_1_193"/>
      <sheetName val="П_1_19_13"/>
      <sheetName val="П_1_19_23"/>
      <sheetName val="П_1_203"/>
      <sheetName val="П_1_20_13"/>
      <sheetName val="П_1_20_23"/>
      <sheetName val="П_1_20_33"/>
      <sheetName val="П_1_20_43"/>
      <sheetName val="П_1_213"/>
      <sheetName val="П_1_21_13"/>
      <sheetName val="П_1_21_23"/>
      <sheetName val="П_1_21_33"/>
      <sheetName val="П_1_21_43"/>
      <sheetName val="П_1_223"/>
      <sheetName val="П_1_243"/>
      <sheetName val="П_1_24_13"/>
      <sheetName val="П_1_253"/>
      <sheetName val="П_1_263"/>
      <sheetName val="П_1_273"/>
      <sheetName val="П_1_283"/>
      <sheetName val="П_1_28_13"/>
      <sheetName val="П_1_28_23"/>
      <sheetName val="П_1_28_33"/>
      <sheetName val="П_1_293"/>
      <sheetName val="Вводные_данные_систем3"/>
      <sheetName val="База_по_сделкам3"/>
      <sheetName val="ИТОГИ__по_Н,Р,Э,Q3"/>
      <sheetName val="эл_ст3"/>
      <sheetName val="1_113"/>
      <sheetName val="расчет_тарифов3"/>
      <sheetName val="Титульный_лист_С-П3"/>
      <sheetName val="ис_смета3"/>
      <sheetName val="Расчёт_НВВ_по_RAB3"/>
      <sheetName val="Стоимость_ЭЭ3"/>
      <sheetName val="Лаврентьева_план_расходов_ОКР_3"/>
      <sheetName val="П_1_1_14"/>
      <sheetName val="П_1_1_24"/>
      <sheetName val="П_1_2_14"/>
      <sheetName val="П_1_2_24"/>
      <sheetName val="П_1_34"/>
      <sheetName val="П_1_44"/>
      <sheetName val="П_1_54"/>
      <sheetName val="Лист1_(2)4"/>
      <sheetName val="П_1_64"/>
      <sheetName val="по1_6(сп)4"/>
      <sheetName val="П_1_74"/>
      <sheetName val="П_1_84"/>
      <sheetName val="П_1_94"/>
      <sheetName val="П_1_104"/>
      <sheetName val="П_1_114"/>
      <sheetName val="П_1_124"/>
      <sheetName val="П_1_134"/>
      <sheetName val="П_1_144"/>
      <sheetName val="П_1_234"/>
      <sheetName val="П_1_16_(ФОТ)4"/>
      <sheetName val="т1_15(смета8а)4"/>
      <sheetName val="П_1_154"/>
      <sheetName val="П_1_164"/>
      <sheetName val="П_1_174"/>
      <sheetName val="П_1_17_14"/>
      <sheetName val="П_1_184"/>
      <sheetName val="П1_18_14"/>
      <sheetName val="П_1_18_24"/>
      <sheetName val="П_1_194"/>
      <sheetName val="П_1_19_14"/>
      <sheetName val="П_1_19_24"/>
      <sheetName val="П_1_204"/>
      <sheetName val="П_1_20_14"/>
      <sheetName val="П_1_20_24"/>
      <sheetName val="П_1_20_34"/>
      <sheetName val="П_1_20_44"/>
      <sheetName val="П_1_214"/>
      <sheetName val="П_1_21_14"/>
      <sheetName val="П_1_21_24"/>
      <sheetName val="П_1_21_34"/>
      <sheetName val="П_1_21_44"/>
      <sheetName val="П_1_224"/>
      <sheetName val="П_1_244"/>
      <sheetName val="П_1_24_14"/>
      <sheetName val="П_1_254"/>
      <sheetName val="П_1_264"/>
      <sheetName val="П_1_274"/>
      <sheetName val="П_1_284"/>
      <sheetName val="П_1_28_14"/>
      <sheetName val="П_1_28_24"/>
      <sheetName val="П_1_28_34"/>
      <sheetName val="П_1_294"/>
      <sheetName val="Вводные_данные_систем4"/>
      <sheetName val="База_по_сделкам4"/>
      <sheetName val="ИТОГИ__по_Н,Р,Э,Q4"/>
      <sheetName val="эл_ст4"/>
      <sheetName val="1_114"/>
      <sheetName val="расчет_тарифов4"/>
      <sheetName val="Титульный_лист_С-П4"/>
      <sheetName val="ис_смета4"/>
      <sheetName val="Расчёт_НВВ_по_RAB4"/>
      <sheetName val="Стоимость_ЭЭ4"/>
      <sheetName val="Лаврентьева_план_расходов_ОКР_4"/>
      <sheetName val="Работы на объектах"/>
      <sheetName val="Индексы "/>
      <sheetName val="23"/>
      <sheetName val="6.2.1 Пр. произв. услуг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03_97"/>
      <sheetName val="Договоры"/>
      <sheetName val="Смета"/>
      <sheetName val="Справочник"/>
      <sheetName val="УФ-28"/>
      <sheetName val="Январь"/>
      <sheetName val="баланс"/>
      <sheetName val="Лист1"/>
      <sheetName val="ИТ-бюджет"/>
      <sheetName val="даты"/>
      <sheetName val="Валюты"/>
      <sheetName val="титул БДР"/>
      <sheetName val="Индексы "/>
      <sheetName val="Общепр"/>
      <sheetName val="Общехоз"/>
      <sheetName val="3-01"/>
      <sheetName val="t_Настройки"/>
      <sheetName val="XLR_NoRangeSheet"/>
      <sheetName val="Технический лист"/>
    </sheetNames>
    <definedNames>
      <definedName name="Модуль1.w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Справочники"/>
      <sheetName val="Заголовок"/>
      <sheetName val="ИТ-бюджет"/>
      <sheetName val="ИТОГИ  по Н,Р,Э,Q"/>
      <sheetName val="t_Настройки"/>
      <sheetName val="тар"/>
      <sheetName val="т1.15(смета8а)"/>
      <sheetName val="Гр5(о)"/>
      <sheetName val="Model_RAB_MRSK_svod"/>
      <sheetName val="ИЦ"/>
      <sheetName val="FST5"/>
      <sheetName val="Списки"/>
      <sheetName val="Балей ВС+ВК+ПВ"/>
      <sheetName val="Реги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ХМРСК"/>
      <sheetName val="Регионы"/>
      <sheetName val="Справочники"/>
      <sheetName val="16"/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17 Динамика ДЗ"/>
      <sheetName val="18 Реестр ДЗ и КЗ"/>
      <sheetName val="19 БДР по филиалам"/>
      <sheetName val="t_проверки"/>
      <sheetName val="t_настройки"/>
      <sheetName val="перекрестка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Адреса телефоны"/>
      <sheetName val="Information blok"/>
      <sheetName val="17"/>
      <sheetName val="5"/>
      <sheetName val="Ф-1 (для АО-энерго)"/>
      <sheetName val="Ф-2 (для АО-энерго)"/>
      <sheetName val="TEHSHEET"/>
      <sheetName val="24"/>
      <sheetName val="25"/>
      <sheetName val="29"/>
      <sheetName val="21"/>
      <sheetName val="23"/>
      <sheetName val="26"/>
      <sheetName val="28"/>
      <sheetName val="19"/>
      <sheetName val="22"/>
      <sheetName val="FST5"/>
      <sheetName val="Заголовок"/>
      <sheetName val="17 БДР по филиалам"/>
      <sheetName val="Утверждено 2015-2018 гг."/>
      <sheetName val="Заявка 2015-2018 гг._1 сцен."/>
      <sheetName val="2015-2018 гг._2 сцен."/>
      <sheetName val="2015 год"/>
      <sheetName val="2017 год"/>
      <sheetName val="Потери в сетях ФСК"/>
      <sheetName val="свод - динамика"/>
      <sheetName val="ЗМ"/>
      <sheetName val="Мощность"/>
      <sheetName val="СПБ"/>
      <sheetName val="СПБ_экспорт"/>
      <sheetName val="тариф"/>
      <sheetName val="Потери ЭЭ"/>
      <sheetName val="Согласованная редакция СПБ-2015"/>
      <sheetName val="2016 г"/>
      <sheetName val="2017 г"/>
      <sheetName val="2018 г"/>
      <sheetName val="2019 г"/>
      <sheetName val="2020 г"/>
      <sheetName val="2015-2020"/>
      <sheetName val="Лист2"/>
      <sheetName val="Лист1"/>
      <sheetName val="Лист4"/>
      <sheetName val="Лист3"/>
      <sheetName val="Лист5"/>
      <sheetName val="Лист6"/>
      <sheetName val="共機J"/>
      <sheetName val="Макро"/>
      <sheetName val="9. Смета затрат"/>
      <sheetName val="SET"/>
      <sheetName val="Детали_Смета"/>
      <sheetName val="Детали_Прочие"/>
      <sheetName val="ИТ-бюджет"/>
      <sheetName val="18 Оптимизация АУР"/>
      <sheetName val="Сведения"/>
      <sheetName val="14б ДПН отчет"/>
      <sheetName val="16а Сводный анализ"/>
      <sheetName val="ИНСТРУКЦИЯ ПО МЭППИНГУ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3.Программа реализации"/>
      <sheetName val="4.Баланс ээ"/>
      <sheetName val="5.Ремонты"/>
      <sheetName val="6.ИПР"/>
      <sheetName val="7.Затраты на персонал"/>
      <sheetName val="8.ОФР"/>
      <sheetName val="10. БДР"/>
      <sheetName val="11.БДДС (ДПН)"/>
      <sheetName val="12.Прогнозный баланс"/>
      <sheetName val="13.ПУЭ"/>
      <sheetName val="Детали Смета"/>
      <sheetName val="Содержание_расшир. формат"/>
      <sheetName val="Содержание_агрегир.формат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служебная"/>
      <sheetName val="Sheet1"/>
      <sheetName val="ФБР"/>
      <sheetName val="Новый"/>
      <sheetName val="6 смета"/>
      <sheetName val="12 прибыль"/>
      <sheetName val="прочие"/>
      <sheetName val="10 нов"/>
      <sheetName val="11 стар"/>
      <sheetName val="списание"/>
      <sheetName val="свод % начисл."/>
      <sheetName val="свод % оплата"/>
      <sheetName val="Прогноз ставки"/>
      <sheetName val="с разбивкой на долг.и краткоср."/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Info"/>
      <sheetName val="Table"/>
      <sheetName val="НВВ утв тарифы"/>
      <sheetName val="НП-2-12-П"/>
      <sheetName val="Баланс мощности 2007"/>
      <sheetName val="ДПН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21.3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able 1"/>
      <sheetName val="П"/>
      <sheetName val="SENSITIVITY"/>
      <sheetName val="Enums"/>
      <sheetName val="Таблица А13"/>
      <sheetName val="ТехЭк"/>
      <sheetName val="эл.эн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ПРОГНОЗ_1"/>
      <sheetName val=""/>
      <sheetName val="Прил 1"/>
      <sheetName val="Данные для расчета"/>
      <sheetName val="3.6."/>
      <sheetName val="Приложение 1.1"/>
      <sheetName val="Приложение 1.1 УТВ"/>
      <sheetName val="Исх для рас"/>
      <sheetName val="Исх макро"/>
      <sheetName val="Пр 7а"/>
      <sheetName val="2_П"/>
    </sheetNames>
    <sheetDataSet>
      <sheetData sheetId="0">
        <row r="4">
          <cell r="B4">
            <v>0</v>
          </cell>
        </row>
        <row r="43">
          <cell r="I43">
            <v>0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Технический лист"/>
      <sheetName val="Данные"/>
      <sheetName val="ИТ-бюджет"/>
      <sheetName val="Справочники"/>
      <sheetName val="Макро"/>
      <sheetName val="База"/>
      <sheetName val="17СВОД-ПУ"/>
      <sheetName val="9 глава"/>
      <sheetName val="расшифровка"/>
      <sheetName val="Списки"/>
      <sheetName val="СБП_Списки"/>
      <sheetName val="ИТОГИ  по Н,Р,Э,Q"/>
      <sheetName val="Служебный лист "/>
      <sheetName val="2007 (Min)"/>
      <sheetName val="2007 (Max)"/>
      <sheetName val="data"/>
      <sheetName val="курсы валют цб"/>
      <sheetName val="сэлт"/>
      <sheetName val="Доходы от эл. и теплоэнергии"/>
      <sheetName val="Технический_лист"/>
      <sheetName val="9_глава"/>
      <sheetName val="ИТОГИ__по_Н,Р,Э,Q"/>
      <sheetName val="Служебный_лист_"/>
      <sheetName val="2007_(Min)"/>
      <sheetName val="2007_(Max)"/>
      <sheetName val="курсы_валют_цб"/>
      <sheetName val="Предприятие"/>
      <sheetName val="t_настройки"/>
      <sheetName val="t_проверки"/>
      <sheetName val="Сценарные условия"/>
      <sheetName val="Список ДЗО"/>
      <sheetName val="Лист13"/>
      <sheetName val="6"/>
      <sheetName val="рбп"/>
      <sheetName val="Баланс"/>
      <sheetName val="SHPZ"/>
      <sheetName val="fes"/>
      <sheetName val="Заголовок"/>
      <sheetName val="эл ст"/>
      <sheetName val="См.1"/>
      <sheetName val="Производство электроэнергии"/>
      <sheetName val="бф-2-8-п"/>
      <sheetName val="Коррект"/>
      <sheetName val="Технический_лист1"/>
      <sheetName val="9_глава1"/>
      <sheetName val="ИТОГИ__по_Н,Р,Э,Q1"/>
      <sheetName val="Служебный_лист_1"/>
      <sheetName val="2007_(Min)1"/>
      <sheetName val="2007_(Max)1"/>
      <sheetName val="курсы_валют_цб1"/>
      <sheetName val="Доходы_от_эл__и_теплоэнергии"/>
      <sheetName val="Сценарные_условия"/>
      <sheetName val="Список_ДЗО"/>
      <sheetName val="эл_ст"/>
      <sheetName val="См_1"/>
      <sheetName val="Производство_электроэнергии"/>
      <sheetName val="Свод"/>
    </sheetNames>
    <sheetDataSet>
      <sheetData sheetId="0">
        <row r="5">
          <cell r="H5">
            <v>0.24</v>
          </cell>
        </row>
      </sheetData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ктроэнергия"/>
      <sheetName val="Теплоэнергия"/>
      <sheetName val="даты"/>
      <sheetName val="Технический лист"/>
      <sheetName val="ИТ-бюджет"/>
      <sheetName val="Регионы"/>
      <sheetName val="Лист13"/>
      <sheetName val="план"/>
      <sheetName val="перекрестка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P2.1"/>
      <sheetName val="Справочники"/>
      <sheetName val="лист1"/>
    </sheetNames>
    <sheetDataSet>
      <sheetData sheetId="0"/>
      <sheetData sheetId="1"/>
      <sheetData sheetId="2">
        <row r="1">
          <cell r="A1" t="str">
            <v>01.01.2000</v>
          </cell>
        </row>
        <row r="2">
          <cell r="A2" t="str">
            <v>01.01.2001</v>
          </cell>
        </row>
        <row r="3">
          <cell r="A3" t="str">
            <v>01.01.2002</v>
          </cell>
        </row>
        <row r="4">
          <cell r="A4" t="str">
            <v>01.01.2003</v>
          </cell>
        </row>
        <row r="5">
          <cell r="A5" t="str">
            <v>01.01.2004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Ф-1 (для АО-энерго)"/>
      <sheetName val="Ф-2 (для АО-энерго)"/>
      <sheetName val="перекрестка"/>
      <sheetName val="TEHSHEET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  <sheetName val="Баланс"/>
      <sheetName val="Параметры"/>
      <sheetName val="21.3"/>
      <sheetName val="18.2"/>
      <sheetName val="2.3"/>
      <sheetName val="P2.1"/>
      <sheetName val="P2.2"/>
      <sheetName val="tier1"/>
      <sheetName val="СПРАВОЧНИК"/>
      <sheetName val="4 Fin &amp; Publ"/>
      <sheetName val="unadjbs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Анализ"/>
      <sheetName val="Лист12"/>
      <sheetName val="даты"/>
      <sheetName val="EKDEB90"/>
      <sheetName val="% транспортировки"/>
      <sheetName val="1.411.1"/>
      <sheetName val="ОС до 40 т.р."/>
      <sheetName val="regs"/>
      <sheetName val="31.08.2004"/>
      <sheetName val="коммунальные"/>
      <sheetName val="Темников"/>
      <sheetName val="1_411_1"/>
      <sheetName val="ПЕРЕСЧЕТ"/>
      <sheetName val="9_3"/>
      <sheetName val="_ транспортировки"/>
      <sheetName val="ОС до 40 т_р_"/>
      <sheetName val="расш. зарплаты (к 9.1. 9.1.1.) "/>
      <sheetName val="СЗ-процессинг"/>
      <sheetName val="Нормативы"/>
      <sheetName val="СЗ-собственная деятельность"/>
      <sheetName val="Технич.лист"/>
      <sheetName val="VLOOKUP"/>
      <sheetName val="INPUTMASTER"/>
      <sheetName val="#ССЫЛКА"/>
      <sheetName val="31_08_2004"/>
      <sheetName val="тех. нужды"/>
      <sheetName val="соб. нужды"/>
      <sheetName val="Отрадное"/>
      <sheetName val="КП"/>
      <sheetName val="field"/>
      <sheetName val="П"/>
      <sheetName val="CF"/>
      <sheetName val="СЗ_процессинг"/>
      <sheetName val="ОС до 40 т.р. 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Титульный лист С-П"/>
      <sheetName val="Детализация"/>
      <sheetName val="Справочник затрат_СБ"/>
      <sheetName val="Financing"/>
      <sheetName val="Потребность в МТР"/>
      <sheetName val="План Газпрома"/>
      <sheetName val="Лист1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П 21-1"/>
      <sheetName val="Ис. данные эк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9_32"/>
      <sheetName val="Омскэнерго_с_учетом_доп_2010_1"/>
      <sheetName val="ФЗП_20111"/>
      <sheetName val="_накладные_расходы1"/>
      <sheetName val="Коды_статей1"/>
      <sheetName val="%_транспортировки1"/>
      <sheetName val="ОС_до_40_т_р_2"/>
      <sheetName val="1_411_12"/>
      <sheetName val="31_08_20042"/>
      <sheetName val="расш__зарплаты_(к_9_1__9_1_1_)1"/>
      <sheetName val="СЗ-собственная_деятельность1"/>
      <sheetName val="Технич_лист1"/>
      <sheetName val="__транспортировки1"/>
      <sheetName val="ОС_до_40_т_р_3"/>
      <sheetName val="тех__нужды1"/>
      <sheetName val="соб__нужды1"/>
      <sheetName val="Титульный_лист_С-П1"/>
      <sheetName val="Справочник_затрат_СБ1"/>
      <sheetName val="9_31"/>
      <sheetName val="Омскэнерго_с_учетом_доп_2010_"/>
      <sheetName val="ФЗП_2011"/>
      <sheetName val="_накладные_расходы"/>
      <sheetName val="Коды_статей"/>
      <sheetName val="%_транспортировки"/>
      <sheetName val="ОС_до_40_т_р_"/>
      <sheetName val="1_411_11"/>
      <sheetName val="31_08_20041"/>
      <sheetName val="расш__зарплаты_(к_9_1__9_1_1_)_"/>
      <sheetName val="СЗ-собственная_деятельность"/>
      <sheetName val="Технич_лист"/>
      <sheetName val="__транспортировки"/>
      <sheetName val="ОС_до_40_т_р_1"/>
      <sheetName val="тех__нужды"/>
      <sheetName val="соб__нужды"/>
      <sheetName val="Титульный_лист_С-П"/>
      <sheetName val="Справочник_затрат_СБ"/>
      <sheetName val="Проценты"/>
      <sheetName val="не_удалять"/>
      <sheetName val="подготовка кадров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1.401.2"/>
      <sheetName val="Справ-к БДР выручка"/>
      <sheetName val="Справочник ЦФО"/>
      <sheetName val="TECHSHEET"/>
      <sheetName val="ОЦСГ"/>
      <sheetName val="Лист3"/>
      <sheetName val="0_13"/>
      <sheetName val="2_13"/>
      <sheetName val="2_23"/>
      <sheetName val="6_13"/>
      <sheetName val="17_13"/>
      <sheetName val="24_13"/>
      <sheetName val="Потребность_в_МТР"/>
      <sheetName val="эл_ст3"/>
      <sheetName val="GRES_2007_53"/>
      <sheetName val="ПС_рек"/>
      <sheetName val="ЛЭП_нов"/>
      <sheetName val="ИТОГИ__по_Н,Р,Э,Q3"/>
      <sheetName val="2008_-20103"/>
      <sheetName val="Общий_свод_(2)3"/>
      <sheetName val="Сценарные_условия3"/>
      <sheetName val="Список_ДЗО3"/>
      <sheetName val="4_Закупка_электроэнергии3"/>
      <sheetName val="5_Производственная_программа3"/>
      <sheetName val="баланс1"/>
      <sheetName val="Титульный"/>
      <sheetName val="ТС.Т"/>
      <sheetName val="TECH_VERTICAL"/>
      <sheetName val="ТС.К"/>
      <sheetName val="ТБО.К"/>
      <sheetName val="ВО.К"/>
      <sheetName val="текущие цены"/>
      <sheetName val="Огл. Графиков"/>
      <sheetName val="рабочий"/>
      <sheetName val="окраска"/>
      <sheetName val="Info"/>
      <sheetName val="Grouplist"/>
      <sheetName val="productlist"/>
      <sheetName val="таблица"/>
      <sheetName val="FGL_BS_data"/>
      <sheetName val="Вариант_XIII_(аренда_ГТУ)"/>
      <sheetName val="Исход_инф_"/>
      <sheetName val="Т19_1"/>
      <sheetName val="Т1_1_1"/>
      <sheetName val="Т1_2_1"/>
      <sheetName val="Таб1_1"/>
      <sheetName val="Ф-1_(для_АО-энерго)"/>
      <sheetName val="Ф-2_(для_АО-энерго)"/>
      <sheetName val="Приложение_2_1"/>
      <sheetName val="вводные_данные_систем"/>
      <sheetName val="4_1"/>
      <sheetName val="Рейтинг"/>
      <sheetName val="Транспортный"/>
      <sheetName val="XLR_NoRangeSheet"/>
      <sheetName val="MTO REV.0"/>
      <sheetName val="35"/>
      <sheetName val="отопл"/>
      <sheetName val="Закупки центр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Служебный лист"/>
      <sheetName val="Генер"/>
      <sheetName val="ПС"/>
      <sheetName val="Потребители"/>
      <sheetName val="Сбыты"/>
      <sheetName val="ТСО"/>
      <sheetName val="pile径1m･27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OS01_6OZ"/>
      <sheetName val="КВАНТ"/>
      <sheetName val="Проект"/>
      <sheetName val="Т12"/>
      <sheetName val="REESTR"/>
      <sheetName val="вспомогат(по месяцам)"/>
      <sheetName val="0_14"/>
      <sheetName val="2_14"/>
      <sheetName val="2_24"/>
      <sheetName val="6_14"/>
      <sheetName val="17_14"/>
      <sheetName val="24_14"/>
      <sheetName val="GRES_2007_54"/>
      <sheetName val="эл_ст4"/>
      <sheetName val="Общий_свод_(2)4"/>
      <sheetName val="Т19_11"/>
      <sheetName val="Т1_1_11"/>
      <sheetName val="Т1_2_11"/>
      <sheetName val="ИТОГИ__по_Н,Р,Э,Q4"/>
      <sheetName val="2008_-20104"/>
      <sheetName val="Сценарные_условия4"/>
      <sheetName val="Список_ДЗО4"/>
      <sheetName val="4_Закупка_электроэнергии4"/>
      <sheetName val="5_Производственная_программа4"/>
      <sheetName val="FGL_BS_data1"/>
      <sheetName val="Вариант_XIII_(аренда_ГТУ)1"/>
      <sheetName val="ЛЭП_нов1"/>
      <sheetName val="ПС_рек1"/>
      <sheetName val="Исход_инф_1"/>
      <sheetName val="Приложение_2_11"/>
      <sheetName val="Таб1_11"/>
      <sheetName val="Ф-1_(для_АО-энерго)1"/>
      <sheetName val="Ф-2_(для_АО-энерго)1"/>
      <sheetName val="вводные_данные_систем1"/>
      <sheetName val="4_11"/>
      <sheetName val="0_15"/>
      <sheetName val="2_15"/>
      <sheetName val="2_25"/>
      <sheetName val="6_15"/>
      <sheetName val="17_15"/>
      <sheetName val="24_15"/>
      <sheetName val="GRES_2007_55"/>
      <sheetName val="эл_ст5"/>
      <sheetName val="Общий_свод_(2)5"/>
      <sheetName val="Т19_12"/>
      <sheetName val="Т1_1_12"/>
      <sheetName val="Т1_2_12"/>
      <sheetName val="ИТОГИ__по_Н,Р,Э,Q5"/>
      <sheetName val="2008_-20105"/>
      <sheetName val="Сценарные_условия5"/>
      <sheetName val="Список_ДЗО5"/>
      <sheetName val="4_Закупка_электроэнергии5"/>
      <sheetName val="5_Производственная_программа5"/>
      <sheetName val="FGL_BS_data2"/>
      <sheetName val="Вариант_XIII_(аренда_ГТУ)2"/>
      <sheetName val="ЛЭП_нов2"/>
      <sheetName val="ПС_рек2"/>
      <sheetName val="Исход_инф_2"/>
      <sheetName val="Приложение_2_12"/>
      <sheetName val="Таб1_12"/>
      <sheetName val="Ф-1_(для_АО-энерго)2"/>
      <sheetName val="Ф-2_(для_АО-энерго)2"/>
      <sheetName val="вводные_данные_систем2"/>
      <sheetName val="4_12"/>
      <sheetName val="0_16"/>
      <sheetName val="2_16"/>
      <sheetName val="2_26"/>
      <sheetName val="6_16"/>
      <sheetName val="17_16"/>
      <sheetName val="24_16"/>
      <sheetName val="GRES_2007_56"/>
      <sheetName val="эл_ст6"/>
      <sheetName val="Общий_свод_(2)6"/>
      <sheetName val="Т19_13"/>
      <sheetName val="Т1_1_13"/>
      <sheetName val="Т1_2_13"/>
      <sheetName val="ИТОГИ__по_Н,Р,Э,Q6"/>
      <sheetName val="2008_-20106"/>
      <sheetName val="Сценарные_условия6"/>
      <sheetName val="Список_ДЗО6"/>
      <sheetName val="4_Закупка_электроэнергии6"/>
      <sheetName val="5_Производственная_программа6"/>
      <sheetName val="FGL_BS_data3"/>
      <sheetName val="Вариант_XIII_(аренда_ГТУ)3"/>
      <sheetName val="ЛЭП_нов3"/>
      <sheetName val="ПС_рек3"/>
      <sheetName val="Исход_инф_3"/>
      <sheetName val="Приложение_2_13"/>
      <sheetName val="Таб1_13"/>
      <sheetName val="Ф-1_(для_АО-энерго)3"/>
      <sheetName val="Ф-2_(для_АО-энерго)3"/>
      <sheetName val="вводные_данные_систем3"/>
      <sheetName val="4_13"/>
      <sheetName val="0_17"/>
      <sheetName val="2_17"/>
      <sheetName val="2_27"/>
      <sheetName val="6_17"/>
      <sheetName val="17_17"/>
      <sheetName val="24_17"/>
      <sheetName val="GRES_2007_57"/>
      <sheetName val="эл_ст7"/>
      <sheetName val="Общий_свод_(2)7"/>
      <sheetName val="Т19_14"/>
      <sheetName val="Т1_1_14"/>
      <sheetName val="Т1_2_14"/>
      <sheetName val="ИТОГИ__по_Н,Р,Э,Q7"/>
      <sheetName val="2008_-20107"/>
      <sheetName val="Сценарные_условия7"/>
      <sheetName val="Список_ДЗО7"/>
      <sheetName val="4_Закупка_электроэнергии7"/>
      <sheetName val="5_Производственная_программа7"/>
      <sheetName val="FGL_BS_data4"/>
      <sheetName val="Вариант_XIII_(аренда_ГТУ)4"/>
      <sheetName val="ЛЭП_нов4"/>
      <sheetName val="ПС_рек4"/>
      <sheetName val="Исход_инф_4"/>
      <sheetName val="Приложение_2_14"/>
      <sheetName val="Таб1_14"/>
      <sheetName val="Ф-1_(для_АО-энерго)4"/>
      <sheetName val="Ф-2_(для_АО-энерго)4"/>
      <sheetName val="вводные_данные_систем4"/>
      <sheetName val="4_14"/>
      <sheetName val="0_18"/>
      <sheetName val="2_18"/>
      <sheetName val="2_28"/>
      <sheetName val="6_18"/>
      <sheetName val="17_18"/>
      <sheetName val="24_18"/>
      <sheetName val="GRES_2007_58"/>
      <sheetName val="эл_ст8"/>
      <sheetName val="Общий_свод_(2)8"/>
      <sheetName val="Т19_15"/>
      <sheetName val="Т1_1_15"/>
      <sheetName val="Т1_2_15"/>
      <sheetName val="ИТОГИ__по_Н,Р,Э,Q8"/>
      <sheetName val="2008_-20108"/>
      <sheetName val="Сценарные_условия8"/>
      <sheetName val="Список_ДЗО8"/>
      <sheetName val="4_Закупка_электроэнергии8"/>
      <sheetName val="5_Производственная_программа8"/>
      <sheetName val="FGL_BS_data5"/>
      <sheetName val="Вариант_XIII_(аренда_ГТУ)5"/>
      <sheetName val="ЛЭП_нов5"/>
      <sheetName val="ПС_рек5"/>
      <sheetName val="Исход_инф_5"/>
      <sheetName val="Приложение_2_15"/>
      <sheetName val="Таб1_15"/>
      <sheetName val="Ф-1_(для_АО-энерго)5"/>
      <sheetName val="Ф-2_(для_АО-энерго)5"/>
      <sheetName val="вводные_данные_систем5"/>
      <sheetName val="4_15"/>
      <sheetName val="0_19"/>
      <sheetName val="2_19"/>
      <sheetName val="2_29"/>
      <sheetName val="6_19"/>
      <sheetName val="17_19"/>
      <sheetName val="24_19"/>
      <sheetName val="GRES_2007_59"/>
      <sheetName val="эл_ст9"/>
      <sheetName val="Общий_свод_(2)9"/>
      <sheetName val="Т19_16"/>
      <sheetName val="Т1_1_16"/>
      <sheetName val="Т1_2_16"/>
      <sheetName val="ИТОГИ__по_Н,Р,Э,Q9"/>
      <sheetName val="2008_-20109"/>
      <sheetName val="Сценарные_условия9"/>
      <sheetName val="Список_ДЗО9"/>
      <sheetName val="4_Закупка_электроэнергии9"/>
      <sheetName val="5_Производственная_программа9"/>
      <sheetName val="FGL_BS_data6"/>
      <sheetName val="Вариант_XIII_(аренда_ГТУ)6"/>
      <sheetName val="ЛЭП_нов6"/>
      <sheetName val="ПС_рек6"/>
      <sheetName val="Исход_инф_6"/>
      <sheetName val="Приложение_2_16"/>
      <sheetName val="Таб1_16"/>
      <sheetName val="Ф-1_(для_АО-энерго)6"/>
      <sheetName val="Ф-2_(для_АО-энерго)6"/>
      <sheetName val="вводные_данные_систем6"/>
      <sheetName val="4_16"/>
      <sheetName val="вспомогат(по_месяцам)"/>
      <sheetName val="0_110"/>
      <sheetName val="2_110"/>
      <sheetName val="2_210"/>
      <sheetName val="6_110"/>
      <sheetName val="17_110"/>
      <sheetName val="24_110"/>
      <sheetName val="GRES_2007_510"/>
      <sheetName val="эл_ст10"/>
      <sheetName val="Общий_свод_(2)10"/>
      <sheetName val="Т19_17"/>
      <sheetName val="Т1_1_17"/>
      <sheetName val="Т1_2_17"/>
      <sheetName val="ИТОГИ__по_Н,Р,Э,Q10"/>
      <sheetName val="2008_-201010"/>
      <sheetName val="Сценарные_условия10"/>
      <sheetName val="Список_ДЗО10"/>
      <sheetName val="4_Закупка_электроэнергии10"/>
      <sheetName val="5_Производственная_программа10"/>
      <sheetName val="FGL_BS_data7"/>
      <sheetName val="Вариант_XIII_(аренда_ГТУ)7"/>
      <sheetName val="ЛЭП_нов7"/>
      <sheetName val="ПС_рек7"/>
      <sheetName val="Исход_инф_7"/>
      <sheetName val="Приложение_2_17"/>
      <sheetName val="Таб1_17"/>
      <sheetName val="Ф-1_(для_АО-энерго)7"/>
      <sheetName val="Ф-2_(для_АО-энерго)7"/>
      <sheetName val="вводные_данные_систем7"/>
      <sheetName val="4_17"/>
      <sheetName val="вспомогат(по_месяцам)1"/>
      <sheetName val="0_111"/>
      <sheetName val="2_111"/>
      <sheetName val="2_211"/>
      <sheetName val="6_111"/>
      <sheetName val="17_111"/>
      <sheetName val="24_111"/>
      <sheetName val="GRES_2007_511"/>
      <sheetName val="эл_ст11"/>
      <sheetName val="Общий_свод_(2)11"/>
      <sheetName val="Т19_18"/>
      <sheetName val="Т1_1_18"/>
      <sheetName val="Т1_2_18"/>
      <sheetName val="ИТОГИ__по_Н,Р,Э,Q11"/>
      <sheetName val="2008_-201011"/>
      <sheetName val="Сценарные_условия11"/>
      <sheetName val="Список_ДЗО11"/>
      <sheetName val="4_Закупка_электроэнергии11"/>
      <sheetName val="5_Производственная_программа11"/>
      <sheetName val="FGL_BS_data8"/>
      <sheetName val="Вариант_XIII_(аренда_ГТУ)8"/>
      <sheetName val="ЛЭП_нов8"/>
      <sheetName val="ПС_рек8"/>
      <sheetName val="Исход_инф_8"/>
      <sheetName val="Приложение_2_18"/>
      <sheetName val="Таб1_18"/>
      <sheetName val="Ф-1_(для_АО-энерго)8"/>
      <sheetName val="Ф-2_(для_АО-энерго)8"/>
      <sheetName val="вводные_данные_систем8"/>
      <sheetName val="4_18"/>
      <sheetName val="вспомогат(по_месяцам)2"/>
      <sheetName val="0_112"/>
      <sheetName val="2_112"/>
      <sheetName val="2_212"/>
      <sheetName val="6_112"/>
      <sheetName val="17_112"/>
      <sheetName val="24_112"/>
      <sheetName val="GRES_2007_512"/>
      <sheetName val="эл_ст12"/>
      <sheetName val="Общий_свод_(2)12"/>
      <sheetName val="Т19_19"/>
      <sheetName val="Т1_1_19"/>
      <sheetName val="Т1_2_19"/>
      <sheetName val="ИТОГИ__по_Н,Р,Э,Q12"/>
      <sheetName val="2008_-201012"/>
      <sheetName val="Сценарные_условия12"/>
      <sheetName val="Список_ДЗО12"/>
      <sheetName val="4_Закупка_электроэнергии12"/>
      <sheetName val="5_Производственная_программа12"/>
      <sheetName val="FGL_BS_data9"/>
      <sheetName val="Вариант_XIII_(аренда_ГТУ)9"/>
      <sheetName val="ЛЭП_нов9"/>
      <sheetName val="ПС_рек9"/>
      <sheetName val="Исход_инф_9"/>
      <sheetName val="Приложение_2_19"/>
      <sheetName val="Таб1_19"/>
      <sheetName val="Ф-1_(для_АО-энерго)9"/>
      <sheetName val="Ф-2_(для_АО-энерго)9"/>
      <sheetName val="вводные_данные_систем9"/>
      <sheetName val="4_19"/>
      <sheetName val="вспомогат(по_месяцам)3"/>
      <sheetName val="0_113"/>
      <sheetName val="2_113"/>
      <sheetName val="2_213"/>
      <sheetName val="6_113"/>
      <sheetName val="17_113"/>
      <sheetName val="24_113"/>
      <sheetName val="GRES_2007_513"/>
      <sheetName val="эл_ст13"/>
      <sheetName val="Общий_свод_(2)13"/>
      <sheetName val="Т19_110"/>
      <sheetName val="Т1_1_110"/>
      <sheetName val="Т1_2_110"/>
      <sheetName val="ИТОГИ__по_Н,Р,Э,Q13"/>
      <sheetName val="2008_-201013"/>
      <sheetName val="Сценарные_условия13"/>
      <sheetName val="Список_ДЗО13"/>
      <sheetName val="4_Закупка_электроэнергии13"/>
      <sheetName val="5_Производственная_программа13"/>
      <sheetName val="FGL_BS_data10"/>
      <sheetName val="Вариант_XIII_(аренда_ГТУ)10"/>
      <sheetName val="ЛЭП_нов10"/>
      <sheetName val="ПС_рек10"/>
      <sheetName val="Исход_инф_10"/>
      <sheetName val="Приложение_2_110"/>
      <sheetName val="Таб1_110"/>
      <sheetName val="Ф-1_(для_АО-энерго)10"/>
      <sheetName val="Ф-2_(для_АО-энерго)10"/>
      <sheetName val="вводные_данные_систем10"/>
      <sheetName val="4_110"/>
      <sheetName val="вспомогат(по_месяцам)4"/>
      <sheetName val="0_114"/>
      <sheetName val="2_114"/>
      <sheetName val="2_214"/>
      <sheetName val="6_114"/>
      <sheetName val="17_114"/>
      <sheetName val="24_114"/>
      <sheetName val="GRES_2007_514"/>
      <sheetName val="эл_ст14"/>
      <sheetName val="Общий_свод_(2)14"/>
      <sheetName val="Т19_111"/>
      <sheetName val="Т1_1_111"/>
      <sheetName val="Т1_2_111"/>
      <sheetName val="ИТОГИ__по_Н,Р,Э,Q14"/>
      <sheetName val="2008_-201014"/>
      <sheetName val="Сценарные_условия14"/>
      <sheetName val="Список_ДЗО14"/>
      <sheetName val="4_Закупка_электроэнергии14"/>
      <sheetName val="5_Производственная_программа14"/>
      <sheetName val="FGL_BS_data11"/>
      <sheetName val="Вариант_XIII_(аренда_ГТУ)11"/>
      <sheetName val="ЛЭП_нов11"/>
      <sheetName val="ПС_рек11"/>
      <sheetName val="Исход_инф_11"/>
      <sheetName val="Приложение_2_111"/>
      <sheetName val="Таб1_111"/>
      <sheetName val="Ф-1_(для_АО-энерго)11"/>
      <sheetName val="Ф-2_(для_АО-энерго)11"/>
      <sheetName val="вводные_данные_систем11"/>
      <sheetName val="4_111"/>
      <sheetName val="вспомогат(по_месяцам)5"/>
      <sheetName val="0_115"/>
      <sheetName val="2_115"/>
      <sheetName val="2_215"/>
      <sheetName val="6_115"/>
      <sheetName val="17_115"/>
      <sheetName val="24_115"/>
      <sheetName val="GRES_2007_515"/>
      <sheetName val="эл_ст15"/>
      <sheetName val="Общий_свод_(2)15"/>
      <sheetName val="Т19_112"/>
      <sheetName val="Т1_1_112"/>
      <sheetName val="Т1_2_112"/>
      <sheetName val="ИТОГИ__по_Н,Р,Э,Q15"/>
      <sheetName val="2008_-201015"/>
      <sheetName val="Сценарные_условия15"/>
      <sheetName val="Список_ДЗО15"/>
      <sheetName val="4_Закупка_электроэнергии15"/>
      <sheetName val="5_Производственная_программа15"/>
      <sheetName val="FGL_BS_data12"/>
      <sheetName val="Вариант_XIII_(аренда_ГТУ)12"/>
      <sheetName val="ЛЭП_нов12"/>
      <sheetName val="ПС_рек12"/>
      <sheetName val="Исход_инф_12"/>
      <sheetName val="Приложение_2_112"/>
      <sheetName val="Таб1_112"/>
      <sheetName val="Ф-1_(для_АО-энерго)12"/>
      <sheetName val="Ф-2_(для_АО-энерго)12"/>
      <sheetName val="вводные_данные_систем12"/>
      <sheetName val="4_112"/>
      <sheetName val="вспомогат(по_месяцам)6"/>
      <sheetName val="0_117"/>
      <sheetName val="2_117"/>
      <sheetName val="2_217"/>
      <sheetName val="6_117"/>
      <sheetName val="17_117"/>
      <sheetName val="24_117"/>
      <sheetName val="GRES_2007_517"/>
      <sheetName val="эл_ст17"/>
      <sheetName val="Общий_свод_(2)17"/>
      <sheetName val="Т19_114"/>
      <sheetName val="Т1_1_114"/>
      <sheetName val="Т1_2_114"/>
      <sheetName val="ИТОГИ__по_Н,Р,Э,Q17"/>
      <sheetName val="2008_-201017"/>
      <sheetName val="Сценарные_условия17"/>
      <sheetName val="Список_ДЗО17"/>
      <sheetName val="4_Закупка_электроэнергии17"/>
      <sheetName val="5_Производственная_программа17"/>
      <sheetName val="FGL_BS_data14"/>
      <sheetName val="Вариант_XIII_(аренда_ГТУ)14"/>
      <sheetName val="ЛЭП_нов14"/>
      <sheetName val="ПС_рек14"/>
      <sheetName val="Исход_инф_14"/>
      <sheetName val="Приложение_2_114"/>
      <sheetName val="Таб1_114"/>
      <sheetName val="Ф-1_(для_АО-энерго)14"/>
      <sheetName val="Ф-2_(для_АО-энерго)14"/>
      <sheetName val="вводные_данные_систем14"/>
      <sheetName val="4_114"/>
      <sheetName val="вспомогат(по_месяцам)8"/>
      <sheetName val="0_116"/>
      <sheetName val="2_116"/>
      <sheetName val="2_216"/>
      <sheetName val="6_116"/>
      <sheetName val="17_116"/>
      <sheetName val="24_116"/>
      <sheetName val="GRES_2007_516"/>
      <sheetName val="эл_ст16"/>
      <sheetName val="Общий_свод_(2)16"/>
      <sheetName val="Т19_113"/>
      <sheetName val="Т1_1_113"/>
      <sheetName val="Т1_2_113"/>
      <sheetName val="ИТОГИ__по_Н,Р,Э,Q16"/>
      <sheetName val="2008_-201016"/>
      <sheetName val="Сценарные_условия16"/>
      <sheetName val="Список_ДЗО16"/>
      <sheetName val="4_Закупка_электроэнергии16"/>
      <sheetName val="5_Производственная_программа16"/>
      <sheetName val="FGL_BS_data13"/>
      <sheetName val="Вариант_XIII_(аренда_ГТУ)13"/>
      <sheetName val="ЛЭП_нов13"/>
      <sheetName val="ПС_рек13"/>
      <sheetName val="Исход_инф_13"/>
      <sheetName val="Приложение_2_113"/>
      <sheetName val="Таб1_113"/>
      <sheetName val="Ф-1_(для_АО-энерго)13"/>
      <sheetName val="Ф-2_(для_АО-энерго)13"/>
      <sheetName val="вводные_данные_систем13"/>
      <sheetName val="4_113"/>
      <sheetName val="вспомогат(по_месяцам)7"/>
      <sheetName val="0_118"/>
      <sheetName val="2_118"/>
      <sheetName val="2_218"/>
      <sheetName val="6_118"/>
      <sheetName val="17_118"/>
      <sheetName val="24_118"/>
      <sheetName val="GRES_2007_518"/>
      <sheetName val="эл_ст18"/>
      <sheetName val="Общий_свод_(2)18"/>
      <sheetName val="Т19_115"/>
      <sheetName val="Т1_1_115"/>
      <sheetName val="Т1_2_115"/>
      <sheetName val="ИТОГИ__по_Н,Р,Э,Q18"/>
      <sheetName val="2008_-201018"/>
      <sheetName val="Сценарные_условия18"/>
      <sheetName val="Список_ДЗО18"/>
      <sheetName val="4_Закупка_электроэнергии18"/>
      <sheetName val="5_Производственная_программа18"/>
      <sheetName val="FGL_BS_data15"/>
      <sheetName val="Вариант_XIII_(аренда_ГТУ)15"/>
      <sheetName val="ЛЭП_нов15"/>
      <sheetName val="ПС_рек15"/>
      <sheetName val="Исход_инф_15"/>
      <sheetName val="Приложение_2_115"/>
      <sheetName val="Таб1_115"/>
      <sheetName val="Ф-1_(для_АО-энерго)15"/>
      <sheetName val="Ф-2_(для_АО-энерго)15"/>
      <sheetName val="вводные_данные_систем15"/>
      <sheetName val="4_115"/>
      <sheetName val="вспомогат(по_месяцам)9"/>
      <sheetName val="0 (фст)"/>
      <sheetName val="SHPZ"/>
      <sheetName val="БИ-2-18-П"/>
      <sheetName val="БИ-2-19-П"/>
      <sheetName val="БИ-2-7-П"/>
      <sheetName val="БИ-2-9-П"/>
      <sheetName val="БИ-2-14-П"/>
      <sheetName val="БИ-2-16-П"/>
      <sheetName val="A"/>
      <sheetName val="Не удалять"/>
      <sheetName val="0_119"/>
      <sheetName val="2_119"/>
      <sheetName val="2_219"/>
      <sheetName val="6_119"/>
      <sheetName val="17_119"/>
      <sheetName val="24_119"/>
      <sheetName val="GRES_2007_519"/>
      <sheetName val="эл_ст19"/>
      <sheetName val="ИТОГИ__по_Н,Р,Э,Q19"/>
      <sheetName val="2008_-201019"/>
      <sheetName val="Общий_свод_(2)19"/>
      <sheetName val="Сценарные_условия19"/>
      <sheetName val="Список_ДЗО19"/>
      <sheetName val="4_Закупка_электроэнергии19"/>
      <sheetName val="5_Производственная_программа19"/>
      <sheetName val="FGL_BS_data16"/>
      <sheetName val="Вариант_XIII_(аренда_ГТУ)16"/>
      <sheetName val="ЛЭП_нов16"/>
      <sheetName val="ПС_рек16"/>
      <sheetName val="Исход_инф_16"/>
      <sheetName val="Т19_116"/>
      <sheetName val="Т1_1_116"/>
      <sheetName val="Т1_2_116"/>
      <sheetName val="Таб1_116"/>
      <sheetName val="Ф-1_(для_АО-энерго)16"/>
      <sheetName val="Ф-2_(для_АО-энерго)16"/>
      <sheetName val="Приложение_2_116"/>
      <sheetName val="вводные_данные_систем16"/>
      <sheetName val="4_116"/>
      <sheetName val="21_3"/>
      <sheetName val="18_2"/>
      <sheetName val="2_3"/>
      <sheetName val="P2_1"/>
      <sheetName val="P2_2"/>
      <sheetName val="4_Fin_&amp;_Publ"/>
      <sheetName val="9_33"/>
      <sheetName val="Омскэнерго_с_учетом_доп_2010_2"/>
      <sheetName val="ФЗП_20112"/>
      <sheetName val="%_транспортировки2"/>
      <sheetName val="1_411_13"/>
      <sheetName val="ОС_до_40_т_р_4"/>
      <sheetName val="31_08_20043"/>
      <sheetName val="__транспортировки2"/>
      <sheetName val="ОС_до_40_т_р_5"/>
      <sheetName val="расш__зарплаты_(к_9_1__9_1_1_)2"/>
      <sheetName val="СЗ-собственная_деятельность2"/>
      <sheetName val="Технич_лист2"/>
      <sheetName val="тех__нужды2"/>
      <sheetName val="соб__нужды2"/>
      <sheetName val="ОС_до_40_т_р__"/>
      <sheetName val="_накладные_расходы2"/>
      <sheetName val="Коды_статей2"/>
      <sheetName val="Титульный_лист_С-П2"/>
      <sheetName val="Справочник_затрат_СБ2"/>
      <sheetName val="Потребность_в_МТР1"/>
      <sheetName val="План_Газпрома"/>
      <sheetName val="Тарифы__ЗН"/>
      <sheetName val="Тарифы__СК"/>
      <sheetName val="рвдс_зм"/>
      <sheetName val="ртвс_зм"/>
      <sheetName val="рэс_зм"/>
      <sheetName val="Таз_"/>
      <sheetName val="П_4"/>
      <sheetName val="П_1"/>
      <sheetName val="П_21-1"/>
      <sheetName val="Ис__данные_эк"/>
      <sheetName val="91_форма_2_1_полуг"/>
      <sheetName val="Производство_электроэнергии"/>
      <sheetName val="т1_15(смета8а)"/>
      <sheetName val="Фин_план"/>
      <sheetName val="подготовка_кадров"/>
      <sheetName val="смета+расш_"/>
      <sheetName val="1_401_2"/>
      <sheetName val="Справ-к_БДР_выручка"/>
      <sheetName val="Справочник_ЦФО"/>
      <sheetName val="ТС_Т"/>
      <sheetName val="ТС_К"/>
      <sheetName val="ТБО_К"/>
      <sheetName val="ВО_К"/>
      <sheetName val="текущие_цены"/>
      <sheetName val="Огл__Графиков"/>
      <sheetName val="MTO_REV_0"/>
      <sheetName val="Закупки_центр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Служебный_лист"/>
      <sheetName val="вспомогат(по_месяцам)10"/>
      <sheetName val="0_(фст)"/>
      <sheetName val="1. Местоположение"/>
      <sheetName val="8. Общие сведения"/>
      <sheetName val="рбп"/>
    </sheetNames>
    <sheetDataSet>
      <sheetData sheetId="0" refreshError="1">
        <row r="4">
          <cell r="A4" t="str">
            <v>РГК</v>
          </cell>
        </row>
        <row r="16">
          <cell r="B16">
            <v>2005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 refreshError="1"/>
      <sheetData sheetId="958" refreshError="1"/>
      <sheetData sheetId="95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квизиты подразделения"/>
      <sheetName val="динамика задолженности"/>
      <sheetName val="вариант для распечатки"/>
      <sheetName val="справочник"/>
      <sheetName val="свод.табл по ст.ДПН"/>
      <sheetName val="график"/>
      <sheetName val="реквизиты_подразделения"/>
      <sheetName val="динамика_задолженности"/>
      <sheetName val="вариант_для_распечатки"/>
      <sheetName val="свод_табл_по_ст_ДПН"/>
    </sheetNames>
    <sheetDataSet>
      <sheetData sheetId="0" refreshError="1"/>
      <sheetData sheetId="1" refreshError="1"/>
      <sheetData sheetId="2" refreshError="1"/>
      <sheetData sheetId="3" refreshError="1">
        <row r="3">
          <cell r="B3" t="str">
            <v>Типы документов</v>
          </cell>
          <cell r="D3" t="str">
            <v>Предмет договора</v>
          </cell>
        </row>
        <row r="4">
          <cell r="D4" t="str">
            <v>Купля-продажа</v>
          </cell>
        </row>
        <row r="5">
          <cell r="D5" t="str">
            <v>Поставка</v>
          </cell>
        </row>
        <row r="6">
          <cell r="D6" t="str">
            <v>Передача в собственность</v>
          </cell>
        </row>
        <row r="7">
          <cell r="D7" t="str">
            <v>Мена</v>
          </cell>
        </row>
        <row r="8">
          <cell r="D8" t="str">
            <v>Аренда</v>
          </cell>
        </row>
        <row r="9">
          <cell r="D9" t="str">
            <v>Подряд</v>
          </cell>
        </row>
        <row r="10">
          <cell r="D10" t="str">
            <v>Предоставление услуг</v>
          </cell>
        </row>
        <row r="11">
          <cell r="D11" t="str">
            <v>Заем</v>
          </cell>
        </row>
        <row r="12">
          <cell r="D12" t="str">
            <v>Соглашение об отступном</v>
          </cell>
        </row>
        <row r="13">
          <cell r="D13" t="str">
            <v>Страхования</v>
          </cell>
        </row>
        <row r="14">
          <cell r="D14" t="str">
            <v>Агентский договор</v>
          </cell>
        </row>
        <row r="15">
          <cell r="D15" t="str">
            <v>Залога</v>
          </cell>
        </row>
        <row r="16">
          <cell r="D16" t="str">
            <v>Цессии</v>
          </cell>
        </row>
        <row r="17">
          <cell r="D17" t="str">
            <v xml:space="preserve">Соглашение о взаиморасчете </v>
          </cell>
        </row>
        <row r="18">
          <cell r="D18" t="str">
            <v>Соглашение о пролонгации договора</v>
          </cell>
        </row>
        <row r="19">
          <cell r="D19" t="str">
            <v>Лицензионный</v>
          </cell>
        </row>
        <row r="20">
          <cell r="D20" t="str">
            <v>О полной материальной ответственности</v>
          </cell>
        </row>
        <row r="21">
          <cell r="D21" t="str">
            <v>Купля-продажа, мена, хранение, передача векселей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Работы.База"/>
      <sheetName val="Лист3"/>
    </sheetNames>
    <sheetDataSet>
      <sheetData sheetId="0" refreshError="1"/>
      <sheetData sheetId="1">
        <row r="2">
          <cell r="A2" t="str">
            <v>Разъединители</v>
          </cell>
        </row>
        <row r="3">
          <cell r="A3" t="str">
            <v>Капитальный ремонт разъединителя РЛНД-110</v>
          </cell>
        </row>
        <row r="4">
          <cell r="A4" t="str">
            <v>Капитальный ремонт разъединителя РНДЗ-1-110</v>
          </cell>
        </row>
        <row r="5">
          <cell r="A5" t="str">
            <v>Капитальный ремонт разъединителя РНДЗ-2-110</v>
          </cell>
        </row>
        <row r="6">
          <cell r="A6" t="str">
            <v>Капитальный ремонт разъединителя РЛНД-110</v>
          </cell>
        </row>
        <row r="7">
          <cell r="A7" t="str">
            <v>Капитальный ремонт разъединителя РНДЗ-1-35</v>
          </cell>
        </row>
        <row r="8">
          <cell r="A8" t="str">
            <v>Капитальный ремонт разъединителя РНДЗ-2-35</v>
          </cell>
        </row>
        <row r="9">
          <cell r="A9" t="str">
            <v>Текущий ремонт разъединителя РЛНД-110</v>
          </cell>
        </row>
        <row r="10">
          <cell r="A10" t="str">
            <v>Текущий ремонт разъединителя РНДЗ-1-110</v>
          </cell>
        </row>
        <row r="11">
          <cell r="A11" t="str">
            <v>Текущий ремонт разъединителя РНДЗ-2-110</v>
          </cell>
        </row>
        <row r="12">
          <cell r="A12" t="str">
            <v>Текущий ремонт разъединителя РЛНД-110</v>
          </cell>
        </row>
        <row r="13">
          <cell r="A13" t="str">
            <v>Текущий ремонт разъединителя РНДЗ-1-35</v>
          </cell>
        </row>
        <row r="14">
          <cell r="A14" t="str">
            <v>Текущий ремонт разъединителя РНДЗ-2-35</v>
          </cell>
        </row>
        <row r="15">
          <cell r="A15" t="str">
            <v>Измерительные трансформаторы</v>
          </cell>
        </row>
        <row r="16">
          <cell r="A16" t="str">
            <v>Капитальный ремонт трансформатора тока ТФЗМ-110</v>
          </cell>
        </row>
        <row r="17">
          <cell r="A17" t="str">
            <v>Капитальный ремонт трансформатора тока ТФНМ-35</v>
          </cell>
        </row>
        <row r="18">
          <cell r="A18" t="str">
            <v>Капитальный ремонт трансформатора напряжения НКФ-110</v>
          </cell>
        </row>
        <row r="19">
          <cell r="A19" t="str">
            <v>Капитальный ремонт трансформатора напряжения ЗНОМ-35</v>
          </cell>
        </row>
        <row r="20">
          <cell r="A20" t="str">
            <v>Капитальный ремонт трансформатора напряжения НАМИ-10</v>
          </cell>
        </row>
        <row r="21">
          <cell r="A21" t="str">
            <v>Выключатели</v>
          </cell>
        </row>
        <row r="22">
          <cell r="A22" t="str">
            <v>Капитальный ремонт выключателя ВМТ-110</v>
          </cell>
        </row>
        <row r="23">
          <cell r="A23" t="str">
            <v>Капитальный ремонт выключателя МКП-110</v>
          </cell>
        </row>
        <row r="24">
          <cell r="A24" t="str">
            <v>Капитальный ремонт выключателя С-35</v>
          </cell>
        </row>
        <row r="25">
          <cell r="A25" t="str">
            <v>Капитальный ремонт выключателя ВМП, ВМПП, ВМПЭ-10</v>
          </cell>
        </row>
        <row r="26">
          <cell r="A26" t="str">
            <v>Текущий ремонт выключателя ВМТ-110</v>
          </cell>
        </row>
        <row r="27">
          <cell r="A27" t="str">
            <v>Текущий ремонт выключателя МКП-110</v>
          </cell>
        </row>
        <row r="28">
          <cell r="A28" t="str">
            <v>Текущий ремонт выключателя С-35</v>
          </cell>
        </row>
        <row r="29">
          <cell r="A29" t="str">
            <v>Текущий ремонт выключателя ВМП, ВМПП, ВМПЭ-10</v>
          </cell>
        </row>
        <row r="30">
          <cell r="A30" t="str">
            <v>Текущий ремонт ячеек КРУН-10 кВ</v>
          </cell>
        </row>
        <row r="31">
          <cell r="A31" t="str">
            <v>Отделители и короткозамыкатели</v>
          </cell>
        </row>
        <row r="32">
          <cell r="A32" t="str">
            <v>Капитальный ремонт отделителя ОД-110</v>
          </cell>
        </row>
        <row r="33">
          <cell r="A33" t="str">
            <v>Капитальный ремонт отделителя ОДЗ-110</v>
          </cell>
        </row>
        <row r="34">
          <cell r="A34" t="str">
            <v>Капитальный ремонт отделителя ОД-35</v>
          </cell>
        </row>
        <row r="35">
          <cell r="A35" t="str">
            <v>Капитальный ремонт короткозамыкателя КЗ-110</v>
          </cell>
        </row>
        <row r="36">
          <cell r="A36" t="str">
            <v>Капитальный ремонт короткозамыкателя КЗ-35</v>
          </cell>
        </row>
        <row r="37">
          <cell r="A37" t="str">
            <v>Текущий ремонт отделителя ОД-110</v>
          </cell>
        </row>
        <row r="38">
          <cell r="A38" t="str">
            <v>Текущий ремонт отделителя ОДЗ-110</v>
          </cell>
        </row>
        <row r="39">
          <cell r="A39" t="str">
            <v>Текущий ремонт отделителя ОД-35</v>
          </cell>
        </row>
        <row r="40">
          <cell r="A40" t="str">
            <v>Текущий ремонт короткозамыкателя КЗ-110</v>
          </cell>
        </row>
        <row r="41">
          <cell r="A41" t="str">
            <v>Текущий ремонт короткозамыкателя КЗ-35</v>
          </cell>
        </row>
        <row r="43">
          <cell r="A43" t="str">
            <v>Замены</v>
          </cell>
        </row>
        <row r="44">
          <cell r="A44" t="str">
            <v>Замена РВС-110 на ОПН-110</v>
          </cell>
        </row>
        <row r="45">
          <cell r="A45" t="str">
            <v>Замена ИОС-110 на полимерные изоляторы</v>
          </cell>
        </row>
        <row r="47">
          <cell r="A47" t="str">
            <v>Ремонт заземлителей</v>
          </cell>
        </row>
        <row r="48">
          <cell r="A48" t="str">
            <v xml:space="preserve">Текущий ремонт ТМН-6300/110/10 </v>
          </cell>
        </row>
        <row r="49">
          <cell r="A49" t="str">
            <v>Текущий ремонт ТДН-10000/110/6</v>
          </cell>
        </row>
        <row r="50">
          <cell r="A50" t="str">
            <v>Текущий ремонт ТДТН-10000/110/35/10</v>
          </cell>
        </row>
        <row r="51">
          <cell r="A51" t="str">
            <v>Текущий ремонт ТДТН-16000/110/35/10</v>
          </cell>
        </row>
        <row r="52">
          <cell r="A52" t="str">
            <v>Капитальный ремонт ТСН-10</v>
          </cell>
        </row>
        <row r="53">
          <cell r="A53" t="str">
            <v>Текущий ремонт ТСН-10</v>
          </cell>
        </row>
        <row r="54">
          <cell r="A54" t="str">
            <v>Текущий ремонт ТМ 6300/110/10</v>
          </cell>
        </row>
        <row r="55">
          <cell r="A55" t="str">
            <v>Текущий ремонт ТМ-6300/110/35/10</v>
          </cell>
        </row>
        <row r="56">
          <cell r="A56" t="str">
            <v>Текущий ремонт ТМН-2500/35/10</v>
          </cell>
        </row>
        <row r="57">
          <cell r="A57" t="str">
            <v>Текущий ремонт ТМ-1600/35/10</v>
          </cell>
        </row>
        <row r="58">
          <cell r="A58" t="str">
            <v>Текущий ремонт ТРДН-40000/110-80У1</v>
          </cell>
        </row>
        <row r="59">
          <cell r="A59" t="str">
            <v>Текущий ремонт ТМН-10000/35-72У1</v>
          </cell>
        </row>
        <row r="60">
          <cell r="A60" t="str">
            <v>Текущий ремонт ТМН-10000/35/6,3</v>
          </cell>
        </row>
        <row r="61">
          <cell r="A61" t="str">
            <v>Текущий ремонт ТРДН-40000/110/10</v>
          </cell>
        </row>
        <row r="62">
          <cell r="A62" t="str">
            <v>Текущий ремонт ТДНС-10000/35</v>
          </cell>
        </row>
        <row r="63">
          <cell r="A63" t="str">
            <v>Текущий ремонт ТМ-6300/35/6,3</v>
          </cell>
        </row>
        <row r="64">
          <cell r="A64" t="str">
            <v>Текущий ремонт ТРДН-25000-110/10-10</v>
          </cell>
        </row>
        <row r="65">
          <cell r="A65" t="str">
            <v>Текущий ремонт ТРДН-40000/110-80</v>
          </cell>
        </row>
        <row r="67">
          <cell r="A67" t="str">
            <v>Текущий ремонт ДГК-10</v>
          </cell>
        </row>
        <row r="173">
          <cell r="A173" t="str">
            <v>абракадабра</v>
          </cell>
        </row>
      </sheetData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"/>
      <sheetName val="приложение 1.2"/>
      <sheetName val="Приложение 1.3"/>
      <sheetName val="приложение 1.4"/>
      <sheetName val="приложение 2.2 "/>
      <sheetName val="2.3-ЧГ"/>
      <sheetName val="2.3-Элев"/>
      <sheetName val="2.3-Юго-Зап"/>
      <sheetName val="2.3-Зап"/>
      <sheetName val="2.3-Южн"/>
      <sheetName val="2.3-Аск-Ташт"/>
      <sheetName val="2.3-БелЯр2"/>
      <sheetName val="2.3-Горная"/>
      <sheetName val="приложение 2.3"/>
      <sheetName val="приложение 3.1Черн Гор"/>
      <sheetName val="приложение 3.1 Элев."/>
      <sheetName val="приложение 3.1 ЮгоЗап."/>
      <sheetName val="приложение 3.1 Зап. "/>
      <sheetName val="приложение 3.1 Южная"/>
      <sheetName val="приложение 3.1 Аск-Ташт"/>
      <sheetName val="приложение 3.1 БелЯр2"/>
      <sheetName val="приложение 3.1 Горная"/>
      <sheetName val="приложение 3.1 Карак"/>
      <sheetName val="приложение 3.1 Подсинее"/>
      <sheetName val="приложение 3.1"/>
      <sheetName val="приложение 3.2"/>
      <sheetName val="приложение 4.1"/>
      <sheetName val="приложение 4.2"/>
      <sheetName val="приложение 4.3"/>
      <sheetName val="Списки"/>
      <sheetName val="t_настройки"/>
      <sheetName val="НП-2-12-П"/>
      <sheetName val="Макро"/>
      <sheetName val="Форматы Министерства ИПР2012-20"/>
      <sheetName val="БФ-2-13-П"/>
      <sheetName val="ИТ-бюджет"/>
      <sheetName val="2007"/>
    </sheetNames>
    <sheetDataSet>
      <sheetData sheetId="0" refreshError="1">
        <row r="25">
          <cell r="B25" t="str">
            <v>С-341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6">
          <cell r="B26" t="str">
            <v>С-342 ПС "Искож" - ПС "Черногорская ЦЭС" Замена провода (Целевая программа замены проводов и грозозащитных тросов, отработавших нормативный срок)</v>
          </cell>
        </row>
        <row r="27">
          <cell r="B27" t="str">
            <v>Реконструкция С-319 ПС "Лукьяновская" - ПС "Райково", Lобщ.=27,7км (АС-185) (ЦП замены проводов и грозозащитных тросов, отработавших нормативный срок)</v>
          </cell>
        </row>
        <row r="31">
          <cell r="B31" t="str">
            <v>ВЛ-110кВ С-89/90 Абакан-Районная - Расцвет Замена грозотроса 13км (ЦП замены проводов и грозозащитных тросов, отработавших нормативный срок)</v>
          </cell>
        </row>
        <row r="32">
          <cell r="B32" t="str">
            <v>ВЛ-110кВ С-319 ПС Лукьяновка - ПС Райково Замена проводов и грозозащитных тросов отработавших нормативный срок</v>
          </cell>
        </row>
        <row r="33">
          <cell r="B33" t="str">
            <v>ВЛ-110кВ "Туим-Шира" С-335 замена провода АС-70 на АС-120 и грозотроса - 5,073 км и С-335/336 замена грозотроса - 340 метров (ЦП замены проводов и грозозащитных тросов, отработавших нормативный срок)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Коррект"/>
      <sheetName val="Данные"/>
      <sheetName val="Данные(2)"/>
      <sheetName val="Объекты"/>
      <sheetName val="Лист13"/>
      <sheetName val="См-2 Шатурс сети  проект рабо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7">
          <cell r="B7" t="str">
            <v>ОАО «МРСК Волги»</v>
          </cell>
        </row>
        <row r="23">
          <cell r="B23" t="str">
            <v>Филиал 1</v>
          </cell>
        </row>
        <row r="24">
          <cell r="B24" t="str">
            <v>Филиал 2</v>
          </cell>
        </row>
        <row r="25">
          <cell r="B25" t="str">
            <v>…</v>
          </cell>
        </row>
        <row r="26">
          <cell r="B26" t="str">
            <v>Филиал N</v>
          </cell>
        </row>
        <row r="29">
          <cell r="B29" t="str">
            <v>ИА</v>
          </cell>
        </row>
        <row r="30">
          <cell r="B30" t="str">
            <v>Филиал 1</v>
          </cell>
        </row>
        <row r="31">
          <cell r="B31" t="str">
            <v>Филиал 2</v>
          </cell>
        </row>
        <row r="32">
          <cell r="B32" t="str">
            <v>…</v>
          </cell>
        </row>
        <row r="33">
          <cell r="B33" t="str">
            <v>Филиал N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06"/>
      <sheetName val="справочник"/>
      <sheetName val="Смета"/>
      <sheetName val="DEB1"/>
      <sheetName val="Параметры"/>
      <sheetName val="1.2.1"/>
      <sheetName val="2.2.4"/>
      <sheetName val="График"/>
      <sheetName val="НП-2-12-П"/>
      <sheetName val="даты"/>
      <sheetName val="2007"/>
      <sheetName val="тар"/>
      <sheetName val="т1.15(смета8а)"/>
      <sheetName val="Общепр"/>
      <sheetName val="об"/>
      <sheetName val="приложение 1.1"/>
      <sheetName val="t_Настройки"/>
      <sheetName val="Списки"/>
      <sheetName val="от охлажд"/>
      <sheetName val="Технический лист"/>
      <sheetName val="Общехоз"/>
      <sheetName val="ИТ-бюджет"/>
      <sheetName val="Лист1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5 ДПРиТП"/>
      <sheetName val="кальк без ростех"/>
      <sheetName val="кальк полная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CHET06"/>
      <sheetName val="Списки"/>
      <sheetName val="ИТ-бюджет"/>
      <sheetName val="ид для табл.2"/>
      <sheetName val="10"/>
      <sheetName val="Производство электроэнергии"/>
      <sheetName val="Лист1"/>
      <sheetName val="Индексы"/>
      <sheetName val="коэфф"/>
      <sheetName val="Лист2"/>
      <sheetName val="ZACHET06.XLS"/>
      <sheetName val=""/>
      <sheetName val="Вода"/>
      <sheetName val="Исходные данные"/>
      <sheetName val="Общепроизводственные расходы"/>
      <sheetName val="Общехозяйственные расходы"/>
      <sheetName val="подталкивание угля"/>
      <sheetName val="Цеховые расходы"/>
      <sheetName val="расшифровка"/>
    </sheetNames>
    <definedNames>
      <definedName name="Выборка_АМТА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-1"/>
      <sheetName val="2-2"/>
      <sheetName val="2-3"/>
      <sheetName val="3"/>
      <sheetName val="3-1"/>
      <sheetName val="4"/>
      <sheetName val="5-1"/>
      <sheetName val="5"/>
      <sheetName val="6"/>
      <sheetName val="6-1"/>
      <sheetName val="7"/>
      <sheetName val="8"/>
      <sheetName val="9"/>
      <sheetName val="10"/>
      <sheetName val="10-1"/>
      <sheetName val="11"/>
      <sheetName val="12"/>
      <sheetName val="12-1"/>
      <sheetName val="12-2"/>
      <sheetName val="12-3"/>
      <sheetName val="13"/>
      <sheetName val="14"/>
      <sheetName val="15"/>
      <sheetName val="16"/>
      <sheetName val="16-1"/>
      <sheetName val="17"/>
      <sheetName val="18"/>
      <sheetName val="19"/>
      <sheetName val="20"/>
      <sheetName val="21"/>
      <sheetName val="22"/>
      <sheetName val="23-1"/>
      <sheetName val="23"/>
      <sheetName val="24"/>
      <sheetName val="25"/>
      <sheetName val="25-1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087 до 15 кВт_04 "/>
      <sheetName val="6.089  до 15 кВт_04"/>
      <sheetName val="Смета до 15 кВт_0,4 "/>
      <sheetName val="прил №2 до 15_0,4 "/>
      <sheetName val="до 15 кВт 0,4 свыше 300 и 500 м"/>
    </sheetNames>
    <definedNames>
      <definedName name="as" refersTo="#ССЫЛКА!"/>
      <definedName name="asd" refersTo="#ССЫЛКА!"/>
      <definedName name="asdfasdfasdf" refersTo="#ССЫЛКА!"/>
      <definedName name="cbv" refersTo="#ССЫЛКА!"/>
      <definedName name="Click_com1" refersTo="#ССЫЛКА!"/>
      <definedName name="dfdfdd" refersTo="#ССЫЛКА!"/>
      <definedName name="dfsgf" refersTo="#ССЫЛКА!"/>
      <definedName name="dga" refersTo="#ССЫЛКА!"/>
      <definedName name="Diolog3Ok" refersTo="#ССЫЛКА!"/>
      <definedName name="etyietiei" refersTo="#ССЫЛКА!"/>
      <definedName name="fdfdfd" refersTo="#ССЫЛКА!"/>
      <definedName name="ghg" refersTo="#ССЫЛКА!"/>
      <definedName name="ghjkgfksfhjasd" refersTo="#ССЫЛКА!"/>
      <definedName name="lklklk" refersTo="#ССЫЛКА!"/>
      <definedName name="nmbm" refersTo="#ССЫЛКА!"/>
      <definedName name="nv" refersTo="#ССЫЛКА!"/>
      <definedName name="push5" refersTo="#ССЫЛКА!"/>
      <definedName name="qw" refersTo="#ССЫЛКА!"/>
      <definedName name="qwqwwqw" refersTo="#ССЫЛКА!"/>
      <definedName name="qwsdsd" refersTo="#ССЫЛКА!"/>
      <definedName name="rtiroeti" refersTo="#ССЫЛКА!"/>
      <definedName name="sasasa" refersTo="#ССЫЛКА!"/>
      <definedName name="sasf" refersTo="#ССЫЛКА!"/>
      <definedName name="sdhsfj" refersTo="#ССЫЛКА!"/>
      <definedName name="sds" refersTo="#ССЫЛКА!"/>
      <definedName name="sfghsfjsfjsf" refersTo="#ССЫЛКА!"/>
      <definedName name="sfh" refersTo="#ССЫЛКА!"/>
      <definedName name="sfhsfjsjsj" refersTo="#ССЫЛКА!"/>
      <definedName name="ss" refersTo="#ССЫЛКА!"/>
      <definedName name="teyietuow" refersTo="#ССЫЛКА!"/>
      <definedName name="xcb" refersTo="#ССЫЛКА!"/>
      <definedName name="xvzxv" refersTo="#ССЫЛКА!"/>
      <definedName name="yuoryor" refersTo="#ССЫЛКА!"/>
      <definedName name="zcb" refersTo="#ССЫЛКА!"/>
      <definedName name="zg" refersTo="#ССЫЛКА!"/>
      <definedName name="zxva" refersTo="#ССЫЛКА!"/>
      <definedName name="zxvzxvzxv" refersTo="#ССЫЛКА!"/>
      <definedName name="апвар" refersTo="#ССЫЛКА!"/>
      <definedName name="б" refersTo="#ССЫЛКА!"/>
      <definedName name="вптыаи" refersTo="#ССЫЛКА!"/>
      <definedName name="енг" refersTo="#ССЫЛКА!"/>
      <definedName name="енег" refersTo="#ССЫЛКА!"/>
      <definedName name="июль" refersTo="#ССЫЛКА!"/>
      <definedName name="Кнопка5_Щелкнуть" refersTo="#ССЫЛКА!"/>
      <definedName name="лист" refersTo="#ССЫЛКА!"/>
      <definedName name="лл" refersTo="#ССЫЛКА!"/>
      <definedName name="нов" refersTo="#ССЫЛКА!"/>
      <definedName name="прпр" refersTo="#ССЫЛКА!"/>
      <definedName name="прпрп" refersTo="#ССЫЛКА!"/>
      <definedName name="пувк" refersTo="#ССЫЛКА!"/>
      <definedName name="сяифывкпа" refersTo="#ССЫЛКА!"/>
      <definedName name="Т12_4мес" refersTo="#ССЫЛКА!"/>
      <definedName name="тир" refersTo="#ССЫЛКА!"/>
      <definedName name="уеуеуеуеку" refersTo="#ССЫЛКА!"/>
      <definedName name="УП" refersTo="#ССЫЛКА!"/>
      <definedName name="УФ49А" refersTo="#ССЫЛКА!"/>
      <definedName name="уфэ" refersTo="#ССЫЛКА!"/>
      <definedName name="фвап" refersTo="#ССЫЛКА!"/>
      <definedName name="фвапфыпфпфы" refersTo="#ССЫЛКА!"/>
      <definedName name="фварф" refersTo="#ССЫЛКА!"/>
      <definedName name="фвв" refersTo="#ССЫЛКА!"/>
      <definedName name="фцыафыва" refersTo="#ССЫЛКА!"/>
      <definedName name="фыв" refersTo="#ССЫЛКА!"/>
      <definedName name="фывафа" refersTo="#ССЫЛКА!"/>
      <definedName name="фывафыапф" refersTo="#ССЫЛКА!"/>
      <definedName name="фыы" refersTo="#ССЫЛКА!"/>
      <definedName name="ыварпйцпр" refersTo="#ССЫЛКА!"/>
      <definedName name="ывафыафп" refersTo="#ССЫЛКА!"/>
      <definedName name="Энергосбыт" refersTo="#ССЫЛКА!"/>
      <definedName name="ясыва" refersTo="#ССЫЛКА!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3408"/>
  <sheetViews>
    <sheetView tabSelected="1" zoomScale="70" zoomScaleNormal="70" workbookViewId="0">
      <selection activeCell="L57" sqref="L57"/>
    </sheetView>
  </sheetViews>
  <sheetFormatPr defaultRowHeight="15"/>
  <cols>
    <col min="1" max="1" width="14.28515625" customWidth="1"/>
    <col min="2" max="2" width="53.7109375" customWidth="1"/>
    <col min="3" max="4" width="9.28515625" bestFit="1" customWidth="1"/>
    <col min="5" max="6" width="15.28515625" customWidth="1"/>
    <col min="7" max="7" width="15.28515625" style="68" customWidth="1"/>
    <col min="8" max="8" width="10.28515625" hidden="1" customWidth="1"/>
    <col min="10" max="10" width="10.5703125" hidden="1" customWidth="1"/>
    <col min="11" max="11" width="12.85546875" bestFit="1" customWidth="1"/>
    <col min="12" max="13" width="10.5703125" bestFit="1" customWidth="1"/>
  </cols>
  <sheetData>
    <row r="1" spans="1:12">
      <c r="A1" s="33" t="s">
        <v>2239</v>
      </c>
      <c r="B1" s="33"/>
      <c r="C1" s="33"/>
      <c r="D1" s="33"/>
      <c r="E1" s="33"/>
      <c r="F1" s="149"/>
      <c r="G1" s="150" t="s">
        <v>2240</v>
      </c>
    </row>
    <row r="2" spans="1:12">
      <c r="A2" s="34"/>
      <c r="B2" s="34"/>
      <c r="C2" s="34"/>
      <c r="D2" s="34"/>
      <c r="E2" s="284" t="s">
        <v>39</v>
      </c>
      <c r="F2" s="284"/>
      <c r="G2" s="284"/>
    </row>
    <row r="3" spans="1:12" ht="75.75" customHeight="1">
      <c r="A3" s="34"/>
      <c r="B3" s="34"/>
      <c r="C3" s="34"/>
      <c r="D3" s="34"/>
      <c r="E3" s="285" t="s">
        <v>40</v>
      </c>
      <c r="F3" s="285"/>
      <c r="G3" s="285"/>
    </row>
    <row r="4" spans="1:12" ht="12" customHeight="1">
      <c r="A4" s="34"/>
      <c r="B4" s="34"/>
      <c r="C4" s="34"/>
      <c r="D4" s="34"/>
      <c r="E4" s="35"/>
      <c r="F4" s="35"/>
      <c r="G4" s="35"/>
    </row>
    <row r="5" spans="1:12" ht="80.25" customHeight="1">
      <c r="A5" s="286" t="s">
        <v>2245</v>
      </c>
      <c r="B5" s="286"/>
      <c r="C5" s="286"/>
      <c r="D5" s="286"/>
      <c r="E5" s="286"/>
      <c r="F5" s="286"/>
      <c r="G5" s="286"/>
    </row>
    <row r="6" spans="1:12">
      <c r="A6" s="33"/>
      <c r="B6" s="33"/>
      <c r="C6" s="33"/>
      <c r="D6" s="33"/>
      <c r="E6" s="36"/>
      <c r="F6" s="36"/>
      <c r="G6" s="67"/>
    </row>
    <row r="7" spans="1:12">
      <c r="A7" s="37"/>
    </row>
    <row r="8" spans="1:12" ht="140.25">
      <c r="A8" s="38" t="s">
        <v>41</v>
      </c>
      <c r="B8" s="38" t="s">
        <v>42</v>
      </c>
      <c r="C8" s="38" t="s">
        <v>43</v>
      </c>
      <c r="D8" s="38" t="s">
        <v>44</v>
      </c>
      <c r="E8" s="38" t="s">
        <v>45</v>
      </c>
      <c r="F8" s="38" t="s">
        <v>46</v>
      </c>
      <c r="G8" s="38" t="s">
        <v>47</v>
      </c>
      <c r="H8" s="76" t="s">
        <v>2093</v>
      </c>
      <c r="J8" s="77"/>
      <c r="K8" s="77"/>
      <c r="L8" s="77"/>
    </row>
    <row r="9" spans="1:12">
      <c r="A9" s="39">
        <v>1</v>
      </c>
      <c r="B9" s="39">
        <v>2</v>
      </c>
      <c r="C9" s="39">
        <v>3</v>
      </c>
      <c r="D9" s="39">
        <v>4</v>
      </c>
      <c r="E9" s="39">
        <v>5</v>
      </c>
      <c r="F9" s="39">
        <v>6</v>
      </c>
      <c r="G9" s="39">
        <v>7</v>
      </c>
    </row>
    <row r="10" spans="1:12">
      <c r="A10" s="40" t="s">
        <v>10</v>
      </c>
      <c r="B10" s="41" t="s">
        <v>48</v>
      </c>
      <c r="C10" s="40"/>
      <c r="D10" s="40"/>
      <c r="E10" s="42">
        <f>E11+E212+E511</f>
        <v>14218</v>
      </c>
      <c r="F10" s="42">
        <f>F11+F212+F511</f>
        <v>3849.96</v>
      </c>
      <c r="G10" s="42">
        <f>G11+G212+G511</f>
        <v>30267.567180000002</v>
      </c>
      <c r="J10">
        <f>G10/E10</f>
        <v>2.1288203108735408</v>
      </c>
    </row>
    <row r="11" spans="1:12">
      <c r="A11" s="43" t="s">
        <v>49</v>
      </c>
      <c r="B11" s="44" t="s">
        <v>50</v>
      </c>
      <c r="C11" s="43"/>
      <c r="D11" s="43"/>
      <c r="E11" s="45">
        <f>E12+E159</f>
        <v>13384</v>
      </c>
      <c r="F11" s="45">
        <f>F12+F159</f>
        <v>2822.96</v>
      </c>
      <c r="G11" s="45">
        <f>G12+G159</f>
        <v>28298.192210000001</v>
      </c>
    </row>
    <row r="12" spans="1:12">
      <c r="A12" s="46" t="s">
        <v>51</v>
      </c>
      <c r="B12" s="47" t="s">
        <v>52</v>
      </c>
      <c r="C12" s="46"/>
      <c r="D12" s="46"/>
      <c r="E12" s="48">
        <f>E13+E26+E39+E52</f>
        <v>13384</v>
      </c>
      <c r="F12" s="48">
        <f>F13+F26+F39+F52</f>
        <v>2822.96</v>
      </c>
      <c r="G12" s="48">
        <f>G13+G26+G39+G52</f>
        <v>28298.192210000001</v>
      </c>
    </row>
    <row r="13" spans="1:12" hidden="1">
      <c r="A13" s="49" t="s">
        <v>53</v>
      </c>
      <c r="B13" s="50" t="s">
        <v>54</v>
      </c>
      <c r="C13" s="49"/>
      <c r="D13" s="49"/>
      <c r="E13" s="51">
        <f>SUM(E14:E25)</f>
        <v>0</v>
      </c>
      <c r="F13" s="51">
        <f t="shared" ref="F13:G13" si="0">SUM(F14:F25)</f>
        <v>0</v>
      </c>
      <c r="G13" s="51">
        <f t="shared" si="0"/>
        <v>0</v>
      </c>
    </row>
    <row r="14" spans="1:12" hidden="1">
      <c r="A14" s="39" t="s">
        <v>55</v>
      </c>
      <c r="B14" s="52" t="s">
        <v>56</v>
      </c>
      <c r="C14" s="53"/>
      <c r="D14" s="53"/>
      <c r="E14" s="54"/>
      <c r="F14" s="54"/>
      <c r="G14" s="69"/>
    </row>
    <row r="15" spans="1:12" hidden="1">
      <c r="A15" s="39" t="s">
        <v>57</v>
      </c>
      <c r="B15" s="52" t="s">
        <v>58</v>
      </c>
      <c r="C15" s="53"/>
      <c r="D15" s="53"/>
      <c r="E15" s="54"/>
      <c r="F15" s="54"/>
      <c r="G15" s="69"/>
    </row>
    <row r="16" spans="1:12" hidden="1">
      <c r="A16" s="39" t="s">
        <v>59</v>
      </c>
      <c r="B16" s="52" t="s">
        <v>60</v>
      </c>
      <c r="C16" s="53"/>
      <c r="D16" s="53"/>
      <c r="E16" s="54"/>
      <c r="F16" s="54"/>
      <c r="G16" s="69"/>
    </row>
    <row r="17" spans="1:7" hidden="1">
      <c r="A17" s="39" t="s">
        <v>61</v>
      </c>
      <c r="B17" s="52" t="s">
        <v>62</v>
      </c>
      <c r="C17" s="53"/>
      <c r="D17" s="53"/>
      <c r="E17" s="54"/>
      <c r="F17" s="54"/>
      <c r="G17" s="69"/>
    </row>
    <row r="18" spans="1:7" hidden="1">
      <c r="A18" s="39" t="s">
        <v>63</v>
      </c>
      <c r="B18" s="52" t="s">
        <v>64</v>
      </c>
      <c r="C18" s="53"/>
      <c r="D18" s="53"/>
      <c r="E18" s="54"/>
      <c r="F18" s="54"/>
      <c r="G18" s="69"/>
    </row>
    <row r="19" spans="1:7" hidden="1">
      <c r="A19" s="39" t="s">
        <v>65</v>
      </c>
      <c r="B19" s="52" t="s">
        <v>66</v>
      </c>
      <c r="C19" s="53"/>
      <c r="D19" s="53"/>
      <c r="E19" s="54"/>
      <c r="F19" s="54"/>
      <c r="G19" s="69"/>
    </row>
    <row r="20" spans="1:7" hidden="1">
      <c r="A20" s="39" t="s">
        <v>67</v>
      </c>
      <c r="B20" s="52" t="s">
        <v>68</v>
      </c>
      <c r="C20" s="53"/>
      <c r="D20" s="53"/>
      <c r="E20" s="54"/>
      <c r="F20" s="54"/>
      <c r="G20" s="69"/>
    </row>
    <row r="21" spans="1:7" hidden="1">
      <c r="A21" s="39" t="s">
        <v>69</v>
      </c>
      <c r="B21" s="52" t="s">
        <v>70</v>
      </c>
      <c r="C21" s="53"/>
      <c r="D21" s="53"/>
      <c r="E21" s="54"/>
      <c r="F21" s="54"/>
      <c r="G21" s="69"/>
    </row>
    <row r="22" spans="1:7" hidden="1">
      <c r="A22" s="39" t="s">
        <v>71</v>
      </c>
      <c r="B22" s="52" t="s">
        <v>72</v>
      </c>
      <c r="C22" s="53"/>
      <c r="D22" s="53"/>
      <c r="E22" s="54"/>
      <c r="F22" s="54"/>
      <c r="G22" s="69"/>
    </row>
    <row r="23" spans="1:7" hidden="1">
      <c r="A23" s="39" t="s">
        <v>73</v>
      </c>
      <c r="B23" s="52" t="s">
        <v>74</v>
      </c>
      <c r="C23" s="53"/>
      <c r="D23" s="53"/>
      <c r="E23" s="54"/>
      <c r="F23" s="54"/>
      <c r="G23" s="69"/>
    </row>
    <row r="24" spans="1:7" hidden="1">
      <c r="A24" s="39" t="s">
        <v>75</v>
      </c>
      <c r="B24" s="52" t="s">
        <v>76</v>
      </c>
      <c r="C24" s="53"/>
      <c r="D24" s="53"/>
      <c r="E24" s="54"/>
      <c r="F24" s="54"/>
      <c r="G24" s="69"/>
    </row>
    <row r="25" spans="1:7" hidden="1">
      <c r="A25" s="39" t="s">
        <v>77</v>
      </c>
      <c r="B25" s="52" t="s">
        <v>78</v>
      </c>
      <c r="C25" s="53"/>
      <c r="D25" s="53"/>
      <c r="E25" s="54"/>
      <c r="F25" s="54"/>
      <c r="G25" s="69"/>
    </row>
    <row r="26" spans="1:7" hidden="1">
      <c r="A26" s="49" t="s">
        <v>79</v>
      </c>
      <c r="B26" s="50" t="s">
        <v>80</v>
      </c>
      <c r="C26" s="49"/>
      <c r="D26" s="49"/>
      <c r="E26" s="51">
        <f>SUM(E27:E38)</f>
        <v>0</v>
      </c>
      <c r="F26" s="51">
        <f t="shared" ref="F26:G26" si="1">SUM(F27:F38)</f>
        <v>0</v>
      </c>
      <c r="G26" s="70">
        <f t="shared" si="1"/>
        <v>0</v>
      </c>
    </row>
    <row r="27" spans="1:7" hidden="1">
      <c r="A27" s="39" t="s">
        <v>81</v>
      </c>
      <c r="B27" s="52" t="s">
        <v>56</v>
      </c>
      <c r="C27" s="53"/>
      <c r="D27" s="53"/>
      <c r="E27" s="54"/>
      <c r="F27" s="54"/>
      <c r="G27" s="69"/>
    </row>
    <row r="28" spans="1:7" hidden="1">
      <c r="A28" s="39" t="s">
        <v>82</v>
      </c>
      <c r="B28" s="52" t="s">
        <v>58</v>
      </c>
      <c r="C28" s="53"/>
      <c r="D28" s="53"/>
      <c r="E28" s="54"/>
      <c r="F28" s="54"/>
      <c r="G28" s="69"/>
    </row>
    <row r="29" spans="1:7" hidden="1">
      <c r="A29" s="39" t="s">
        <v>83</v>
      </c>
      <c r="B29" s="52" t="s">
        <v>60</v>
      </c>
      <c r="C29" s="53"/>
      <c r="D29" s="53"/>
      <c r="E29" s="54"/>
      <c r="F29" s="54"/>
      <c r="G29" s="69"/>
    </row>
    <row r="30" spans="1:7" hidden="1">
      <c r="A30" s="39" t="s">
        <v>84</v>
      </c>
      <c r="B30" s="52" t="s">
        <v>62</v>
      </c>
      <c r="C30" s="53"/>
      <c r="D30" s="53"/>
      <c r="E30" s="54"/>
      <c r="F30" s="54"/>
      <c r="G30" s="69"/>
    </row>
    <row r="31" spans="1:7" hidden="1">
      <c r="A31" s="39" t="s">
        <v>85</v>
      </c>
      <c r="B31" s="52" t="s">
        <v>64</v>
      </c>
      <c r="C31" s="53"/>
      <c r="D31" s="53"/>
      <c r="E31" s="54"/>
      <c r="F31" s="54"/>
      <c r="G31" s="69"/>
    </row>
    <row r="32" spans="1:7" hidden="1">
      <c r="A32" s="39" t="s">
        <v>86</v>
      </c>
      <c r="B32" s="52" t="s">
        <v>66</v>
      </c>
      <c r="C32" s="53"/>
      <c r="D32" s="53"/>
      <c r="E32" s="54"/>
      <c r="F32" s="54"/>
      <c r="G32" s="69"/>
    </row>
    <row r="33" spans="1:7" hidden="1">
      <c r="A33" s="39" t="s">
        <v>87</v>
      </c>
      <c r="B33" s="52" t="s">
        <v>68</v>
      </c>
      <c r="C33" s="53"/>
      <c r="D33" s="53"/>
      <c r="E33" s="54"/>
      <c r="F33" s="54"/>
      <c r="G33" s="69"/>
    </row>
    <row r="34" spans="1:7" hidden="1">
      <c r="A34" s="39" t="s">
        <v>88</v>
      </c>
      <c r="B34" s="52" t="s">
        <v>70</v>
      </c>
      <c r="C34" s="53"/>
      <c r="D34" s="53"/>
      <c r="E34" s="54"/>
      <c r="F34" s="54"/>
      <c r="G34" s="69"/>
    </row>
    <row r="35" spans="1:7" hidden="1">
      <c r="A35" s="39" t="s">
        <v>89</v>
      </c>
      <c r="B35" s="52" t="s">
        <v>72</v>
      </c>
      <c r="C35" s="53"/>
      <c r="D35" s="53"/>
      <c r="E35" s="54"/>
      <c r="F35" s="54"/>
      <c r="G35" s="69"/>
    </row>
    <row r="36" spans="1:7" hidden="1">
      <c r="A36" s="39" t="s">
        <v>90</v>
      </c>
      <c r="B36" s="52" t="s">
        <v>74</v>
      </c>
      <c r="C36" s="53"/>
      <c r="D36" s="53"/>
      <c r="E36" s="54"/>
      <c r="F36" s="54"/>
      <c r="G36" s="69"/>
    </row>
    <row r="37" spans="1:7" hidden="1">
      <c r="A37" s="39" t="s">
        <v>91</v>
      </c>
      <c r="B37" s="52" t="s">
        <v>76</v>
      </c>
      <c r="C37" s="53"/>
      <c r="D37" s="53"/>
      <c r="E37" s="54"/>
      <c r="F37" s="54"/>
      <c r="G37" s="69"/>
    </row>
    <row r="38" spans="1:7" hidden="1">
      <c r="A38" s="39" t="s">
        <v>92</v>
      </c>
      <c r="B38" s="52" t="s">
        <v>78</v>
      </c>
      <c r="C38" s="53"/>
      <c r="D38" s="53"/>
      <c r="E38" s="54"/>
      <c r="F38" s="54"/>
      <c r="G38" s="69"/>
    </row>
    <row r="39" spans="1:7" hidden="1">
      <c r="A39" s="49" t="s">
        <v>93</v>
      </c>
      <c r="B39" s="50" t="s">
        <v>94</v>
      </c>
      <c r="C39" s="49"/>
      <c r="D39" s="49"/>
      <c r="E39" s="51">
        <f>SUM(E40:E51)</f>
        <v>0</v>
      </c>
      <c r="F39" s="51">
        <f t="shared" ref="F39:G39" si="2">SUM(F40:F51)</f>
        <v>0</v>
      </c>
      <c r="G39" s="70">
        <f t="shared" si="2"/>
        <v>0</v>
      </c>
    </row>
    <row r="40" spans="1:7" hidden="1">
      <c r="A40" s="39" t="s">
        <v>95</v>
      </c>
      <c r="B40" s="52" t="s">
        <v>56</v>
      </c>
      <c r="C40" s="53"/>
      <c r="D40" s="53"/>
      <c r="E40" s="54"/>
      <c r="F40" s="54"/>
      <c r="G40" s="69"/>
    </row>
    <row r="41" spans="1:7" hidden="1">
      <c r="A41" s="39" t="s">
        <v>96</v>
      </c>
      <c r="B41" s="52" t="s">
        <v>58</v>
      </c>
      <c r="C41" s="53"/>
      <c r="D41" s="53"/>
      <c r="E41" s="54"/>
      <c r="F41" s="54"/>
      <c r="G41" s="69"/>
    </row>
    <row r="42" spans="1:7" hidden="1">
      <c r="A42" s="39" t="s">
        <v>97</v>
      </c>
      <c r="B42" s="52" t="s">
        <v>60</v>
      </c>
      <c r="C42" s="53"/>
      <c r="D42" s="53"/>
      <c r="E42" s="54"/>
      <c r="F42" s="54"/>
      <c r="G42" s="69"/>
    </row>
    <row r="43" spans="1:7" hidden="1">
      <c r="A43" s="39" t="s">
        <v>98</v>
      </c>
      <c r="B43" s="52" t="s">
        <v>62</v>
      </c>
      <c r="C43" s="53"/>
      <c r="D43" s="53"/>
      <c r="E43" s="54"/>
      <c r="F43" s="54"/>
      <c r="G43" s="69"/>
    </row>
    <row r="44" spans="1:7" hidden="1">
      <c r="A44" s="39" t="s">
        <v>99</v>
      </c>
      <c r="B44" s="52" t="s">
        <v>64</v>
      </c>
      <c r="C44" s="53"/>
      <c r="D44" s="53"/>
      <c r="E44" s="54"/>
      <c r="F44" s="54"/>
      <c r="G44" s="69"/>
    </row>
    <row r="45" spans="1:7" hidden="1">
      <c r="A45" s="39" t="s">
        <v>100</v>
      </c>
      <c r="B45" s="52" t="s">
        <v>66</v>
      </c>
      <c r="C45" s="53"/>
      <c r="D45" s="53"/>
      <c r="E45" s="54"/>
      <c r="F45" s="54"/>
      <c r="G45" s="69"/>
    </row>
    <row r="46" spans="1:7" hidden="1">
      <c r="A46" s="39" t="s">
        <v>101</v>
      </c>
      <c r="B46" s="52" t="s">
        <v>68</v>
      </c>
      <c r="C46" s="53"/>
      <c r="D46" s="53"/>
      <c r="E46" s="54"/>
      <c r="F46" s="54"/>
      <c r="G46" s="69"/>
    </row>
    <row r="47" spans="1:7" hidden="1">
      <c r="A47" s="39" t="s">
        <v>102</v>
      </c>
      <c r="B47" s="52" t="s">
        <v>70</v>
      </c>
      <c r="C47" s="53"/>
      <c r="D47" s="53"/>
      <c r="E47" s="54"/>
      <c r="F47" s="54"/>
      <c r="G47" s="69"/>
    </row>
    <row r="48" spans="1:7" hidden="1">
      <c r="A48" s="39" t="s">
        <v>103</v>
      </c>
      <c r="B48" s="52" t="s">
        <v>72</v>
      </c>
      <c r="C48" s="53"/>
      <c r="D48" s="53"/>
      <c r="E48" s="54"/>
      <c r="F48" s="54"/>
      <c r="G48" s="69"/>
    </row>
    <row r="49" spans="1:8" hidden="1">
      <c r="A49" s="39" t="s">
        <v>104</v>
      </c>
      <c r="B49" s="52" t="s">
        <v>74</v>
      </c>
      <c r="C49" s="53"/>
      <c r="D49" s="53"/>
      <c r="E49" s="54"/>
      <c r="F49" s="54"/>
      <c r="G49" s="69"/>
    </row>
    <row r="50" spans="1:8" hidden="1">
      <c r="A50" s="39" t="s">
        <v>105</v>
      </c>
      <c r="B50" s="52" t="s">
        <v>76</v>
      </c>
      <c r="C50" s="53"/>
      <c r="D50" s="53"/>
      <c r="E50" s="54"/>
      <c r="F50" s="54"/>
      <c r="G50" s="69"/>
    </row>
    <row r="51" spans="1:8" hidden="1">
      <c r="A51" s="39" t="s">
        <v>106</v>
      </c>
      <c r="B51" s="52" t="s">
        <v>78</v>
      </c>
      <c r="C51" s="53"/>
      <c r="D51" s="53"/>
      <c r="E51" s="54"/>
      <c r="F51" s="54"/>
      <c r="G51" s="69"/>
    </row>
    <row r="52" spans="1:8">
      <c r="A52" s="49" t="s">
        <v>107</v>
      </c>
      <c r="B52" s="50" t="s">
        <v>108</v>
      </c>
      <c r="C52" s="49"/>
      <c r="D52" s="49"/>
      <c r="E52" s="55">
        <f>E53+E146+E147+E150+E151+E152+E153+E154+E155+E156+E157+E158</f>
        <v>13384</v>
      </c>
      <c r="F52" s="55">
        <f>F53+F146+F147+F150+F151+F152+F153+F154+F155+F156+F157+F158</f>
        <v>2822.96</v>
      </c>
      <c r="G52" s="55">
        <f>G53+G146+G147+G150+G151+G152+G153+G154+G155+G156+G157+G158</f>
        <v>28298.192210000001</v>
      </c>
    </row>
    <row r="53" spans="1:8">
      <c r="A53" s="39" t="s">
        <v>109</v>
      </c>
      <c r="B53" s="52" t="s">
        <v>56</v>
      </c>
      <c r="C53" s="53"/>
      <c r="D53" s="53"/>
      <c r="E53" s="56">
        <f>SUM(E54:E145)</f>
        <v>13245</v>
      </c>
      <c r="F53" s="56">
        <f>SUM(F54:F145)</f>
        <v>2622.96</v>
      </c>
      <c r="G53" s="56">
        <f>SUM(G54:G145)</f>
        <v>27725.188750000001</v>
      </c>
    </row>
    <row r="54" spans="1:8" s="59" customFormat="1" ht="49.5">
      <c r="A54" s="78"/>
      <c r="B54" s="79" t="s">
        <v>2246</v>
      </c>
      <c r="C54" s="78">
        <v>2022</v>
      </c>
      <c r="D54" s="78">
        <v>0.23</v>
      </c>
      <c r="E54" s="80">
        <v>79</v>
      </c>
      <c r="F54" s="80">
        <v>10</v>
      </c>
      <c r="G54" s="81">
        <v>154.64335</v>
      </c>
      <c r="H54" s="82">
        <v>6</v>
      </c>
    </row>
    <row r="55" spans="1:8" s="59" customFormat="1" ht="49.5">
      <c r="A55" s="78"/>
      <c r="B55" s="79" t="s">
        <v>2247</v>
      </c>
      <c r="C55" s="78">
        <v>2022</v>
      </c>
      <c r="D55" s="78">
        <v>0.4</v>
      </c>
      <c r="E55" s="80">
        <v>84</v>
      </c>
      <c r="F55" s="80">
        <v>15</v>
      </c>
      <c r="G55" s="81">
        <v>175.35392000000002</v>
      </c>
      <c r="H55" s="82">
        <v>7</v>
      </c>
    </row>
    <row r="56" spans="1:8" s="59" customFormat="1" ht="49.5">
      <c r="A56" s="78"/>
      <c r="B56" s="79" t="s">
        <v>2248</v>
      </c>
      <c r="C56" s="78">
        <v>2022</v>
      </c>
      <c r="D56" s="78">
        <v>0.4</v>
      </c>
      <c r="E56" s="80">
        <v>63</v>
      </c>
      <c r="F56" s="80">
        <v>15</v>
      </c>
      <c r="G56" s="81">
        <v>111.49203999999999</v>
      </c>
      <c r="H56" s="82">
        <v>9</v>
      </c>
    </row>
    <row r="57" spans="1:8" s="59" customFormat="1" ht="66">
      <c r="A57" s="78"/>
      <c r="B57" s="79" t="s">
        <v>2249</v>
      </c>
      <c r="C57" s="78">
        <v>2022</v>
      </c>
      <c r="D57" s="78">
        <v>0.23</v>
      </c>
      <c r="E57" s="80">
        <v>110</v>
      </c>
      <c r="F57" s="80">
        <v>10</v>
      </c>
      <c r="G57" s="81">
        <v>175.27751000000001</v>
      </c>
      <c r="H57" s="82">
        <v>10</v>
      </c>
    </row>
    <row r="58" spans="1:8" s="59" customFormat="1" ht="49.5">
      <c r="A58" s="78"/>
      <c r="B58" s="79" t="s">
        <v>2250</v>
      </c>
      <c r="C58" s="78">
        <v>2022</v>
      </c>
      <c r="D58" s="78">
        <v>0.23</v>
      </c>
      <c r="E58" s="80">
        <v>10</v>
      </c>
      <c r="F58" s="80">
        <v>10</v>
      </c>
      <c r="G58" s="81">
        <v>102.15408000000001</v>
      </c>
      <c r="H58" s="82">
        <v>11</v>
      </c>
    </row>
    <row r="59" spans="1:8" s="59" customFormat="1" ht="49.5">
      <c r="A59" s="78"/>
      <c r="B59" s="79" t="s">
        <v>2251</v>
      </c>
      <c r="C59" s="78">
        <v>2022</v>
      </c>
      <c r="D59" s="78">
        <v>10</v>
      </c>
      <c r="E59" s="80">
        <v>16</v>
      </c>
      <c r="F59" s="80">
        <v>5</v>
      </c>
      <c r="G59" s="81">
        <v>150.42733999999999</v>
      </c>
      <c r="H59" s="82">
        <v>30</v>
      </c>
    </row>
    <row r="60" spans="1:8" s="59" customFormat="1" ht="49.5">
      <c r="A60" s="78"/>
      <c r="B60" s="79" t="s">
        <v>2252</v>
      </c>
      <c r="C60" s="78">
        <v>2022</v>
      </c>
      <c r="D60" s="78">
        <v>0.4</v>
      </c>
      <c r="E60" s="80">
        <v>73</v>
      </c>
      <c r="F60" s="80">
        <v>15</v>
      </c>
      <c r="G60" s="81">
        <v>235.55734000000001</v>
      </c>
      <c r="H60" s="82">
        <v>35</v>
      </c>
    </row>
    <row r="61" spans="1:8" s="59" customFormat="1" ht="66">
      <c r="A61" s="78"/>
      <c r="B61" s="79" t="s">
        <v>2253</v>
      </c>
      <c r="C61" s="78">
        <v>2022</v>
      </c>
      <c r="D61" s="78">
        <v>0.4</v>
      </c>
      <c r="E61" s="80">
        <v>140</v>
      </c>
      <c r="F61" s="80">
        <v>25</v>
      </c>
      <c r="G61" s="81">
        <v>209.04175000000001</v>
      </c>
      <c r="H61" s="82">
        <v>36</v>
      </c>
    </row>
    <row r="62" spans="1:8" s="59" customFormat="1" ht="49.5">
      <c r="A62" s="78"/>
      <c r="B62" s="79" t="s">
        <v>2254</v>
      </c>
      <c r="C62" s="78">
        <v>2022</v>
      </c>
      <c r="D62" s="78">
        <v>0.23</v>
      </c>
      <c r="E62" s="80">
        <v>19</v>
      </c>
      <c r="F62" s="80">
        <v>10</v>
      </c>
      <c r="G62" s="81">
        <v>98.71696</v>
      </c>
      <c r="H62" s="82">
        <v>37</v>
      </c>
    </row>
    <row r="63" spans="1:8" s="59" customFormat="1" ht="49.5">
      <c r="A63" s="78"/>
      <c r="B63" s="79" t="s">
        <v>2255</v>
      </c>
      <c r="C63" s="78">
        <v>2022</v>
      </c>
      <c r="D63" s="78">
        <v>0.23</v>
      </c>
      <c r="E63" s="80">
        <v>66</v>
      </c>
      <c r="F63" s="80">
        <v>10</v>
      </c>
      <c r="G63" s="81">
        <v>187.48766000000001</v>
      </c>
      <c r="H63" s="82">
        <v>38</v>
      </c>
    </row>
    <row r="64" spans="1:8" s="59" customFormat="1" ht="49.5">
      <c r="A64" s="78"/>
      <c r="B64" s="79" t="s">
        <v>2256</v>
      </c>
      <c r="C64" s="78">
        <v>2022</v>
      </c>
      <c r="D64" s="78">
        <v>0.4</v>
      </c>
      <c r="E64" s="80">
        <v>265</v>
      </c>
      <c r="F64" s="80">
        <v>15</v>
      </c>
      <c r="G64" s="81">
        <v>739.67567999999994</v>
      </c>
      <c r="H64" s="82">
        <v>42</v>
      </c>
    </row>
    <row r="65" spans="1:8" s="59" customFormat="1" ht="49.5">
      <c r="A65" s="78"/>
      <c r="B65" s="79" t="s">
        <v>2257</v>
      </c>
      <c r="C65" s="78">
        <v>2022</v>
      </c>
      <c r="D65" s="78">
        <v>0.4</v>
      </c>
      <c r="E65" s="80">
        <v>70</v>
      </c>
      <c r="F65" s="80">
        <v>15</v>
      </c>
      <c r="G65" s="81">
        <v>211.70903000000001</v>
      </c>
      <c r="H65" s="82">
        <v>44</v>
      </c>
    </row>
    <row r="66" spans="1:8" s="59" customFormat="1" ht="49.5">
      <c r="A66" s="78"/>
      <c r="B66" s="79" t="s">
        <v>2258</v>
      </c>
      <c r="C66" s="78">
        <v>2022</v>
      </c>
      <c r="D66" s="78">
        <v>0.4</v>
      </c>
      <c r="E66" s="80">
        <v>48</v>
      </c>
      <c r="F66" s="80">
        <v>25</v>
      </c>
      <c r="G66" s="81">
        <v>395.91064</v>
      </c>
      <c r="H66" s="82">
        <v>46</v>
      </c>
    </row>
    <row r="67" spans="1:8" s="59" customFormat="1" ht="82.5">
      <c r="A67" s="78"/>
      <c r="B67" s="79" t="s">
        <v>2259</v>
      </c>
      <c r="C67" s="78">
        <v>2022</v>
      </c>
      <c r="D67" s="78">
        <v>10</v>
      </c>
      <c r="E67" s="80">
        <v>30</v>
      </c>
      <c r="F67" s="80">
        <v>2</v>
      </c>
      <c r="G67" s="81">
        <v>262.91665</v>
      </c>
      <c r="H67" s="82">
        <v>49</v>
      </c>
    </row>
    <row r="68" spans="1:8" s="59" customFormat="1" ht="82.5">
      <c r="A68" s="78"/>
      <c r="B68" s="79" t="s">
        <v>2260</v>
      </c>
      <c r="C68" s="78">
        <v>2022</v>
      </c>
      <c r="D68" s="78">
        <v>0.23</v>
      </c>
      <c r="E68" s="80">
        <v>160</v>
      </c>
      <c r="F68" s="80">
        <v>2</v>
      </c>
      <c r="G68" s="81">
        <v>251.71567000000002</v>
      </c>
      <c r="H68" s="82">
        <v>51</v>
      </c>
    </row>
    <row r="69" spans="1:8" s="59" customFormat="1" ht="49.5">
      <c r="A69" s="78"/>
      <c r="B69" s="79" t="s">
        <v>2261</v>
      </c>
      <c r="C69" s="78">
        <v>2022</v>
      </c>
      <c r="D69" s="78">
        <v>0.4</v>
      </c>
      <c r="E69" s="80">
        <v>87</v>
      </c>
      <c r="F69" s="80">
        <v>15</v>
      </c>
      <c r="G69" s="81">
        <v>239.05797000000001</v>
      </c>
      <c r="H69" s="82">
        <v>54</v>
      </c>
    </row>
    <row r="70" spans="1:8" s="59" customFormat="1" ht="49.5">
      <c r="A70" s="78"/>
      <c r="B70" s="79" t="s">
        <v>2262</v>
      </c>
      <c r="C70" s="78">
        <v>2022</v>
      </c>
      <c r="D70" s="78">
        <v>0.4</v>
      </c>
      <c r="E70" s="80">
        <v>204</v>
      </c>
      <c r="F70" s="80">
        <v>15</v>
      </c>
      <c r="G70" s="81">
        <v>300.61318</v>
      </c>
      <c r="H70" s="82">
        <v>55</v>
      </c>
    </row>
    <row r="71" spans="1:8" s="59" customFormat="1" ht="49.5">
      <c r="A71" s="78"/>
      <c r="B71" s="79" t="s">
        <v>2263</v>
      </c>
      <c r="C71" s="78">
        <v>2022</v>
      </c>
      <c r="D71" s="78">
        <v>0.4</v>
      </c>
      <c r="E71" s="80">
        <v>130</v>
      </c>
      <c r="F71" s="80">
        <v>13</v>
      </c>
      <c r="G71" s="81">
        <v>230.47274999999999</v>
      </c>
      <c r="H71" s="82">
        <v>56</v>
      </c>
    </row>
    <row r="72" spans="1:8" s="59" customFormat="1" ht="49.5">
      <c r="A72" s="78"/>
      <c r="B72" s="79" t="s">
        <v>2264</v>
      </c>
      <c r="C72" s="78">
        <v>2022</v>
      </c>
      <c r="D72" s="78">
        <v>0.23</v>
      </c>
      <c r="E72" s="80">
        <v>77</v>
      </c>
      <c r="F72" s="80">
        <v>10</v>
      </c>
      <c r="G72" s="81">
        <v>192.94666000000001</v>
      </c>
      <c r="H72" s="82">
        <v>58</v>
      </c>
    </row>
    <row r="73" spans="1:8" s="59" customFormat="1" ht="49.5">
      <c r="A73" s="78"/>
      <c r="B73" s="79" t="s">
        <v>2265</v>
      </c>
      <c r="C73" s="78">
        <v>2022</v>
      </c>
      <c r="D73" s="78">
        <v>0.4</v>
      </c>
      <c r="E73" s="80">
        <v>74</v>
      </c>
      <c r="F73" s="80">
        <v>15</v>
      </c>
      <c r="G73" s="81">
        <v>179.12171000000001</v>
      </c>
      <c r="H73" s="82">
        <v>59</v>
      </c>
    </row>
    <row r="74" spans="1:8" s="59" customFormat="1" ht="49.5">
      <c r="A74" s="78"/>
      <c r="B74" s="79" t="s">
        <v>2266</v>
      </c>
      <c r="C74" s="78">
        <v>2022</v>
      </c>
      <c r="D74" s="78">
        <v>0.4</v>
      </c>
      <c r="E74" s="80">
        <v>215</v>
      </c>
      <c r="F74" s="80">
        <v>74</v>
      </c>
      <c r="G74" s="81">
        <v>248.31121999999999</v>
      </c>
      <c r="H74" s="82">
        <v>65</v>
      </c>
    </row>
    <row r="75" spans="1:8" s="59" customFormat="1" ht="66">
      <c r="A75" s="78"/>
      <c r="B75" s="79" t="s">
        <v>2267</v>
      </c>
      <c r="C75" s="78">
        <v>2022</v>
      </c>
      <c r="D75" s="78">
        <v>0.4</v>
      </c>
      <c r="E75" s="80">
        <v>125</v>
      </c>
      <c r="F75" s="80">
        <v>15</v>
      </c>
      <c r="G75" s="81">
        <v>256.90923000000004</v>
      </c>
      <c r="H75" s="82">
        <v>67</v>
      </c>
    </row>
    <row r="76" spans="1:8" s="59" customFormat="1" ht="66">
      <c r="A76" s="78"/>
      <c r="B76" s="79" t="s">
        <v>2268</v>
      </c>
      <c r="C76" s="78">
        <v>2022</v>
      </c>
      <c r="D76" s="78">
        <v>0.23</v>
      </c>
      <c r="E76" s="80">
        <v>61</v>
      </c>
      <c r="F76" s="80">
        <v>0.5</v>
      </c>
      <c r="G76" s="81">
        <v>191.58989000000003</v>
      </c>
      <c r="H76" s="82">
        <v>69</v>
      </c>
    </row>
    <row r="77" spans="1:8" s="59" customFormat="1" ht="66">
      <c r="A77" s="78"/>
      <c r="B77" s="79" t="s">
        <v>2269</v>
      </c>
      <c r="C77" s="78">
        <v>2022</v>
      </c>
      <c r="D77" s="78">
        <v>0.4</v>
      </c>
      <c r="E77" s="80">
        <v>231</v>
      </c>
      <c r="F77" s="80">
        <v>15</v>
      </c>
      <c r="G77" s="81">
        <v>336.53971000000001</v>
      </c>
      <c r="H77" s="82">
        <v>71</v>
      </c>
    </row>
    <row r="78" spans="1:8" s="59" customFormat="1" ht="66">
      <c r="A78" s="78"/>
      <c r="B78" s="79" t="s">
        <v>2269</v>
      </c>
      <c r="C78" s="78">
        <v>2022</v>
      </c>
      <c r="D78" s="78">
        <v>0.4</v>
      </c>
      <c r="E78" s="80">
        <v>262</v>
      </c>
      <c r="F78" s="80">
        <v>15</v>
      </c>
      <c r="G78" s="81">
        <v>336.53312</v>
      </c>
      <c r="H78" s="82">
        <v>72</v>
      </c>
    </row>
    <row r="79" spans="1:8" s="59" customFormat="1" ht="49.5">
      <c r="A79" s="78"/>
      <c r="B79" s="79" t="s">
        <v>2270</v>
      </c>
      <c r="C79" s="78">
        <v>2022</v>
      </c>
      <c r="D79" s="78">
        <v>0.4</v>
      </c>
      <c r="E79" s="80">
        <v>110</v>
      </c>
      <c r="F79" s="80">
        <v>15</v>
      </c>
      <c r="G79" s="81">
        <v>212.35070999999999</v>
      </c>
      <c r="H79" s="82">
        <v>73</v>
      </c>
    </row>
    <row r="80" spans="1:8" s="59" customFormat="1" ht="49.5">
      <c r="A80" s="78"/>
      <c r="B80" s="79" t="s">
        <v>2271</v>
      </c>
      <c r="C80" s="78">
        <v>2022</v>
      </c>
      <c r="D80" s="78">
        <v>0.23</v>
      </c>
      <c r="E80" s="80">
        <v>480</v>
      </c>
      <c r="F80" s="80">
        <v>1</v>
      </c>
      <c r="G80" s="81">
        <v>602.63371999999993</v>
      </c>
      <c r="H80" s="82">
        <v>75</v>
      </c>
    </row>
    <row r="81" spans="1:8" s="59" customFormat="1" ht="49.5">
      <c r="A81" s="78"/>
      <c r="B81" s="79" t="s">
        <v>2272</v>
      </c>
      <c r="C81" s="78">
        <v>2022</v>
      </c>
      <c r="D81" s="78">
        <v>0.4</v>
      </c>
      <c r="E81" s="80">
        <v>25</v>
      </c>
      <c r="F81" s="80">
        <v>10</v>
      </c>
      <c r="G81" s="81">
        <v>144.80060999999998</v>
      </c>
      <c r="H81" s="82">
        <v>76</v>
      </c>
    </row>
    <row r="82" spans="1:8" s="59" customFormat="1" ht="49.5">
      <c r="A82" s="78"/>
      <c r="B82" s="79" t="s">
        <v>2273</v>
      </c>
      <c r="C82" s="78">
        <v>2022</v>
      </c>
      <c r="D82" s="78">
        <v>0.4</v>
      </c>
      <c r="E82" s="80">
        <v>30</v>
      </c>
      <c r="F82" s="80">
        <v>15</v>
      </c>
      <c r="G82" s="81">
        <v>89.993139999999997</v>
      </c>
      <c r="H82" s="82">
        <v>78</v>
      </c>
    </row>
    <row r="83" spans="1:8" s="59" customFormat="1" ht="49.5">
      <c r="A83" s="78"/>
      <c r="B83" s="79" t="s">
        <v>2274</v>
      </c>
      <c r="C83" s="78">
        <v>2022</v>
      </c>
      <c r="D83" s="78">
        <v>0.4</v>
      </c>
      <c r="E83" s="80">
        <v>15</v>
      </c>
      <c r="F83" s="80">
        <v>25</v>
      </c>
      <c r="G83" s="81">
        <v>237.04828000000001</v>
      </c>
      <c r="H83" s="82">
        <v>79</v>
      </c>
    </row>
    <row r="84" spans="1:8" s="59" customFormat="1" ht="49.5">
      <c r="A84" s="78"/>
      <c r="B84" s="79" t="s">
        <v>2275</v>
      </c>
      <c r="C84" s="78">
        <v>2022</v>
      </c>
      <c r="D84" s="78">
        <v>0.4</v>
      </c>
      <c r="E84" s="80">
        <v>120</v>
      </c>
      <c r="F84" s="80">
        <v>38.9</v>
      </c>
      <c r="G84" s="81">
        <v>486.68200999999999</v>
      </c>
      <c r="H84" s="82">
        <v>144</v>
      </c>
    </row>
    <row r="85" spans="1:8" s="59" customFormat="1" ht="49.5">
      <c r="A85" s="78"/>
      <c r="B85" s="79" t="s">
        <v>2276</v>
      </c>
      <c r="C85" s="78">
        <v>2022</v>
      </c>
      <c r="D85" s="78">
        <v>0.4</v>
      </c>
      <c r="E85" s="80">
        <v>17</v>
      </c>
      <c r="F85" s="80">
        <v>15</v>
      </c>
      <c r="G85" s="81">
        <v>117.99526</v>
      </c>
      <c r="H85" s="82">
        <v>146</v>
      </c>
    </row>
    <row r="86" spans="1:8" s="59" customFormat="1" ht="49.5">
      <c r="A86" s="78"/>
      <c r="B86" s="79" t="s">
        <v>2277</v>
      </c>
      <c r="C86" s="78">
        <v>2022</v>
      </c>
      <c r="D86" s="78">
        <v>0.4</v>
      </c>
      <c r="E86" s="80">
        <v>97</v>
      </c>
      <c r="F86" s="80">
        <v>14</v>
      </c>
      <c r="G86" s="81">
        <v>283.30367999999999</v>
      </c>
      <c r="H86" s="82">
        <v>157</v>
      </c>
    </row>
    <row r="87" spans="1:8" s="59" customFormat="1" ht="66">
      <c r="A87" s="78"/>
      <c r="B87" s="79" t="s">
        <v>2278</v>
      </c>
      <c r="C87" s="78">
        <v>2022</v>
      </c>
      <c r="D87" s="78">
        <v>0.4</v>
      </c>
      <c r="E87" s="80">
        <v>5</v>
      </c>
      <c r="F87" s="80">
        <v>100</v>
      </c>
      <c r="G87" s="81">
        <v>112.22141000000001</v>
      </c>
      <c r="H87" s="82">
        <v>162</v>
      </c>
    </row>
    <row r="88" spans="1:8" s="59" customFormat="1" ht="49.5">
      <c r="A88" s="78"/>
      <c r="B88" s="79" t="s">
        <v>2279</v>
      </c>
      <c r="C88" s="78">
        <v>2022</v>
      </c>
      <c r="D88" s="78">
        <v>0.4</v>
      </c>
      <c r="E88" s="80">
        <v>145</v>
      </c>
      <c r="F88" s="80">
        <v>55</v>
      </c>
      <c r="G88" s="81">
        <v>162.77776</v>
      </c>
      <c r="H88" s="82">
        <v>127</v>
      </c>
    </row>
    <row r="89" spans="1:8" s="59" customFormat="1" ht="49.5">
      <c r="A89" s="78"/>
      <c r="B89" s="79" t="s">
        <v>2280</v>
      </c>
      <c r="C89" s="78">
        <v>2022</v>
      </c>
      <c r="D89" s="78">
        <v>0.23</v>
      </c>
      <c r="E89" s="80">
        <v>29</v>
      </c>
      <c r="F89" s="80">
        <v>2</v>
      </c>
      <c r="G89" s="81">
        <v>56.997410000000002</v>
      </c>
      <c r="H89" s="82">
        <v>40</v>
      </c>
    </row>
    <row r="90" spans="1:8" s="59" customFormat="1" ht="49.5">
      <c r="A90" s="78"/>
      <c r="B90" s="79" t="s">
        <v>2281</v>
      </c>
      <c r="C90" s="78">
        <v>2022</v>
      </c>
      <c r="D90" s="78">
        <v>0.4</v>
      </c>
      <c r="E90" s="80">
        <v>18</v>
      </c>
      <c r="F90" s="80">
        <v>15</v>
      </c>
      <c r="G90" s="81">
        <v>50.157719999999998</v>
      </c>
      <c r="H90" s="82">
        <v>57</v>
      </c>
    </row>
    <row r="91" spans="1:8" s="59" customFormat="1" ht="66">
      <c r="A91" s="78"/>
      <c r="B91" s="79" t="s">
        <v>2282</v>
      </c>
      <c r="C91" s="78">
        <v>2022</v>
      </c>
      <c r="D91" s="78">
        <v>0.4</v>
      </c>
      <c r="E91" s="80">
        <v>194</v>
      </c>
      <c r="F91" s="80">
        <v>100</v>
      </c>
      <c r="G91" s="81">
        <v>326.35947999999996</v>
      </c>
      <c r="H91" s="82">
        <v>179</v>
      </c>
    </row>
    <row r="92" spans="1:8" s="59" customFormat="1" ht="49.5">
      <c r="A92" s="78"/>
      <c r="B92" s="79" t="s">
        <v>2283</v>
      </c>
      <c r="C92" s="78">
        <v>2022</v>
      </c>
      <c r="D92" s="78">
        <v>0.4</v>
      </c>
      <c r="E92" s="80">
        <v>17</v>
      </c>
      <c r="F92" s="80">
        <v>15</v>
      </c>
      <c r="G92" s="81">
        <v>37.833379999999998</v>
      </c>
      <c r="H92" s="82">
        <v>180</v>
      </c>
    </row>
    <row r="93" spans="1:8" s="59" customFormat="1" ht="49.5">
      <c r="A93" s="78"/>
      <c r="B93" s="79" t="s">
        <v>2284</v>
      </c>
      <c r="C93" s="78">
        <v>2022</v>
      </c>
      <c r="D93" s="78">
        <v>0.4</v>
      </c>
      <c r="E93" s="80">
        <v>152</v>
      </c>
      <c r="F93" s="80">
        <v>15</v>
      </c>
      <c r="G93" s="81">
        <v>222.07488000000001</v>
      </c>
      <c r="H93" s="82">
        <v>181</v>
      </c>
    </row>
    <row r="94" spans="1:8" s="59" customFormat="1" ht="49.5">
      <c r="A94" s="78"/>
      <c r="B94" s="79" t="s">
        <v>2285</v>
      </c>
      <c r="C94" s="78">
        <v>2022</v>
      </c>
      <c r="D94" s="78">
        <v>0.4</v>
      </c>
      <c r="E94" s="80">
        <v>24</v>
      </c>
      <c r="F94" s="80">
        <v>15</v>
      </c>
      <c r="G94" s="81">
        <v>57.996749999999999</v>
      </c>
      <c r="H94" s="82">
        <v>182</v>
      </c>
    </row>
    <row r="95" spans="1:8" s="59" customFormat="1" ht="66">
      <c r="A95" s="78"/>
      <c r="B95" s="79" t="s">
        <v>2286</v>
      </c>
      <c r="C95" s="78">
        <v>2022</v>
      </c>
      <c r="D95" s="78">
        <v>0.4</v>
      </c>
      <c r="E95" s="80">
        <v>153</v>
      </c>
      <c r="F95" s="80">
        <v>15</v>
      </c>
      <c r="G95" s="81">
        <v>297.66296</v>
      </c>
      <c r="H95" s="82">
        <v>183</v>
      </c>
    </row>
    <row r="96" spans="1:8" s="59" customFormat="1" ht="66">
      <c r="A96" s="78"/>
      <c r="B96" s="79" t="s">
        <v>2287</v>
      </c>
      <c r="C96" s="78">
        <v>2022</v>
      </c>
      <c r="D96" s="78">
        <v>0.23</v>
      </c>
      <c r="E96" s="80">
        <v>26</v>
      </c>
      <c r="F96" s="80">
        <v>10</v>
      </c>
      <c r="G96" s="81">
        <v>115.42098</v>
      </c>
      <c r="H96" s="82">
        <v>187</v>
      </c>
    </row>
    <row r="97" spans="1:8" s="59" customFormat="1" ht="49.5">
      <c r="A97" s="78"/>
      <c r="B97" s="79" t="s">
        <v>2288</v>
      </c>
      <c r="C97" s="78">
        <v>2022</v>
      </c>
      <c r="D97" s="78">
        <v>0.4</v>
      </c>
      <c r="E97" s="80">
        <v>15</v>
      </c>
      <c r="F97" s="80">
        <v>15</v>
      </c>
      <c r="G97" s="81">
        <v>110.98228999999999</v>
      </c>
      <c r="H97" s="82">
        <v>189</v>
      </c>
    </row>
    <row r="98" spans="1:8" s="59" customFormat="1" ht="66">
      <c r="A98" s="78"/>
      <c r="B98" s="79" t="s">
        <v>2289</v>
      </c>
      <c r="C98" s="78">
        <v>2022</v>
      </c>
      <c r="D98" s="78">
        <v>0.4</v>
      </c>
      <c r="E98" s="80">
        <v>55</v>
      </c>
      <c r="F98" s="80">
        <v>20</v>
      </c>
      <c r="G98" s="81">
        <v>218.68540999999999</v>
      </c>
      <c r="H98" s="82">
        <v>190</v>
      </c>
    </row>
    <row r="99" spans="1:8" s="59" customFormat="1" ht="49.5">
      <c r="A99" s="78"/>
      <c r="B99" s="79" t="s">
        <v>2290</v>
      </c>
      <c r="C99" s="78">
        <v>2022</v>
      </c>
      <c r="D99" s="78">
        <v>0.23</v>
      </c>
      <c r="E99" s="80">
        <v>18</v>
      </c>
      <c r="F99" s="80">
        <v>10</v>
      </c>
      <c r="G99" s="81">
        <v>207.91982999999999</v>
      </c>
      <c r="H99" s="82">
        <v>196</v>
      </c>
    </row>
    <row r="100" spans="1:8" s="59" customFormat="1" ht="49.5">
      <c r="A100" s="78"/>
      <c r="B100" s="79" t="s">
        <v>2291</v>
      </c>
      <c r="C100" s="78">
        <v>2022</v>
      </c>
      <c r="D100" s="78">
        <v>0.4</v>
      </c>
      <c r="E100" s="80">
        <v>165</v>
      </c>
      <c r="F100" s="80">
        <v>20</v>
      </c>
      <c r="G100" s="81">
        <v>511.25923</v>
      </c>
      <c r="H100" s="82">
        <v>197</v>
      </c>
    </row>
    <row r="101" spans="1:8" s="59" customFormat="1" ht="49.5">
      <c r="A101" s="78"/>
      <c r="B101" s="79" t="s">
        <v>2292</v>
      </c>
      <c r="C101" s="78">
        <v>2022</v>
      </c>
      <c r="D101" s="78">
        <v>0.4</v>
      </c>
      <c r="E101" s="80">
        <v>65</v>
      </c>
      <c r="F101" s="80">
        <v>15</v>
      </c>
      <c r="G101" s="81">
        <v>213.09057999999999</v>
      </c>
      <c r="H101" s="82">
        <v>199</v>
      </c>
    </row>
    <row r="102" spans="1:8" s="59" customFormat="1" ht="49.5">
      <c r="A102" s="78"/>
      <c r="B102" s="79" t="s">
        <v>2293</v>
      </c>
      <c r="C102" s="78">
        <v>2022</v>
      </c>
      <c r="D102" s="78">
        <v>0.4</v>
      </c>
      <c r="E102" s="80">
        <v>537</v>
      </c>
      <c r="F102" s="80">
        <v>15</v>
      </c>
      <c r="G102" s="81">
        <v>807.50135</v>
      </c>
      <c r="H102" s="82">
        <v>200</v>
      </c>
    </row>
    <row r="103" spans="1:8" s="59" customFormat="1" ht="49.5">
      <c r="A103" s="78"/>
      <c r="B103" s="79" t="s">
        <v>2294</v>
      </c>
      <c r="C103" s="78">
        <v>2022</v>
      </c>
      <c r="D103" s="78">
        <v>0.23</v>
      </c>
      <c r="E103" s="80">
        <v>33</v>
      </c>
      <c r="F103" s="80">
        <v>10</v>
      </c>
      <c r="G103" s="81">
        <v>62.647059999999996</v>
      </c>
      <c r="H103" s="82">
        <v>211</v>
      </c>
    </row>
    <row r="104" spans="1:8" s="59" customFormat="1" ht="49.5">
      <c r="A104" s="78"/>
      <c r="B104" s="79" t="s">
        <v>2295</v>
      </c>
      <c r="C104" s="78">
        <v>2022</v>
      </c>
      <c r="D104" s="78">
        <v>0.4</v>
      </c>
      <c r="E104" s="80">
        <v>40</v>
      </c>
      <c r="F104" s="80">
        <v>15</v>
      </c>
      <c r="G104" s="81">
        <v>62.512430000000002</v>
      </c>
      <c r="H104" s="82">
        <v>212</v>
      </c>
    </row>
    <row r="105" spans="1:8" s="59" customFormat="1" ht="49.5">
      <c r="A105" s="78"/>
      <c r="B105" s="79" t="s">
        <v>2296</v>
      </c>
      <c r="C105" s="78">
        <v>2022</v>
      </c>
      <c r="D105" s="78">
        <v>0.4</v>
      </c>
      <c r="E105" s="80">
        <v>15</v>
      </c>
      <c r="F105" s="80">
        <v>15</v>
      </c>
      <c r="G105" s="81">
        <v>55.56082</v>
      </c>
      <c r="H105" s="82">
        <v>213</v>
      </c>
    </row>
    <row r="106" spans="1:8" s="59" customFormat="1" ht="49.5">
      <c r="A106" s="78"/>
      <c r="B106" s="79" t="s">
        <v>2297</v>
      </c>
      <c r="C106" s="78">
        <v>2022</v>
      </c>
      <c r="D106" s="78">
        <v>0.4</v>
      </c>
      <c r="E106" s="80">
        <v>48</v>
      </c>
      <c r="F106" s="80">
        <v>15</v>
      </c>
      <c r="G106" s="81">
        <v>140.42735000000002</v>
      </c>
      <c r="H106" s="82">
        <v>215</v>
      </c>
    </row>
    <row r="107" spans="1:8" s="59" customFormat="1" ht="66">
      <c r="A107" s="78"/>
      <c r="B107" s="79" t="s">
        <v>2298</v>
      </c>
      <c r="C107" s="78">
        <v>2022</v>
      </c>
      <c r="D107" s="78">
        <v>0.4</v>
      </c>
      <c r="E107" s="80">
        <v>35</v>
      </c>
      <c r="F107" s="80">
        <v>15</v>
      </c>
      <c r="G107" s="81">
        <v>111.49556</v>
      </c>
      <c r="H107" s="82">
        <v>242</v>
      </c>
    </row>
    <row r="108" spans="1:8" s="59" customFormat="1" ht="49.5">
      <c r="A108" s="78"/>
      <c r="B108" s="79" t="s">
        <v>2299</v>
      </c>
      <c r="C108" s="78">
        <v>2022</v>
      </c>
      <c r="D108" s="78">
        <v>0.4</v>
      </c>
      <c r="E108" s="80">
        <v>29</v>
      </c>
      <c r="F108" s="80">
        <v>15</v>
      </c>
      <c r="G108" s="81">
        <v>58.586280000000002</v>
      </c>
      <c r="H108" s="82">
        <v>243</v>
      </c>
    </row>
    <row r="109" spans="1:8" s="59" customFormat="1" ht="49.5">
      <c r="A109" s="78"/>
      <c r="B109" s="79" t="s">
        <v>2300</v>
      </c>
      <c r="C109" s="78">
        <v>2022</v>
      </c>
      <c r="D109" s="78">
        <v>0.4</v>
      </c>
      <c r="E109" s="80">
        <v>30</v>
      </c>
      <c r="F109" s="80">
        <v>15</v>
      </c>
      <c r="G109" s="81">
        <v>57.352849999999997</v>
      </c>
      <c r="H109" s="82">
        <v>245</v>
      </c>
    </row>
    <row r="110" spans="1:8" s="59" customFormat="1" ht="49.5">
      <c r="A110" s="78"/>
      <c r="B110" s="79" t="s">
        <v>2301</v>
      </c>
      <c r="C110" s="78">
        <v>2022</v>
      </c>
      <c r="D110" s="78">
        <v>0.4</v>
      </c>
      <c r="E110" s="80">
        <v>200</v>
      </c>
      <c r="F110" s="80">
        <v>15</v>
      </c>
      <c r="G110" s="81">
        <v>300.60500999999999</v>
      </c>
      <c r="H110" s="82">
        <v>259</v>
      </c>
    </row>
    <row r="111" spans="1:8" s="59" customFormat="1" ht="49.5">
      <c r="A111" s="78"/>
      <c r="B111" s="79" t="s">
        <v>2302</v>
      </c>
      <c r="C111" s="78">
        <v>2022</v>
      </c>
      <c r="D111" s="78">
        <v>0.4</v>
      </c>
      <c r="E111" s="80">
        <v>440</v>
      </c>
      <c r="F111" s="80">
        <v>100</v>
      </c>
      <c r="G111" s="81">
        <v>879.82483999999999</v>
      </c>
      <c r="H111" s="82">
        <v>262</v>
      </c>
    </row>
    <row r="112" spans="1:8" s="59" customFormat="1" ht="49.5">
      <c r="A112" s="78"/>
      <c r="B112" s="79" t="s">
        <v>2303</v>
      </c>
      <c r="C112" s="78">
        <v>2022</v>
      </c>
      <c r="D112" s="78">
        <v>0.23</v>
      </c>
      <c r="E112" s="80">
        <v>210</v>
      </c>
      <c r="F112" s="80">
        <v>10</v>
      </c>
      <c r="G112" s="81">
        <v>265.08488</v>
      </c>
      <c r="H112" s="82">
        <v>266</v>
      </c>
    </row>
    <row r="113" spans="1:8" s="59" customFormat="1" ht="49.5">
      <c r="A113" s="78"/>
      <c r="B113" s="79" t="s">
        <v>2304</v>
      </c>
      <c r="C113" s="78">
        <v>2022</v>
      </c>
      <c r="D113" s="78">
        <v>0.4</v>
      </c>
      <c r="E113" s="80">
        <v>18</v>
      </c>
      <c r="F113" s="80">
        <v>15</v>
      </c>
      <c r="G113" s="81">
        <v>182.07175000000001</v>
      </c>
      <c r="H113" s="82">
        <v>302</v>
      </c>
    </row>
    <row r="114" spans="1:8" s="59" customFormat="1" ht="66">
      <c r="A114" s="78"/>
      <c r="B114" s="79" t="s">
        <v>2305</v>
      </c>
      <c r="C114" s="78">
        <v>2022</v>
      </c>
      <c r="D114" s="78">
        <v>0.23</v>
      </c>
      <c r="E114" s="80">
        <v>125</v>
      </c>
      <c r="F114" s="80">
        <v>10</v>
      </c>
      <c r="G114" s="81">
        <v>301.82158000000004</v>
      </c>
      <c r="H114" s="82">
        <v>304</v>
      </c>
    </row>
    <row r="115" spans="1:8" s="59" customFormat="1" ht="49.5">
      <c r="A115" s="78"/>
      <c r="B115" s="79" t="s">
        <v>2306</v>
      </c>
      <c r="C115" s="78">
        <v>2022</v>
      </c>
      <c r="D115" s="78">
        <v>0.23</v>
      </c>
      <c r="E115" s="80">
        <v>265</v>
      </c>
      <c r="F115" s="80">
        <v>1</v>
      </c>
      <c r="G115" s="81">
        <v>481.07173999999998</v>
      </c>
      <c r="H115" s="82">
        <v>305</v>
      </c>
    </row>
    <row r="116" spans="1:8" s="59" customFormat="1" ht="49.5">
      <c r="A116" s="78"/>
      <c r="B116" s="79" t="s">
        <v>2307</v>
      </c>
      <c r="C116" s="78">
        <v>2022</v>
      </c>
      <c r="D116" s="78">
        <v>0.23</v>
      </c>
      <c r="E116" s="80">
        <v>100</v>
      </c>
      <c r="F116" s="80">
        <v>10</v>
      </c>
      <c r="G116" s="81">
        <v>249.66168999999999</v>
      </c>
      <c r="H116" s="82">
        <v>308</v>
      </c>
    </row>
    <row r="117" spans="1:8" s="59" customFormat="1" ht="49.5">
      <c r="A117" s="78"/>
      <c r="B117" s="79" t="s">
        <v>2308</v>
      </c>
      <c r="C117" s="78">
        <v>2022</v>
      </c>
      <c r="D117" s="78">
        <v>0.4</v>
      </c>
      <c r="E117" s="80">
        <v>160</v>
      </c>
      <c r="F117" s="80">
        <v>15</v>
      </c>
      <c r="G117" s="81">
        <v>300.26891000000001</v>
      </c>
      <c r="H117" s="82">
        <v>316</v>
      </c>
    </row>
    <row r="118" spans="1:8" s="59" customFormat="1" ht="49.5">
      <c r="A118" s="78"/>
      <c r="B118" s="79" t="s">
        <v>2309</v>
      </c>
      <c r="C118" s="78">
        <v>2022</v>
      </c>
      <c r="D118" s="78">
        <v>0.4</v>
      </c>
      <c r="E118" s="80">
        <v>45</v>
      </c>
      <c r="F118" s="80">
        <v>15</v>
      </c>
      <c r="G118" s="81">
        <v>159.21025</v>
      </c>
      <c r="H118" s="82">
        <v>317</v>
      </c>
    </row>
    <row r="119" spans="1:8" s="59" customFormat="1" ht="49.5">
      <c r="A119" s="78"/>
      <c r="B119" s="79" t="s">
        <v>2310</v>
      </c>
      <c r="C119" s="78">
        <v>2022</v>
      </c>
      <c r="D119" s="78">
        <v>0.23</v>
      </c>
      <c r="E119" s="80">
        <v>5</v>
      </c>
      <c r="F119" s="80">
        <v>10</v>
      </c>
      <c r="G119" s="81">
        <v>77.615660000000005</v>
      </c>
      <c r="H119" s="82">
        <v>318</v>
      </c>
    </row>
    <row r="120" spans="1:8" s="59" customFormat="1" ht="66">
      <c r="A120" s="78"/>
      <c r="B120" s="79" t="s">
        <v>2311</v>
      </c>
      <c r="C120" s="78">
        <v>2022</v>
      </c>
      <c r="D120" s="78">
        <v>0.23</v>
      </c>
      <c r="E120" s="80">
        <v>38</v>
      </c>
      <c r="F120" s="80">
        <v>10</v>
      </c>
      <c r="G120" s="81">
        <v>49.217220000000005</v>
      </c>
      <c r="H120" s="82">
        <v>319</v>
      </c>
    </row>
    <row r="121" spans="1:8" s="59" customFormat="1" ht="66">
      <c r="A121" s="78"/>
      <c r="B121" s="79" t="s">
        <v>2312</v>
      </c>
      <c r="C121" s="78">
        <v>2022</v>
      </c>
      <c r="D121" s="78">
        <v>0.4</v>
      </c>
      <c r="E121" s="80">
        <v>38</v>
      </c>
      <c r="F121" s="80">
        <v>15</v>
      </c>
      <c r="G121" s="81">
        <v>64.954549999999998</v>
      </c>
      <c r="H121" s="82">
        <v>331</v>
      </c>
    </row>
    <row r="122" spans="1:8" s="59" customFormat="1" ht="66">
      <c r="A122" s="78"/>
      <c r="B122" s="79" t="s">
        <v>2313</v>
      </c>
      <c r="C122" s="78">
        <v>2022</v>
      </c>
      <c r="D122" s="78">
        <v>0.4</v>
      </c>
      <c r="E122" s="80">
        <f>0.019*1000</f>
        <v>19</v>
      </c>
      <c r="F122" s="80">
        <v>5</v>
      </c>
      <c r="G122" s="81">
        <v>87.742310000000003</v>
      </c>
      <c r="H122" s="82">
        <v>186</v>
      </c>
    </row>
    <row r="123" spans="1:8" s="59" customFormat="1" ht="66">
      <c r="A123" s="78"/>
      <c r="B123" s="79" t="s">
        <v>2314</v>
      </c>
      <c r="C123" s="78">
        <v>2022</v>
      </c>
      <c r="D123" s="78">
        <v>10</v>
      </c>
      <c r="E123" s="80">
        <v>110</v>
      </c>
      <c r="F123" s="80">
        <v>150</v>
      </c>
      <c r="G123" s="81">
        <v>374.76533000000001</v>
      </c>
      <c r="H123" s="82">
        <v>333</v>
      </c>
    </row>
    <row r="124" spans="1:8" s="59" customFormat="1" ht="66">
      <c r="A124" s="78"/>
      <c r="B124" s="79" t="s">
        <v>2315</v>
      </c>
      <c r="C124" s="78">
        <v>2022</v>
      </c>
      <c r="D124" s="78">
        <v>0.23</v>
      </c>
      <c r="E124" s="80">
        <v>110</v>
      </c>
      <c r="F124" s="80">
        <v>10</v>
      </c>
      <c r="G124" s="81">
        <v>164.55920999999998</v>
      </c>
      <c r="H124" s="82">
        <v>410</v>
      </c>
    </row>
    <row r="125" spans="1:8" s="59" customFormat="1" ht="66">
      <c r="A125" s="78"/>
      <c r="B125" s="79" t="s">
        <v>2316</v>
      </c>
      <c r="C125" s="78">
        <v>2022</v>
      </c>
      <c r="D125" s="78">
        <v>0.4</v>
      </c>
      <c r="E125" s="80">
        <v>119</v>
      </c>
      <c r="F125" s="80">
        <v>15</v>
      </c>
      <c r="G125" s="81">
        <v>269.85665</v>
      </c>
      <c r="H125" s="82">
        <v>413</v>
      </c>
    </row>
    <row r="126" spans="1:8" s="59" customFormat="1" ht="66">
      <c r="A126" s="78"/>
      <c r="B126" s="79" t="s">
        <v>2317</v>
      </c>
      <c r="C126" s="78">
        <v>2022</v>
      </c>
      <c r="D126" s="78">
        <v>0.4</v>
      </c>
      <c r="E126" s="80">
        <v>302</v>
      </c>
      <c r="F126" s="80">
        <v>15</v>
      </c>
      <c r="G126" s="81">
        <v>416.47843</v>
      </c>
      <c r="H126" s="82">
        <v>416</v>
      </c>
    </row>
    <row r="127" spans="1:8" s="59" customFormat="1" ht="66">
      <c r="A127" s="78"/>
      <c r="B127" s="79" t="s">
        <v>2317</v>
      </c>
      <c r="C127" s="78">
        <v>2022</v>
      </c>
      <c r="D127" s="78">
        <v>0.4</v>
      </c>
      <c r="E127" s="80">
        <v>344</v>
      </c>
      <c r="F127" s="80">
        <v>15</v>
      </c>
      <c r="G127" s="81">
        <v>517.78850999999997</v>
      </c>
      <c r="H127" s="82">
        <v>418</v>
      </c>
    </row>
    <row r="128" spans="1:8" s="59" customFormat="1" ht="66">
      <c r="A128" s="78"/>
      <c r="B128" s="79" t="s">
        <v>2317</v>
      </c>
      <c r="C128" s="78">
        <v>2022</v>
      </c>
      <c r="D128" s="78">
        <v>0.4</v>
      </c>
      <c r="E128" s="80">
        <v>265</v>
      </c>
      <c r="F128" s="80">
        <v>15</v>
      </c>
      <c r="G128" s="81">
        <v>325.54503999999997</v>
      </c>
      <c r="H128" s="82">
        <v>419</v>
      </c>
    </row>
    <row r="129" spans="1:8" s="59" customFormat="1" ht="66">
      <c r="A129" s="78"/>
      <c r="B129" s="79" t="s">
        <v>2317</v>
      </c>
      <c r="C129" s="78">
        <v>2022</v>
      </c>
      <c r="D129" s="78">
        <v>0.4</v>
      </c>
      <c r="E129" s="80">
        <v>346</v>
      </c>
      <c r="F129" s="80">
        <v>15</v>
      </c>
      <c r="G129" s="81">
        <v>431.73429999999996</v>
      </c>
      <c r="H129" s="82">
        <v>420</v>
      </c>
    </row>
    <row r="130" spans="1:8" s="59" customFormat="1" ht="49.5">
      <c r="A130" s="78"/>
      <c r="B130" s="79" t="s">
        <v>2318</v>
      </c>
      <c r="C130" s="78">
        <v>2022</v>
      </c>
      <c r="D130" s="78">
        <v>0.23</v>
      </c>
      <c r="E130" s="80">
        <v>128</v>
      </c>
      <c r="F130" s="80">
        <v>10</v>
      </c>
      <c r="G130" s="81">
        <v>286.87738000000002</v>
      </c>
      <c r="H130" s="82">
        <v>425</v>
      </c>
    </row>
    <row r="131" spans="1:8" s="59" customFormat="1" ht="66">
      <c r="A131" s="78"/>
      <c r="B131" s="79" t="s">
        <v>2319</v>
      </c>
      <c r="C131" s="78">
        <v>2022</v>
      </c>
      <c r="D131" s="78">
        <v>0.23</v>
      </c>
      <c r="E131" s="80">
        <v>358</v>
      </c>
      <c r="F131" s="80">
        <v>10</v>
      </c>
      <c r="G131" s="81">
        <v>597.55207999999993</v>
      </c>
      <c r="H131" s="82">
        <v>426</v>
      </c>
    </row>
    <row r="132" spans="1:8" s="59" customFormat="1" ht="66">
      <c r="A132" s="78"/>
      <c r="B132" s="79" t="s">
        <v>2320</v>
      </c>
      <c r="C132" s="78">
        <v>2022</v>
      </c>
      <c r="D132" s="78">
        <v>0.4</v>
      </c>
      <c r="E132" s="80">
        <v>7</v>
      </c>
      <c r="F132" s="80">
        <v>15</v>
      </c>
      <c r="G132" s="81">
        <v>108.09086000000001</v>
      </c>
      <c r="H132" s="82">
        <v>428</v>
      </c>
    </row>
    <row r="133" spans="1:8" s="59" customFormat="1" ht="66">
      <c r="A133" s="78"/>
      <c r="B133" s="79" t="s">
        <v>2321</v>
      </c>
      <c r="C133" s="78">
        <v>2022</v>
      </c>
      <c r="D133" s="78">
        <v>0.23</v>
      </c>
      <c r="E133" s="80">
        <v>20</v>
      </c>
      <c r="F133" s="80">
        <v>1</v>
      </c>
      <c r="G133" s="81">
        <v>64.671260000000004</v>
      </c>
      <c r="H133" s="82">
        <v>430</v>
      </c>
    </row>
    <row r="134" spans="1:8" s="59" customFormat="1" ht="66">
      <c r="A134" s="78"/>
      <c r="B134" s="79" t="s">
        <v>2322</v>
      </c>
      <c r="C134" s="78">
        <v>2022</v>
      </c>
      <c r="D134" s="78">
        <v>0.4</v>
      </c>
      <c r="E134" s="80">
        <v>30</v>
      </c>
      <c r="F134" s="80">
        <v>15</v>
      </c>
      <c r="G134" s="81">
        <v>75.880030000000005</v>
      </c>
      <c r="H134" s="82">
        <v>438</v>
      </c>
    </row>
    <row r="135" spans="1:8" s="59" customFormat="1" ht="66">
      <c r="A135" s="78"/>
      <c r="B135" s="79" t="s">
        <v>2323</v>
      </c>
      <c r="C135" s="78">
        <v>2022</v>
      </c>
      <c r="D135" s="78">
        <v>0.4</v>
      </c>
      <c r="E135" s="80">
        <v>30</v>
      </c>
      <c r="F135" s="80">
        <v>15</v>
      </c>
      <c r="G135" s="81">
        <v>71.639289999999988</v>
      </c>
      <c r="H135" s="82">
        <v>439</v>
      </c>
    </row>
    <row r="136" spans="1:8" s="59" customFormat="1" ht="66">
      <c r="A136" s="78"/>
      <c r="B136" s="79" t="s">
        <v>2324</v>
      </c>
      <c r="C136" s="78">
        <v>2022</v>
      </c>
      <c r="D136" s="78">
        <v>10</v>
      </c>
      <c r="E136" s="80">
        <v>3046</v>
      </c>
      <c r="F136" s="80">
        <v>298.56</v>
      </c>
      <c r="G136" s="81">
        <v>5377.5198600000003</v>
      </c>
      <c r="H136" s="82">
        <v>457</v>
      </c>
    </row>
    <row r="137" spans="1:8" s="59" customFormat="1" ht="99">
      <c r="A137" s="78"/>
      <c r="B137" s="79" t="s">
        <v>2325</v>
      </c>
      <c r="C137" s="78">
        <v>2022</v>
      </c>
      <c r="D137" s="78">
        <v>0.4</v>
      </c>
      <c r="E137" s="80">
        <v>140</v>
      </c>
      <c r="F137" s="80">
        <v>10</v>
      </c>
      <c r="G137" s="81">
        <v>431.52199999999999</v>
      </c>
      <c r="H137" s="82">
        <v>468</v>
      </c>
    </row>
    <row r="138" spans="1:8" s="59" customFormat="1" ht="82.5">
      <c r="A138" s="78"/>
      <c r="B138" s="79" t="s">
        <v>2326</v>
      </c>
      <c r="C138" s="78">
        <v>2022</v>
      </c>
      <c r="D138" s="78">
        <v>0.4</v>
      </c>
      <c r="E138" s="80">
        <v>97</v>
      </c>
      <c r="F138" s="80">
        <v>35</v>
      </c>
      <c r="G138" s="81">
        <v>353.95817999999997</v>
      </c>
      <c r="H138" s="82">
        <v>469</v>
      </c>
    </row>
    <row r="139" spans="1:8" s="59" customFormat="1" ht="66">
      <c r="A139" s="78"/>
      <c r="B139" s="79" t="s">
        <v>2327</v>
      </c>
      <c r="C139" s="78">
        <v>2022</v>
      </c>
      <c r="D139" s="78">
        <v>10</v>
      </c>
      <c r="E139" s="80">
        <v>43</v>
      </c>
      <c r="F139" s="80">
        <v>356</v>
      </c>
      <c r="G139" s="81">
        <v>206.32934</v>
      </c>
      <c r="H139" s="82">
        <v>436</v>
      </c>
    </row>
    <row r="140" spans="1:8" s="59" customFormat="1" ht="66">
      <c r="A140" s="78"/>
      <c r="B140" s="79" t="s">
        <v>2328</v>
      </c>
      <c r="C140" s="78">
        <v>2022</v>
      </c>
      <c r="D140" s="78">
        <v>0.4</v>
      </c>
      <c r="E140" s="80">
        <v>30</v>
      </c>
      <c r="F140" s="80">
        <v>40</v>
      </c>
      <c r="G140" s="81">
        <v>120.67254</v>
      </c>
      <c r="H140" s="82">
        <v>339</v>
      </c>
    </row>
    <row r="141" spans="1:8" s="59" customFormat="1" ht="49.5">
      <c r="A141" s="78"/>
      <c r="B141" s="79" t="s">
        <v>2329</v>
      </c>
      <c r="C141" s="78">
        <v>2022</v>
      </c>
      <c r="D141" s="78">
        <v>10</v>
      </c>
      <c r="E141" s="80">
        <v>59</v>
      </c>
      <c r="F141" s="80">
        <v>249</v>
      </c>
      <c r="G141" s="81">
        <v>897.30178000000001</v>
      </c>
      <c r="H141" s="82">
        <v>423</v>
      </c>
    </row>
    <row r="142" spans="1:8" s="59" customFormat="1" ht="66">
      <c r="A142" s="78"/>
      <c r="B142" s="79" t="s">
        <v>2330</v>
      </c>
      <c r="C142" s="78">
        <v>2022</v>
      </c>
      <c r="D142" s="152">
        <v>0.4</v>
      </c>
      <c r="E142" s="80">
        <v>45</v>
      </c>
      <c r="F142" s="80">
        <v>15</v>
      </c>
      <c r="G142" s="81">
        <v>501.39279999999997</v>
      </c>
      <c r="H142" s="82">
        <v>443</v>
      </c>
    </row>
    <row r="143" spans="1:8" s="59" customFormat="1" ht="82.5">
      <c r="A143" s="83"/>
      <c r="B143" s="79" t="s">
        <v>2331</v>
      </c>
      <c r="C143" s="78">
        <v>2022</v>
      </c>
      <c r="D143" s="80">
        <v>0.4</v>
      </c>
      <c r="E143" s="80">
        <v>36</v>
      </c>
      <c r="F143" s="80">
        <v>15</v>
      </c>
      <c r="G143" s="153">
        <v>36.320779999999999</v>
      </c>
      <c r="H143" s="82">
        <v>332</v>
      </c>
    </row>
    <row r="144" spans="1:8" s="59" customFormat="1" ht="66">
      <c r="A144" s="83"/>
      <c r="B144" s="79" t="s">
        <v>2317</v>
      </c>
      <c r="C144" s="78">
        <v>2022</v>
      </c>
      <c r="D144" s="80">
        <v>0.4</v>
      </c>
      <c r="E144" s="80">
        <v>428</v>
      </c>
      <c r="F144" s="80">
        <v>15</v>
      </c>
      <c r="G144" s="153">
        <v>440.90512999999999</v>
      </c>
      <c r="H144" s="82">
        <v>421</v>
      </c>
    </row>
    <row r="145" spans="1:8" s="59" customFormat="1" ht="82.5">
      <c r="A145" s="83"/>
      <c r="B145" s="79" t="s">
        <v>2332</v>
      </c>
      <c r="C145" s="78">
        <v>2022</v>
      </c>
      <c r="D145" s="80">
        <v>0.4</v>
      </c>
      <c r="E145" s="80">
        <v>48</v>
      </c>
      <c r="F145" s="80">
        <v>15</v>
      </c>
      <c r="G145" s="153">
        <v>48.171339999999994</v>
      </c>
      <c r="H145" s="82">
        <v>437</v>
      </c>
    </row>
    <row r="146" spans="1:8" hidden="1">
      <c r="A146" s="39" t="s">
        <v>110</v>
      </c>
      <c r="B146" s="52" t="s">
        <v>58</v>
      </c>
      <c r="C146" s="53"/>
      <c r="D146" s="53"/>
      <c r="E146" s="54"/>
      <c r="F146" s="54"/>
      <c r="G146" s="69"/>
      <c r="H146" s="59"/>
    </row>
    <row r="147" spans="1:8">
      <c r="A147" s="39" t="s">
        <v>111</v>
      </c>
      <c r="B147" s="52" t="s">
        <v>60</v>
      </c>
      <c r="C147" s="53"/>
      <c r="D147" s="53"/>
      <c r="E147" s="56">
        <f>SUM(E148:E149)</f>
        <v>139</v>
      </c>
      <c r="F147" s="56">
        <f>SUM(F148:F149)</f>
        <v>200</v>
      </c>
      <c r="G147" s="56">
        <f>SUM(G148:G149)</f>
        <v>573.00346000000002</v>
      </c>
      <c r="H147" s="59"/>
    </row>
    <row r="148" spans="1:8" ht="49.5">
      <c r="A148" s="78"/>
      <c r="B148" s="90" t="s">
        <v>2333</v>
      </c>
      <c r="C148" s="78">
        <v>2022</v>
      </c>
      <c r="D148" s="78">
        <v>0.4</v>
      </c>
      <c r="E148" s="91">
        <v>28</v>
      </c>
      <c r="F148" s="80">
        <v>100</v>
      </c>
      <c r="G148" s="91">
        <v>306.25</v>
      </c>
      <c r="H148" s="82">
        <v>154</v>
      </c>
    </row>
    <row r="149" spans="1:8" ht="49.5">
      <c r="A149" s="87"/>
      <c r="B149" s="92" t="s">
        <v>2334</v>
      </c>
      <c r="C149" s="87">
        <v>2022</v>
      </c>
      <c r="D149" s="87">
        <v>0.4</v>
      </c>
      <c r="E149" s="87">
        <v>111</v>
      </c>
      <c r="F149" s="88">
        <v>100</v>
      </c>
      <c r="G149" s="88">
        <v>266.75346000000002</v>
      </c>
      <c r="H149" s="89">
        <v>156</v>
      </c>
    </row>
    <row r="150" spans="1:8" hidden="1">
      <c r="A150" s="39" t="s">
        <v>112</v>
      </c>
      <c r="B150" s="52" t="s">
        <v>62</v>
      </c>
      <c r="C150" s="53"/>
      <c r="D150" s="53"/>
      <c r="E150" s="54"/>
      <c r="F150" s="54"/>
      <c r="G150" s="69"/>
      <c r="H150" s="59"/>
    </row>
    <row r="151" spans="1:8" hidden="1">
      <c r="A151" s="39" t="s">
        <v>113</v>
      </c>
      <c r="B151" s="52" t="s">
        <v>64</v>
      </c>
      <c r="C151" s="53"/>
      <c r="D151" s="53"/>
      <c r="E151" s="54"/>
      <c r="F151" s="54"/>
      <c r="G151" s="69"/>
      <c r="H151" s="59"/>
    </row>
    <row r="152" spans="1:8" hidden="1">
      <c r="A152" s="39" t="s">
        <v>114</v>
      </c>
      <c r="B152" s="52" t="s">
        <v>66</v>
      </c>
      <c r="C152" s="53"/>
      <c r="D152" s="53"/>
      <c r="E152" s="54"/>
      <c r="F152" s="54"/>
      <c r="G152" s="69"/>
      <c r="H152" s="59"/>
    </row>
    <row r="153" spans="1:8" hidden="1">
      <c r="A153" s="39" t="s">
        <v>115</v>
      </c>
      <c r="B153" s="52" t="s">
        <v>68</v>
      </c>
      <c r="C153" s="53"/>
      <c r="D153" s="53"/>
      <c r="E153" s="54"/>
      <c r="F153" s="54"/>
      <c r="G153" s="69"/>
      <c r="H153" s="59"/>
    </row>
    <row r="154" spans="1:8" hidden="1">
      <c r="A154" s="39" t="s">
        <v>116</v>
      </c>
      <c r="B154" s="52" t="s">
        <v>70</v>
      </c>
      <c r="C154" s="53"/>
      <c r="D154" s="53"/>
      <c r="E154" s="54"/>
      <c r="F154" s="54"/>
      <c r="G154" s="69"/>
      <c r="H154" s="59"/>
    </row>
    <row r="155" spans="1:8" hidden="1">
      <c r="A155" s="39" t="s">
        <v>117</v>
      </c>
      <c r="B155" s="52" t="s">
        <v>72</v>
      </c>
      <c r="C155" s="53"/>
      <c r="D155" s="53"/>
      <c r="E155" s="54"/>
      <c r="F155" s="54"/>
      <c r="G155" s="69"/>
      <c r="H155" s="59"/>
    </row>
    <row r="156" spans="1:8" hidden="1">
      <c r="A156" s="39" t="s">
        <v>118</v>
      </c>
      <c r="B156" s="52" t="s">
        <v>74</v>
      </c>
      <c r="C156" s="53"/>
      <c r="D156" s="53"/>
      <c r="E156" s="54"/>
      <c r="F156" s="54"/>
      <c r="G156" s="69"/>
      <c r="H156" s="59"/>
    </row>
    <row r="157" spans="1:8" hidden="1">
      <c r="A157" s="39" t="s">
        <v>119</v>
      </c>
      <c r="B157" s="52" t="s">
        <v>76</v>
      </c>
      <c r="C157" s="53"/>
      <c r="D157" s="53"/>
      <c r="E157" s="54"/>
      <c r="F157" s="54"/>
      <c r="G157" s="69"/>
      <c r="H157" s="59"/>
    </row>
    <row r="158" spans="1:8" hidden="1">
      <c r="A158" s="39" t="s">
        <v>120</v>
      </c>
      <c r="B158" s="52" t="s">
        <v>78</v>
      </c>
      <c r="C158" s="53"/>
      <c r="D158" s="53"/>
      <c r="E158" s="54"/>
      <c r="F158" s="54"/>
      <c r="G158" s="69"/>
      <c r="H158" s="59"/>
    </row>
    <row r="159" spans="1:8" hidden="1">
      <c r="A159" s="46" t="s">
        <v>121</v>
      </c>
      <c r="B159" s="47" t="s">
        <v>122</v>
      </c>
      <c r="C159" s="46"/>
      <c r="D159" s="46"/>
      <c r="E159" s="60">
        <f>E160+E173+E186+E199</f>
        <v>0</v>
      </c>
      <c r="F159" s="60">
        <f t="shared" ref="F159:G159" si="3">F160+F173+F186+F199</f>
        <v>0</v>
      </c>
      <c r="G159" s="71">
        <f t="shared" si="3"/>
        <v>0</v>
      </c>
      <c r="H159" s="59"/>
    </row>
    <row r="160" spans="1:8" hidden="1">
      <c r="A160" s="49" t="s">
        <v>123</v>
      </c>
      <c r="B160" s="50" t="s">
        <v>54</v>
      </c>
      <c r="C160" s="49"/>
      <c r="D160" s="49"/>
      <c r="E160" s="51">
        <f>SUM(E161:E172)</f>
        <v>0</v>
      </c>
      <c r="F160" s="51">
        <f t="shared" ref="F160:G160" si="4">SUM(F161:F172)</f>
        <v>0</v>
      </c>
      <c r="G160" s="70">
        <f t="shared" si="4"/>
        <v>0</v>
      </c>
      <c r="H160" s="59"/>
    </row>
    <row r="161" spans="1:8" hidden="1">
      <c r="A161" s="39" t="s">
        <v>124</v>
      </c>
      <c r="B161" s="52" t="s">
        <v>56</v>
      </c>
      <c r="C161" s="53"/>
      <c r="D161" s="53"/>
      <c r="E161" s="54"/>
      <c r="F161" s="54"/>
      <c r="G161" s="69"/>
      <c r="H161" s="59"/>
    </row>
    <row r="162" spans="1:8" hidden="1">
      <c r="A162" s="39" t="s">
        <v>125</v>
      </c>
      <c r="B162" s="52" t="s">
        <v>58</v>
      </c>
      <c r="C162" s="53"/>
      <c r="D162" s="53"/>
      <c r="E162" s="54"/>
      <c r="F162" s="54"/>
      <c r="G162" s="69"/>
      <c r="H162" s="59"/>
    </row>
    <row r="163" spans="1:8" hidden="1">
      <c r="A163" s="39" t="s">
        <v>126</v>
      </c>
      <c r="B163" s="52" t="s">
        <v>60</v>
      </c>
      <c r="C163" s="53"/>
      <c r="D163" s="53"/>
      <c r="E163" s="54"/>
      <c r="F163" s="54"/>
      <c r="G163" s="69"/>
      <c r="H163" s="59"/>
    </row>
    <row r="164" spans="1:8" hidden="1">
      <c r="A164" s="39" t="s">
        <v>127</v>
      </c>
      <c r="B164" s="52" t="s">
        <v>62</v>
      </c>
      <c r="C164" s="53"/>
      <c r="D164" s="53"/>
      <c r="E164" s="54"/>
      <c r="F164" s="54"/>
      <c r="G164" s="69"/>
      <c r="H164" s="59"/>
    </row>
    <row r="165" spans="1:8" hidden="1">
      <c r="A165" s="39" t="s">
        <v>128</v>
      </c>
      <c r="B165" s="52" t="s">
        <v>64</v>
      </c>
      <c r="C165" s="53"/>
      <c r="D165" s="53"/>
      <c r="E165" s="54"/>
      <c r="F165" s="54"/>
      <c r="G165" s="69"/>
      <c r="H165" s="59"/>
    </row>
    <row r="166" spans="1:8" hidden="1">
      <c r="A166" s="39" t="s">
        <v>129</v>
      </c>
      <c r="B166" s="52" t="s">
        <v>66</v>
      </c>
      <c r="C166" s="53"/>
      <c r="D166" s="53"/>
      <c r="E166" s="54"/>
      <c r="F166" s="54"/>
      <c r="G166" s="69"/>
      <c r="H166" s="59"/>
    </row>
    <row r="167" spans="1:8" hidden="1">
      <c r="A167" s="39" t="s">
        <v>130</v>
      </c>
      <c r="B167" s="52" t="s">
        <v>68</v>
      </c>
      <c r="C167" s="53"/>
      <c r="D167" s="53"/>
      <c r="E167" s="54"/>
      <c r="F167" s="54"/>
      <c r="G167" s="69"/>
      <c r="H167" s="59"/>
    </row>
    <row r="168" spans="1:8" hidden="1">
      <c r="A168" s="39" t="s">
        <v>131</v>
      </c>
      <c r="B168" s="52" t="s">
        <v>70</v>
      </c>
      <c r="C168" s="53"/>
      <c r="D168" s="53"/>
      <c r="E168" s="54"/>
      <c r="F168" s="54"/>
      <c r="G168" s="69"/>
      <c r="H168" s="59"/>
    </row>
    <row r="169" spans="1:8" hidden="1">
      <c r="A169" s="39" t="s">
        <v>132</v>
      </c>
      <c r="B169" s="52" t="s">
        <v>72</v>
      </c>
      <c r="C169" s="53"/>
      <c r="D169" s="53"/>
      <c r="E169" s="54"/>
      <c r="F169" s="54"/>
      <c r="G169" s="69"/>
      <c r="H169" s="59"/>
    </row>
    <row r="170" spans="1:8" hidden="1">
      <c r="A170" s="39" t="s">
        <v>133</v>
      </c>
      <c r="B170" s="52" t="s">
        <v>74</v>
      </c>
      <c r="C170" s="53"/>
      <c r="D170" s="53"/>
      <c r="E170" s="54"/>
      <c r="F170" s="54"/>
      <c r="G170" s="69"/>
      <c r="H170" s="59"/>
    </row>
    <row r="171" spans="1:8" hidden="1">
      <c r="A171" s="39" t="s">
        <v>134</v>
      </c>
      <c r="B171" s="52" t="s">
        <v>76</v>
      </c>
      <c r="C171" s="53"/>
      <c r="D171" s="53"/>
      <c r="E171" s="54"/>
      <c r="F171" s="54"/>
      <c r="G171" s="69"/>
      <c r="H171" s="59"/>
    </row>
    <row r="172" spans="1:8" hidden="1">
      <c r="A172" s="39" t="s">
        <v>135</v>
      </c>
      <c r="B172" s="52" t="s">
        <v>78</v>
      </c>
      <c r="C172" s="53"/>
      <c r="D172" s="53"/>
      <c r="E172" s="54"/>
      <c r="F172" s="54"/>
      <c r="G172" s="69"/>
      <c r="H172" s="59"/>
    </row>
    <row r="173" spans="1:8" hidden="1">
      <c r="A173" s="49" t="s">
        <v>136</v>
      </c>
      <c r="B173" s="50" t="s">
        <v>80</v>
      </c>
      <c r="C173" s="49"/>
      <c r="D173" s="49"/>
      <c r="E173" s="51">
        <f>SUM(E174:E185)</f>
        <v>0</v>
      </c>
      <c r="F173" s="51">
        <f t="shared" ref="F173:G173" si="5">SUM(F174:F185)</f>
        <v>0</v>
      </c>
      <c r="G173" s="70">
        <f t="shared" si="5"/>
        <v>0</v>
      </c>
      <c r="H173" s="59"/>
    </row>
    <row r="174" spans="1:8" hidden="1">
      <c r="A174" s="39" t="s">
        <v>137</v>
      </c>
      <c r="B174" s="52" t="s">
        <v>56</v>
      </c>
      <c r="C174" s="53"/>
      <c r="D174" s="53"/>
      <c r="E174" s="54"/>
      <c r="F174" s="54"/>
      <c r="G174" s="69"/>
      <c r="H174" s="59"/>
    </row>
    <row r="175" spans="1:8" hidden="1">
      <c r="A175" s="39" t="s">
        <v>138</v>
      </c>
      <c r="B175" s="52" t="s">
        <v>58</v>
      </c>
      <c r="C175" s="53"/>
      <c r="D175" s="53"/>
      <c r="E175" s="54"/>
      <c r="F175" s="54"/>
      <c r="G175" s="69"/>
      <c r="H175" s="59"/>
    </row>
    <row r="176" spans="1:8" hidden="1">
      <c r="A176" s="39" t="s">
        <v>139</v>
      </c>
      <c r="B176" s="52" t="s">
        <v>60</v>
      </c>
      <c r="C176" s="53"/>
      <c r="D176" s="53"/>
      <c r="E176" s="54"/>
      <c r="F176" s="54"/>
      <c r="G176" s="69"/>
      <c r="H176" s="59"/>
    </row>
    <row r="177" spans="1:8" hidden="1">
      <c r="A177" s="39" t="s">
        <v>140</v>
      </c>
      <c r="B177" s="52" t="s">
        <v>62</v>
      </c>
      <c r="C177" s="53"/>
      <c r="D177" s="53"/>
      <c r="E177" s="54"/>
      <c r="F177" s="54"/>
      <c r="G177" s="69"/>
      <c r="H177" s="59"/>
    </row>
    <row r="178" spans="1:8" hidden="1">
      <c r="A178" s="39" t="s">
        <v>141</v>
      </c>
      <c r="B178" s="52" t="s">
        <v>64</v>
      </c>
      <c r="C178" s="53"/>
      <c r="D178" s="53"/>
      <c r="E178" s="54"/>
      <c r="F178" s="54"/>
      <c r="G178" s="69"/>
      <c r="H178" s="59"/>
    </row>
    <row r="179" spans="1:8" hidden="1">
      <c r="A179" s="39" t="s">
        <v>142</v>
      </c>
      <c r="B179" s="52" t="s">
        <v>66</v>
      </c>
      <c r="C179" s="53"/>
      <c r="D179" s="53"/>
      <c r="E179" s="54"/>
      <c r="F179" s="54"/>
      <c r="G179" s="69"/>
      <c r="H179" s="59"/>
    </row>
    <row r="180" spans="1:8" hidden="1">
      <c r="A180" s="39" t="s">
        <v>143</v>
      </c>
      <c r="B180" s="52" t="s">
        <v>68</v>
      </c>
      <c r="C180" s="53"/>
      <c r="D180" s="53"/>
      <c r="E180" s="54"/>
      <c r="F180" s="54"/>
      <c r="G180" s="69"/>
      <c r="H180" s="59"/>
    </row>
    <row r="181" spans="1:8" hidden="1">
      <c r="A181" s="39" t="s">
        <v>144</v>
      </c>
      <c r="B181" s="52" t="s">
        <v>70</v>
      </c>
      <c r="C181" s="53"/>
      <c r="D181" s="53"/>
      <c r="E181" s="54"/>
      <c r="F181" s="54"/>
      <c r="G181" s="69"/>
      <c r="H181" s="59"/>
    </row>
    <row r="182" spans="1:8" hidden="1">
      <c r="A182" s="39" t="s">
        <v>145</v>
      </c>
      <c r="B182" s="52" t="s">
        <v>72</v>
      </c>
      <c r="C182" s="53"/>
      <c r="D182" s="53"/>
      <c r="E182" s="54"/>
      <c r="F182" s="54"/>
      <c r="G182" s="69"/>
      <c r="H182" s="59"/>
    </row>
    <row r="183" spans="1:8" hidden="1">
      <c r="A183" s="39" t="s">
        <v>146</v>
      </c>
      <c r="B183" s="52" t="s">
        <v>74</v>
      </c>
      <c r="C183" s="53"/>
      <c r="D183" s="53"/>
      <c r="E183" s="54"/>
      <c r="F183" s="54"/>
      <c r="G183" s="69"/>
      <c r="H183" s="59"/>
    </row>
    <row r="184" spans="1:8" hidden="1">
      <c r="A184" s="39" t="s">
        <v>147</v>
      </c>
      <c r="B184" s="52" t="s">
        <v>76</v>
      </c>
      <c r="C184" s="53"/>
      <c r="D184" s="53"/>
      <c r="E184" s="54"/>
      <c r="F184" s="54"/>
      <c r="G184" s="69"/>
      <c r="H184" s="59"/>
    </row>
    <row r="185" spans="1:8" hidden="1">
      <c r="A185" s="39" t="s">
        <v>148</v>
      </c>
      <c r="B185" s="52" t="s">
        <v>78</v>
      </c>
      <c r="C185" s="53"/>
      <c r="D185" s="53"/>
      <c r="E185" s="54"/>
      <c r="F185" s="54"/>
      <c r="G185" s="69"/>
      <c r="H185" s="59"/>
    </row>
    <row r="186" spans="1:8" hidden="1">
      <c r="A186" s="49" t="s">
        <v>149</v>
      </c>
      <c r="B186" s="50" t="s">
        <v>94</v>
      </c>
      <c r="C186" s="49"/>
      <c r="D186" s="49"/>
      <c r="E186" s="51">
        <f>SUM(E187:E198)</f>
        <v>0</v>
      </c>
      <c r="F186" s="51">
        <f t="shared" ref="F186:G186" si="6">SUM(F187:F198)</f>
        <v>0</v>
      </c>
      <c r="G186" s="70">
        <f t="shared" si="6"/>
        <v>0</v>
      </c>
      <c r="H186" s="59"/>
    </row>
    <row r="187" spans="1:8" hidden="1">
      <c r="A187" s="39" t="s">
        <v>150</v>
      </c>
      <c r="B187" s="52" t="s">
        <v>56</v>
      </c>
      <c r="C187" s="53"/>
      <c r="D187" s="53"/>
      <c r="E187" s="54"/>
      <c r="F187" s="54"/>
      <c r="G187" s="69"/>
      <c r="H187" s="59"/>
    </row>
    <row r="188" spans="1:8" hidden="1">
      <c r="A188" s="39" t="s">
        <v>151</v>
      </c>
      <c r="B188" s="52" t="s">
        <v>58</v>
      </c>
      <c r="C188" s="53"/>
      <c r="D188" s="53"/>
      <c r="E188" s="54"/>
      <c r="F188" s="54"/>
      <c r="G188" s="69"/>
      <c r="H188" s="59"/>
    </row>
    <row r="189" spans="1:8" hidden="1">
      <c r="A189" s="39" t="s">
        <v>152</v>
      </c>
      <c r="B189" s="52" t="s">
        <v>60</v>
      </c>
      <c r="C189" s="53"/>
      <c r="D189" s="53"/>
      <c r="E189" s="54"/>
      <c r="F189" s="54"/>
      <c r="G189" s="69"/>
      <c r="H189" s="59"/>
    </row>
    <row r="190" spans="1:8" hidden="1">
      <c r="A190" s="39" t="s">
        <v>153</v>
      </c>
      <c r="B190" s="52" t="s">
        <v>62</v>
      </c>
      <c r="C190" s="53"/>
      <c r="D190" s="53"/>
      <c r="E190" s="54"/>
      <c r="F190" s="54"/>
      <c r="G190" s="69"/>
      <c r="H190" s="59"/>
    </row>
    <row r="191" spans="1:8" hidden="1">
      <c r="A191" s="39" t="s">
        <v>154</v>
      </c>
      <c r="B191" s="52" t="s">
        <v>64</v>
      </c>
      <c r="C191" s="53"/>
      <c r="D191" s="53"/>
      <c r="E191" s="54"/>
      <c r="F191" s="54"/>
      <c r="G191" s="69"/>
      <c r="H191" s="59"/>
    </row>
    <row r="192" spans="1:8" hidden="1">
      <c r="A192" s="39" t="s">
        <v>155</v>
      </c>
      <c r="B192" s="52" t="s">
        <v>66</v>
      </c>
      <c r="C192" s="53"/>
      <c r="D192" s="53"/>
      <c r="E192" s="54"/>
      <c r="F192" s="54"/>
      <c r="G192" s="69"/>
      <c r="H192" s="59"/>
    </row>
    <row r="193" spans="1:8" hidden="1">
      <c r="A193" s="39" t="s">
        <v>156</v>
      </c>
      <c r="B193" s="52" t="s">
        <v>68</v>
      </c>
      <c r="C193" s="53"/>
      <c r="D193" s="53"/>
      <c r="E193" s="54"/>
      <c r="F193" s="54"/>
      <c r="G193" s="69"/>
      <c r="H193" s="59"/>
    </row>
    <row r="194" spans="1:8" hidden="1">
      <c r="A194" s="39" t="s">
        <v>157</v>
      </c>
      <c r="B194" s="52" t="s">
        <v>70</v>
      </c>
      <c r="C194" s="53"/>
      <c r="D194" s="53"/>
      <c r="E194" s="54"/>
      <c r="F194" s="54"/>
      <c r="G194" s="69"/>
      <c r="H194" s="59"/>
    </row>
    <row r="195" spans="1:8" hidden="1">
      <c r="A195" s="39" t="s">
        <v>158</v>
      </c>
      <c r="B195" s="52" t="s">
        <v>72</v>
      </c>
      <c r="C195" s="53"/>
      <c r="D195" s="53"/>
      <c r="E195" s="54"/>
      <c r="F195" s="54"/>
      <c r="G195" s="69"/>
      <c r="H195" s="59"/>
    </row>
    <row r="196" spans="1:8" hidden="1">
      <c r="A196" s="39" t="s">
        <v>159</v>
      </c>
      <c r="B196" s="52" t="s">
        <v>74</v>
      </c>
      <c r="C196" s="53"/>
      <c r="D196" s="53"/>
      <c r="E196" s="54"/>
      <c r="F196" s="54"/>
      <c r="G196" s="69"/>
      <c r="H196" s="59"/>
    </row>
    <row r="197" spans="1:8" hidden="1">
      <c r="A197" s="39" t="s">
        <v>160</v>
      </c>
      <c r="B197" s="52" t="s">
        <v>76</v>
      </c>
      <c r="C197" s="53"/>
      <c r="D197" s="53"/>
      <c r="E197" s="54"/>
      <c r="F197" s="54"/>
      <c r="G197" s="69"/>
      <c r="H197" s="59"/>
    </row>
    <row r="198" spans="1:8" hidden="1">
      <c r="A198" s="39" t="s">
        <v>161</v>
      </c>
      <c r="B198" s="52" t="s">
        <v>78</v>
      </c>
      <c r="C198" s="53"/>
      <c r="D198" s="53"/>
      <c r="E198" s="54"/>
      <c r="F198" s="54"/>
      <c r="G198" s="69"/>
      <c r="H198" s="59"/>
    </row>
    <row r="199" spans="1:8" hidden="1">
      <c r="A199" s="49" t="s">
        <v>162</v>
      </c>
      <c r="B199" s="50" t="s">
        <v>108</v>
      </c>
      <c r="C199" s="49"/>
      <c r="D199" s="49"/>
      <c r="E199" s="51">
        <f>SUM(E200:E211)</f>
        <v>0</v>
      </c>
      <c r="F199" s="51">
        <f t="shared" ref="F199:G199" si="7">SUM(F200:F211)</f>
        <v>0</v>
      </c>
      <c r="G199" s="70">
        <f t="shared" si="7"/>
        <v>0</v>
      </c>
      <c r="H199" s="59"/>
    </row>
    <row r="200" spans="1:8" hidden="1">
      <c r="A200" s="39" t="s">
        <v>163</v>
      </c>
      <c r="B200" s="52" t="s">
        <v>56</v>
      </c>
      <c r="C200" s="53"/>
      <c r="D200" s="53"/>
      <c r="E200" s="54"/>
      <c r="F200" s="54"/>
      <c r="G200" s="69"/>
      <c r="H200" s="59"/>
    </row>
    <row r="201" spans="1:8" hidden="1">
      <c r="A201" s="39" t="s">
        <v>164</v>
      </c>
      <c r="B201" s="52" t="s">
        <v>58</v>
      </c>
      <c r="C201" s="53"/>
      <c r="D201" s="53"/>
      <c r="E201" s="54"/>
      <c r="F201" s="54"/>
      <c r="G201" s="69"/>
      <c r="H201" s="59"/>
    </row>
    <row r="202" spans="1:8" hidden="1">
      <c r="A202" s="39" t="s">
        <v>165</v>
      </c>
      <c r="B202" s="52" t="s">
        <v>60</v>
      </c>
      <c r="C202" s="53"/>
      <c r="D202" s="53"/>
      <c r="E202" s="54"/>
      <c r="F202" s="54"/>
      <c r="G202" s="69"/>
      <c r="H202" s="59"/>
    </row>
    <row r="203" spans="1:8" hidden="1">
      <c r="A203" s="39" t="s">
        <v>166</v>
      </c>
      <c r="B203" s="52" t="s">
        <v>62</v>
      </c>
      <c r="C203" s="53"/>
      <c r="D203" s="53"/>
      <c r="E203" s="54"/>
      <c r="F203" s="54"/>
      <c r="G203" s="69"/>
      <c r="H203" s="59"/>
    </row>
    <row r="204" spans="1:8" hidden="1">
      <c r="A204" s="39" t="s">
        <v>167</v>
      </c>
      <c r="B204" s="52" t="s">
        <v>64</v>
      </c>
      <c r="C204" s="53"/>
      <c r="D204" s="53"/>
      <c r="E204" s="54"/>
      <c r="F204" s="54"/>
      <c r="G204" s="69"/>
      <c r="H204" s="59"/>
    </row>
    <row r="205" spans="1:8" hidden="1">
      <c r="A205" s="39" t="s">
        <v>168</v>
      </c>
      <c r="B205" s="52" t="s">
        <v>66</v>
      </c>
      <c r="C205" s="53"/>
      <c r="D205" s="53"/>
      <c r="E205" s="54"/>
      <c r="F205" s="54"/>
      <c r="G205" s="69"/>
      <c r="H205" s="59"/>
    </row>
    <row r="206" spans="1:8" hidden="1">
      <c r="A206" s="39" t="s">
        <v>169</v>
      </c>
      <c r="B206" s="52" t="s">
        <v>68</v>
      </c>
      <c r="C206" s="53"/>
      <c r="D206" s="53"/>
      <c r="E206" s="54"/>
      <c r="F206" s="54"/>
      <c r="G206" s="69"/>
      <c r="H206" s="59"/>
    </row>
    <row r="207" spans="1:8" hidden="1">
      <c r="A207" s="39" t="s">
        <v>170</v>
      </c>
      <c r="B207" s="52" t="s">
        <v>70</v>
      </c>
      <c r="C207" s="53"/>
      <c r="D207" s="53"/>
      <c r="E207" s="54"/>
      <c r="F207" s="54"/>
      <c r="G207" s="69"/>
      <c r="H207" s="59"/>
    </row>
    <row r="208" spans="1:8" hidden="1">
      <c r="A208" s="39" t="s">
        <v>171</v>
      </c>
      <c r="B208" s="52" t="s">
        <v>72</v>
      </c>
      <c r="C208" s="53"/>
      <c r="D208" s="53"/>
      <c r="E208" s="54"/>
      <c r="F208" s="54"/>
      <c r="G208" s="69"/>
      <c r="H208" s="59"/>
    </row>
    <row r="209" spans="1:8" hidden="1">
      <c r="A209" s="39" t="s">
        <v>172</v>
      </c>
      <c r="B209" s="52" t="s">
        <v>74</v>
      </c>
      <c r="C209" s="53"/>
      <c r="D209" s="53"/>
      <c r="E209" s="54"/>
      <c r="F209" s="54"/>
      <c r="G209" s="69"/>
      <c r="H209" s="59"/>
    </row>
    <row r="210" spans="1:8" hidden="1">
      <c r="A210" s="39" t="s">
        <v>173</v>
      </c>
      <c r="B210" s="52" t="s">
        <v>76</v>
      </c>
      <c r="C210" s="53"/>
      <c r="D210" s="53"/>
      <c r="E210" s="54"/>
      <c r="F210" s="54"/>
      <c r="G210" s="69"/>
      <c r="H210" s="59"/>
    </row>
    <row r="211" spans="1:8" hidden="1">
      <c r="A211" s="39" t="s">
        <v>174</v>
      </c>
      <c r="B211" s="52" t="s">
        <v>78</v>
      </c>
      <c r="C211" s="53"/>
      <c r="D211" s="53"/>
      <c r="E211" s="54"/>
      <c r="F211" s="54"/>
      <c r="G211" s="69"/>
      <c r="H211" s="59"/>
    </row>
    <row r="212" spans="1:8" hidden="1">
      <c r="A212" s="43" t="s">
        <v>175</v>
      </c>
      <c r="B212" s="44" t="s">
        <v>176</v>
      </c>
      <c r="C212" s="43"/>
      <c r="D212" s="43"/>
      <c r="E212" s="61">
        <f>E213+E362</f>
        <v>0</v>
      </c>
      <c r="F212" s="61">
        <f>F213+F362</f>
        <v>0</v>
      </c>
      <c r="G212" s="72">
        <f>G213+G362</f>
        <v>0</v>
      </c>
      <c r="H212" s="59"/>
    </row>
    <row r="213" spans="1:8" hidden="1">
      <c r="A213" s="46" t="s">
        <v>177</v>
      </c>
      <c r="B213" s="47" t="s">
        <v>52</v>
      </c>
      <c r="C213" s="46"/>
      <c r="D213" s="46"/>
      <c r="E213" s="60">
        <f>E214+E251+E288+E325</f>
        <v>0</v>
      </c>
      <c r="F213" s="60">
        <f>F214+F251+F288+F325</f>
        <v>0</v>
      </c>
      <c r="G213" s="71">
        <f>G214+G251+G288+G325</f>
        <v>0</v>
      </c>
      <c r="H213" s="59"/>
    </row>
    <row r="214" spans="1:8" hidden="1">
      <c r="A214" s="49" t="s">
        <v>178</v>
      </c>
      <c r="B214" s="50" t="s">
        <v>54</v>
      </c>
      <c r="C214" s="49"/>
      <c r="D214" s="49"/>
      <c r="E214" s="51">
        <f>SUM(E215:E250)</f>
        <v>0</v>
      </c>
      <c r="F214" s="51">
        <f t="shared" ref="F214:G214" si="8">SUM(F215:F250)</f>
        <v>0</v>
      </c>
      <c r="G214" s="70">
        <f t="shared" si="8"/>
        <v>0</v>
      </c>
      <c r="H214" s="59"/>
    </row>
    <row r="215" spans="1:8" hidden="1">
      <c r="A215" s="39" t="s">
        <v>179</v>
      </c>
      <c r="B215" s="52" t="s">
        <v>56</v>
      </c>
      <c r="C215" s="53"/>
      <c r="D215" s="53"/>
      <c r="E215" s="54"/>
      <c r="F215" s="54"/>
      <c r="G215" s="69"/>
      <c r="H215" s="59"/>
    </row>
    <row r="216" spans="1:8" hidden="1">
      <c r="A216" s="39" t="s">
        <v>180</v>
      </c>
      <c r="B216" s="52" t="s">
        <v>181</v>
      </c>
      <c r="C216" s="53"/>
      <c r="D216" s="53"/>
      <c r="E216" s="54"/>
      <c r="F216" s="54"/>
      <c r="G216" s="69"/>
      <c r="H216" s="59"/>
    </row>
    <row r="217" spans="1:8" hidden="1">
      <c r="A217" s="39" t="s">
        <v>182</v>
      </c>
      <c r="B217" s="52" t="s">
        <v>183</v>
      </c>
      <c r="C217" s="53"/>
      <c r="D217" s="53"/>
      <c r="E217" s="54"/>
      <c r="F217" s="54"/>
      <c r="G217" s="69"/>
      <c r="H217" s="59"/>
    </row>
    <row r="218" spans="1:8" hidden="1">
      <c r="A218" s="39" t="s">
        <v>184</v>
      </c>
      <c r="B218" s="52" t="s">
        <v>58</v>
      </c>
      <c r="C218" s="53"/>
      <c r="D218" s="53"/>
      <c r="E218" s="54"/>
      <c r="F218" s="54"/>
      <c r="G218" s="69"/>
      <c r="H218" s="59"/>
    </row>
    <row r="219" spans="1:8" hidden="1">
      <c r="A219" s="39" t="s">
        <v>185</v>
      </c>
      <c r="B219" s="52" t="s">
        <v>186</v>
      </c>
      <c r="C219" s="53"/>
      <c r="D219" s="53"/>
      <c r="E219" s="54"/>
      <c r="F219" s="54"/>
      <c r="G219" s="69"/>
      <c r="H219" s="59"/>
    </row>
    <row r="220" spans="1:8" hidden="1">
      <c r="A220" s="39" t="s">
        <v>187</v>
      </c>
      <c r="B220" s="52" t="s">
        <v>188</v>
      </c>
      <c r="C220" s="53"/>
      <c r="D220" s="53"/>
      <c r="E220" s="54"/>
      <c r="F220" s="54"/>
      <c r="G220" s="69"/>
      <c r="H220" s="59"/>
    </row>
    <row r="221" spans="1:8" hidden="1">
      <c r="A221" s="39" t="s">
        <v>189</v>
      </c>
      <c r="B221" s="52" t="s">
        <v>60</v>
      </c>
      <c r="C221" s="53"/>
      <c r="D221" s="53"/>
      <c r="E221" s="54"/>
      <c r="F221" s="54"/>
      <c r="G221" s="69"/>
      <c r="H221" s="59"/>
    </row>
    <row r="222" spans="1:8" hidden="1">
      <c r="A222" s="39" t="s">
        <v>190</v>
      </c>
      <c r="B222" s="52" t="s">
        <v>191</v>
      </c>
      <c r="C222" s="53"/>
      <c r="D222" s="53"/>
      <c r="E222" s="54"/>
      <c r="F222" s="54"/>
      <c r="G222" s="69"/>
      <c r="H222" s="59"/>
    </row>
    <row r="223" spans="1:8" hidden="1">
      <c r="A223" s="39" t="s">
        <v>192</v>
      </c>
      <c r="B223" s="52" t="s">
        <v>193</v>
      </c>
      <c r="C223" s="53"/>
      <c r="D223" s="53"/>
      <c r="E223" s="54"/>
      <c r="F223" s="54"/>
      <c r="G223" s="69"/>
      <c r="H223" s="59"/>
    </row>
    <row r="224" spans="1:8" hidden="1">
      <c r="A224" s="39" t="s">
        <v>194</v>
      </c>
      <c r="B224" s="52" t="s">
        <v>62</v>
      </c>
      <c r="C224" s="53"/>
      <c r="D224" s="53"/>
      <c r="E224" s="54"/>
      <c r="F224" s="54"/>
      <c r="G224" s="69"/>
      <c r="H224" s="59"/>
    </row>
    <row r="225" spans="1:8" hidden="1">
      <c r="A225" s="39" t="s">
        <v>195</v>
      </c>
      <c r="B225" s="52" t="s">
        <v>196</v>
      </c>
      <c r="C225" s="53"/>
      <c r="D225" s="53"/>
      <c r="E225" s="54"/>
      <c r="F225" s="54"/>
      <c r="G225" s="69"/>
      <c r="H225" s="59"/>
    </row>
    <row r="226" spans="1:8" hidden="1">
      <c r="A226" s="39" t="s">
        <v>197</v>
      </c>
      <c r="B226" s="52" t="s">
        <v>198</v>
      </c>
      <c r="C226" s="53"/>
      <c r="D226" s="53"/>
      <c r="E226" s="54"/>
      <c r="F226" s="54"/>
      <c r="G226" s="69"/>
      <c r="H226" s="59"/>
    </row>
    <row r="227" spans="1:8" hidden="1">
      <c r="A227" s="39" t="s">
        <v>199</v>
      </c>
      <c r="B227" s="52" t="s">
        <v>64</v>
      </c>
      <c r="C227" s="53"/>
      <c r="D227" s="53"/>
      <c r="E227" s="54"/>
      <c r="F227" s="54"/>
      <c r="G227" s="69"/>
      <c r="H227" s="59"/>
    </row>
    <row r="228" spans="1:8" hidden="1">
      <c r="A228" s="39" t="s">
        <v>200</v>
      </c>
      <c r="B228" s="52" t="s">
        <v>201</v>
      </c>
      <c r="C228" s="53"/>
      <c r="D228" s="53"/>
      <c r="E228" s="54"/>
      <c r="F228" s="54"/>
      <c r="G228" s="69"/>
      <c r="H228" s="59"/>
    </row>
    <row r="229" spans="1:8" hidden="1">
      <c r="A229" s="39" t="s">
        <v>202</v>
      </c>
      <c r="B229" s="52" t="s">
        <v>203</v>
      </c>
      <c r="C229" s="53"/>
      <c r="D229" s="53"/>
      <c r="E229" s="54"/>
      <c r="F229" s="54"/>
      <c r="G229" s="69"/>
      <c r="H229" s="59"/>
    </row>
    <row r="230" spans="1:8" hidden="1">
      <c r="A230" s="39" t="s">
        <v>204</v>
      </c>
      <c r="B230" s="52" t="s">
        <v>66</v>
      </c>
      <c r="C230" s="53"/>
      <c r="D230" s="53"/>
      <c r="E230" s="54"/>
      <c r="F230" s="54"/>
      <c r="G230" s="69"/>
      <c r="H230" s="59"/>
    </row>
    <row r="231" spans="1:8" hidden="1">
      <c r="A231" s="39" t="s">
        <v>205</v>
      </c>
      <c r="B231" s="52" t="s">
        <v>206</v>
      </c>
      <c r="C231" s="53"/>
      <c r="D231" s="53"/>
      <c r="E231" s="54"/>
      <c r="F231" s="54"/>
      <c r="G231" s="69"/>
      <c r="H231" s="59"/>
    </row>
    <row r="232" spans="1:8" hidden="1">
      <c r="A232" s="39" t="s">
        <v>207</v>
      </c>
      <c r="B232" s="52" t="s">
        <v>208</v>
      </c>
      <c r="C232" s="53"/>
      <c r="D232" s="53"/>
      <c r="E232" s="54"/>
      <c r="F232" s="54"/>
      <c r="G232" s="69"/>
      <c r="H232" s="59"/>
    </row>
    <row r="233" spans="1:8" hidden="1">
      <c r="A233" s="39" t="s">
        <v>209</v>
      </c>
      <c r="B233" s="52" t="s">
        <v>68</v>
      </c>
      <c r="C233" s="53"/>
      <c r="D233" s="53"/>
      <c r="E233" s="54"/>
      <c r="F233" s="54"/>
      <c r="G233" s="69"/>
      <c r="H233" s="59"/>
    </row>
    <row r="234" spans="1:8" hidden="1">
      <c r="A234" s="39" t="s">
        <v>210</v>
      </c>
      <c r="B234" s="52" t="s">
        <v>211</v>
      </c>
      <c r="C234" s="53"/>
      <c r="D234" s="53"/>
      <c r="E234" s="54"/>
      <c r="F234" s="54"/>
      <c r="G234" s="69"/>
      <c r="H234" s="59"/>
    </row>
    <row r="235" spans="1:8" hidden="1">
      <c r="A235" s="39" t="s">
        <v>212</v>
      </c>
      <c r="B235" s="52" t="s">
        <v>213</v>
      </c>
      <c r="C235" s="53"/>
      <c r="D235" s="53"/>
      <c r="E235" s="54"/>
      <c r="F235" s="54"/>
      <c r="G235" s="69"/>
      <c r="H235" s="59"/>
    </row>
    <row r="236" spans="1:8" hidden="1">
      <c r="A236" s="39" t="s">
        <v>214</v>
      </c>
      <c r="B236" s="52" t="s">
        <v>70</v>
      </c>
      <c r="C236" s="53"/>
      <c r="D236" s="53"/>
      <c r="E236" s="54"/>
      <c r="F236" s="54"/>
      <c r="G236" s="69"/>
      <c r="H236" s="59"/>
    </row>
    <row r="237" spans="1:8" hidden="1">
      <c r="A237" s="39" t="s">
        <v>215</v>
      </c>
      <c r="B237" s="52" t="s">
        <v>216</v>
      </c>
      <c r="C237" s="53"/>
      <c r="D237" s="53"/>
      <c r="E237" s="54"/>
      <c r="F237" s="54"/>
      <c r="G237" s="69"/>
      <c r="H237" s="59"/>
    </row>
    <row r="238" spans="1:8" hidden="1">
      <c r="A238" s="39" t="s">
        <v>217</v>
      </c>
      <c r="B238" s="52" t="s">
        <v>218</v>
      </c>
      <c r="C238" s="53"/>
      <c r="D238" s="53"/>
      <c r="E238" s="54"/>
      <c r="F238" s="54"/>
      <c r="G238" s="69"/>
      <c r="H238" s="59"/>
    </row>
    <row r="239" spans="1:8" hidden="1">
      <c r="A239" s="39" t="s">
        <v>219</v>
      </c>
      <c r="B239" s="52" t="s">
        <v>72</v>
      </c>
      <c r="C239" s="53"/>
      <c r="D239" s="53"/>
      <c r="E239" s="54"/>
      <c r="F239" s="54"/>
      <c r="G239" s="69"/>
      <c r="H239" s="59"/>
    </row>
    <row r="240" spans="1:8" hidden="1">
      <c r="A240" s="39" t="s">
        <v>220</v>
      </c>
      <c r="B240" s="52" t="s">
        <v>221</v>
      </c>
      <c r="C240" s="53"/>
      <c r="D240" s="53"/>
      <c r="E240" s="54"/>
      <c r="F240" s="54"/>
      <c r="G240" s="69"/>
      <c r="H240" s="59"/>
    </row>
    <row r="241" spans="1:8" hidden="1">
      <c r="A241" s="39" t="s">
        <v>222</v>
      </c>
      <c r="B241" s="52" t="s">
        <v>223</v>
      </c>
      <c r="C241" s="53"/>
      <c r="D241" s="53"/>
      <c r="E241" s="54"/>
      <c r="F241" s="54"/>
      <c r="G241" s="69"/>
      <c r="H241" s="59"/>
    </row>
    <row r="242" spans="1:8" hidden="1">
      <c r="A242" s="39" t="s">
        <v>224</v>
      </c>
      <c r="B242" s="52" t="s">
        <v>74</v>
      </c>
      <c r="C242" s="53"/>
      <c r="D242" s="53"/>
      <c r="E242" s="54"/>
      <c r="F242" s="54"/>
      <c r="G242" s="69"/>
      <c r="H242" s="59"/>
    </row>
    <row r="243" spans="1:8" hidden="1">
      <c r="A243" s="39" t="s">
        <v>225</v>
      </c>
      <c r="B243" s="52" t="s">
        <v>226</v>
      </c>
      <c r="C243" s="53"/>
      <c r="D243" s="53"/>
      <c r="E243" s="54"/>
      <c r="F243" s="54"/>
      <c r="G243" s="69"/>
      <c r="H243" s="59"/>
    </row>
    <row r="244" spans="1:8" hidden="1">
      <c r="A244" s="39" t="s">
        <v>227</v>
      </c>
      <c r="B244" s="52" t="s">
        <v>228</v>
      </c>
      <c r="C244" s="53"/>
      <c r="D244" s="53"/>
      <c r="E244" s="54"/>
      <c r="F244" s="54"/>
      <c r="G244" s="69"/>
      <c r="H244" s="59"/>
    </row>
    <row r="245" spans="1:8" hidden="1">
      <c r="A245" s="39" t="s">
        <v>229</v>
      </c>
      <c r="B245" s="52" t="s">
        <v>76</v>
      </c>
      <c r="C245" s="53"/>
      <c r="D245" s="53"/>
      <c r="E245" s="54"/>
      <c r="F245" s="54"/>
      <c r="G245" s="69"/>
      <c r="H245" s="59"/>
    </row>
    <row r="246" spans="1:8" hidden="1">
      <c r="A246" s="39" t="s">
        <v>230</v>
      </c>
      <c r="B246" s="52" t="s">
        <v>231</v>
      </c>
      <c r="C246" s="53"/>
      <c r="D246" s="53"/>
      <c r="E246" s="54"/>
      <c r="F246" s="54"/>
      <c r="G246" s="69"/>
      <c r="H246" s="59"/>
    </row>
    <row r="247" spans="1:8" hidden="1">
      <c r="A247" s="39" t="s">
        <v>232</v>
      </c>
      <c r="B247" s="52" t="s">
        <v>233</v>
      </c>
      <c r="C247" s="53"/>
      <c r="D247" s="53"/>
      <c r="E247" s="54"/>
      <c r="F247" s="54"/>
      <c r="G247" s="69"/>
      <c r="H247" s="59"/>
    </row>
    <row r="248" spans="1:8" hidden="1">
      <c r="A248" s="39" t="s">
        <v>234</v>
      </c>
      <c r="B248" s="52" t="s">
        <v>78</v>
      </c>
      <c r="C248" s="53"/>
      <c r="D248" s="53"/>
      <c r="E248" s="54"/>
      <c r="F248" s="54"/>
      <c r="G248" s="69"/>
      <c r="H248" s="59"/>
    </row>
    <row r="249" spans="1:8" hidden="1">
      <c r="A249" s="39" t="s">
        <v>235</v>
      </c>
      <c r="B249" s="52" t="s">
        <v>236</v>
      </c>
      <c r="C249" s="53"/>
      <c r="D249" s="53"/>
      <c r="E249" s="54"/>
      <c r="F249" s="54"/>
      <c r="G249" s="69"/>
      <c r="H249" s="59"/>
    </row>
    <row r="250" spans="1:8" hidden="1">
      <c r="A250" s="39" t="s">
        <v>237</v>
      </c>
      <c r="B250" s="52" t="s">
        <v>238</v>
      </c>
      <c r="C250" s="53"/>
      <c r="D250" s="53"/>
      <c r="E250" s="54"/>
      <c r="F250" s="54"/>
      <c r="G250" s="69"/>
      <c r="H250" s="59"/>
    </row>
    <row r="251" spans="1:8" hidden="1">
      <c r="A251" s="49" t="s">
        <v>239</v>
      </c>
      <c r="B251" s="50" t="s">
        <v>80</v>
      </c>
      <c r="C251" s="49"/>
      <c r="D251" s="49"/>
      <c r="E251" s="51">
        <f>SUM(E252:E287)</f>
        <v>0</v>
      </c>
      <c r="F251" s="51">
        <f t="shared" ref="F251:G251" si="9">SUM(F252:F287)</f>
        <v>0</v>
      </c>
      <c r="G251" s="70">
        <f t="shared" si="9"/>
        <v>0</v>
      </c>
      <c r="H251" s="59"/>
    </row>
    <row r="252" spans="1:8" hidden="1">
      <c r="A252" s="39" t="s">
        <v>240</v>
      </c>
      <c r="B252" s="52" t="s">
        <v>56</v>
      </c>
      <c r="C252" s="53"/>
      <c r="D252" s="53"/>
      <c r="E252" s="54"/>
      <c r="F252" s="54"/>
      <c r="G252" s="69"/>
      <c r="H252" s="59"/>
    </row>
    <row r="253" spans="1:8" hidden="1">
      <c r="A253" s="39" t="s">
        <v>241</v>
      </c>
      <c r="B253" s="52" t="s">
        <v>181</v>
      </c>
      <c r="C253" s="53"/>
      <c r="D253" s="53"/>
      <c r="E253" s="54"/>
      <c r="F253" s="54"/>
      <c r="G253" s="69"/>
      <c r="H253" s="59"/>
    </row>
    <row r="254" spans="1:8" hidden="1">
      <c r="A254" s="39" t="s">
        <v>242</v>
      </c>
      <c r="B254" s="52" t="s">
        <v>183</v>
      </c>
      <c r="C254" s="53"/>
      <c r="D254" s="53"/>
      <c r="E254" s="54"/>
      <c r="F254" s="54"/>
      <c r="G254" s="69"/>
      <c r="H254" s="59"/>
    </row>
    <row r="255" spans="1:8" hidden="1">
      <c r="A255" s="39" t="s">
        <v>243</v>
      </c>
      <c r="B255" s="52" t="s">
        <v>58</v>
      </c>
      <c r="C255" s="53"/>
      <c r="D255" s="53"/>
      <c r="E255" s="54"/>
      <c r="F255" s="54"/>
      <c r="G255" s="69"/>
      <c r="H255" s="59"/>
    </row>
    <row r="256" spans="1:8" hidden="1">
      <c r="A256" s="39" t="s">
        <v>244</v>
      </c>
      <c r="B256" s="52" t="s">
        <v>186</v>
      </c>
      <c r="C256" s="53"/>
      <c r="D256" s="53"/>
      <c r="E256" s="54"/>
      <c r="F256" s="54"/>
      <c r="G256" s="69"/>
      <c r="H256" s="59"/>
    </row>
    <row r="257" spans="1:8" hidden="1">
      <c r="A257" s="39" t="s">
        <v>245</v>
      </c>
      <c r="B257" s="52" t="s">
        <v>188</v>
      </c>
      <c r="C257" s="53"/>
      <c r="D257" s="53"/>
      <c r="E257" s="54"/>
      <c r="F257" s="54"/>
      <c r="G257" s="69"/>
      <c r="H257" s="59"/>
    </row>
    <row r="258" spans="1:8" hidden="1">
      <c r="A258" s="39" t="s">
        <v>246</v>
      </c>
      <c r="B258" s="52" t="s">
        <v>60</v>
      </c>
      <c r="C258" s="53"/>
      <c r="D258" s="53"/>
      <c r="E258" s="54"/>
      <c r="F258" s="54"/>
      <c r="G258" s="69"/>
      <c r="H258" s="59"/>
    </row>
    <row r="259" spans="1:8" hidden="1">
      <c r="A259" s="39" t="s">
        <v>247</v>
      </c>
      <c r="B259" s="52" t="s">
        <v>191</v>
      </c>
      <c r="C259" s="53"/>
      <c r="D259" s="53"/>
      <c r="E259" s="54"/>
      <c r="F259" s="54"/>
      <c r="G259" s="69"/>
      <c r="H259" s="59"/>
    </row>
    <row r="260" spans="1:8" hidden="1">
      <c r="A260" s="39" t="s">
        <v>248</v>
      </c>
      <c r="B260" s="52" t="s">
        <v>193</v>
      </c>
      <c r="C260" s="53"/>
      <c r="D260" s="53"/>
      <c r="E260" s="54"/>
      <c r="F260" s="54"/>
      <c r="G260" s="69"/>
      <c r="H260" s="59"/>
    </row>
    <row r="261" spans="1:8" hidden="1">
      <c r="A261" s="39" t="s">
        <v>249</v>
      </c>
      <c r="B261" s="52" t="s">
        <v>62</v>
      </c>
      <c r="C261" s="53"/>
      <c r="D261" s="53"/>
      <c r="E261" s="54"/>
      <c r="F261" s="54"/>
      <c r="G261" s="69"/>
      <c r="H261" s="59"/>
    </row>
    <row r="262" spans="1:8" hidden="1">
      <c r="A262" s="39" t="s">
        <v>250</v>
      </c>
      <c r="B262" s="52" t="s">
        <v>196</v>
      </c>
      <c r="C262" s="53"/>
      <c r="D262" s="53"/>
      <c r="E262" s="54"/>
      <c r="F262" s="54"/>
      <c r="G262" s="69"/>
      <c r="H262" s="59"/>
    </row>
    <row r="263" spans="1:8" hidden="1">
      <c r="A263" s="39" t="s">
        <v>251</v>
      </c>
      <c r="B263" s="52" t="s">
        <v>198</v>
      </c>
      <c r="C263" s="53"/>
      <c r="D263" s="53"/>
      <c r="E263" s="54"/>
      <c r="F263" s="54"/>
      <c r="G263" s="69"/>
      <c r="H263" s="59"/>
    </row>
    <row r="264" spans="1:8" hidden="1">
      <c r="A264" s="39" t="s">
        <v>252</v>
      </c>
      <c r="B264" s="52" t="s">
        <v>64</v>
      </c>
      <c r="C264" s="53"/>
      <c r="D264" s="53"/>
      <c r="E264" s="54"/>
      <c r="F264" s="54"/>
      <c r="G264" s="69"/>
      <c r="H264" s="59"/>
    </row>
    <row r="265" spans="1:8" hidden="1">
      <c r="A265" s="39" t="s">
        <v>253</v>
      </c>
      <c r="B265" s="52" t="s">
        <v>201</v>
      </c>
      <c r="C265" s="53"/>
      <c r="D265" s="53"/>
      <c r="E265" s="54"/>
      <c r="F265" s="54"/>
      <c r="G265" s="69"/>
      <c r="H265" s="59"/>
    </row>
    <row r="266" spans="1:8" hidden="1">
      <c r="A266" s="39" t="s">
        <v>254</v>
      </c>
      <c r="B266" s="52" t="s">
        <v>203</v>
      </c>
      <c r="C266" s="53"/>
      <c r="D266" s="53"/>
      <c r="E266" s="54"/>
      <c r="F266" s="54"/>
      <c r="G266" s="69"/>
      <c r="H266" s="59"/>
    </row>
    <row r="267" spans="1:8" hidden="1">
      <c r="A267" s="39" t="s">
        <v>255</v>
      </c>
      <c r="B267" s="52" t="s">
        <v>66</v>
      </c>
      <c r="C267" s="53"/>
      <c r="D267" s="53"/>
      <c r="E267" s="54"/>
      <c r="F267" s="54"/>
      <c r="G267" s="69"/>
      <c r="H267" s="59"/>
    </row>
    <row r="268" spans="1:8" hidden="1">
      <c r="A268" s="39" t="s">
        <v>256</v>
      </c>
      <c r="B268" s="52" t="s">
        <v>206</v>
      </c>
      <c r="C268" s="53"/>
      <c r="D268" s="53"/>
      <c r="E268" s="54"/>
      <c r="F268" s="54"/>
      <c r="G268" s="69"/>
      <c r="H268" s="59"/>
    </row>
    <row r="269" spans="1:8" hidden="1">
      <c r="A269" s="39" t="s">
        <v>257</v>
      </c>
      <c r="B269" s="52" t="s">
        <v>208</v>
      </c>
      <c r="C269" s="53"/>
      <c r="D269" s="53"/>
      <c r="E269" s="54"/>
      <c r="F269" s="54"/>
      <c r="G269" s="69"/>
      <c r="H269" s="59"/>
    </row>
    <row r="270" spans="1:8" hidden="1">
      <c r="A270" s="39" t="s">
        <v>258</v>
      </c>
      <c r="B270" s="52" t="s">
        <v>68</v>
      </c>
      <c r="C270" s="53"/>
      <c r="D270" s="53"/>
      <c r="E270" s="54"/>
      <c r="F270" s="54"/>
      <c r="G270" s="69"/>
      <c r="H270" s="59"/>
    </row>
    <row r="271" spans="1:8" hidden="1">
      <c r="A271" s="39" t="s">
        <v>259</v>
      </c>
      <c r="B271" s="52" t="s">
        <v>211</v>
      </c>
      <c r="C271" s="53"/>
      <c r="D271" s="53"/>
      <c r="E271" s="54"/>
      <c r="F271" s="54"/>
      <c r="G271" s="69"/>
      <c r="H271" s="59"/>
    </row>
    <row r="272" spans="1:8" hidden="1">
      <c r="A272" s="39" t="s">
        <v>260</v>
      </c>
      <c r="B272" s="52" t="s">
        <v>213</v>
      </c>
      <c r="C272" s="53"/>
      <c r="D272" s="53"/>
      <c r="E272" s="54"/>
      <c r="F272" s="54"/>
      <c r="G272" s="69"/>
      <c r="H272" s="59"/>
    </row>
    <row r="273" spans="1:8" hidden="1">
      <c r="A273" s="39" t="s">
        <v>261</v>
      </c>
      <c r="B273" s="52" t="s">
        <v>70</v>
      </c>
      <c r="C273" s="53"/>
      <c r="D273" s="53"/>
      <c r="E273" s="54"/>
      <c r="F273" s="54"/>
      <c r="G273" s="69"/>
      <c r="H273" s="59"/>
    </row>
    <row r="274" spans="1:8" hidden="1">
      <c r="A274" s="39" t="s">
        <v>262</v>
      </c>
      <c r="B274" s="52" t="s">
        <v>216</v>
      </c>
      <c r="C274" s="53"/>
      <c r="D274" s="53"/>
      <c r="E274" s="54"/>
      <c r="F274" s="54"/>
      <c r="G274" s="69"/>
      <c r="H274" s="59"/>
    </row>
    <row r="275" spans="1:8" hidden="1">
      <c r="A275" s="39" t="s">
        <v>263</v>
      </c>
      <c r="B275" s="52" t="s">
        <v>218</v>
      </c>
      <c r="C275" s="53"/>
      <c r="D275" s="53"/>
      <c r="E275" s="54"/>
      <c r="F275" s="54"/>
      <c r="G275" s="69"/>
      <c r="H275" s="59"/>
    </row>
    <row r="276" spans="1:8" hidden="1">
      <c r="A276" s="39" t="s">
        <v>264</v>
      </c>
      <c r="B276" s="52" t="s">
        <v>72</v>
      </c>
      <c r="C276" s="53"/>
      <c r="D276" s="53"/>
      <c r="E276" s="54"/>
      <c r="F276" s="54"/>
      <c r="G276" s="69"/>
      <c r="H276" s="59"/>
    </row>
    <row r="277" spans="1:8" hidden="1">
      <c r="A277" s="39" t="s">
        <v>265</v>
      </c>
      <c r="B277" s="52" t="s">
        <v>221</v>
      </c>
      <c r="C277" s="53"/>
      <c r="D277" s="53"/>
      <c r="E277" s="54"/>
      <c r="F277" s="54"/>
      <c r="G277" s="69"/>
      <c r="H277" s="59"/>
    </row>
    <row r="278" spans="1:8" hidden="1">
      <c r="A278" s="39" t="s">
        <v>266</v>
      </c>
      <c r="B278" s="52" t="s">
        <v>223</v>
      </c>
      <c r="C278" s="53"/>
      <c r="D278" s="53"/>
      <c r="E278" s="54"/>
      <c r="F278" s="54"/>
      <c r="G278" s="69"/>
      <c r="H278" s="59"/>
    </row>
    <row r="279" spans="1:8" hidden="1">
      <c r="A279" s="39" t="s">
        <v>267</v>
      </c>
      <c r="B279" s="52" t="s">
        <v>74</v>
      </c>
      <c r="C279" s="53"/>
      <c r="D279" s="53"/>
      <c r="E279" s="54"/>
      <c r="F279" s="54"/>
      <c r="G279" s="69"/>
      <c r="H279" s="59"/>
    </row>
    <row r="280" spans="1:8" hidden="1">
      <c r="A280" s="39" t="s">
        <v>268</v>
      </c>
      <c r="B280" s="52" t="s">
        <v>226</v>
      </c>
      <c r="C280" s="53"/>
      <c r="D280" s="53"/>
      <c r="E280" s="54"/>
      <c r="F280" s="54"/>
      <c r="G280" s="69"/>
      <c r="H280" s="59"/>
    </row>
    <row r="281" spans="1:8" hidden="1">
      <c r="A281" s="39" t="s">
        <v>269</v>
      </c>
      <c r="B281" s="52" t="s">
        <v>228</v>
      </c>
      <c r="C281" s="53"/>
      <c r="D281" s="53"/>
      <c r="E281" s="54"/>
      <c r="F281" s="54"/>
      <c r="G281" s="69"/>
      <c r="H281" s="59"/>
    </row>
    <row r="282" spans="1:8" hidden="1">
      <c r="A282" s="39" t="s">
        <v>270</v>
      </c>
      <c r="B282" s="52" t="s">
        <v>76</v>
      </c>
      <c r="C282" s="53"/>
      <c r="D282" s="53"/>
      <c r="E282" s="54"/>
      <c r="F282" s="54"/>
      <c r="G282" s="69"/>
      <c r="H282" s="59"/>
    </row>
    <row r="283" spans="1:8" hidden="1">
      <c r="A283" s="39" t="s">
        <v>271</v>
      </c>
      <c r="B283" s="52" t="s">
        <v>231</v>
      </c>
      <c r="C283" s="53"/>
      <c r="D283" s="53"/>
      <c r="E283" s="54"/>
      <c r="F283" s="54"/>
      <c r="G283" s="69"/>
      <c r="H283" s="59"/>
    </row>
    <row r="284" spans="1:8" hidden="1">
      <c r="A284" s="39" t="s">
        <v>272</v>
      </c>
      <c r="B284" s="52" t="s">
        <v>233</v>
      </c>
      <c r="C284" s="53"/>
      <c r="D284" s="53"/>
      <c r="E284" s="54"/>
      <c r="F284" s="54"/>
      <c r="G284" s="69"/>
      <c r="H284" s="59"/>
    </row>
    <row r="285" spans="1:8" hidden="1">
      <c r="A285" s="39" t="s">
        <v>273</v>
      </c>
      <c r="B285" s="52" t="s">
        <v>78</v>
      </c>
      <c r="C285" s="53"/>
      <c r="D285" s="53"/>
      <c r="E285" s="54"/>
      <c r="F285" s="54"/>
      <c r="G285" s="69"/>
      <c r="H285" s="59"/>
    </row>
    <row r="286" spans="1:8" hidden="1">
      <c r="A286" s="39" t="s">
        <v>274</v>
      </c>
      <c r="B286" s="52" t="s">
        <v>236</v>
      </c>
      <c r="C286" s="53"/>
      <c r="D286" s="53"/>
      <c r="E286" s="54"/>
      <c r="F286" s="54"/>
      <c r="G286" s="69"/>
      <c r="H286" s="59"/>
    </row>
    <row r="287" spans="1:8" hidden="1">
      <c r="A287" s="39" t="s">
        <v>275</v>
      </c>
      <c r="B287" s="52" t="s">
        <v>238</v>
      </c>
      <c r="C287" s="53"/>
      <c r="D287" s="53"/>
      <c r="E287" s="54"/>
      <c r="F287" s="54"/>
      <c r="G287" s="69"/>
      <c r="H287" s="59"/>
    </row>
    <row r="288" spans="1:8" hidden="1">
      <c r="A288" s="49" t="s">
        <v>276</v>
      </c>
      <c r="B288" s="50" t="s">
        <v>94</v>
      </c>
      <c r="C288" s="49"/>
      <c r="D288" s="49"/>
      <c r="E288" s="51">
        <f>SUM(E289:E324)</f>
        <v>0</v>
      </c>
      <c r="F288" s="51">
        <f t="shared" ref="F288:G288" si="10">SUM(F289:F324)</f>
        <v>0</v>
      </c>
      <c r="G288" s="70">
        <f t="shared" si="10"/>
        <v>0</v>
      </c>
      <c r="H288" s="59"/>
    </row>
    <row r="289" spans="1:8" hidden="1">
      <c r="A289" s="39" t="s">
        <v>277</v>
      </c>
      <c r="B289" s="52" t="s">
        <v>56</v>
      </c>
      <c r="C289" s="53"/>
      <c r="D289" s="53"/>
      <c r="E289" s="54"/>
      <c r="F289" s="54"/>
      <c r="G289" s="69"/>
      <c r="H289" s="59"/>
    </row>
    <row r="290" spans="1:8" hidden="1">
      <c r="A290" s="39" t="s">
        <v>278</v>
      </c>
      <c r="B290" s="52" t="s">
        <v>181</v>
      </c>
      <c r="C290" s="53"/>
      <c r="D290" s="53"/>
      <c r="E290" s="54"/>
      <c r="F290" s="54"/>
      <c r="G290" s="69"/>
      <c r="H290" s="59"/>
    </row>
    <row r="291" spans="1:8" hidden="1">
      <c r="A291" s="39" t="s">
        <v>279</v>
      </c>
      <c r="B291" s="52" t="s">
        <v>183</v>
      </c>
      <c r="C291" s="53"/>
      <c r="D291" s="53"/>
      <c r="E291" s="54"/>
      <c r="F291" s="54"/>
      <c r="G291" s="69"/>
      <c r="H291" s="59"/>
    </row>
    <row r="292" spans="1:8" hidden="1">
      <c r="A292" s="39" t="s">
        <v>280</v>
      </c>
      <c r="B292" s="52" t="s">
        <v>58</v>
      </c>
      <c r="C292" s="53"/>
      <c r="D292" s="53"/>
      <c r="E292" s="54"/>
      <c r="F292" s="54"/>
      <c r="G292" s="69"/>
      <c r="H292" s="59"/>
    </row>
    <row r="293" spans="1:8" hidden="1">
      <c r="A293" s="39" t="s">
        <v>281</v>
      </c>
      <c r="B293" s="52" t="s">
        <v>186</v>
      </c>
      <c r="C293" s="53"/>
      <c r="D293" s="53"/>
      <c r="E293" s="54"/>
      <c r="F293" s="54"/>
      <c r="G293" s="69"/>
      <c r="H293" s="59"/>
    </row>
    <row r="294" spans="1:8" hidden="1">
      <c r="A294" s="39" t="s">
        <v>282</v>
      </c>
      <c r="B294" s="52" t="s">
        <v>188</v>
      </c>
      <c r="C294" s="53"/>
      <c r="D294" s="53"/>
      <c r="E294" s="54"/>
      <c r="F294" s="54"/>
      <c r="G294" s="69"/>
      <c r="H294" s="59"/>
    </row>
    <row r="295" spans="1:8" hidden="1">
      <c r="A295" s="39" t="s">
        <v>283</v>
      </c>
      <c r="B295" s="52" t="s">
        <v>60</v>
      </c>
      <c r="C295" s="53"/>
      <c r="D295" s="53"/>
      <c r="E295" s="54"/>
      <c r="F295" s="54"/>
      <c r="G295" s="69"/>
      <c r="H295" s="59"/>
    </row>
    <row r="296" spans="1:8" hidden="1">
      <c r="A296" s="39" t="s">
        <v>284</v>
      </c>
      <c r="B296" s="52" t="s">
        <v>191</v>
      </c>
      <c r="C296" s="53"/>
      <c r="D296" s="53"/>
      <c r="E296" s="54"/>
      <c r="F296" s="54"/>
      <c r="G296" s="69"/>
      <c r="H296" s="59"/>
    </row>
    <row r="297" spans="1:8" hidden="1">
      <c r="A297" s="39" t="s">
        <v>285</v>
      </c>
      <c r="B297" s="52" t="s">
        <v>193</v>
      </c>
      <c r="C297" s="53"/>
      <c r="D297" s="53"/>
      <c r="E297" s="54"/>
      <c r="F297" s="54"/>
      <c r="G297" s="69"/>
      <c r="H297" s="59"/>
    </row>
    <row r="298" spans="1:8" hidden="1">
      <c r="A298" s="39" t="s">
        <v>286</v>
      </c>
      <c r="B298" s="52" t="s">
        <v>62</v>
      </c>
      <c r="C298" s="53"/>
      <c r="D298" s="53"/>
      <c r="E298" s="54"/>
      <c r="F298" s="54"/>
      <c r="G298" s="69"/>
      <c r="H298" s="59"/>
    </row>
    <row r="299" spans="1:8" hidden="1">
      <c r="A299" s="39" t="s">
        <v>287</v>
      </c>
      <c r="B299" s="52" t="s">
        <v>196</v>
      </c>
      <c r="C299" s="53"/>
      <c r="D299" s="53"/>
      <c r="E299" s="54"/>
      <c r="F299" s="54"/>
      <c r="G299" s="69"/>
      <c r="H299" s="59"/>
    </row>
    <row r="300" spans="1:8" hidden="1">
      <c r="A300" s="39" t="s">
        <v>288</v>
      </c>
      <c r="B300" s="52" t="s">
        <v>198</v>
      </c>
      <c r="C300" s="53"/>
      <c r="D300" s="53"/>
      <c r="E300" s="54"/>
      <c r="F300" s="54"/>
      <c r="G300" s="69"/>
      <c r="H300" s="59"/>
    </row>
    <row r="301" spans="1:8" hidden="1">
      <c r="A301" s="39" t="s">
        <v>289</v>
      </c>
      <c r="B301" s="52" t="s">
        <v>64</v>
      </c>
      <c r="C301" s="53"/>
      <c r="D301" s="53"/>
      <c r="E301" s="54"/>
      <c r="F301" s="54"/>
      <c r="G301" s="69"/>
      <c r="H301" s="59"/>
    </row>
    <row r="302" spans="1:8" hidden="1">
      <c r="A302" s="39" t="s">
        <v>290</v>
      </c>
      <c r="B302" s="52" t="s">
        <v>201</v>
      </c>
      <c r="C302" s="53"/>
      <c r="D302" s="53"/>
      <c r="E302" s="54"/>
      <c r="F302" s="54"/>
      <c r="G302" s="69"/>
      <c r="H302" s="59"/>
    </row>
    <row r="303" spans="1:8" hidden="1">
      <c r="A303" s="39" t="s">
        <v>291</v>
      </c>
      <c r="B303" s="52" t="s">
        <v>203</v>
      </c>
      <c r="C303" s="53"/>
      <c r="D303" s="53"/>
      <c r="E303" s="54"/>
      <c r="F303" s="54"/>
      <c r="G303" s="69"/>
      <c r="H303" s="59"/>
    </row>
    <row r="304" spans="1:8" hidden="1">
      <c r="A304" s="39" t="s">
        <v>292</v>
      </c>
      <c r="B304" s="52" t="s">
        <v>66</v>
      </c>
      <c r="C304" s="53"/>
      <c r="D304" s="53"/>
      <c r="E304" s="54"/>
      <c r="F304" s="54"/>
      <c r="G304" s="69"/>
      <c r="H304" s="59"/>
    </row>
    <row r="305" spans="1:8" hidden="1">
      <c r="A305" s="39" t="s">
        <v>293</v>
      </c>
      <c r="B305" s="52" t="s">
        <v>206</v>
      </c>
      <c r="C305" s="53"/>
      <c r="D305" s="53"/>
      <c r="E305" s="54"/>
      <c r="F305" s="54"/>
      <c r="G305" s="69"/>
      <c r="H305" s="59"/>
    </row>
    <row r="306" spans="1:8" hidden="1">
      <c r="A306" s="39" t="s">
        <v>294</v>
      </c>
      <c r="B306" s="52" t="s">
        <v>208</v>
      </c>
      <c r="C306" s="53"/>
      <c r="D306" s="53"/>
      <c r="E306" s="54"/>
      <c r="F306" s="54"/>
      <c r="G306" s="69"/>
      <c r="H306" s="59"/>
    </row>
    <row r="307" spans="1:8" hidden="1">
      <c r="A307" s="39" t="s">
        <v>295</v>
      </c>
      <c r="B307" s="52" t="s">
        <v>68</v>
      </c>
      <c r="C307" s="53"/>
      <c r="D307" s="53"/>
      <c r="E307" s="54"/>
      <c r="F307" s="54"/>
      <c r="G307" s="69"/>
      <c r="H307" s="59"/>
    </row>
    <row r="308" spans="1:8" hidden="1">
      <c r="A308" s="39" t="s">
        <v>296</v>
      </c>
      <c r="B308" s="52" t="s">
        <v>211</v>
      </c>
      <c r="C308" s="53"/>
      <c r="D308" s="53"/>
      <c r="E308" s="54"/>
      <c r="F308" s="54"/>
      <c r="G308" s="69"/>
      <c r="H308" s="59"/>
    </row>
    <row r="309" spans="1:8" hidden="1">
      <c r="A309" s="39" t="s">
        <v>297</v>
      </c>
      <c r="B309" s="52" t="s">
        <v>213</v>
      </c>
      <c r="C309" s="53"/>
      <c r="D309" s="53"/>
      <c r="E309" s="54"/>
      <c r="F309" s="54"/>
      <c r="G309" s="69"/>
      <c r="H309" s="59"/>
    </row>
    <row r="310" spans="1:8" hidden="1">
      <c r="A310" s="39" t="s">
        <v>298</v>
      </c>
      <c r="B310" s="52" t="s">
        <v>70</v>
      </c>
      <c r="C310" s="53"/>
      <c r="D310" s="53"/>
      <c r="E310" s="54"/>
      <c r="F310" s="54"/>
      <c r="G310" s="69"/>
      <c r="H310" s="59"/>
    </row>
    <row r="311" spans="1:8" hidden="1">
      <c r="A311" s="39" t="s">
        <v>299</v>
      </c>
      <c r="B311" s="52" t="s">
        <v>216</v>
      </c>
      <c r="C311" s="53"/>
      <c r="D311" s="53"/>
      <c r="E311" s="54"/>
      <c r="F311" s="54"/>
      <c r="G311" s="69"/>
      <c r="H311" s="59"/>
    </row>
    <row r="312" spans="1:8" hidden="1">
      <c r="A312" s="39" t="s">
        <v>300</v>
      </c>
      <c r="B312" s="52" t="s">
        <v>218</v>
      </c>
      <c r="C312" s="53"/>
      <c r="D312" s="53"/>
      <c r="E312" s="54"/>
      <c r="F312" s="54"/>
      <c r="G312" s="69"/>
      <c r="H312" s="59"/>
    </row>
    <row r="313" spans="1:8" hidden="1">
      <c r="A313" s="39" t="s">
        <v>301</v>
      </c>
      <c r="B313" s="52" t="s">
        <v>72</v>
      </c>
      <c r="C313" s="53"/>
      <c r="D313" s="53"/>
      <c r="E313" s="54"/>
      <c r="F313" s="54"/>
      <c r="G313" s="69"/>
      <c r="H313" s="59"/>
    </row>
    <row r="314" spans="1:8" hidden="1">
      <c r="A314" s="39" t="s">
        <v>302</v>
      </c>
      <c r="B314" s="52" t="s">
        <v>221</v>
      </c>
      <c r="C314" s="53"/>
      <c r="D314" s="53"/>
      <c r="E314" s="54"/>
      <c r="F314" s="54"/>
      <c r="G314" s="69"/>
      <c r="H314" s="59"/>
    </row>
    <row r="315" spans="1:8" hidden="1">
      <c r="A315" s="39" t="s">
        <v>303</v>
      </c>
      <c r="B315" s="52" t="s">
        <v>223</v>
      </c>
      <c r="C315" s="53"/>
      <c r="D315" s="53"/>
      <c r="E315" s="54"/>
      <c r="F315" s="54"/>
      <c r="G315" s="69"/>
      <c r="H315" s="59"/>
    </row>
    <row r="316" spans="1:8" hidden="1">
      <c r="A316" s="39" t="s">
        <v>304</v>
      </c>
      <c r="B316" s="52" t="s">
        <v>74</v>
      </c>
      <c r="C316" s="53"/>
      <c r="D316" s="53"/>
      <c r="E316" s="54"/>
      <c r="F316" s="54"/>
      <c r="G316" s="69"/>
      <c r="H316" s="59"/>
    </row>
    <row r="317" spans="1:8" hidden="1">
      <c r="A317" s="39" t="s">
        <v>305</v>
      </c>
      <c r="B317" s="52" t="s">
        <v>226</v>
      </c>
      <c r="C317" s="53"/>
      <c r="D317" s="53"/>
      <c r="E317" s="54"/>
      <c r="F317" s="54"/>
      <c r="G317" s="69"/>
      <c r="H317" s="59"/>
    </row>
    <row r="318" spans="1:8" hidden="1">
      <c r="A318" s="39" t="s">
        <v>306</v>
      </c>
      <c r="B318" s="52" t="s">
        <v>228</v>
      </c>
      <c r="C318" s="53"/>
      <c r="D318" s="53"/>
      <c r="E318" s="54"/>
      <c r="F318" s="54"/>
      <c r="G318" s="69"/>
      <c r="H318" s="59"/>
    </row>
    <row r="319" spans="1:8" hidden="1">
      <c r="A319" s="39" t="s">
        <v>307</v>
      </c>
      <c r="B319" s="52" t="s">
        <v>76</v>
      </c>
      <c r="C319" s="53"/>
      <c r="D319" s="53"/>
      <c r="E319" s="54"/>
      <c r="F319" s="54"/>
      <c r="G319" s="69"/>
      <c r="H319" s="59"/>
    </row>
    <row r="320" spans="1:8" hidden="1">
      <c r="A320" s="39" t="s">
        <v>308</v>
      </c>
      <c r="B320" s="52" t="s">
        <v>231</v>
      </c>
      <c r="C320" s="53"/>
      <c r="D320" s="53"/>
      <c r="E320" s="54"/>
      <c r="F320" s="54"/>
      <c r="G320" s="69"/>
      <c r="H320" s="59"/>
    </row>
    <row r="321" spans="1:8" hidden="1">
      <c r="A321" s="39" t="s">
        <v>309</v>
      </c>
      <c r="B321" s="52" t="s">
        <v>233</v>
      </c>
      <c r="C321" s="53"/>
      <c r="D321" s="53"/>
      <c r="E321" s="54"/>
      <c r="F321" s="54"/>
      <c r="G321" s="69"/>
      <c r="H321" s="59"/>
    </row>
    <row r="322" spans="1:8" hidden="1">
      <c r="A322" s="39" t="s">
        <v>310</v>
      </c>
      <c r="B322" s="52" t="s">
        <v>78</v>
      </c>
      <c r="C322" s="53"/>
      <c r="D322" s="53"/>
      <c r="E322" s="54"/>
      <c r="F322" s="54"/>
      <c r="G322" s="69"/>
      <c r="H322" s="59"/>
    </row>
    <row r="323" spans="1:8" hidden="1">
      <c r="A323" s="39" t="s">
        <v>311</v>
      </c>
      <c r="B323" s="52" t="s">
        <v>236</v>
      </c>
      <c r="C323" s="53"/>
      <c r="D323" s="53"/>
      <c r="E323" s="54"/>
      <c r="F323" s="54"/>
      <c r="G323" s="69"/>
      <c r="H323" s="59"/>
    </row>
    <row r="324" spans="1:8" hidden="1">
      <c r="A324" s="39" t="s">
        <v>312</v>
      </c>
      <c r="B324" s="52" t="s">
        <v>238</v>
      </c>
      <c r="C324" s="53"/>
      <c r="D324" s="53"/>
      <c r="E324" s="54"/>
      <c r="F324" s="54"/>
      <c r="G324" s="69"/>
      <c r="H324" s="59"/>
    </row>
    <row r="325" spans="1:8" hidden="1">
      <c r="A325" s="49" t="s">
        <v>313</v>
      </c>
      <c r="B325" s="50" t="s">
        <v>108</v>
      </c>
      <c r="C325" s="49"/>
      <c r="D325" s="49"/>
      <c r="E325" s="51">
        <f>SUM(E326:E361)</f>
        <v>0</v>
      </c>
      <c r="F325" s="51">
        <f t="shared" ref="F325:G325" si="11">SUM(F326:F361)</f>
        <v>0</v>
      </c>
      <c r="G325" s="70">
        <f t="shared" si="11"/>
        <v>0</v>
      </c>
      <c r="H325" s="59"/>
    </row>
    <row r="326" spans="1:8" hidden="1">
      <c r="A326" s="39" t="s">
        <v>314</v>
      </c>
      <c r="B326" s="52" t="s">
        <v>56</v>
      </c>
      <c r="C326" s="53"/>
      <c r="D326" s="53"/>
      <c r="E326" s="54"/>
      <c r="F326" s="54"/>
      <c r="G326" s="69"/>
      <c r="H326" s="59"/>
    </row>
    <row r="327" spans="1:8" hidden="1">
      <c r="A327" s="39" t="s">
        <v>315</v>
      </c>
      <c r="B327" s="52" t="s">
        <v>181</v>
      </c>
      <c r="C327" s="53"/>
      <c r="D327" s="53"/>
      <c r="E327" s="54"/>
      <c r="F327" s="54"/>
      <c r="G327" s="69"/>
      <c r="H327" s="59"/>
    </row>
    <row r="328" spans="1:8" hidden="1">
      <c r="A328" s="39" t="s">
        <v>316</v>
      </c>
      <c r="B328" s="52" t="s">
        <v>183</v>
      </c>
      <c r="C328" s="53"/>
      <c r="D328" s="53"/>
      <c r="E328" s="54"/>
      <c r="F328" s="54"/>
      <c r="G328" s="69"/>
      <c r="H328" s="59"/>
    </row>
    <row r="329" spans="1:8" hidden="1">
      <c r="A329" s="39" t="s">
        <v>317</v>
      </c>
      <c r="B329" s="52" t="s">
        <v>58</v>
      </c>
      <c r="C329" s="53"/>
      <c r="D329" s="53"/>
      <c r="E329" s="54"/>
      <c r="F329" s="54"/>
      <c r="G329" s="69"/>
      <c r="H329" s="59"/>
    </row>
    <row r="330" spans="1:8" hidden="1">
      <c r="A330" s="39" t="s">
        <v>318</v>
      </c>
      <c r="B330" s="52" t="s">
        <v>186</v>
      </c>
      <c r="C330" s="53"/>
      <c r="D330" s="53"/>
      <c r="E330" s="54"/>
      <c r="F330" s="54"/>
      <c r="G330" s="69"/>
      <c r="H330" s="59"/>
    </row>
    <row r="331" spans="1:8" hidden="1">
      <c r="A331" s="39" t="s">
        <v>319</v>
      </c>
      <c r="B331" s="52" t="s">
        <v>188</v>
      </c>
      <c r="C331" s="53"/>
      <c r="D331" s="53"/>
      <c r="E331" s="54"/>
      <c r="F331" s="54"/>
      <c r="G331" s="69"/>
      <c r="H331" s="59"/>
    </row>
    <row r="332" spans="1:8" hidden="1">
      <c r="A332" s="39" t="s">
        <v>320</v>
      </c>
      <c r="B332" s="52" t="s">
        <v>60</v>
      </c>
      <c r="C332" s="53"/>
      <c r="D332" s="53"/>
      <c r="E332" s="54"/>
      <c r="F332" s="54"/>
      <c r="G332" s="69"/>
      <c r="H332" s="59"/>
    </row>
    <row r="333" spans="1:8" hidden="1">
      <c r="A333" s="39" t="s">
        <v>321</v>
      </c>
      <c r="B333" s="52" t="s">
        <v>191</v>
      </c>
      <c r="C333" s="53"/>
      <c r="D333" s="53"/>
      <c r="E333" s="54"/>
      <c r="F333" s="54"/>
      <c r="G333" s="69"/>
      <c r="H333" s="59"/>
    </row>
    <row r="334" spans="1:8" hidden="1">
      <c r="A334" s="39" t="s">
        <v>322</v>
      </c>
      <c r="B334" s="52" t="s">
        <v>193</v>
      </c>
      <c r="C334" s="53"/>
      <c r="D334" s="53"/>
      <c r="E334" s="54"/>
      <c r="F334" s="54"/>
      <c r="G334" s="69"/>
      <c r="H334" s="59"/>
    </row>
    <row r="335" spans="1:8" hidden="1">
      <c r="A335" s="39" t="s">
        <v>323</v>
      </c>
      <c r="B335" s="52" t="s">
        <v>62</v>
      </c>
      <c r="C335" s="53"/>
      <c r="D335" s="53"/>
      <c r="E335" s="54"/>
      <c r="F335" s="54"/>
      <c r="G335" s="69"/>
      <c r="H335" s="59"/>
    </row>
    <row r="336" spans="1:8" hidden="1">
      <c r="A336" s="39" t="s">
        <v>324</v>
      </c>
      <c r="B336" s="52" t="s">
        <v>196</v>
      </c>
      <c r="C336" s="53"/>
      <c r="D336" s="53"/>
      <c r="E336" s="54"/>
      <c r="F336" s="54"/>
      <c r="G336" s="69"/>
      <c r="H336" s="59"/>
    </row>
    <row r="337" spans="1:8" hidden="1">
      <c r="A337" s="39" t="s">
        <v>325</v>
      </c>
      <c r="B337" s="52" t="s">
        <v>198</v>
      </c>
      <c r="C337" s="53"/>
      <c r="D337" s="53"/>
      <c r="E337" s="54"/>
      <c r="F337" s="54"/>
      <c r="G337" s="69"/>
      <c r="H337" s="59"/>
    </row>
    <row r="338" spans="1:8" hidden="1">
      <c r="A338" s="39" t="s">
        <v>326</v>
      </c>
      <c r="B338" s="52" t="s">
        <v>64</v>
      </c>
      <c r="C338" s="53"/>
      <c r="D338" s="53"/>
      <c r="E338" s="54"/>
      <c r="F338" s="54"/>
      <c r="G338" s="69"/>
      <c r="H338" s="59"/>
    </row>
    <row r="339" spans="1:8" hidden="1">
      <c r="A339" s="39" t="s">
        <v>327</v>
      </c>
      <c r="B339" s="52" t="s">
        <v>201</v>
      </c>
      <c r="C339" s="53"/>
      <c r="D339" s="53"/>
      <c r="E339" s="54"/>
      <c r="F339" s="54"/>
      <c r="G339" s="69"/>
      <c r="H339" s="59"/>
    </row>
    <row r="340" spans="1:8" hidden="1">
      <c r="A340" s="39" t="s">
        <v>328</v>
      </c>
      <c r="B340" s="52" t="s">
        <v>203</v>
      </c>
      <c r="C340" s="53"/>
      <c r="D340" s="53"/>
      <c r="E340" s="54"/>
      <c r="F340" s="54"/>
      <c r="G340" s="69"/>
      <c r="H340" s="59"/>
    </row>
    <row r="341" spans="1:8" hidden="1">
      <c r="A341" s="39" t="s">
        <v>329</v>
      </c>
      <c r="B341" s="52" t="s">
        <v>66</v>
      </c>
      <c r="C341" s="53"/>
      <c r="D341" s="53"/>
      <c r="E341" s="54"/>
      <c r="F341" s="54"/>
      <c r="G341" s="69"/>
      <c r="H341" s="59"/>
    </row>
    <row r="342" spans="1:8" hidden="1">
      <c r="A342" s="39" t="s">
        <v>330</v>
      </c>
      <c r="B342" s="52" t="s">
        <v>206</v>
      </c>
      <c r="C342" s="53"/>
      <c r="D342" s="53"/>
      <c r="E342" s="54"/>
      <c r="F342" s="54"/>
      <c r="G342" s="69"/>
      <c r="H342" s="59"/>
    </row>
    <row r="343" spans="1:8" hidden="1">
      <c r="A343" s="39" t="s">
        <v>331</v>
      </c>
      <c r="B343" s="52" t="s">
        <v>208</v>
      </c>
      <c r="C343" s="53"/>
      <c r="D343" s="53"/>
      <c r="E343" s="54"/>
      <c r="F343" s="54"/>
      <c r="G343" s="69"/>
      <c r="H343" s="59"/>
    </row>
    <row r="344" spans="1:8" hidden="1">
      <c r="A344" s="39" t="s">
        <v>332</v>
      </c>
      <c r="B344" s="52" t="s">
        <v>68</v>
      </c>
      <c r="C344" s="53"/>
      <c r="D344" s="53"/>
      <c r="E344" s="54"/>
      <c r="F344" s="54"/>
      <c r="G344" s="69"/>
      <c r="H344" s="59"/>
    </row>
    <row r="345" spans="1:8" hidden="1">
      <c r="A345" s="39" t="s">
        <v>333</v>
      </c>
      <c r="B345" s="52" t="s">
        <v>211</v>
      </c>
      <c r="C345" s="53"/>
      <c r="D345" s="53"/>
      <c r="E345" s="54"/>
      <c r="F345" s="54"/>
      <c r="G345" s="69"/>
      <c r="H345" s="59"/>
    </row>
    <row r="346" spans="1:8" hidden="1">
      <c r="A346" s="39" t="s">
        <v>334</v>
      </c>
      <c r="B346" s="52" t="s">
        <v>213</v>
      </c>
      <c r="C346" s="53"/>
      <c r="D346" s="53"/>
      <c r="E346" s="54"/>
      <c r="F346" s="54"/>
      <c r="G346" s="69"/>
      <c r="H346" s="59"/>
    </row>
    <row r="347" spans="1:8" hidden="1">
      <c r="A347" s="39" t="s">
        <v>335</v>
      </c>
      <c r="B347" s="52" t="s">
        <v>70</v>
      </c>
      <c r="C347" s="53"/>
      <c r="D347" s="53"/>
      <c r="E347" s="54"/>
      <c r="F347" s="54"/>
      <c r="G347" s="69"/>
      <c r="H347" s="59"/>
    </row>
    <row r="348" spans="1:8" hidden="1">
      <c r="A348" s="39" t="s">
        <v>336</v>
      </c>
      <c r="B348" s="52" t="s">
        <v>216</v>
      </c>
      <c r="C348" s="53"/>
      <c r="D348" s="53"/>
      <c r="E348" s="54"/>
      <c r="F348" s="54"/>
      <c r="G348" s="69"/>
      <c r="H348" s="59"/>
    </row>
    <row r="349" spans="1:8" hidden="1">
      <c r="A349" s="39" t="s">
        <v>337</v>
      </c>
      <c r="B349" s="52" t="s">
        <v>218</v>
      </c>
      <c r="C349" s="53"/>
      <c r="D349" s="53"/>
      <c r="E349" s="54"/>
      <c r="F349" s="54"/>
      <c r="G349" s="69"/>
      <c r="H349" s="59"/>
    </row>
    <row r="350" spans="1:8" hidden="1">
      <c r="A350" s="39" t="s">
        <v>338</v>
      </c>
      <c r="B350" s="52" t="s">
        <v>72</v>
      </c>
      <c r="C350" s="53"/>
      <c r="D350" s="53"/>
      <c r="E350" s="54"/>
      <c r="F350" s="54"/>
      <c r="G350" s="69"/>
      <c r="H350" s="59"/>
    </row>
    <row r="351" spans="1:8" hidden="1">
      <c r="A351" s="39" t="s">
        <v>339</v>
      </c>
      <c r="B351" s="52" t="s">
        <v>221</v>
      </c>
      <c r="C351" s="53"/>
      <c r="D351" s="53"/>
      <c r="E351" s="54"/>
      <c r="F351" s="54"/>
      <c r="G351" s="69"/>
      <c r="H351" s="59"/>
    </row>
    <row r="352" spans="1:8" hidden="1">
      <c r="A352" s="39" t="s">
        <v>340</v>
      </c>
      <c r="B352" s="52" t="s">
        <v>223</v>
      </c>
      <c r="C352" s="53"/>
      <c r="D352" s="53"/>
      <c r="E352" s="54"/>
      <c r="F352" s="54"/>
      <c r="G352" s="69"/>
      <c r="H352" s="59"/>
    </row>
    <row r="353" spans="1:8" hidden="1">
      <c r="A353" s="39" t="s">
        <v>341</v>
      </c>
      <c r="B353" s="52" t="s">
        <v>74</v>
      </c>
      <c r="C353" s="53"/>
      <c r="D353" s="53"/>
      <c r="E353" s="54"/>
      <c r="F353" s="54"/>
      <c r="G353" s="69"/>
      <c r="H353" s="59"/>
    </row>
    <row r="354" spans="1:8" hidden="1">
      <c r="A354" s="39" t="s">
        <v>342</v>
      </c>
      <c r="B354" s="52" t="s">
        <v>226</v>
      </c>
      <c r="C354" s="53"/>
      <c r="D354" s="53"/>
      <c r="E354" s="54"/>
      <c r="F354" s="54"/>
      <c r="G354" s="69"/>
      <c r="H354" s="59"/>
    </row>
    <row r="355" spans="1:8" hidden="1">
      <c r="A355" s="39" t="s">
        <v>343</v>
      </c>
      <c r="B355" s="52" t="s">
        <v>228</v>
      </c>
      <c r="C355" s="53"/>
      <c r="D355" s="53"/>
      <c r="E355" s="54"/>
      <c r="F355" s="54"/>
      <c r="G355" s="69"/>
      <c r="H355" s="59"/>
    </row>
    <row r="356" spans="1:8" hidden="1">
      <c r="A356" s="39" t="s">
        <v>344</v>
      </c>
      <c r="B356" s="52" t="s">
        <v>76</v>
      </c>
      <c r="C356" s="53"/>
      <c r="D356" s="53"/>
      <c r="E356" s="54"/>
      <c r="F356" s="54"/>
      <c r="G356" s="69"/>
      <c r="H356" s="59"/>
    </row>
    <row r="357" spans="1:8" hidden="1">
      <c r="A357" s="39" t="s">
        <v>345</v>
      </c>
      <c r="B357" s="52" t="s">
        <v>231</v>
      </c>
      <c r="C357" s="53"/>
      <c r="D357" s="53"/>
      <c r="E357" s="54"/>
      <c r="F357" s="54"/>
      <c r="G357" s="69"/>
      <c r="H357" s="59"/>
    </row>
    <row r="358" spans="1:8" hidden="1">
      <c r="A358" s="39" t="s">
        <v>346</v>
      </c>
      <c r="B358" s="52" t="s">
        <v>233</v>
      </c>
      <c r="C358" s="53"/>
      <c r="D358" s="53"/>
      <c r="E358" s="54"/>
      <c r="F358" s="54"/>
      <c r="G358" s="69"/>
      <c r="H358" s="59"/>
    </row>
    <row r="359" spans="1:8" hidden="1">
      <c r="A359" s="39" t="s">
        <v>347</v>
      </c>
      <c r="B359" s="52" t="s">
        <v>78</v>
      </c>
      <c r="C359" s="53"/>
      <c r="D359" s="53"/>
      <c r="E359" s="54"/>
      <c r="F359" s="54"/>
      <c r="G359" s="69"/>
      <c r="H359" s="59"/>
    </row>
    <row r="360" spans="1:8" hidden="1">
      <c r="A360" s="39" t="s">
        <v>348</v>
      </c>
      <c r="B360" s="52" t="s">
        <v>236</v>
      </c>
      <c r="C360" s="53"/>
      <c r="D360" s="53"/>
      <c r="E360" s="54"/>
      <c r="F360" s="54"/>
      <c r="G360" s="69"/>
      <c r="H360" s="59"/>
    </row>
    <row r="361" spans="1:8" hidden="1">
      <c r="A361" s="39" t="s">
        <v>349</v>
      </c>
      <c r="B361" s="52" t="s">
        <v>238</v>
      </c>
      <c r="C361" s="53"/>
      <c r="D361" s="53"/>
      <c r="E361" s="54"/>
      <c r="F361" s="54"/>
      <c r="G361" s="69"/>
      <c r="H361" s="59"/>
    </row>
    <row r="362" spans="1:8" hidden="1">
      <c r="A362" s="46" t="s">
        <v>350</v>
      </c>
      <c r="B362" s="47" t="s">
        <v>122</v>
      </c>
      <c r="C362" s="46"/>
      <c r="D362" s="46"/>
      <c r="E362" s="60">
        <f>E363+E400+E437+E474</f>
        <v>0</v>
      </c>
      <c r="F362" s="60">
        <f t="shared" ref="F362:G362" si="12">F363+F400+F437+F474</f>
        <v>0</v>
      </c>
      <c r="G362" s="71">
        <f t="shared" si="12"/>
        <v>0</v>
      </c>
      <c r="H362" s="59"/>
    </row>
    <row r="363" spans="1:8" hidden="1">
      <c r="A363" s="49" t="s">
        <v>351</v>
      </c>
      <c r="B363" s="50" t="s">
        <v>54</v>
      </c>
      <c r="C363" s="49"/>
      <c r="D363" s="49"/>
      <c r="E363" s="51">
        <f>SUM(E364:E399)</f>
        <v>0</v>
      </c>
      <c r="F363" s="51">
        <f t="shared" ref="F363:G363" si="13">SUM(F364:F399)</f>
        <v>0</v>
      </c>
      <c r="G363" s="70">
        <f t="shared" si="13"/>
        <v>0</v>
      </c>
      <c r="H363" s="59"/>
    </row>
    <row r="364" spans="1:8" hidden="1">
      <c r="A364" s="39" t="s">
        <v>352</v>
      </c>
      <c r="B364" s="52" t="s">
        <v>56</v>
      </c>
      <c r="C364" s="53"/>
      <c r="D364" s="53"/>
      <c r="E364" s="54"/>
      <c r="F364" s="54"/>
      <c r="G364" s="69"/>
      <c r="H364" s="59"/>
    </row>
    <row r="365" spans="1:8" hidden="1">
      <c r="A365" s="39" t="s">
        <v>353</v>
      </c>
      <c r="B365" s="52" t="s">
        <v>181</v>
      </c>
      <c r="C365" s="53"/>
      <c r="D365" s="53"/>
      <c r="E365" s="54"/>
      <c r="F365" s="54"/>
      <c r="G365" s="69"/>
      <c r="H365" s="59"/>
    </row>
    <row r="366" spans="1:8" hidden="1">
      <c r="A366" s="39" t="s">
        <v>354</v>
      </c>
      <c r="B366" s="52" t="s">
        <v>183</v>
      </c>
      <c r="C366" s="53"/>
      <c r="D366" s="53"/>
      <c r="E366" s="54"/>
      <c r="F366" s="54"/>
      <c r="G366" s="69"/>
      <c r="H366" s="59"/>
    </row>
    <row r="367" spans="1:8" hidden="1">
      <c r="A367" s="39" t="s">
        <v>355</v>
      </c>
      <c r="B367" s="52" t="s">
        <v>58</v>
      </c>
      <c r="C367" s="53"/>
      <c r="D367" s="53"/>
      <c r="E367" s="54"/>
      <c r="F367" s="54"/>
      <c r="G367" s="69"/>
      <c r="H367" s="59"/>
    </row>
    <row r="368" spans="1:8" hidden="1">
      <c r="A368" s="39" t="s">
        <v>356</v>
      </c>
      <c r="B368" s="52" t="s">
        <v>186</v>
      </c>
      <c r="C368" s="53"/>
      <c r="D368" s="53"/>
      <c r="E368" s="54"/>
      <c r="F368" s="54"/>
      <c r="G368" s="69"/>
      <c r="H368" s="59"/>
    </row>
    <row r="369" spans="1:8" hidden="1">
      <c r="A369" s="39" t="s">
        <v>357</v>
      </c>
      <c r="B369" s="52" t="s">
        <v>188</v>
      </c>
      <c r="C369" s="53"/>
      <c r="D369" s="53"/>
      <c r="E369" s="54"/>
      <c r="F369" s="54"/>
      <c r="G369" s="69"/>
      <c r="H369" s="59"/>
    </row>
    <row r="370" spans="1:8" hidden="1">
      <c r="A370" s="39" t="s">
        <v>358</v>
      </c>
      <c r="B370" s="52" t="s">
        <v>60</v>
      </c>
      <c r="C370" s="53"/>
      <c r="D370" s="53"/>
      <c r="E370" s="54"/>
      <c r="F370" s="54"/>
      <c r="G370" s="69"/>
      <c r="H370" s="59"/>
    </row>
    <row r="371" spans="1:8" hidden="1">
      <c r="A371" s="39" t="s">
        <v>359</v>
      </c>
      <c r="B371" s="52" t="s">
        <v>191</v>
      </c>
      <c r="C371" s="53"/>
      <c r="D371" s="53"/>
      <c r="E371" s="54"/>
      <c r="F371" s="54"/>
      <c r="G371" s="69"/>
      <c r="H371" s="59"/>
    </row>
    <row r="372" spans="1:8" hidden="1">
      <c r="A372" s="39" t="s">
        <v>360</v>
      </c>
      <c r="B372" s="52" t="s">
        <v>193</v>
      </c>
      <c r="C372" s="53"/>
      <c r="D372" s="53"/>
      <c r="E372" s="54"/>
      <c r="F372" s="54"/>
      <c r="G372" s="69"/>
      <c r="H372" s="59"/>
    </row>
    <row r="373" spans="1:8" hidden="1">
      <c r="A373" s="39" t="s">
        <v>361</v>
      </c>
      <c r="B373" s="52" t="s">
        <v>62</v>
      </c>
      <c r="C373" s="53"/>
      <c r="D373" s="53"/>
      <c r="E373" s="54"/>
      <c r="F373" s="54"/>
      <c r="G373" s="69"/>
      <c r="H373" s="59"/>
    </row>
    <row r="374" spans="1:8" hidden="1">
      <c r="A374" s="39" t="s">
        <v>362</v>
      </c>
      <c r="B374" s="52" t="s">
        <v>196</v>
      </c>
      <c r="C374" s="53"/>
      <c r="D374" s="53"/>
      <c r="E374" s="54"/>
      <c r="F374" s="54"/>
      <c r="G374" s="69"/>
      <c r="H374" s="59"/>
    </row>
    <row r="375" spans="1:8" hidden="1">
      <c r="A375" s="39" t="s">
        <v>363</v>
      </c>
      <c r="B375" s="52" t="s">
        <v>198</v>
      </c>
      <c r="C375" s="53"/>
      <c r="D375" s="53"/>
      <c r="E375" s="54"/>
      <c r="F375" s="54"/>
      <c r="G375" s="69"/>
      <c r="H375" s="59"/>
    </row>
    <row r="376" spans="1:8" hidden="1">
      <c r="A376" s="39" t="s">
        <v>364</v>
      </c>
      <c r="B376" s="52" t="s">
        <v>64</v>
      </c>
      <c r="C376" s="53"/>
      <c r="D376" s="53"/>
      <c r="E376" s="54"/>
      <c r="F376" s="54"/>
      <c r="G376" s="69"/>
      <c r="H376" s="59"/>
    </row>
    <row r="377" spans="1:8" hidden="1">
      <c r="A377" s="39" t="s">
        <v>365</v>
      </c>
      <c r="B377" s="52" t="s">
        <v>201</v>
      </c>
      <c r="C377" s="53"/>
      <c r="D377" s="53"/>
      <c r="E377" s="54"/>
      <c r="F377" s="54"/>
      <c r="G377" s="69"/>
      <c r="H377" s="59"/>
    </row>
    <row r="378" spans="1:8" hidden="1">
      <c r="A378" s="39" t="s">
        <v>366</v>
      </c>
      <c r="B378" s="52" t="s">
        <v>203</v>
      </c>
      <c r="C378" s="53"/>
      <c r="D378" s="53"/>
      <c r="E378" s="54"/>
      <c r="F378" s="54"/>
      <c r="G378" s="69"/>
      <c r="H378" s="59"/>
    </row>
    <row r="379" spans="1:8" hidden="1">
      <c r="A379" s="39" t="s">
        <v>367</v>
      </c>
      <c r="B379" s="52" t="s">
        <v>66</v>
      </c>
      <c r="C379" s="53"/>
      <c r="D379" s="53"/>
      <c r="E379" s="54"/>
      <c r="F379" s="54"/>
      <c r="G379" s="69"/>
      <c r="H379" s="59"/>
    </row>
    <row r="380" spans="1:8" hidden="1">
      <c r="A380" s="39" t="s">
        <v>368</v>
      </c>
      <c r="B380" s="52" t="s">
        <v>206</v>
      </c>
      <c r="C380" s="53"/>
      <c r="D380" s="53"/>
      <c r="E380" s="54"/>
      <c r="F380" s="54"/>
      <c r="G380" s="69"/>
      <c r="H380" s="59"/>
    </row>
    <row r="381" spans="1:8" hidden="1">
      <c r="A381" s="39" t="s">
        <v>369</v>
      </c>
      <c r="B381" s="52" t="s">
        <v>208</v>
      </c>
      <c r="C381" s="53"/>
      <c r="D381" s="53"/>
      <c r="E381" s="54"/>
      <c r="F381" s="54"/>
      <c r="G381" s="69"/>
      <c r="H381" s="59"/>
    </row>
    <row r="382" spans="1:8" hidden="1">
      <c r="A382" s="39" t="s">
        <v>370</v>
      </c>
      <c r="B382" s="52" t="s">
        <v>68</v>
      </c>
      <c r="C382" s="53"/>
      <c r="D382" s="53"/>
      <c r="E382" s="54"/>
      <c r="F382" s="54"/>
      <c r="G382" s="69"/>
      <c r="H382" s="59"/>
    </row>
    <row r="383" spans="1:8" hidden="1">
      <c r="A383" s="39" t="s">
        <v>371</v>
      </c>
      <c r="B383" s="52" t="s">
        <v>211</v>
      </c>
      <c r="C383" s="53"/>
      <c r="D383" s="53"/>
      <c r="E383" s="54"/>
      <c r="F383" s="54"/>
      <c r="G383" s="69"/>
      <c r="H383" s="59"/>
    </row>
    <row r="384" spans="1:8" hidden="1">
      <c r="A384" s="39" t="s">
        <v>372</v>
      </c>
      <c r="B384" s="52" t="s">
        <v>213</v>
      </c>
      <c r="C384" s="53"/>
      <c r="D384" s="53"/>
      <c r="E384" s="54"/>
      <c r="F384" s="54"/>
      <c r="G384" s="69"/>
      <c r="H384" s="59"/>
    </row>
    <row r="385" spans="1:8" hidden="1">
      <c r="A385" s="39" t="s">
        <v>373</v>
      </c>
      <c r="B385" s="52" t="s">
        <v>70</v>
      </c>
      <c r="C385" s="53"/>
      <c r="D385" s="53"/>
      <c r="E385" s="54"/>
      <c r="F385" s="54"/>
      <c r="G385" s="69"/>
      <c r="H385" s="59"/>
    </row>
    <row r="386" spans="1:8" hidden="1">
      <c r="A386" s="39" t="s">
        <v>374</v>
      </c>
      <c r="B386" s="52" t="s">
        <v>216</v>
      </c>
      <c r="C386" s="53"/>
      <c r="D386" s="53"/>
      <c r="E386" s="54"/>
      <c r="F386" s="54"/>
      <c r="G386" s="69"/>
      <c r="H386" s="59"/>
    </row>
    <row r="387" spans="1:8" hidden="1">
      <c r="A387" s="39" t="s">
        <v>375</v>
      </c>
      <c r="B387" s="52" t="s">
        <v>218</v>
      </c>
      <c r="C387" s="53"/>
      <c r="D387" s="53"/>
      <c r="E387" s="54"/>
      <c r="F387" s="54"/>
      <c r="G387" s="69"/>
      <c r="H387" s="59"/>
    </row>
    <row r="388" spans="1:8" hidden="1">
      <c r="A388" s="39" t="s">
        <v>376</v>
      </c>
      <c r="B388" s="52" t="s">
        <v>72</v>
      </c>
      <c r="C388" s="53"/>
      <c r="D388" s="53"/>
      <c r="E388" s="54"/>
      <c r="F388" s="54"/>
      <c r="G388" s="69"/>
      <c r="H388" s="59"/>
    </row>
    <row r="389" spans="1:8" hidden="1">
      <c r="A389" s="39" t="s">
        <v>377</v>
      </c>
      <c r="B389" s="52" t="s">
        <v>221</v>
      </c>
      <c r="C389" s="53"/>
      <c r="D389" s="53"/>
      <c r="E389" s="54"/>
      <c r="F389" s="54"/>
      <c r="G389" s="69"/>
      <c r="H389" s="59"/>
    </row>
    <row r="390" spans="1:8" hidden="1">
      <c r="A390" s="39" t="s">
        <v>378</v>
      </c>
      <c r="B390" s="52" t="s">
        <v>223</v>
      </c>
      <c r="C390" s="53"/>
      <c r="D390" s="53"/>
      <c r="E390" s="54"/>
      <c r="F390" s="54"/>
      <c r="G390" s="69"/>
      <c r="H390" s="59"/>
    </row>
    <row r="391" spans="1:8" hidden="1">
      <c r="A391" s="39" t="s">
        <v>379</v>
      </c>
      <c r="B391" s="52" t="s">
        <v>74</v>
      </c>
      <c r="C391" s="53"/>
      <c r="D391" s="53"/>
      <c r="E391" s="54"/>
      <c r="F391" s="54"/>
      <c r="G391" s="69"/>
      <c r="H391" s="59"/>
    </row>
    <row r="392" spans="1:8" hidden="1">
      <c r="A392" s="39" t="s">
        <v>380</v>
      </c>
      <c r="B392" s="52" t="s">
        <v>226</v>
      </c>
      <c r="C392" s="53"/>
      <c r="D392" s="53"/>
      <c r="E392" s="54"/>
      <c r="F392" s="54"/>
      <c r="G392" s="69"/>
      <c r="H392" s="59"/>
    </row>
    <row r="393" spans="1:8" hidden="1">
      <c r="A393" s="39" t="s">
        <v>381</v>
      </c>
      <c r="B393" s="52" t="s">
        <v>228</v>
      </c>
      <c r="C393" s="53"/>
      <c r="D393" s="53"/>
      <c r="E393" s="54"/>
      <c r="F393" s="54"/>
      <c r="G393" s="69"/>
      <c r="H393" s="59"/>
    </row>
    <row r="394" spans="1:8" hidden="1">
      <c r="A394" s="39" t="s">
        <v>382</v>
      </c>
      <c r="B394" s="52" t="s">
        <v>76</v>
      </c>
      <c r="C394" s="53"/>
      <c r="D394" s="53"/>
      <c r="E394" s="54"/>
      <c r="F394" s="54"/>
      <c r="G394" s="69"/>
      <c r="H394" s="59"/>
    </row>
    <row r="395" spans="1:8" hidden="1">
      <c r="A395" s="39" t="s">
        <v>383</v>
      </c>
      <c r="B395" s="52" t="s">
        <v>231</v>
      </c>
      <c r="C395" s="53"/>
      <c r="D395" s="53"/>
      <c r="E395" s="54"/>
      <c r="F395" s="54"/>
      <c r="G395" s="69"/>
      <c r="H395" s="59"/>
    </row>
    <row r="396" spans="1:8" hidden="1">
      <c r="A396" s="39" t="s">
        <v>384</v>
      </c>
      <c r="B396" s="52" t="s">
        <v>233</v>
      </c>
      <c r="C396" s="53"/>
      <c r="D396" s="53"/>
      <c r="E396" s="54"/>
      <c r="F396" s="54"/>
      <c r="G396" s="69"/>
      <c r="H396" s="59"/>
    </row>
    <row r="397" spans="1:8" hidden="1">
      <c r="A397" s="39" t="s">
        <v>385</v>
      </c>
      <c r="B397" s="52" t="s">
        <v>78</v>
      </c>
      <c r="C397" s="53"/>
      <c r="D397" s="53"/>
      <c r="E397" s="54"/>
      <c r="F397" s="54"/>
      <c r="G397" s="69"/>
      <c r="H397" s="59"/>
    </row>
    <row r="398" spans="1:8" hidden="1">
      <c r="A398" s="39" t="s">
        <v>386</v>
      </c>
      <c r="B398" s="52" t="s">
        <v>236</v>
      </c>
      <c r="C398" s="53"/>
      <c r="D398" s="53"/>
      <c r="E398" s="54"/>
      <c r="F398" s="54"/>
      <c r="G398" s="69"/>
      <c r="H398" s="59"/>
    </row>
    <row r="399" spans="1:8" hidden="1">
      <c r="A399" s="39" t="s">
        <v>387</v>
      </c>
      <c r="B399" s="52" t="s">
        <v>238</v>
      </c>
      <c r="C399" s="53"/>
      <c r="D399" s="53"/>
      <c r="E399" s="54"/>
      <c r="F399" s="54"/>
      <c r="G399" s="69"/>
      <c r="H399" s="59"/>
    </row>
    <row r="400" spans="1:8" hidden="1">
      <c r="A400" s="49" t="s">
        <v>388</v>
      </c>
      <c r="B400" s="50" t="s">
        <v>80</v>
      </c>
      <c r="C400" s="49"/>
      <c r="D400" s="49"/>
      <c r="E400" s="51">
        <f>SUM(E401:E436)</f>
        <v>0</v>
      </c>
      <c r="F400" s="51">
        <f t="shared" ref="F400:G400" si="14">SUM(F401:F436)</f>
        <v>0</v>
      </c>
      <c r="G400" s="70">
        <f t="shared" si="14"/>
        <v>0</v>
      </c>
      <c r="H400" s="59"/>
    </row>
    <row r="401" spans="1:8" hidden="1">
      <c r="A401" s="39" t="s">
        <v>389</v>
      </c>
      <c r="B401" s="52" t="s">
        <v>56</v>
      </c>
      <c r="C401" s="53"/>
      <c r="D401" s="53"/>
      <c r="E401" s="54"/>
      <c r="F401" s="54"/>
      <c r="G401" s="69"/>
      <c r="H401" s="59"/>
    </row>
    <row r="402" spans="1:8" hidden="1">
      <c r="A402" s="39" t="s">
        <v>390</v>
      </c>
      <c r="B402" s="52" t="s">
        <v>181</v>
      </c>
      <c r="C402" s="53"/>
      <c r="D402" s="53"/>
      <c r="E402" s="54"/>
      <c r="F402" s="54"/>
      <c r="G402" s="69"/>
      <c r="H402" s="59"/>
    </row>
    <row r="403" spans="1:8" hidden="1">
      <c r="A403" s="39" t="s">
        <v>391</v>
      </c>
      <c r="B403" s="52" t="s">
        <v>183</v>
      </c>
      <c r="C403" s="53"/>
      <c r="D403" s="53"/>
      <c r="E403" s="54"/>
      <c r="F403" s="54"/>
      <c r="G403" s="69"/>
      <c r="H403" s="59"/>
    </row>
    <row r="404" spans="1:8" hidden="1">
      <c r="A404" s="39" t="s">
        <v>392</v>
      </c>
      <c r="B404" s="52" t="s">
        <v>58</v>
      </c>
      <c r="C404" s="53"/>
      <c r="D404" s="53"/>
      <c r="E404" s="54"/>
      <c r="F404" s="54"/>
      <c r="G404" s="69"/>
      <c r="H404" s="59"/>
    </row>
    <row r="405" spans="1:8" hidden="1">
      <c r="A405" s="39" t="s">
        <v>393</v>
      </c>
      <c r="B405" s="52" t="s">
        <v>186</v>
      </c>
      <c r="C405" s="53"/>
      <c r="D405" s="53"/>
      <c r="E405" s="54"/>
      <c r="F405" s="54"/>
      <c r="G405" s="69"/>
      <c r="H405" s="59"/>
    </row>
    <row r="406" spans="1:8" hidden="1">
      <c r="A406" s="39" t="s">
        <v>394</v>
      </c>
      <c r="B406" s="52" t="s">
        <v>188</v>
      </c>
      <c r="C406" s="53"/>
      <c r="D406" s="53"/>
      <c r="E406" s="54"/>
      <c r="F406" s="54"/>
      <c r="G406" s="69"/>
      <c r="H406" s="59"/>
    </row>
    <row r="407" spans="1:8" hidden="1">
      <c r="A407" s="39" t="s">
        <v>395</v>
      </c>
      <c r="B407" s="52" t="s">
        <v>60</v>
      </c>
      <c r="C407" s="53"/>
      <c r="D407" s="53"/>
      <c r="E407" s="54"/>
      <c r="F407" s="54"/>
      <c r="G407" s="69"/>
      <c r="H407" s="59"/>
    </row>
    <row r="408" spans="1:8" hidden="1">
      <c r="A408" s="39" t="s">
        <v>396</v>
      </c>
      <c r="B408" s="52" t="s">
        <v>191</v>
      </c>
      <c r="C408" s="53"/>
      <c r="D408" s="53"/>
      <c r="E408" s="54"/>
      <c r="F408" s="54"/>
      <c r="G408" s="69"/>
      <c r="H408" s="59"/>
    </row>
    <row r="409" spans="1:8" hidden="1">
      <c r="A409" s="39" t="s">
        <v>397</v>
      </c>
      <c r="B409" s="52" t="s">
        <v>193</v>
      </c>
      <c r="C409" s="53"/>
      <c r="D409" s="53"/>
      <c r="E409" s="54"/>
      <c r="F409" s="54"/>
      <c r="G409" s="69"/>
      <c r="H409" s="59"/>
    </row>
    <row r="410" spans="1:8" hidden="1">
      <c r="A410" s="39" t="s">
        <v>398</v>
      </c>
      <c r="B410" s="52" t="s">
        <v>62</v>
      </c>
      <c r="C410" s="53"/>
      <c r="D410" s="53"/>
      <c r="E410" s="54"/>
      <c r="F410" s="54"/>
      <c r="G410" s="69"/>
      <c r="H410" s="59"/>
    </row>
    <row r="411" spans="1:8" hidden="1">
      <c r="A411" s="39" t="s">
        <v>399</v>
      </c>
      <c r="B411" s="52" t="s">
        <v>196</v>
      </c>
      <c r="C411" s="53"/>
      <c r="D411" s="53"/>
      <c r="E411" s="54"/>
      <c r="F411" s="54"/>
      <c r="G411" s="69"/>
      <c r="H411" s="59"/>
    </row>
    <row r="412" spans="1:8" hidden="1">
      <c r="A412" s="39" t="s">
        <v>400</v>
      </c>
      <c r="B412" s="52" t="s">
        <v>198</v>
      </c>
      <c r="C412" s="53"/>
      <c r="D412" s="53"/>
      <c r="E412" s="54"/>
      <c r="F412" s="54"/>
      <c r="G412" s="69"/>
      <c r="H412" s="59"/>
    </row>
    <row r="413" spans="1:8" hidden="1">
      <c r="A413" s="39" t="s">
        <v>401</v>
      </c>
      <c r="B413" s="52" t="s">
        <v>64</v>
      </c>
      <c r="C413" s="53"/>
      <c r="D413" s="53"/>
      <c r="E413" s="54"/>
      <c r="F413" s="54"/>
      <c r="G413" s="69"/>
      <c r="H413" s="59"/>
    </row>
    <row r="414" spans="1:8" hidden="1">
      <c r="A414" s="39" t="s">
        <v>402</v>
      </c>
      <c r="B414" s="52" t="s">
        <v>201</v>
      </c>
      <c r="C414" s="53"/>
      <c r="D414" s="53"/>
      <c r="E414" s="54"/>
      <c r="F414" s="54"/>
      <c r="G414" s="69"/>
      <c r="H414" s="59"/>
    </row>
    <row r="415" spans="1:8" hidden="1">
      <c r="A415" s="39" t="s">
        <v>403</v>
      </c>
      <c r="B415" s="52" t="s">
        <v>203</v>
      </c>
      <c r="C415" s="53"/>
      <c r="D415" s="53"/>
      <c r="E415" s="54"/>
      <c r="F415" s="54"/>
      <c r="G415" s="69"/>
      <c r="H415" s="59"/>
    </row>
    <row r="416" spans="1:8" hidden="1">
      <c r="A416" s="39" t="s">
        <v>404</v>
      </c>
      <c r="B416" s="52" t="s">
        <v>66</v>
      </c>
      <c r="C416" s="53"/>
      <c r="D416" s="53"/>
      <c r="E416" s="54"/>
      <c r="F416" s="54"/>
      <c r="G416" s="69"/>
      <c r="H416" s="59"/>
    </row>
    <row r="417" spans="1:8" hidden="1">
      <c r="A417" s="39" t="s">
        <v>405</v>
      </c>
      <c r="B417" s="52" t="s">
        <v>206</v>
      </c>
      <c r="C417" s="53"/>
      <c r="D417" s="53"/>
      <c r="E417" s="54"/>
      <c r="F417" s="54"/>
      <c r="G417" s="69"/>
      <c r="H417" s="59"/>
    </row>
    <row r="418" spans="1:8" hidden="1">
      <c r="A418" s="39" t="s">
        <v>406</v>
      </c>
      <c r="B418" s="52" t="s">
        <v>208</v>
      </c>
      <c r="C418" s="53"/>
      <c r="D418" s="53"/>
      <c r="E418" s="54"/>
      <c r="F418" s="54"/>
      <c r="G418" s="69"/>
      <c r="H418" s="59"/>
    </row>
    <row r="419" spans="1:8" hidden="1">
      <c r="A419" s="39" t="s">
        <v>407</v>
      </c>
      <c r="B419" s="52" t="s">
        <v>68</v>
      </c>
      <c r="C419" s="53"/>
      <c r="D419" s="53"/>
      <c r="E419" s="54"/>
      <c r="F419" s="54"/>
      <c r="G419" s="69"/>
      <c r="H419" s="59"/>
    </row>
    <row r="420" spans="1:8" hidden="1">
      <c r="A420" s="39" t="s">
        <v>408</v>
      </c>
      <c r="B420" s="52" t="s">
        <v>211</v>
      </c>
      <c r="C420" s="53"/>
      <c r="D420" s="53"/>
      <c r="E420" s="54"/>
      <c r="F420" s="54"/>
      <c r="G420" s="69"/>
      <c r="H420" s="59"/>
    </row>
    <row r="421" spans="1:8" hidden="1">
      <c r="A421" s="39" t="s">
        <v>409</v>
      </c>
      <c r="B421" s="52" t="s">
        <v>213</v>
      </c>
      <c r="C421" s="53"/>
      <c r="D421" s="53"/>
      <c r="E421" s="54"/>
      <c r="F421" s="54"/>
      <c r="G421" s="69"/>
      <c r="H421" s="59"/>
    </row>
    <row r="422" spans="1:8" hidden="1">
      <c r="A422" s="39" t="s">
        <v>410</v>
      </c>
      <c r="B422" s="52" t="s">
        <v>70</v>
      </c>
      <c r="C422" s="53"/>
      <c r="D422" s="53"/>
      <c r="E422" s="54"/>
      <c r="F422" s="54"/>
      <c r="G422" s="69"/>
      <c r="H422" s="59"/>
    </row>
    <row r="423" spans="1:8" hidden="1">
      <c r="A423" s="39" t="s">
        <v>411</v>
      </c>
      <c r="B423" s="52" t="s">
        <v>216</v>
      </c>
      <c r="C423" s="53"/>
      <c r="D423" s="53"/>
      <c r="E423" s="54"/>
      <c r="F423" s="54"/>
      <c r="G423" s="69"/>
      <c r="H423" s="59"/>
    </row>
    <row r="424" spans="1:8" hidden="1">
      <c r="A424" s="39" t="s">
        <v>412</v>
      </c>
      <c r="B424" s="52" t="s">
        <v>218</v>
      </c>
      <c r="C424" s="53"/>
      <c r="D424" s="53"/>
      <c r="E424" s="54"/>
      <c r="F424" s="54"/>
      <c r="G424" s="69"/>
      <c r="H424" s="59"/>
    </row>
    <row r="425" spans="1:8" hidden="1">
      <c r="A425" s="39" t="s">
        <v>413</v>
      </c>
      <c r="B425" s="52" t="s">
        <v>72</v>
      </c>
      <c r="C425" s="53"/>
      <c r="D425" s="53"/>
      <c r="E425" s="54"/>
      <c r="F425" s="54"/>
      <c r="G425" s="69"/>
      <c r="H425" s="59"/>
    </row>
    <row r="426" spans="1:8" hidden="1">
      <c r="A426" s="39" t="s">
        <v>414</v>
      </c>
      <c r="B426" s="52" t="s">
        <v>221</v>
      </c>
      <c r="C426" s="53"/>
      <c r="D426" s="53"/>
      <c r="E426" s="54"/>
      <c r="F426" s="54"/>
      <c r="G426" s="69"/>
      <c r="H426" s="59"/>
    </row>
    <row r="427" spans="1:8" hidden="1">
      <c r="A427" s="39" t="s">
        <v>415</v>
      </c>
      <c r="B427" s="52" t="s">
        <v>223</v>
      </c>
      <c r="C427" s="53"/>
      <c r="D427" s="53"/>
      <c r="E427" s="54"/>
      <c r="F427" s="54"/>
      <c r="G427" s="69"/>
      <c r="H427" s="59"/>
    </row>
    <row r="428" spans="1:8" hidden="1">
      <c r="A428" s="39" t="s">
        <v>416</v>
      </c>
      <c r="B428" s="52" t="s">
        <v>74</v>
      </c>
      <c r="C428" s="53"/>
      <c r="D428" s="53"/>
      <c r="E428" s="54"/>
      <c r="F428" s="54"/>
      <c r="G428" s="69"/>
      <c r="H428" s="59"/>
    </row>
    <row r="429" spans="1:8" hidden="1">
      <c r="A429" s="39" t="s">
        <v>417</v>
      </c>
      <c r="B429" s="52" t="s">
        <v>226</v>
      </c>
      <c r="C429" s="53"/>
      <c r="D429" s="53"/>
      <c r="E429" s="54"/>
      <c r="F429" s="54"/>
      <c r="G429" s="69"/>
      <c r="H429" s="59"/>
    </row>
    <row r="430" spans="1:8" hidden="1">
      <c r="A430" s="39" t="s">
        <v>418</v>
      </c>
      <c r="B430" s="52" t="s">
        <v>228</v>
      </c>
      <c r="C430" s="53"/>
      <c r="D430" s="53"/>
      <c r="E430" s="54"/>
      <c r="F430" s="54"/>
      <c r="G430" s="69"/>
      <c r="H430" s="59"/>
    </row>
    <row r="431" spans="1:8" hidden="1">
      <c r="A431" s="39" t="s">
        <v>419</v>
      </c>
      <c r="B431" s="52" t="s">
        <v>76</v>
      </c>
      <c r="C431" s="53"/>
      <c r="D431" s="53"/>
      <c r="E431" s="54"/>
      <c r="F431" s="54"/>
      <c r="G431" s="69"/>
      <c r="H431" s="59"/>
    </row>
    <row r="432" spans="1:8" hidden="1">
      <c r="A432" s="39" t="s">
        <v>420</v>
      </c>
      <c r="B432" s="52" t="s">
        <v>231</v>
      </c>
      <c r="C432" s="53"/>
      <c r="D432" s="53"/>
      <c r="E432" s="54"/>
      <c r="F432" s="54"/>
      <c r="G432" s="69"/>
      <c r="H432" s="59"/>
    </row>
    <row r="433" spans="1:8" hidden="1">
      <c r="A433" s="39" t="s">
        <v>421</v>
      </c>
      <c r="B433" s="52" t="s">
        <v>233</v>
      </c>
      <c r="C433" s="53"/>
      <c r="D433" s="53"/>
      <c r="E433" s="54"/>
      <c r="F433" s="54"/>
      <c r="G433" s="69"/>
      <c r="H433" s="59"/>
    </row>
    <row r="434" spans="1:8" hidden="1">
      <c r="A434" s="39" t="s">
        <v>422</v>
      </c>
      <c r="B434" s="52" t="s">
        <v>78</v>
      </c>
      <c r="C434" s="53"/>
      <c r="D434" s="53"/>
      <c r="E434" s="54"/>
      <c r="F434" s="54"/>
      <c r="G434" s="69"/>
      <c r="H434" s="59"/>
    </row>
    <row r="435" spans="1:8" hidden="1">
      <c r="A435" s="39" t="s">
        <v>423</v>
      </c>
      <c r="B435" s="52" t="s">
        <v>236</v>
      </c>
      <c r="C435" s="53"/>
      <c r="D435" s="53"/>
      <c r="E435" s="54"/>
      <c r="F435" s="54"/>
      <c r="G435" s="69"/>
      <c r="H435" s="59"/>
    </row>
    <row r="436" spans="1:8" hidden="1">
      <c r="A436" s="39" t="s">
        <v>424</v>
      </c>
      <c r="B436" s="52" t="s">
        <v>238</v>
      </c>
      <c r="C436" s="53"/>
      <c r="D436" s="53"/>
      <c r="E436" s="54"/>
      <c r="F436" s="54"/>
      <c r="G436" s="69"/>
      <c r="H436" s="59"/>
    </row>
    <row r="437" spans="1:8" hidden="1">
      <c r="A437" s="49" t="s">
        <v>425</v>
      </c>
      <c r="B437" s="50" t="s">
        <v>94</v>
      </c>
      <c r="C437" s="49"/>
      <c r="D437" s="49"/>
      <c r="E437" s="51">
        <f>SUM(E438:E473)</f>
        <v>0</v>
      </c>
      <c r="F437" s="51">
        <f t="shared" ref="F437:G437" si="15">SUM(F438:F473)</f>
        <v>0</v>
      </c>
      <c r="G437" s="70">
        <f t="shared" si="15"/>
        <v>0</v>
      </c>
      <c r="H437" s="59"/>
    </row>
    <row r="438" spans="1:8" hidden="1">
      <c r="A438" s="39" t="s">
        <v>426</v>
      </c>
      <c r="B438" s="52" t="s">
        <v>56</v>
      </c>
      <c r="C438" s="53"/>
      <c r="D438" s="53"/>
      <c r="E438" s="54"/>
      <c r="F438" s="54"/>
      <c r="G438" s="69"/>
      <c r="H438" s="59"/>
    </row>
    <row r="439" spans="1:8" hidden="1">
      <c r="A439" s="39" t="s">
        <v>427</v>
      </c>
      <c r="B439" s="52" t="s">
        <v>181</v>
      </c>
      <c r="C439" s="53"/>
      <c r="D439" s="53"/>
      <c r="E439" s="54"/>
      <c r="F439" s="54"/>
      <c r="G439" s="69"/>
      <c r="H439" s="59"/>
    </row>
    <row r="440" spans="1:8" hidden="1">
      <c r="A440" s="39" t="s">
        <v>428</v>
      </c>
      <c r="B440" s="52" t="s">
        <v>183</v>
      </c>
      <c r="C440" s="53"/>
      <c r="D440" s="53"/>
      <c r="E440" s="54"/>
      <c r="F440" s="54"/>
      <c r="G440" s="69"/>
      <c r="H440" s="59"/>
    </row>
    <row r="441" spans="1:8" hidden="1">
      <c r="A441" s="39" t="s">
        <v>429</v>
      </c>
      <c r="B441" s="52" t="s">
        <v>58</v>
      </c>
      <c r="C441" s="53"/>
      <c r="D441" s="53"/>
      <c r="E441" s="54"/>
      <c r="F441" s="54"/>
      <c r="G441" s="69"/>
      <c r="H441" s="59"/>
    </row>
    <row r="442" spans="1:8" hidden="1">
      <c r="A442" s="39" t="s">
        <v>430</v>
      </c>
      <c r="B442" s="52" t="s">
        <v>186</v>
      </c>
      <c r="C442" s="53"/>
      <c r="D442" s="53"/>
      <c r="E442" s="54"/>
      <c r="F442" s="54"/>
      <c r="G442" s="69"/>
      <c r="H442" s="59"/>
    </row>
    <row r="443" spans="1:8" hidden="1">
      <c r="A443" s="39" t="s">
        <v>431</v>
      </c>
      <c r="B443" s="52" t="s">
        <v>188</v>
      </c>
      <c r="C443" s="53"/>
      <c r="D443" s="53"/>
      <c r="E443" s="54"/>
      <c r="F443" s="54"/>
      <c r="G443" s="69"/>
      <c r="H443" s="59"/>
    </row>
    <row r="444" spans="1:8" hidden="1">
      <c r="A444" s="39" t="s">
        <v>432</v>
      </c>
      <c r="B444" s="52" t="s">
        <v>60</v>
      </c>
      <c r="C444" s="53"/>
      <c r="D444" s="53"/>
      <c r="E444" s="54"/>
      <c r="F444" s="54"/>
      <c r="G444" s="69"/>
      <c r="H444" s="59"/>
    </row>
    <row r="445" spans="1:8" hidden="1">
      <c r="A445" s="39" t="s">
        <v>433</v>
      </c>
      <c r="B445" s="52" t="s">
        <v>191</v>
      </c>
      <c r="C445" s="53"/>
      <c r="D445" s="53"/>
      <c r="E445" s="54"/>
      <c r="F445" s="54"/>
      <c r="G445" s="69"/>
      <c r="H445" s="59"/>
    </row>
    <row r="446" spans="1:8" hidden="1">
      <c r="A446" s="39" t="s">
        <v>434</v>
      </c>
      <c r="B446" s="52" t="s">
        <v>193</v>
      </c>
      <c r="C446" s="53"/>
      <c r="D446" s="53"/>
      <c r="E446" s="54"/>
      <c r="F446" s="54"/>
      <c r="G446" s="69"/>
      <c r="H446" s="59"/>
    </row>
    <row r="447" spans="1:8" hidden="1">
      <c r="A447" s="39" t="s">
        <v>435</v>
      </c>
      <c r="B447" s="52" t="s">
        <v>62</v>
      </c>
      <c r="C447" s="53"/>
      <c r="D447" s="53"/>
      <c r="E447" s="54"/>
      <c r="F447" s="54"/>
      <c r="G447" s="69"/>
      <c r="H447" s="59"/>
    </row>
    <row r="448" spans="1:8" hidden="1">
      <c r="A448" s="39" t="s">
        <v>436</v>
      </c>
      <c r="B448" s="52" t="s">
        <v>196</v>
      </c>
      <c r="C448" s="53"/>
      <c r="D448" s="53"/>
      <c r="E448" s="54"/>
      <c r="F448" s="54"/>
      <c r="G448" s="69"/>
      <c r="H448" s="59"/>
    </row>
    <row r="449" spans="1:8" hidden="1">
      <c r="A449" s="39" t="s">
        <v>437</v>
      </c>
      <c r="B449" s="52" t="s">
        <v>198</v>
      </c>
      <c r="C449" s="53"/>
      <c r="D449" s="53"/>
      <c r="E449" s="54"/>
      <c r="F449" s="54"/>
      <c r="G449" s="69"/>
      <c r="H449" s="59"/>
    </row>
    <row r="450" spans="1:8" hidden="1">
      <c r="A450" s="39" t="s">
        <v>438</v>
      </c>
      <c r="B450" s="52" t="s">
        <v>64</v>
      </c>
      <c r="C450" s="53"/>
      <c r="D450" s="53"/>
      <c r="E450" s="54"/>
      <c r="F450" s="54"/>
      <c r="G450" s="69"/>
      <c r="H450" s="59"/>
    </row>
    <row r="451" spans="1:8" hidden="1">
      <c r="A451" s="39" t="s">
        <v>439</v>
      </c>
      <c r="B451" s="52" t="s">
        <v>201</v>
      </c>
      <c r="C451" s="53"/>
      <c r="D451" s="53"/>
      <c r="E451" s="54"/>
      <c r="F451" s="54"/>
      <c r="G451" s="69"/>
      <c r="H451" s="59"/>
    </row>
    <row r="452" spans="1:8" hidden="1">
      <c r="A452" s="39" t="s">
        <v>440</v>
      </c>
      <c r="B452" s="52" t="s">
        <v>203</v>
      </c>
      <c r="C452" s="53"/>
      <c r="D452" s="53"/>
      <c r="E452" s="54"/>
      <c r="F452" s="54"/>
      <c r="G452" s="69"/>
      <c r="H452" s="59"/>
    </row>
    <row r="453" spans="1:8" hidden="1">
      <c r="A453" s="39" t="s">
        <v>441</v>
      </c>
      <c r="B453" s="52" t="s">
        <v>66</v>
      </c>
      <c r="C453" s="53"/>
      <c r="D453" s="53"/>
      <c r="E453" s="54"/>
      <c r="F453" s="54"/>
      <c r="G453" s="69"/>
      <c r="H453" s="59"/>
    </row>
    <row r="454" spans="1:8" hidden="1">
      <c r="A454" s="39" t="s">
        <v>442</v>
      </c>
      <c r="B454" s="52" t="s">
        <v>206</v>
      </c>
      <c r="C454" s="53"/>
      <c r="D454" s="53"/>
      <c r="E454" s="54"/>
      <c r="F454" s="54"/>
      <c r="G454" s="69"/>
      <c r="H454" s="59"/>
    </row>
    <row r="455" spans="1:8" hidden="1">
      <c r="A455" s="39" t="s">
        <v>443</v>
      </c>
      <c r="B455" s="52" t="s">
        <v>208</v>
      </c>
      <c r="C455" s="53"/>
      <c r="D455" s="53"/>
      <c r="E455" s="54"/>
      <c r="F455" s="54"/>
      <c r="G455" s="69"/>
      <c r="H455" s="59"/>
    </row>
    <row r="456" spans="1:8" hidden="1">
      <c r="A456" s="39" t="s">
        <v>444</v>
      </c>
      <c r="B456" s="52" t="s">
        <v>68</v>
      </c>
      <c r="C456" s="53"/>
      <c r="D456" s="53"/>
      <c r="E456" s="54"/>
      <c r="F456" s="54"/>
      <c r="G456" s="69"/>
      <c r="H456" s="59"/>
    </row>
    <row r="457" spans="1:8" hidden="1">
      <c r="A457" s="39" t="s">
        <v>445</v>
      </c>
      <c r="B457" s="52" t="s">
        <v>211</v>
      </c>
      <c r="C457" s="53"/>
      <c r="D457" s="53"/>
      <c r="E457" s="54"/>
      <c r="F457" s="54"/>
      <c r="G457" s="69"/>
      <c r="H457" s="59"/>
    </row>
    <row r="458" spans="1:8" hidden="1">
      <c r="A458" s="39" t="s">
        <v>446</v>
      </c>
      <c r="B458" s="52" t="s">
        <v>213</v>
      </c>
      <c r="C458" s="53"/>
      <c r="D458" s="53"/>
      <c r="E458" s="54"/>
      <c r="F458" s="54"/>
      <c r="G458" s="69"/>
      <c r="H458" s="59"/>
    </row>
    <row r="459" spans="1:8" hidden="1">
      <c r="A459" s="39" t="s">
        <v>447</v>
      </c>
      <c r="B459" s="52" t="s">
        <v>70</v>
      </c>
      <c r="C459" s="53"/>
      <c r="D459" s="53"/>
      <c r="E459" s="54"/>
      <c r="F459" s="54"/>
      <c r="G459" s="69"/>
      <c r="H459" s="59"/>
    </row>
    <row r="460" spans="1:8" hidden="1">
      <c r="A460" s="39" t="s">
        <v>448</v>
      </c>
      <c r="B460" s="52" t="s">
        <v>216</v>
      </c>
      <c r="C460" s="53"/>
      <c r="D460" s="53"/>
      <c r="E460" s="54"/>
      <c r="F460" s="54"/>
      <c r="G460" s="69"/>
      <c r="H460" s="59"/>
    </row>
    <row r="461" spans="1:8" hidden="1">
      <c r="A461" s="39" t="s">
        <v>449</v>
      </c>
      <c r="B461" s="52" t="s">
        <v>218</v>
      </c>
      <c r="C461" s="53"/>
      <c r="D461" s="53"/>
      <c r="E461" s="54"/>
      <c r="F461" s="54"/>
      <c r="G461" s="69"/>
      <c r="H461" s="59"/>
    </row>
    <row r="462" spans="1:8" hidden="1">
      <c r="A462" s="39" t="s">
        <v>450</v>
      </c>
      <c r="B462" s="52" t="s">
        <v>72</v>
      </c>
      <c r="C462" s="53"/>
      <c r="D462" s="53"/>
      <c r="E462" s="54"/>
      <c r="F462" s="54"/>
      <c r="G462" s="69"/>
      <c r="H462" s="59"/>
    </row>
    <row r="463" spans="1:8" hidden="1">
      <c r="A463" s="39" t="s">
        <v>451</v>
      </c>
      <c r="B463" s="52" t="s">
        <v>221</v>
      </c>
      <c r="C463" s="53"/>
      <c r="D463" s="53"/>
      <c r="E463" s="54"/>
      <c r="F463" s="54"/>
      <c r="G463" s="69"/>
      <c r="H463" s="59"/>
    </row>
    <row r="464" spans="1:8" hidden="1">
      <c r="A464" s="39" t="s">
        <v>452</v>
      </c>
      <c r="B464" s="52" t="s">
        <v>223</v>
      </c>
      <c r="C464" s="53"/>
      <c r="D464" s="53"/>
      <c r="E464" s="54"/>
      <c r="F464" s="54"/>
      <c r="G464" s="69"/>
      <c r="H464" s="59"/>
    </row>
    <row r="465" spans="1:8" hidden="1">
      <c r="A465" s="39" t="s">
        <v>453</v>
      </c>
      <c r="B465" s="52" t="s">
        <v>74</v>
      </c>
      <c r="C465" s="53"/>
      <c r="D465" s="53"/>
      <c r="E465" s="54"/>
      <c r="F465" s="54"/>
      <c r="G465" s="69"/>
      <c r="H465" s="59"/>
    </row>
    <row r="466" spans="1:8" hidden="1">
      <c r="A466" s="39" t="s">
        <v>454</v>
      </c>
      <c r="B466" s="52" t="s">
        <v>226</v>
      </c>
      <c r="C466" s="53"/>
      <c r="D466" s="53"/>
      <c r="E466" s="54"/>
      <c r="F466" s="54"/>
      <c r="G466" s="69"/>
      <c r="H466" s="59"/>
    </row>
    <row r="467" spans="1:8" hidden="1">
      <c r="A467" s="39" t="s">
        <v>455</v>
      </c>
      <c r="B467" s="52" t="s">
        <v>228</v>
      </c>
      <c r="C467" s="53"/>
      <c r="D467" s="53"/>
      <c r="E467" s="54"/>
      <c r="F467" s="54"/>
      <c r="G467" s="69"/>
      <c r="H467" s="59"/>
    </row>
    <row r="468" spans="1:8" hidden="1">
      <c r="A468" s="39" t="s">
        <v>456</v>
      </c>
      <c r="B468" s="52" t="s">
        <v>76</v>
      </c>
      <c r="C468" s="53"/>
      <c r="D468" s="53"/>
      <c r="E468" s="54"/>
      <c r="F468" s="54"/>
      <c r="G468" s="69"/>
      <c r="H468" s="59"/>
    </row>
    <row r="469" spans="1:8" hidden="1">
      <c r="A469" s="39" t="s">
        <v>457</v>
      </c>
      <c r="B469" s="52" t="s">
        <v>231</v>
      </c>
      <c r="C469" s="53"/>
      <c r="D469" s="53"/>
      <c r="E469" s="54"/>
      <c r="F469" s="54"/>
      <c r="G469" s="69"/>
      <c r="H469" s="59"/>
    </row>
    <row r="470" spans="1:8" hidden="1">
      <c r="A470" s="39" t="s">
        <v>458</v>
      </c>
      <c r="B470" s="52" t="s">
        <v>233</v>
      </c>
      <c r="C470" s="53"/>
      <c r="D470" s="53"/>
      <c r="E470" s="54"/>
      <c r="F470" s="54"/>
      <c r="G470" s="69"/>
      <c r="H470" s="59"/>
    </row>
    <row r="471" spans="1:8" hidden="1">
      <c r="A471" s="39" t="s">
        <v>459</v>
      </c>
      <c r="B471" s="52" t="s">
        <v>78</v>
      </c>
      <c r="C471" s="53"/>
      <c r="D471" s="53"/>
      <c r="E471" s="54"/>
      <c r="F471" s="54"/>
      <c r="G471" s="69"/>
      <c r="H471" s="59"/>
    </row>
    <row r="472" spans="1:8" hidden="1">
      <c r="A472" s="39" t="s">
        <v>460</v>
      </c>
      <c r="B472" s="52" t="s">
        <v>236</v>
      </c>
      <c r="C472" s="53"/>
      <c r="D472" s="53"/>
      <c r="E472" s="54"/>
      <c r="F472" s="54"/>
      <c r="G472" s="69"/>
      <c r="H472" s="59"/>
    </row>
    <row r="473" spans="1:8" hidden="1">
      <c r="A473" s="39" t="s">
        <v>461</v>
      </c>
      <c r="B473" s="52" t="s">
        <v>238</v>
      </c>
      <c r="C473" s="53"/>
      <c r="D473" s="53"/>
      <c r="E473" s="54"/>
      <c r="F473" s="54"/>
      <c r="G473" s="69"/>
      <c r="H473" s="59"/>
    </row>
    <row r="474" spans="1:8" hidden="1">
      <c r="A474" s="49" t="s">
        <v>462</v>
      </c>
      <c r="B474" s="50" t="s">
        <v>108</v>
      </c>
      <c r="C474" s="49"/>
      <c r="D474" s="49"/>
      <c r="E474" s="51">
        <f>SUM(E475:E510)</f>
        <v>0</v>
      </c>
      <c r="F474" s="51">
        <f t="shared" ref="F474:G474" si="16">SUM(F475:F510)</f>
        <v>0</v>
      </c>
      <c r="G474" s="70">
        <f t="shared" si="16"/>
        <v>0</v>
      </c>
      <c r="H474" s="59"/>
    </row>
    <row r="475" spans="1:8" hidden="1">
      <c r="A475" s="39" t="s">
        <v>463</v>
      </c>
      <c r="B475" s="52" t="s">
        <v>56</v>
      </c>
      <c r="C475" s="53"/>
      <c r="D475" s="53"/>
      <c r="E475" s="54"/>
      <c r="F475" s="54"/>
      <c r="G475" s="69"/>
      <c r="H475" s="59"/>
    </row>
    <row r="476" spans="1:8" hidden="1">
      <c r="A476" s="39" t="s">
        <v>464</v>
      </c>
      <c r="B476" s="52" t="s">
        <v>181</v>
      </c>
      <c r="C476" s="53"/>
      <c r="D476" s="53"/>
      <c r="E476" s="54"/>
      <c r="F476" s="54"/>
      <c r="G476" s="69"/>
      <c r="H476" s="59"/>
    </row>
    <row r="477" spans="1:8" hidden="1">
      <c r="A477" s="39" t="s">
        <v>465</v>
      </c>
      <c r="B477" s="52" t="s">
        <v>183</v>
      </c>
      <c r="C477" s="53"/>
      <c r="D477" s="53"/>
      <c r="E477" s="54"/>
      <c r="F477" s="54"/>
      <c r="G477" s="69"/>
      <c r="H477" s="59"/>
    </row>
    <row r="478" spans="1:8" hidden="1">
      <c r="A478" s="39" t="s">
        <v>466</v>
      </c>
      <c r="B478" s="52" t="s">
        <v>58</v>
      </c>
      <c r="C478" s="53"/>
      <c r="D478" s="53"/>
      <c r="E478" s="54"/>
      <c r="F478" s="54"/>
      <c r="G478" s="69"/>
      <c r="H478" s="59"/>
    </row>
    <row r="479" spans="1:8" hidden="1">
      <c r="A479" s="39" t="s">
        <v>467</v>
      </c>
      <c r="B479" s="52" t="s">
        <v>186</v>
      </c>
      <c r="C479" s="53"/>
      <c r="D479" s="53"/>
      <c r="E479" s="54"/>
      <c r="F479" s="54"/>
      <c r="G479" s="69"/>
      <c r="H479" s="59"/>
    </row>
    <row r="480" spans="1:8" hidden="1">
      <c r="A480" s="39" t="s">
        <v>468</v>
      </c>
      <c r="B480" s="52" t="s">
        <v>188</v>
      </c>
      <c r="C480" s="53"/>
      <c r="D480" s="53"/>
      <c r="E480" s="54"/>
      <c r="F480" s="54"/>
      <c r="G480" s="69"/>
      <c r="H480" s="59"/>
    </row>
    <row r="481" spans="1:8" hidden="1">
      <c r="A481" s="39" t="s">
        <v>469</v>
      </c>
      <c r="B481" s="52" t="s">
        <v>60</v>
      </c>
      <c r="C481" s="53"/>
      <c r="D481" s="53"/>
      <c r="E481" s="54"/>
      <c r="F481" s="54"/>
      <c r="G481" s="69"/>
      <c r="H481" s="59"/>
    </row>
    <row r="482" spans="1:8" hidden="1">
      <c r="A482" s="39" t="s">
        <v>470</v>
      </c>
      <c r="B482" s="52" t="s">
        <v>191</v>
      </c>
      <c r="C482" s="53"/>
      <c r="D482" s="53"/>
      <c r="E482" s="54"/>
      <c r="F482" s="54"/>
      <c r="G482" s="69"/>
      <c r="H482" s="59"/>
    </row>
    <row r="483" spans="1:8" hidden="1">
      <c r="A483" s="39" t="s">
        <v>471</v>
      </c>
      <c r="B483" s="52" t="s">
        <v>193</v>
      </c>
      <c r="C483" s="53"/>
      <c r="D483" s="53"/>
      <c r="E483" s="54"/>
      <c r="F483" s="54"/>
      <c r="G483" s="69"/>
      <c r="H483" s="59"/>
    </row>
    <row r="484" spans="1:8" hidden="1">
      <c r="A484" s="39" t="s">
        <v>472</v>
      </c>
      <c r="B484" s="52" t="s">
        <v>62</v>
      </c>
      <c r="C484" s="53"/>
      <c r="D484" s="53"/>
      <c r="E484" s="54"/>
      <c r="F484" s="54"/>
      <c r="G484" s="69"/>
      <c r="H484" s="59"/>
    </row>
    <row r="485" spans="1:8" hidden="1">
      <c r="A485" s="39" t="s">
        <v>473</v>
      </c>
      <c r="B485" s="52" t="s">
        <v>196</v>
      </c>
      <c r="C485" s="53"/>
      <c r="D485" s="53"/>
      <c r="E485" s="54"/>
      <c r="F485" s="54"/>
      <c r="G485" s="69"/>
      <c r="H485" s="59"/>
    </row>
    <row r="486" spans="1:8" hidden="1">
      <c r="A486" s="39" t="s">
        <v>474</v>
      </c>
      <c r="B486" s="52" t="s">
        <v>198</v>
      </c>
      <c r="C486" s="53"/>
      <c r="D486" s="53"/>
      <c r="E486" s="54"/>
      <c r="F486" s="54"/>
      <c r="G486" s="69"/>
      <c r="H486" s="59"/>
    </row>
    <row r="487" spans="1:8" hidden="1">
      <c r="A487" s="39" t="s">
        <v>475</v>
      </c>
      <c r="B487" s="52" t="s">
        <v>64</v>
      </c>
      <c r="C487" s="53"/>
      <c r="D487" s="53"/>
      <c r="E487" s="54"/>
      <c r="F487" s="54"/>
      <c r="G487" s="69"/>
      <c r="H487" s="59"/>
    </row>
    <row r="488" spans="1:8" hidden="1">
      <c r="A488" s="39" t="s">
        <v>476</v>
      </c>
      <c r="B488" s="52" t="s">
        <v>201</v>
      </c>
      <c r="C488" s="53"/>
      <c r="D488" s="53"/>
      <c r="E488" s="54"/>
      <c r="F488" s="54"/>
      <c r="G488" s="69"/>
      <c r="H488" s="59"/>
    </row>
    <row r="489" spans="1:8" hidden="1">
      <c r="A489" s="39" t="s">
        <v>477</v>
      </c>
      <c r="B489" s="52" t="s">
        <v>203</v>
      </c>
      <c r="C489" s="53"/>
      <c r="D489" s="53"/>
      <c r="E489" s="54"/>
      <c r="F489" s="54"/>
      <c r="G489" s="69"/>
      <c r="H489" s="59"/>
    </row>
    <row r="490" spans="1:8" hidden="1">
      <c r="A490" s="39" t="s">
        <v>478</v>
      </c>
      <c r="B490" s="52" t="s">
        <v>66</v>
      </c>
      <c r="C490" s="53"/>
      <c r="D490" s="53"/>
      <c r="E490" s="54"/>
      <c r="F490" s="54"/>
      <c r="G490" s="69"/>
      <c r="H490" s="59"/>
    </row>
    <row r="491" spans="1:8" hidden="1">
      <c r="A491" s="39" t="s">
        <v>479</v>
      </c>
      <c r="B491" s="52" t="s">
        <v>206</v>
      </c>
      <c r="C491" s="53"/>
      <c r="D491" s="53"/>
      <c r="E491" s="54"/>
      <c r="F491" s="54"/>
      <c r="G491" s="69"/>
      <c r="H491" s="59"/>
    </row>
    <row r="492" spans="1:8" hidden="1">
      <c r="A492" s="39" t="s">
        <v>480</v>
      </c>
      <c r="B492" s="52" t="s">
        <v>208</v>
      </c>
      <c r="C492" s="53"/>
      <c r="D492" s="53"/>
      <c r="E492" s="54"/>
      <c r="F492" s="54"/>
      <c r="G492" s="69"/>
      <c r="H492" s="59"/>
    </row>
    <row r="493" spans="1:8" hidden="1">
      <c r="A493" s="39" t="s">
        <v>481</v>
      </c>
      <c r="B493" s="52" t="s">
        <v>68</v>
      </c>
      <c r="C493" s="53"/>
      <c r="D493" s="53"/>
      <c r="E493" s="54"/>
      <c r="F493" s="54"/>
      <c r="G493" s="69"/>
      <c r="H493" s="59"/>
    </row>
    <row r="494" spans="1:8" hidden="1">
      <c r="A494" s="39" t="s">
        <v>482</v>
      </c>
      <c r="B494" s="52" t="s">
        <v>211</v>
      </c>
      <c r="C494" s="53"/>
      <c r="D494" s="53"/>
      <c r="E494" s="54"/>
      <c r="F494" s="54"/>
      <c r="G494" s="69"/>
      <c r="H494" s="59"/>
    </row>
    <row r="495" spans="1:8" hidden="1">
      <c r="A495" s="39" t="s">
        <v>483</v>
      </c>
      <c r="B495" s="52" t="s">
        <v>213</v>
      </c>
      <c r="C495" s="53"/>
      <c r="D495" s="53"/>
      <c r="E495" s="54"/>
      <c r="F495" s="54"/>
      <c r="G495" s="69"/>
      <c r="H495" s="59"/>
    </row>
    <row r="496" spans="1:8" hidden="1">
      <c r="A496" s="39" t="s">
        <v>484</v>
      </c>
      <c r="B496" s="52" t="s">
        <v>70</v>
      </c>
      <c r="C496" s="53"/>
      <c r="D496" s="53"/>
      <c r="E496" s="54"/>
      <c r="F496" s="54"/>
      <c r="G496" s="69"/>
      <c r="H496" s="59"/>
    </row>
    <row r="497" spans="1:8" hidden="1">
      <c r="A497" s="39" t="s">
        <v>485</v>
      </c>
      <c r="B497" s="52" t="s">
        <v>216</v>
      </c>
      <c r="C497" s="53"/>
      <c r="D497" s="53"/>
      <c r="E497" s="54"/>
      <c r="F497" s="54"/>
      <c r="G497" s="69"/>
      <c r="H497" s="59"/>
    </row>
    <row r="498" spans="1:8" hidden="1">
      <c r="A498" s="39" t="s">
        <v>486</v>
      </c>
      <c r="B498" s="52" t="s">
        <v>218</v>
      </c>
      <c r="C498" s="53"/>
      <c r="D498" s="53"/>
      <c r="E498" s="54"/>
      <c r="F498" s="54"/>
      <c r="G498" s="69"/>
      <c r="H498" s="59"/>
    </row>
    <row r="499" spans="1:8" hidden="1">
      <c r="A499" s="39" t="s">
        <v>487</v>
      </c>
      <c r="B499" s="52" t="s">
        <v>72</v>
      </c>
      <c r="C499" s="53"/>
      <c r="D499" s="53"/>
      <c r="E499" s="54"/>
      <c r="F499" s="54"/>
      <c r="G499" s="69"/>
      <c r="H499" s="59"/>
    </row>
    <row r="500" spans="1:8" hidden="1">
      <c r="A500" s="39" t="s">
        <v>488</v>
      </c>
      <c r="B500" s="52" t="s">
        <v>221</v>
      </c>
      <c r="C500" s="53"/>
      <c r="D500" s="53"/>
      <c r="E500" s="54"/>
      <c r="F500" s="54"/>
      <c r="G500" s="69"/>
      <c r="H500" s="59"/>
    </row>
    <row r="501" spans="1:8" hidden="1">
      <c r="A501" s="39" t="s">
        <v>489</v>
      </c>
      <c r="B501" s="52" t="s">
        <v>223</v>
      </c>
      <c r="C501" s="53"/>
      <c r="D501" s="53"/>
      <c r="E501" s="54"/>
      <c r="F501" s="54"/>
      <c r="G501" s="69"/>
      <c r="H501" s="59"/>
    </row>
    <row r="502" spans="1:8" hidden="1">
      <c r="A502" s="39" t="s">
        <v>490</v>
      </c>
      <c r="B502" s="52" t="s">
        <v>74</v>
      </c>
      <c r="C502" s="53"/>
      <c r="D502" s="53"/>
      <c r="E502" s="54"/>
      <c r="F502" s="54"/>
      <c r="G502" s="69"/>
      <c r="H502" s="59"/>
    </row>
    <row r="503" spans="1:8" hidden="1">
      <c r="A503" s="39" t="s">
        <v>491</v>
      </c>
      <c r="B503" s="52" t="s">
        <v>226</v>
      </c>
      <c r="C503" s="53"/>
      <c r="D503" s="53"/>
      <c r="E503" s="54"/>
      <c r="F503" s="54"/>
      <c r="G503" s="69"/>
      <c r="H503" s="59"/>
    </row>
    <row r="504" spans="1:8" hidden="1">
      <c r="A504" s="39" t="s">
        <v>492</v>
      </c>
      <c r="B504" s="52" t="s">
        <v>228</v>
      </c>
      <c r="C504" s="53"/>
      <c r="D504" s="53"/>
      <c r="E504" s="54"/>
      <c r="F504" s="54"/>
      <c r="G504" s="69"/>
      <c r="H504" s="59"/>
    </row>
    <row r="505" spans="1:8" hidden="1">
      <c r="A505" s="39" t="s">
        <v>493</v>
      </c>
      <c r="B505" s="52" t="s">
        <v>76</v>
      </c>
      <c r="C505" s="53"/>
      <c r="D505" s="53"/>
      <c r="E505" s="54"/>
      <c r="F505" s="54"/>
      <c r="G505" s="69"/>
      <c r="H505" s="59"/>
    </row>
    <row r="506" spans="1:8" hidden="1">
      <c r="A506" s="39" t="s">
        <v>494</v>
      </c>
      <c r="B506" s="52" t="s">
        <v>231</v>
      </c>
      <c r="C506" s="53"/>
      <c r="D506" s="53"/>
      <c r="E506" s="54"/>
      <c r="F506" s="54"/>
      <c r="G506" s="69"/>
      <c r="H506" s="59"/>
    </row>
    <row r="507" spans="1:8" hidden="1">
      <c r="A507" s="39" t="s">
        <v>495</v>
      </c>
      <c r="B507" s="52" t="s">
        <v>233</v>
      </c>
      <c r="C507" s="53"/>
      <c r="D507" s="53"/>
      <c r="E507" s="54"/>
      <c r="F507" s="54"/>
      <c r="G507" s="69"/>
      <c r="H507" s="59"/>
    </row>
    <row r="508" spans="1:8" hidden="1">
      <c r="A508" s="39" t="s">
        <v>496</v>
      </c>
      <c r="B508" s="52" t="s">
        <v>78</v>
      </c>
      <c r="C508" s="53"/>
      <c r="D508" s="53"/>
      <c r="E508" s="54"/>
      <c r="F508" s="54"/>
      <c r="G508" s="69"/>
      <c r="H508" s="59"/>
    </row>
    <row r="509" spans="1:8" hidden="1">
      <c r="A509" s="39" t="s">
        <v>497</v>
      </c>
      <c r="B509" s="52" t="s">
        <v>236</v>
      </c>
      <c r="C509" s="53"/>
      <c r="D509" s="53"/>
      <c r="E509" s="54"/>
      <c r="F509" s="54"/>
      <c r="G509" s="69"/>
      <c r="H509" s="59"/>
    </row>
    <row r="510" spans="1:8" hidden="1">
      <c r="A510" s="39" t="s">
        <v>498</v>
      </c>
      <c r="B510" s="52" t="s">
        <v>238</v>
      </c>
      <c r="C510" s="53"/>
      <c r="D510" s="53"/>
      <c r="E510" s="54"/>
      <c r="F510" s="54"/>
      <c r="G510" s="69"/>
      <c r="H510" s="59"/>
    </row>
    <row r="511" spans="1:8">
      <c r="A511" s="43" t="s">
        <v>499</v>
      </c>
      <c r="B511" s="44" t="s">
        <v>500</v>
      </c>
      <c r="C511" s="43"/>
      <c r="D511" s="43"/>
      <c r="E511" s="45">
        <f>E512+E575</f>
        <v>834</v>
      </c>
      <c r="F511" s="45">
        <f>F512+F575</f>
        <v>1027</v>
      </c>
      <c r="G511" s="45">
        <f>G512+G575</f>
        <v>1969.3749699999998</v>
      </c>
      <c r="H511" s="59"/>
    </row>
    <row r="512" spans="1:8">
      <c r="A512" s="46" t="s">
        <v>501</v>
      </c>
      <c r="B512" s="47" t="s">
        <v>52</v>
      </c>
      <c r="C512" s="46"/>
      <c r="D512" s="46"/>
      <c r="E512" s="48">
        <f>E513+E526+E539+E552</f>
        <v>834</v>
      </c>
      <c r="F512" s="48">
        <f t="shared" ref="F512:G512" si="17">F513+F526+F539+F552</f>
        <v>1027</v>
      </c>
      <c r="G512" s="48">
        <f t="shared" si="17"/>
        <v>1969.3749699999998</v>
      </c>
      <c r="H512" s="59"/>
    </row>
    <row r="513" spans="1:8" hidden="1">
      <c r="A513" s="49" t="s">
        <v>502</v>
      </c>
      <c r="B513" s="50" t="s">
        <v>54</v>
      </c>
      <c r="C513" s="49"/>
      <c r="D513" s="49"/>
      <c r="E513" s="51">
        <f>SUM(E514:E525)</f>
        <v>0</v>
      </c>
      <c r="F513" s="51">
        <f t="shared" ref="F513:G513" si="18">SUM(F514:F525)</f>
        <v>0</v>
      </c>
      <c r="G513" s="70">
        <f t="shared" si="18"/>
        <v>0</v>
      </c>
      <c r="H513" s="59"/>
    </row>
    <row r="514" spans="1:8" hidden="1">
      <c r="A514" s="39" t="s">
        <v>503</v>
      </c>
      <c r="B514" s="52" t="s">
        <v>56</v>
      </c>
      <c r="C514" s="53"/>
      <c r="D514" s="53"/>
      <c r="E514" s="54"/>
      <c r="F514" s="54"/>
      <c r="G514" s="69"/>
      <c r="H514" s="59"/>
    </row>
    <row r="515" spans="1:8" hidden="1">
      <c r="A515" s="39" t="s">
        <v>504</v>
      </c>
      <c r="B515" s="52" t="s">
        <v>58</v>
      </c>
      <c r="C515" s="53"/>
      <c r="D515" s="53"/>
      <c r="E515" s="54"/>
      <c r="F515" s="54"/>
      <c r="G515" s="69"/>
      <c r="H515" s="59"/>
    </row>
    <row r="516" spans="1:8" hidden="1">
      <c r="A516" s="39" t="s">
        <v>505</v>
      </c>
      <c r="B516" s="52" t="s">
        <v>60</v>
      </c>
      <c r="C516" s="53"/>
      <c r="D516" s="53"/>
      <c r="E516" s="54"/>
      <c r="F516" s="54"/>
      <c r="G516" s="69"/>
      <c r="H516" s="59"/>
    </row>
    <row r="517" spans="1:8" hidden="1">
      <c r="A517" s="39" t="s">
        <v>506</v>
      </c>
      <c r="B517" s="52" t="s">
        <v>62</v>
      </c>
      <c r="C517" s="53"/>
      <c r="D517" s="53"/>
      <c r="E517" s="54"/>
      <c r="F517" s="54"/>
      <c r="G517" s="69"/>
      <c r="H517" s="59"/>
    </row>
    <row r="518" spans="1:8" hidden="1">
      <c r="A518" s="39" t="s">
        <v>507</v>
      </c>
      <c r="B518" s="52" t="s">
        <v>64</v>
      </c>
      <c r="C518" s="53"/>
      <c r="D518" s="53"/>
      <c r="E518" s="54"/>
      <c r="F518" s="54"/>
      <c r="G518" s="69"/>
      <c r="H518" s="59"/>
    </row>
    <row r="519" spans="1:8" hidden="1">
      <c r="A519" s="39" t="s">
        <v>508</v>
      </c>
      <c r="B519" s="52" t="s">
        <v>66</v>
      </c>
      <c r="C519" s="53"/>
      <c r="D519" s="53"/>
      <c r="E519" s="54"/>
      <c r="F519" s="54"/>
      <c r="G519" s="69"/>
      <c r="H519" s="59"/>
    </row>
    <row r="520" spans="1:8" hidden="1">
      <c r="A520" s="39" t="s">
        <v>509</v>
      </c>
      <c r="B520" s="52" t="s">
        <v>68</v>
      </c>
      <c r="C520" s="53"/>
      <c r="D520" s="53"/>
      <c r="E520" s="54"/>
      <c r="F520" s="54"/>
      <c r="G520" s="69"/>
      <c r="H520" s="59"/>
    </row>
    <row r="521" spans="1:8" hidden="1">
      <c r="A521" s="39" t="s">
        <v>510</v>
      </c>
      <c r="B521" s="52" t="s">
        <v>70</v>
      </c>
      <c r="C521" s="53"/>
      <c r="D521" s="53"/>
      <c r="E521" s="54"/>
      <c r="F521" s="54"/>
      <c r="G521" s="69"/>
      <c r="H521" s="59"/>
    </row>
    <row r="522" spans="1:8" hidden="1">
      <c r="A522" s="39" t="s">
        <v>511</v>
      </c>
      <c r="B522" s="52" t="s">
        <v>72</v>
      </c>
      <c r="C522" s="53"/>
      <c r="D522" s="53"/>
      <c r="E522" s="54"/>
      <c r="F522" s="54"/>
      <c r="G522" s="69"/>
      <c r="H522" s="59"/>
    </row>
    <row r="523" spans="1:8" hidden="1">
      <c r="A523" s="39" t="s">
        <v>512</v>
      </c>
      <c r="B523" s="52" t="s">
        <v>74</v>
      </c>
      <c r="C523" s="53"/>
      <c r="D523" s="53"/>
      <c r="E523" s="54"/>
      <c r="F523" s="54"/>
      <c r="G523" s="69"/>
      <c r="H523" s="59"/>
    </row>
    <row r="524" spans="1:8" hidden="1">
      <c r="A524" s="39" t="s">
        <v>513</v>
      </c>
      <c r="B524" s="52" t="s">
        <v>76</v>
      </c>
      <c r="C524" s="53"/>
      <c r="D524" s="53"/>
      <c r="E524" s="54"/>
      <c r="F524" s="54"/>
      <c r="G524" s="69"/>
      <c r="H524" s="59"/>
    </row>
    <row r="525" spans="1:8" hidden="1">
      <c r="A525" s="39" t="s">
        <v>514</v>
      </c>
      <c r="B525" s="52" t="s">
        <v>78</v>
      </c>
      <c r="C525" s="53"/>
      <c r="D525" s="53"/>
      <c r="E525" s="54"/>
      <c r="F525" s="54"/>
      <c r="G525" s="69"/>
      <c r="H525" s="59"/>
    </row>
    <row r="526" spans="1:8" hidden="1">
      <c r="A526" s="49" t="s">
        <v>515</v>
      </c>
      <c r="B526" s="50" t="s">
        <v>80</v>
      </c>
      <c r="C526" s="49"/>
      <c r="D526" s="49"/>
      <c r="E526" s="51">
        <f>SUM(E527:E538)</f>
        <v>0</v>
      </c>
      <c r="F526" s="51">
        <f t="shared" ref="F526:G526" si="19">SUM(F527:F538)</f>
        <v>0</v>
      </c>
      <c r="G526" s="70">
        <f t="shared" si="19"/>
        <v>0</v>
      </c>
      <c r="H526" s="59"/>
    </row>
    <row r="527" spans="1:8" hidden="1">
      <c r="A527" s="39" t="s">
        <v>516</v>
      </c>
      <c r="B527" s="52" t="s">
        <v>56</v>
      </c>
      <c r="C527" s="53"/>
      <c r="D527" s="53"/>
      <c r="E527" s="54"/>
      <c r="F527" s="54"/>
      <c r="G527" s="69"/>
      <c r="H527" s="59"/>
    </row>
    <row r="528" spans="1:8" hidden="1">
      <c r="A528" s="39" t="s">
        <v>517</v>
      </c>
      <c r="B528" s="52" t="s">
        <v>58</v>
      </c>
      <c r="C528" s="53"/>
      <c r="D528" s="53"/>
      <c r="E528" s="54"/>
      <c r="F528" s="54"/>
      <c r="G528" s="69"/>
      <c r="H528" s="59"/>
    </row>
    <row r="529" spans="1:8" hidden="1">
      <c r="A529" s="39" t="s">
        <v>518</v>
      </c>
      <c r="B529" s="52" t="s">
        <v>60</v>
      </c>
      <c r="C529" s="53"/>
      <c r="D529" s="53"/>
      <c r="E529" s="54"/>
      <c r="F529" s="54"/>
      <c r="G529" s="69"/>
      <c r="H529" s="59"/>
    </row>
    <row r="530" spans="1:8" hidden="1">
      <c r="A530" s="39" t="s">
        <v>519</v>
      </c>
      <c r="B530" s="52" t="s">
        <v>62</v>
      </c>
      <c r="C530" s="53"/>
      <c r="D530" s="53"/>
      <c r="E530" s="54"/>
      <c r="F530" s="54"/>
      <c r="G530" s="69"/>
      <c r="H530" s="59"/>
    </row>
    <row r="531" spans="1:8" hidden="1">
      <c r="A531" s="39" t="s">
        <v>520</v>
      </c>
      <c r="B531" s="52" t="s">
        <v>64</v>
      </c>
      <c r="C531" s="53"/>
      <c r="D531" s="53"/>
      <c r="E531" s="54"/>
      <c r="F531" s="54"/>
      <c r="G531" s="69"/>
      <c r="H531" s="59"/>
    </row>
    <row r="532" spans="1:8" hidden="1">
      <c r="A532" s="39" t="s">
        <v>521</v>
      </c>
      <c r="B532" s="52" t="s">
        <v>66</v>
      </c>
      <c r="C532" s="53"/>
      <c r="D532" s="53"/>
      <c r="E532" s="54"/>
      <c r="F532" s="54"/>
      <c r="G532" s="69"/>
      <c r="H532" s="59"/>
    </row>
    <row r="533" spans="1:8" hidden="1">
      <c r="A533" s="39" t="s">
        <v>522</v>
      </c>
      <c r="B533" s="52" t="s">
        <v>68</v>
      </c>
      <c r="C533" s="53"/>
      <c r="D533" s="53"/>
      <c r="E533" s="54"/>
      <c r="F533" s="54"/>
      <c r="G533" s="69"/>
      <c r="H533" s="59"/>
    </row>
    <row r="534" spans="1:8" hidden="1">
      <c r="A534" s="39" t="s">
        <v>523</v>
      </c>
      <c r="B534" s="52" t="s">
        <v>70</v>
      </c>
      <c r="C534" s="53"/>
      <c r="D534" s="53"/>
      <c r="E534" s="54"/>
      <c r="F534" s="54"/>
      <c r="G534" s="69"/>
      <c r="H534" s="59"/>
    </row>
    <row r="535" spans="1:8" hidden="1">
      <c r="A535" s="39" t="s">
        <v>524</v>
      </c>
      <c r="B535" s="52" t="s">
        <v>72</v>
      </c>
      <c r="C535" s="53"/>
      <c r="D535" s="53"/>
      <c r="E535" s="54"/>
      <c r="F535" s="54"/>
      <c r="G535" s="69"/>
      <c r="H535" s="59"/>
    </row>
    <row r="536" spans="1:8" hidden="1">
      <c r="A536" s="39" t="s">
        <v>525</v>
      </c>
      <c r="B536" s="52" t="s">
        <v>74</v>
      </c>
      <c r="C536" s="53"/>
      <c r="D536" s="53"/>
      <c r="E536" s="54"/>
      <c r="F536" s="54"/>
      <c r="G536" s="69"/>
      <c r="H536" s="59"/>
    </row>
    <row r="537" spans="1:8" hidden="1">
      <c r="A537" s="39" t="s">
        <v>526</v>
      </c>
      <c r="B537" s="52" t="s">
        <v>76</v>
      </c>
      <c r="C537" s="53"/>
      <c r="D537" s="53"/>
      <c r="E537" s="54"/>
      <c r="F537" s="54"/>
      <c r="G537" s="69"/>
      <c r="H537" s="59"/>
    </row>
    <row r="538" spans="1:8" hidden="1">
      <c r="A538" s="39" t="s">
        <v>527</v>
      </c>
      <c r="B538" s="52" t="s">
        <v>78</v>
      </c>
      <c r="C538" s="53"/>
      <c r="D538" s="53"/>
      <c r="E538" s="54"/>
      <c r="F538" s="54"/>
      <c r="G538" s="69"/>
      <c r="H538" s="59"/>
    </row>
    <row r="539" spans="1:8" hidden="1">
      <c r="A539" s="49" t="s">
        <v>528</v>
      </c>
      <c r="B539" s="50" t="s">
        <v>94</v>
      </c>
      <c r="C539" s="49"/>
      <c r="D539" s="49"/>
      <c r="E539" s="51">
        <f>SUM(E540:E551)</f>
        <v>0</v>
      </c>
      <c r="F539" s="51">
        <f t="shared" ref="F539:G539" si="20">SUM(F540:F551)</f>
        <v>0</v>
      </c>
      <c r="G539" s="70">
        <f t="shared" si="20"/>
        <v>0</v>
      </c>
      <c r="H539" s="59"/>
    </row>
    <row r="540" spans="1:8" hidden="1">
      <c r="A540" s="39" t="s">
        <v>529</v>
      </c>
      <c r="B540" s="52" t="s">
        <v>56</v>
      </c>
      <c r="C540" s="53"/>
      <c r="D540" s="53"/>
      <c r="E540" s="54"/>
      <c r="F540" s="54"/>
      <c r="G540" s="69"/>
      <c r="H540" s="59"/>
    </row>
    <row r="541" spans="1:8" hidden="1">
      <c r="A541" s="39" t="s">
        <v>530</v>
      </c>
      <c r="B541" s="52" t="s">
        <v>58</v>
      </c>
      <c r="C541" s="53"/>
      <c r="D541" s="53"/>
      <c r="E541" s="54"/>
      <c r="F541" s="54"/>
      <c r="G541" s="69"/>
      <c r="H541" s="59"/>
    </row>
    <row r="542" spans="1:8" hidden="1">
      <c r="A542" s="39" t="s">
        <v>531</v>
      </c>
      <c r="B542" s="52" t="s">
        <v>60</v>
      </c>
      <c r="C542" s="53"/>
      <c r="D542" s="53"/>
      <c r="E542" s="54"/>
      <c r="F542" s="54"/>
      <c r="G542" s="69"/>
      <c r="H542" s="59"/>
    </row>
    <row r="543" spans="1:8" hidden="1">
      <c r="A543" s="39" t="s">
        <v>532</v>
      </c>
      <c r="B543" s="52" t="s">
        <v>62</v>
      </c>
      <c r="C543" s="53"/>
      <c r="D543" s="53"/>
      <c r="E543" s="54"/>
      <c r="F543" s="54"/>
      <c r="G543" s="69"/>
      <c r="H543" s="59"/>
    </row>
    <row r="544" spans="1:8" hidden="1">
      <c r="A544" s="39" t="s">
        <v>533</v>
      </c>
      <c r="B544" s="52" t="s">
        <v>64</v>
      </c>
      <c r="C544" s="53"/>
      <c r="D544" s="53"/>
      <c r="E544" s="54"/>
      <c r="F544" s="54"/>
      <c r="G544" s="69"/>
      <c r="H544" s="59"/>
    </row>
    <row r="545" spans="1:8" hidden="1">
      <c r="A545" s="39" t="s">
        <v>534</v>
      </c>
      <c r="B545" s="52" t="s">
        <v>66</v>
      </c>
      <c r="C545" s="53"/>
      <c r="D545" s="53"/>
      <c r="E545" s="54"/>
      <c r="F545" s="54"/>
      <c r="G545" s="69"/>
      <c r="H545" s="59"/>
    </row>
    <row r="546" spans="1:8" hidden="1">
      <c r="A546" s="39" t="s">
        <v>535</v>
      </c>
      <c r="B546" s="52" t="s">
        <v>68</v>
      </c>
      <c r="C546" s="53"/>
      <c r="D546" s="53"/>
      <c r="E546" s="54"/>
      <c r="F546" s="54"/>
      <c r="G546" s="69"/>
      <c r="H546" s="59"/>
    </row>
    <row r="547" spans="1:8" hidden="1">
      <c r="A547" s="39" t="s">
        <v>536</v>
      </c>
      <c r="B547" s="52" t="s">
        <v>70</v>
      </c>
      <c r="C547" s="53"/>
      <c r="D547" s="53"/>
      <c r="E547" s="54"/>
      <c r="F547" s="54"/>
      <c r="G547" s="69"/>
      <c r="H547" s="59"/>
    </row>
    <row r="548" spans="1:8" hidden="1">
      <c r="A548" s="39" t="s">
        <v>537</v>
      </c>
      <c r="B548" s="52" t="s">
        <v>72</v>
      </c>
      <c r="C548" s="53"/>
      <c r="D548" s="53"/>
      <c r="E548" s="54"/>
      <c r="F548" s="54"/>
      <c r="G548" s="69"/>
      <c r="H548" s="59"/>
    </row>
    <row r="549" spans="1:8" hidden="1">
      <c r="A549" s="39" t="s">
        <v>538</v>
      </c>
      <c r="B549" s="52" t="s">
        <v>74</v>
      </c>
      <c r="C549" s="53"/>
      <c r="D549" s="53"/>
      <c r="E549" s="54"/>
      <c r="F549" s="54"/>
      <c r="G549" s="69"/>
      <c r="H549" s="59"/>
    </row>
    <row r="550" spans="1:8" hidden="1">
      <c r="A550" s="39" t="s">
        <v>539</v>
      </c>
      <c r="B550" s="52" t="s">
        <v>76</v>
      </c>
      <c r="C550" s="53"/>
      <c r="D550" s="53"/>
      <c r="E550" s="54"/>
      <c r="F550" s="54"/>
      <c r="G550" s="69"/>
      <c r="H550" s="59"/>
    </row>
    <row r="551" spans="1:8" hidden="1">
      <c r="A551" s="39" t="s">
        <v>540</v>
      </c>
      <c r="B551" s="52" t="s">
        <v>78</v>
      </c>
      <c r="C551" s="53"/>
      <c r="D551" s="53"/>
      <c r="E551" s="54"/>
      <c r="F551" s="54"/>
      <c r="G551" s="69"/>
      <c r="H551" s="59"/>
    </row>
    <row r="552" spans="1:8">
      <c r="A552" s="49" t="s">
        <v>541</v>
      </c>
      <c r="B552" s="50" t="s">
        <v>108</v>
      </c>
      <c r="C552" s="49"/>
      <c r="D552" s="49"/>
      <c r="E552" s="55">
        <f>E553</f>
        <v>834</v>
      </c>
      <c r="F552" s="55">
        <f t="shared" ref="F552:G552" si="21">F553</f>
        <v>1027</v>
      </c>
      <c r="G552" s="55">
        <f t="shared" si="21"/>
        <v>1969.3749699999998</v>
      </c>
      <c r="H552" s="59"/>
    </row>
    <row r="553" spans="1:8">
      <c r="A553" s="39" t="s">
        <v>542</v>
      </c>
      <c r="B553" s="52" t="s">
        <v>56</v>
      </c>
      <c r="C553" s="53"/>
      <c r="D553" s="53"/>
      <c r="E553" s="56">
        <f>SUM(E554:E563)</f>
        <v>834</v>
      </c>
      <c r="F553" s="56">
        <f>SUM(F554:F563)</f>
        <v>1027</v>
      </c>
      <c r="G553" s="56">
        <f>SUM(G554:G563)</f>
        <v>1969.3749699999998</v>
      </c>
      <c r="H553" s="59"/>
    </row>
    <row r="554" spans="1:8" ht="49.5">
      <c r="A554" s="83"/>
      <c r="B554" s="79" t="s">
        <v>2335</v>
      </c>
      <c r="C554" s="84">
        <v>2022</v>
      </c>
      <c r="D554" s="84">
        <v>0.23</v>
      </c>
      <c r="E554" s="85">
        <v>53</v>
      </c>
      <c r="F554" s="85">
        <v>10</v>
      </c>
      <c r="G554" s="86">
        <v>129.45217</v>
      </c>
      <c r="H554" s="82">
        <v>53</v>
      </c>
    </row>
    <row r="555" spans="1:8" ht="49.5">
      <c r="A555" s="83"/>
      <c r="B555" s="79" t="s">
        <v>2336</v>
      </c>
      <c r="C555" s="84">
        <v>2022</v>
      </c>
      <c r="D555" s="84">
        <v>10</v>
      </c>
      <c r="E555" s="85">
        <v>64</v>
      </c>
      <c r="F555" s="85">
        <v>150</v>
      </c>
      <c r="G555" s="86">
        <v>252.75020000000001</v>
      </c>
      <c r="H555" s="82">
        <v>158</v>
      </c>
    </row>
    <row r="556" spans="1:8" ht="66">
      <c r="A556" s="83"/>
      <c r="B556" s="79" t="s">
        <v>2337</v>
      </c>
      <c r="C556" s="84">
        <v>2022</v>
      </c>
      <c r="D556" s="84">
        <v>0.4</v>
      </c>
      <c r="E556" s="85">
        <v>30</v>
      </c>
      <c r="F556" s="85">
        <v>15</v>
      </c>
      <c r="G556" s="86">
        <v>118.49997</v>
      </c>
      <c r="H556" s="82">
        <v>184</v>
      </c>
    </row>
    <row r="557" spans="1:8" ht="49.5">
      <c r="A557" s="83"/>
      <c r="B557" s="79" t="s">
        <v>2338</v>
      </c>
      <c r="C557" s="84">
        <v>2022</v>
      </c>
      <c r="D557" s="84">
        <v>0.4</v>
      </c>
      <c r="E557" s="85">
        <v>100</v>
      </c>
      <c r="F557" s="85">
        <v>208</v>
      </c>
      <c r="G557" s="86">
        <v>288.98202000000003</v>
      </c>
      <c r="H557" s="82">
        <v>191</v>
      </c>
    </row>
    <row r="558" spans="1:8" ht="66">
      <c r="A558" s="83"/>
      <c r="B558" s="79" t="s">
        <v>2339</v>
      </c>
      <c r="C558" s="84">
        <v>2022</v>
      </c>
      <c r="D558" s="84">
        <v>0.4</v>
      </c>
      <c r="E558" s="85">
        <v>138</v>
      </c>
      <c r="F558" s="85">
        <v>41</v>
      </c>
      <c r="G558" s="86">
        <v>272.53244000000001</v>
      </c>
      <c r="H558" s="82">
        <v>209</v>
      </c>
    </row>
    <row r="559" spans="1:8" ht="49.5">
      <c r="A559" s="83"/>
      <c r="B559" s="79" t="s">
        <v>2340</v>
      </c>
      <c r="C559" s="84">
        <v>2022</v>
      </c>
      <c r="D559" s="84">
        <v>0.4</v>
      </c>
      <c r="E559" s="85">
        <v>65</v>
      </c>
      <c r="F559" s="85">
        <v>15</v>
      </c>
      <c r="G559" s="86">
        <v>169.91195999999999</v>
      </c>
      <c r="H559" s="82">
        <v>210</v>
      </c>
    </row>
    <row r="560" spans="1:8" ht="49.5">
      <c r="A560" s="83"/>
      <c r="B560" s="79" t="s">
        <v>2341</v>
      </c>
      <c r="C560" s="84">
        <v>2022</v>
      </c>
      <c r="D560" s="84">
        <v>0.4</v>
      </c>
      <c r="E560" s="85">
        <v>239</v>
      </c>
      <c r="F560" s="85">
        <v>15</v>
      </c>
      <c r="G560" s="86">
        <v>262.84753000000001</v>
      </c>
      <c r="H560" s="82">
        <v>244</v>
      </c>
    </row>
    <row r="561" spans="1:8" ht="66">
      <c r="A561" s="83"/>
      <c r="B561" s="79" t="s">
        <v>2342</v>
      </c>
      <c r="C561" s="84">
        <v>2022</v>
      </c>
      <c r="D561" s="84">
        <v>10</v>
      </c>
      <c r="E561" s="85">
        <v>21</v>
      </c>
      <c r="F561" s="85">
        <v>493</v>
      </c>
      <c r="G561" s="86">
        <v>247.51576</v>
      </c>
      <c r="H561" s="82">
        <v>432</v>
      </c>
    </row>
    <row r="562" spans="1:8" ht="82.5">
      <c r="A562" s="83"/>
      <c r="B562" s="79" t="s">
        <v>2343</v>
      </c>
      <c r="C562" s="84">
        <v>2022</v>
      </c>
      <c r="D562" s="84">
        <v>10</v>
      </c>
      <c r="E562" s="85">
        <v>86</v>
      </c>
      <c r="F562" s="85">
        <v>50</v>
      </c>
      <c r="G562" s="86">
        <v>160.33501999999999</v>
      </c>
      <c r="H562" s="82">
        <v>435</v>
      </c>
    </row>
    <row r="563" spans="1:8" ht="66">
      <c r="A563" s="83"/>
      <c r="B563" s="79" t="s">
        <v>2344</v>
      </c>
      <c r="C563" s="84">
        <v>2022</v>
      </c>
      <c r="D563" s="84">
        <v>0.4</v>
      </c>
      <c r="E563" s="85">
        <v>38</v>
      </c>
      <c r="F563" s="85">
        <v>30</v>
      </c>
      <c r="G563" s="86">
        <v>66.547899999999998</v>
      </c>
      <c r="H563" s="82">
        <v>441</v>
      </c>
    </row>
    <row r="564" spans="1:8" hidden="1">
      <c r="A564" s="39" t="s">
        <v>543</v>
      </c>
      <c r="B564" s="52" t="s">
        <v>58</v>
      </c>
      <c r="C564" s="53"/>
      <c r="D564" s="53"/>
      <c r="E564" s="54"/>
      <c r="F564" s="54"/>
      <c r="G564" s="69"/>
      <c r="H564" s="59"/>
    </row>
    <row r="565" spans="1:8" hidden="1">
      <c r="A565" s="39" t="s">
        <v>544</v>
      </c>
      <c r="B565" s="52" t="s">
        <v>60</v>
      </c>
      <c r="C565" s="53"/>
      <c r="D565" s="53"/>
      <c r="E565" s="54"/>
      <c r="F565" s="54"/>
      <c r="G565" s="69"/>
      <c r="H565" s="59"/>
    </row>
    <row r="566" spans="1:8" hidden="1">
      <c r="A566" s="39" t="s">
        <v>545</v>
      </c>
      <c r="B566" s="52" t="s">
        <v>62</v>
      </c>
      <c r="C566" s="53"/>
      <c r="D566" s="53"/>
      <c r="E566" s="54"/>
      <c r="F566" s="54"/>
      <c r="G566" s="69"/>
      <c r="H566" s="59"/>
    </row>
    <row r="567" spans="1:8" hidden="1">
      <c r="A567" s="39" t="s">
        <v>546</v>
      </c>
      <c r="B567" s="52" t="s">
        <v>64</v>
      </c>
      <c r="C567" s="53"/>
      <c r="D567" s="53"/>
      <c r="E567" s="54"/>
      <c r="F567" s="54"/>
      <c r="G567" s="69"/>
      <c r="H567" s="59"/>
    </row>
    <row r="568" spans="1:8" hidden="1">
      <c r="A568" s="39" t="s">
        <v>547</v>
      </c>
      <c r="B568" s="52" t="s">
        <v>66</v>
      </c>
      <c r="C568" s="53"/>
      <c r="D568" s="53"/>
      <c r="E568" s="54"/>
      <c r="F568" s="54"/>
      <c r="G568" s="69"/>
      <c r="H568" s="59"/>
    </row>
    <row r="569" spans="1:8" hidden="1">
      <c r="A569" s="39" t="s">
        <v>548</v>
      </c>
      <c r="B569" s="52" t="s">
        <v>68</v>
      </c>
      <c r="C569" s="53"/>
      <c r="D569" s="53"/>
      <c r="E569" s="54"/>
      <c r="F569" s="54"/>
      <c r="G569" s="69"/>
      <c r="H569" s="59"/>
    </row>
    <row r="570" spans="1:8" hidden="1">
      <c r="A570" s="39" t="s">
        <v>549</v>
      </c>
      <c r="B570" s="52" t="s">
        <v>70</v>
      </c>
      <c r="C570" s="53"/>
      <c r="D570" s="53"/>
      <c r="E570" s="54"/>
      <c r="F570" s="54"/>
      <c r="G570" s="69"/>
      <c r="H570" s="59"/>
    </row>
    <row r="571" spans="1:8" hidden="1">
      <c r="A571" s="39" t="s">
        <v>550</v>
      </c>
      <c r="B571" s="52" t="s">
        <v>72</v>
      </c>
      <c r="C571" s="53"/>
      <c r="D571" s="53"/>
      <c r="E571" s="54"/>
      <c r="F571" s="54"/>
      <c r="G571" s="69"/>
      <c r="H571" s="59"/>
    </row>
    <row r="572" spans="1:8" hidden="1">
      <c r="A572" s="39" t="s">
        <v>551</v>
      </c>
      <c r="B572" s="52" t="s">
        <v>74</v>
      </c>
      <c r="C572" s="53"/>
      <c r="D572" s="53"/>
      <c r="E572" s="54"/>
      <c r="F572" s="54"/>
      <c r="G572" s="69"/>
      <c r="H572" s="59"/>
    </row>
    <row r="573" spans="1:8" hidden="1">
      <c r="A573" s="39" t="s">
        <v>552</v>
      </c>
      <c r="B573" s="52" t="s">
        <v>76</v>
      </c>
      <c r="C573" s="53"/>
      <c r="D573" s="53"/>
      <c r="E573" s="54"/>
      <c r="F573" s="54"/>
      <c r="G573" s="69"/>
      <c r="H573" s="59"/>
    </row>
    <row r="574" spans="1:8" hidden="1">
      <c r="A574" s="39" t="s">
        <v>553</v>
      </c>
      <c r="B574" s="52" t="s">
        <v>78</v>
      </c>
      <c r="C574" s="53"/>
      <c r="D574" s="53"/>
      <c r="E574" s="54"/>
      <c r="F574" s="54"/>
      <c r="G574" s="69"/>
      <c r="H574" s="59"/>
    </row>
    <row r="575" spans="1:8" hidden="1">
      <c r="A575" s="46" t="s">
        <v>554</v>
      </c>
      <c r="B575" s="47" t="s">
        <v>122</v>
      </c>
      <c r="C575" s="46"/>
      <c r="D575" s="46"/>
      <c r="E575" s="60">
        <f>E576+E589+E602+E615</f>
        <v>0</v>
      </c>
      <c r="F575" s="60">
        <f t="shared" ref="F575:G575" si="22">F576+F589+F602+F615</f>
        <v>0</v>
      </c>
      <c r="G575" s="71">
        <f t="shared" si="22"/>
        <v>0</v>
      </c>
      <c r="H575" s="59"/>
    </row>
    <row r="576" spans="1:8" hidden="1">
      <c r="A576" s="49" t="s">
        <v>555</v>
      </c>
      <c r="B576" s="50" t="s">
        <v>54</v>
      </c>
      <c r="C576" s="49"/>
      <c r="D576" s="49"/>
      <c r="E576" s="51">
        <f>SUM(E577:E588)</f>
        <v>0</v>
      </c>
      <c r="F576" s="51">
        <f t="shared" ref="F576:G576" si="23">SUM(F577:F588)</f>
        <v>0</v>
      </c>
      <c r="G576" s="70">
        <f t="shared" si="23"/>
        <v>0</v>
      </c>
      <c r="H576" s="59"/>
    </row>
    <row r="577" spans="1:8" hidden="1">
      <c r="A577" s="39" t="s">
        <v>556</v>
      </c>
      <c r="B577" s="52" t="s">
        <v>56</v>
      </c>
      <c r="C577" s="53"/>
      <c r="D577" s="53"/>
      <c r="E577" s="54"/>
      <c r="F577" s="54"/>
      <c r="G577" s="69"/>
      <c r="H577" s="59"/>
    </row>
    <row r="578" spans="1:8" hidden="1">
      <c r="A578" s="39" t="s">
        <v>557</v>
      </c>
      <c r="B578" s="52" t="s">
        <v>58</v>
      </c>
      <c r="C578" s="53"/>
      <c r="D578" s="53"/>
      <c r="E578" s="54"/>
      <c r="F578" s="54"/>
      <c r="G578" s="69"/>
      <c r="H578" s="59"/>
    </row>
    <row r="579" spans="1:8" hidden="1">
      <c r="A579" s="39" t="s">
        <v>558</v>
      </c>
      <c r="B579" s="52" t="s">
        <v>60</v>
      </c>
      <c r="C579" s="53"/>
      <c r="D579" s="53"/>
      <c r="E579" s="54"/>
      <c r="F579" s="54"/>
      <c r="G579" s="69"/>
      <c r="H579" s="59"/>
    </row>
    <row r="580" spans="1:8" hidden="1">
      <c r="A580" s="39" t="s">
        <v>559</v>
      </c>
      <c r="B580" s="52" t="s">
        <v>62</v>
      </c>
      <c r="C580" s="53"/>
      <c r="D580" s="53"/>
      <c r="E580" s="54"/>
      <c r="F580" s="54"/>
      <c r="G580" s="69"/>
      <c r="H580" s="59"/>
    </row>
    <row r="581" spans="1:8" hidden="1">
      <c r="A581" s="39" t="s">
        <v>560</v>
      </c>
      <c r="B581" s="52" t="s">
        <v>64</v>
      </c>
      <c r="C581" s="53"/>
      <c r="D581" s="53"/>
      <c r="E581" s="54"/>
      <c r="F581" s="54"/>
      <c r="G581" s="69"/>
      <c r="H581" s="59"/>
    </row>
    <row r="582" spans="1:8" hidden="1">
      <c r="A582" s="39" t="s">
        <v>561</v>
      </c>
      <c r="B582" s="52" t="s">
        <v>66</v>
      </c>
      <c r="C582" s="53"/>
      <c r="D582" s="53"/>
      <c r="E582" s="54"/>
      <c r="F582" s="54"/>
      <c r="G582" s="69"/>
      <c r="H582" s="59"/>
    </row>
    <row r="583" spans="1:8" hidden="1">
      <c r="A583" s="39" t="s">
        <v>562</v>
      </c>
      <c r="B583" s="52" t="s">
        <v>68</v>
      </c>
      <c r="C583" s="53"/>
      <c r="D583" s="53"/>
      <c r="E583" s="54"/>
      <c r="F583" s="54"/>
      <c r="G583" s="69"/>
      <c r="H583" s="59"/>
    </row>
    <row r="584" spans="1:8" hidden="1">
      <c r="A584" s="39" t="s">
        <v>563</v>
      </c>
      <c r="B584" s="52" t="s">
        <v>70</v>
      </c>
      <c r="C584" s="53"/>
      <c r="D584" s="53"/>
      <c r="E584" s="54"/>
      <c r="F584" s="54"/>
      <c r="G584" s="69"/>
      <c r="H584" s="59"/>
    </row>
    <row r="585" spans="1:8" hidden="1">
      <c r="A585" s="39" t="s">
        <v>564</v>
      </c>
      <c r="B585" s="52" t="s">
        <v>72</v>
      </c>
      <c r="C585" s="53"/>
      <c r="D585" s="53"/>
      <c r="E585" s="54"/>
      <c r="F585" s="54"/>
      <c r="G585" s="69"/>
      <c r="H585" s="59"/>
    </row>
    <row r="586" spans="1:8" hidden="1">
      <c r="A586" s="39" t="s">
        <v>565</v>
      </c>
      <c r="B586" s="52" t="s">
        <v>74</v>
      </c>
      <c r="C586" s="53"/>
      <c r="D586" s="53"/>
      <c r="E586" s="54"/>
      <c r="F586" s="54"/>
      <c r="G586" s="69"/>
      <c r="H586" s="59"/>
    </row>
    <row r="587" spans="1:8" hidden="1">
      <c r="A587" s="39" t="s">
        <v>566</v>
      </c>
      <c r="B587" s="52" t="s">
        <v>76</v>
      </c>
      <c r="C587" s="53"/>
      <c r="D587" s="53"/>
      <c r="E587" s="54"/>
      <c r="F587" s="54"/>
      <c r="G587" s="69"/>
      <c r="H587" s="59"/>
    </row>
    <row r="588" spans="1:8" hidden="1">
      <c r="A588" s="39" t="s">
        <v>567</v>
      </c>
      <c r="B588" s="52" t="s">
        <v>78</v>
      </c>
      <c r="C588" s="53"/>
      <c r="D588" s="53"/>
      <c r="E588" s="54"/>
      <c r="F588" s="54"/>
      <c r="G588" s="69"/>
      <c r="H588" s="59"/>
    </row>
    <row r="589" spans="1:8" hidden="1">
      <c r="A589" s="49" t="s">
        <v>568</v>
      </c>
      <c r="B589" s="50" t="s">
        <v>80</v>
      </c>
      <c r="C589" s="49"/>
      <c r="D589" s="49"/>
      <c r="E589" s="51">
        <f>SUM(E590:E601)</f>
        <v>0</v>
      </c>
      <c r="F589" s="51">
        <f t="shared" ref="F589:G589" si="24">SUM(F590:F601)</f>
        <v>0</v>
      </c>
      <c r="G589" s="70">
        <f t="shared" si="24"/>
        <v>0</v>
      </c>
      <c r="H589" s="59"/>
    </row>
    <row r="590" spans="1:8" hidden="1">
      <c r="A590" s="39" t="s">
        <v>569</v>
      </c>
      <c r="B590" s="52" t="s">
        <v>56</v>
      </c>
      <c r="C590" s="53"/>
      <c r="D590" s="53"/>
      <c r="E590" s="54"/>
      <c r="F590" s="54"/>
      <c r="G590" s="69"/>
      <c r="H590" s="59"/>
    </row>
    <row r="591" spans="1:8" hidden="1">
      <c r="A591" s="39" t="s">
        <v>570</v>
      </c>
      <c r="B591" s="52" t="s">
        <v>58</v>
      </c>
      <c r="C591" s="53"/>
      <c r="D591" s="53"/>
      <c r="E591" s="54"/>
      <c r="F591" s="54"/>
      <c r="G591" s="69"/>
      <c r="H591" s="59"/>
    </row>
    <row r="592" spans="1:8" hidden="1">
      <c r="A592" s="39" t="s">
        <v>571</v>
      </c>
      <c r="B592" s="52" t="s">
        <v>60</v>
      </c>
      <c r="C592" s="53"/>
      <c r="D592" s="53"/>
      <c r="E592" s="54"/>
      <c r="F592" s="54"/>
      <c r="G592" s="69"/>
      <c r="H592" s="59"/>
    </row>
    <row r="593" spans="1:8" hidden="1">
      <c r="A593" s="39" t="s">
        <v>572</v>
      </c>
      <c r="B593" s="52" t="s">
        <v>62</v>
      </c>
      <c r="C593" s="53"/>
      <c r="D593" s="53"/>
      <c r="E593" s="54"/>
      <c r="F593" s="54"/>
      <c r="G593" s="69"/>
      <c r="H593" s="59"/>
    </row>
    <row r="594" spans="1:8" hidden="1">
      <c r="A594" s="39" t="s">
        <v>573</v>
      </c>
      <c r="B594" s="52" t="s">
        <v>64</v>
      </c>
      <c r="C594" s="53"/>
      <c r="D594" s="53"/>
      <c r="E594" s="54"/>
      <c r="F594" s="54"/>
      <c r="G594" s="69"/>
      <c r="H594" s="59"/>
    </row>
    <row r="595" spans="1:8" hidden="1">
      <c r="A595" s="39" t="s">
        <v>574</v>
      </c>
      <c r="B595" s="52" t="s">
        <v>66</v>
      </c>
      <c r="C595" s="53"/>
      <c r="D595" s="53"/>
      <c r="E595" s="54"/>
      <c r="F595" s="54"/>
      <c r="G595" s="69"/>
      <c r="H595" s="59"/>
    </row>
    <row r="596" spans="1:8" hidden="1">
      <c r="A596" s="39" t="s">
        <v>575</v>
      </c>
      <c r="B596" s="52" t="s">
        <v>68</v>
      </c>
      <c r="C596" s="53"/>
      <c r="D596" s="53"/>
      <c r="E596" s="54"/>
      <c r="F596" s="54"/>
      <c r="G596" s="69"/>
      <c r="H596" s="59"/>
    </row>
    <row r="597" spans="1:8" hidden="1">
      <c r="A597" s="39" t="s">
        <v>576</v>
      </c>
      <c r="B597" s="52" t="s">
        <v>70</v>
      </c>
      <c r="C597" s="53"/>
      <c r="D597" s="53"/>
      <c r="E597" s="54"/>
      <c r="F597" s="54"/>
      <c r="G597" s="69"/>
      <c r="H597" s="59"/>
    </row>
    <row r="598" spans="1:8" hidden="1">
      <c r="A598" s="39" t="s">
        <v>577</v>
      </c>
      <c r="B598" s="52" t="s">
        <v>72</v>
      </c>
      <c r="C598" s="53"/>
      <c r="D598" s="53"/>
      <c r="E598" s="54"/>
      <c r="F598" s="54"/>
      <c r="G598" s="69"/>
      <c r="H598" s="59"/>
    </row>
    <row r="599" spans="1:8" hidden="1">
      <c r="A599" s="39" t="s">
        <v>578</v>
      </c>
      <c r="B599" s="52" t="s">
        <v>74</v>
      </c>
      <c r="C599" s="53"/>
      <c r="D599" s="53"/>
      <c r="E599" s="54"/>
      <c r="F599" s="54"/>
      <c r="G599" s="69"/>
      <c r="H599" s="59"/>
    </row>
    <row r="600" spans="1:8" hidden="1">
      <c r="A600" s="39" t="s">
        <v>579</v>
      </c>
      <c r="B600" s="52" t="s">
        <v>76</v>
      </c>
      <c r="C600" s="53"/>
      <c r="D600" s="53"/>
      <c r="E600" s="54"/>
      <c r="F600" s="54"/>
      <c r="G600" s="69"/>
      <c r="H600" s="59"/>
    </row>
    <row r="601" spans="1:8" hidden="1">
      <c r="A601" s="39" t="s">
        <v>580</v>
      </c>
      <c r="B601" s="52" t="s">
        <v>78</v>
      </c>
      <c r="C601" s="53"/>
      <c r="D601" s="53"/>
      <c r="E601" s="54"/>
      <c r="F601" s="54"/>
      <c r="G601" s="69"/>
      <c r="H601" s="59"/>
    </row>
    <row r="602" spans="1:8" hidden="1">
      <c r="A602" s="49" t="s">
        <v>581</v>
      </c>
      <c r="B602" s="50" t="s">
        <v>94</v>
      </c>
      <c r="C602" s="49"/>
      <c r="D602" s="49"/>
      <c r="E602" s="51">
        <f>SUM(E603:E614)</f>
        <v>0</v>
      </c>
      <c r="F602" s="51">
        <f t="shared" ref="F602:G602" si="25">SUM(F603:F614)</f>
        <v>0</v>
      </c>
      <c r="G602" s="70">
        <f t="shared" si="25"/>
        <v>0</v>
      </c>
      <c r="H602" s="59"/>
    </row>
    <row r="603" spans="1:8" hidden="1">
      <c r="A603" s="39" t="s">
        <v>582</v>
      </c>
      <c r="B603" s="52" t="s">
        <v>56</v>
      </c>
      <c r="C603" s="53"/>
      <c r="D603" s="53"/>
      <c r="E603" s="54"/>
      <c r="F603" s="54"/>
      <c r="G603" s="69"/>
      <c r="H603" s="59"/>
    </row>
    <row r="604" spans="1:8" hidden="1">
      <c r="A604" s="39" t="s">
        <v>583</v>
      </c>
      <c r="B604" s="52" t="s">
        <v>58</v>
      </c>
      <c r="C604" s="53"/>
      <c r="D604" s="53"/>
      <c r="E604" s="54"/>
      <c r="F604" s="54"/>
      <c r="G604" s="69"/>
      <c r="H604" s="59"/>
    </row>
    <row r="605" spans="1:8" hidden="1">
      <c r="A605" s="39" t="s">
        <v>584</v>
      </c>
      <c r="B605" s="52" t="s">
        <v>60</v>
      </c>
      <c r="C605" s="53"/>
      <c r="D605" s="53"/>
      <c r="E605" s="54"/>
      <c r="F605" s="54"/>
      <c r="G605" s="69"/>
      <c r="H605" s="59"/>
    </row>
    <row r="606" spans="1:8" hidden="1">
      <c r="A606" s="39" t="s">
        <v>585</v>
      </c>
      <c r="B606" s="52" t="s">
        <v>62</v>
      </c>
      <c r="C606" s="53"/>
      <c r="D606" s="53"/>
      <c r="E606" s="54"/>
      <c r="F606" s="54"/>
      <c r="G606" s="69"/>
      <c r="H606" s="59"/>
    </row>
    <row r="607" spans="1:8" hidden="1">
      <c r="A607" s="39" t="s">
        <v>586</v>
      </c>
      <c r="B607" s="52" t="s">
        <v>64</v>
      </c>
      <c r="C607" s="53"/>
      <c r="D607" s="53"/>
      <c r="E607" s="54"/>
      <c r="F607" s="54"/>
      <c r="G607" s="69"/>
      <c r="H607" s="59"/>
    </row>
    <row r="608" spans="1:8" hidden="1">
      <c r="A608" s="39" t="s">
        <v>587</v>
      </c>
      <c r="B608" s="52" t="s">
        <v>66</v>
      </c>
      <c r="C608" s="53"/>
      <c r="D608" s="53"/>
      <c r="E608" s="54"/>
      <c r="F608" s="54"/>
      <c r="G608" s="69"/>
      <c r="H608" s="59"/>
    </row>
    <row r="609" spans="1:8" hidden="1">
      <c r="A609" s="39" t="s">
        <v>588</v>
      </c>
      <c r="B609" s="52" t="s">
        <v>68</v>
      </c>
      <c r="C609" s="53"/>
      <c r="D609" s="53"/>
      <c r="E609" s="54"/>
      <c r="F609" s="54"/>
      <c r="G609" s="69"/>
      <c r="H609" s="59"/>
    </row>
    <row r="610" spans="1:8" hidden="1">
      <c r="A610" s="39" t="s">
        <v>589</v>
      </c>
      <c r="B610" s="52" t="s">
        <v>70</v>
      </c>
      <c r="C610" s="53"/>
      <c r="D610" s="53"/>
      <c r="E610" s="54"/>
      <c r="F610" s="54"/>
      <c r="G610" s="69"/>
      <c r="H610" s="59"/>
    </row>
    <row r="611" spans="1:8" hidden="1">
      <c r="A611" s="39" t="s">
        <v>590</v>
      </c>
      <c r="B611" s="52" t="s">
        <v>72</v>
      </c>
      <c r="C611" s="53"/>
      <c r="D611" s="53"/>
      <c r="E611" s="54"/>
      <c r="F611" s="54"/>
      <c r="G611" s="69"/>
      <c r="H611" s="59"/>
    </row>
    <row r="612" spans="1:8" hidden="1">
      <c r="A612" s="39" t="s">
        <v>591</v>
      </c>
      <c r="B612" s="52" t="s">
        <v>74</v>
      </c>
      <c r="C612" s="53"/>
      <c r="D612" s="53"/>
      <c r="E612" s="54"/>
      <c r="F612" s="54"/>
      <c r="G612" s="69"/>
      <c r="H612" s="59"/>
    </row>
    <row r="613" spans="1:8" hidden="1">
      <c r="A613" s="39" t="s">
        <v>592</v>
      </c>
      <c r="B613" s="52" t="s">
        <v>76</v>
      </c>
      <c r="C613" s="53"/>
      <c r="D613" s="53"/>
      <c r="E613" s="54"/>
      <c r="F613" s="54"/>
      <c r="G613" s="69"/>
      <c r="H613" s="59"/>
    </row>
    <row r="614" spans="1:8" hidden="1">
      <c r="A614" s="39" t="s">
        <v>593</v>
      </c>
      <c r="B614" s="52" t="s">
        <v>78</v>
      </c>
      <c r="C614" s="53"/>
      <c r="D614" s="53"/>
      <c r="E614" s="54"/>
      <c r="F614" s="54"/>
      <c r="G614" s="69"/>
      <c r="H614" s="59"/>
    </row>
    <row r="615" spans="1:8" hidden="1">
      <c r="A615" s="49" t="s">
        <v>594</v>
      </c>
      <c r="B615" s="50" t="s">
        <v>108</v>
      </c>
      <c r="C615" s="49"/>
      <c r="D615" s="49"/>
      <c r="E615" s="51">
        <f>SUM(E616:E627)</f>
        <v>0</v>
      </c>
      <c r="F615" s="51">
        <f t="shared" ref="F615:G615" si="26">SUM(F616:F627)</f>
        <v>0</v>
      </c>
      <c r="G615" s="70">
        <f t="shared" si="26"/>
        <v>0</v>
      </c>
      <c r="H615" s="59"/>
    </row>
    <row r="616" spans="1:8" hidden="1">
      <c r="A616" s="39" t="s">
        <v>595</v>
      </c>
      <c r="B616" s="52" t="s">
        <v>56</v>
      </c>
      <c r="C616" s="53"/>
      <c r="D616" s="53"/>
      <c r="E616" s="54"/>
      <c r="F616" s="54"/>
      <c r="G616" s="69"/>
      <c r="H616" s="59"/>
    </row>
    <row r="617" spans="1:8" hidden="1">
      <c r="A617" s="39" t="s">
        <v>596</v>
      </c>
      <c r="B617" s="52" t="s">
        <v>58</v>
      </c>
      <c r="C617" s="53"/>
      <c r="D617" s="53"/>
      <c r="E617" s="54"/>
      <c r="F617" s="54"/>
      <c r="G617" s="69"/>
      <c r="H617" s="59"/>
    </row>
    <row r="618" spans="1:8" hidden="1">
      <c r="A618" s="39" t="s">
        <v>597</v>
      </c>
      <c r="B618" s="52" t="s">
        <v>60</v>
      </c>
      <c r="C618" s="53"/>
      <c r="D618" s="53"/>
      <c r="E618" s="54"/>
      <c r="F618" s="54"/>
      <c r="G618" s="69"/>
      <c r="H618" s="59"/>
    </row>
    <row r="619" spans="1:8" hidden="1">
      <c r="A619" s="39" t="s">
        <v>598</v>
      </c>
      <c r="B619" s="52" t="s">
        <v>62</v>
      </c>
      <c r="C619" s="53"/>
      <c r="D619" s="53"/>
      <c r="E619" s="54"/>
      <c r="F619" s="54"/>
      <c r="G619" s="69"/>
      <c r="H619" s="59"/>
    </row>
    <row r="620" spans="1:8" hidden="1">
      <c r="A620" s="39" t="s">
        <v>599</v>
      </c>
      <c r="B620" s="52" t="s">
        <v>64</v>
      </c>
      <c r="C620" s="53"/>
      <c r="D620" s="53"/>
      <c r="E620" s="54"/>
      <c r="F620" s="54"/>
      <c r="G620" s="69"/>
      <c r="H620" s="59"/>
    </row>
    <row r="621" spans="1:8" hidden="1">
      <c r="A621" s="39" t="s">
        <v>600</v>
      </c>
      <c r="B621" s="52" t="s">
        <v>66</v>
      </c>
      <c r="C621" s="53"/>
      <c r="D621" s="53"/>
      <c r="E621" s="54"/>
      <c r="F621" s="54"/>
      <c r="G621" s="69"/>
      <c r="H621" s="59"/>
    </row>
    <row r="622" spans="1:8" hidden="1">
      <c r="A622" s="39" t="s">
        <v>601</v>
      </c>
      <c r="B622" s="52" t="s">
        <v>68</v>
      </c>
      <c r="C622" s="53"/>
      <c r="D622" s="53"/>
      <c r="E622" s="54"/>
      <c r="F622" s="54"/>
      <c r="G622" s="69"/>
      <c r="H622" s="59"/>
    </row>
    <row r="623" spans="1:8" hidden="1">
      <c r="A623" s="39" t="s">
        <v>602</v>
      </c>
      <c r="B623" s="52" t="s">
        <v>70</v>
      </c>
      <c r="C623" s="53"/>
      <c r="D623" s="53"/>
      <c r="E623" s="54"/>
      <c r="F623" s="54"/>
      <c r="G623" s="69"/>
      <c r="H623" s="59"/>
    </row>
    <row r="624" spans="1:8" hidden="1">
      <c r="A624" s="39" t="s">
        <v>603</v>
      </c>
      <c r="B624" s="52" t="s">
        <v>72</v>
      </c>
      <c r="C624" s="53"/>
      <c r="D624" s="53"/>
      <c r="E624" s="54"/>
      <c r="F624" s="54"/>
      <c r="G624" s="69"/>
      <c r="H624" s="59"/>
    </row>
    <row r="625" spans="1:8" hidden="1">
      <c r="A625" s="39" t="s">
        <v>604</v>
      </c>
      <c r="B625" s="52" t="s">
        <v>74</v>
      </c>
      <c r="C625" s="53"/>
      <c r="D625" s="53"/>
      <c r="E625" s="54"/>
      <c r="F625" s="54"/>
      <c r="G625" s="69"/>
      <c r="H625" s="59"/>
    </row>
    <row r="626" spans="1:8" hidden="1">
      <c r="A626" s="39" t="s">
        <v>605</v>
      </c>
      <c r="B626" s="52" t="s">
        <v>76</v>
      </c>
      <c r="C626" s="53"/>
      <c r="D626" s="53"/>
      <c r="E626" s="54"/>
      <c r="F626" s="54"/>
      <c r="G626" s="69"/>
      <c r="H626" s="59"/>
    </row>
    <row r="627" spans="1:8" hidden="1">
      <c r="A627" s="39" t="s">
        <v>606</v>
      </c>
      <c r="B627" s="52" t="s">
        <v>78</v>
      </c>
      <c r="C627" s="53"/>
      <c r="D627" s="53"/>
      <c r="E627" s="54"/>
      <c r="F627" s="54"/>
      <c r="G627" s="69"/>
      <c r="H627" s="59"/>
    </row>
    <row r="628" spans="1:8">
      <c r="A628" s="40" t="s">
        <v>12</v>
      </c>
      <c r="B628" s="41" t="s">
        <v>607</v>
      </c>
      <c r="C628" s="40"/>
      <c r="D628" s="40"/>
      <c r="E628" s="42">
        <f>E629+E845+E1032+E1219+E1406+E1593</f>
        <v>6197</v>
      </c>
      <c r="F628" s="42">
        <f>F629+F845+F1032+F1219+F1406+F1593</f>
        <v>8982.64</v>
      </c>
      <c r="G628" s="42">
        <f>G629+G845+G1032+G1219+G1406+G1593</f>
        <v>30504.374389999997</v>
      </c>
      <c r="H628" s="59"/>
    </row>
    <row r="629" spans="1:8">
      <c r="A629" s="43" t="s">
        <v>608</v>
      </c>
      <c r="B629" s="44" t="s">
        <v>609</v>
      </c>
      <c r="C629" s="43"/>
      <c r="D629" s="43"/>
      <c r="E629" s="45">
        <f>E630+E723</f>
        <v>6197</v>
      </c>
      <c r="F629" s="45">
        <f>F630+F723</f>
        <v>8982.64</v>
      </c>
      <c r="G629" s="45">
        <f>G630+G723</f>
        <v>30504.374389999997</v>
      </c>
      <c r="H629" s="59"/>
    </row>
    <row r="630" spans="1:8" hidden="1">
      <c r="A630" s="46" t="s">
        <v>610</v>
      </c>
      <c r="B630" s="47" t="s">
        <v>611</v>
      </c>
      <c r="C630" s="46"/>
      <c r="D630" s="46"/>
      <c r="E630" s="60">
        <f>E631+E677</f>
        <v>0</v>
      </c>
      <c r="F630" s="60">
        <f>F631+F677</f>
        <v>0</v>
      </c>
      <c r="G630" s="60">
        <f>G631+G677</f>
        <v>0</v>
      </c>
      <c r="H630" s="59"/>
    </row>
    <row r="631" spans="1:8" hidden="1">
      <c r="A631" s="49" t="s">
        <v>612</v>
      </c>
      <c r="B631" s="50" t="s">
        <v>613</v>
      </c>
      <c r="C631" s="49"/>
      <c r="D631" s="49"/>
      <c r="E631" s="51">
        <f>E642</f>
        <v>0</v>
      </c>
      <c r="F631" s="51">
        <f t="shared" ref="F631:G631" si="27">F642</f>
        <v>0</v>
      </c>
      <c r="G631" s="51">
        <f t="shared" si="27"/>
        <v>0</v>
      </c>
      <c r="H631" s="59"/>
    </row>
    <row r="632" spans="1:8" hidden="1">
      <c r="A632" s="39" t="s">
        <v>614</v>
      </c>
      <c r="B632" s="52" t="s">
        <v>615</v>
      </c>
      <c r="C632" s="53"/>
      <c r="D632" s="53"/>
      <c r="E632" s="54"/>
      <c r="F632" s="54"/>
      <c r="G632" s="69"/>
      <c r="H632" s="59"/>
    </row>
    <row r="633" spans="1:8" hidden="1">
      <c r="A633" s="39" t="s">
        <v>616</v>
      </c>
      <c r="B633" s="52" t="s">
        <v>617</v>
      </c>
      <c r="C633" s="53"/>
      <c r="D633" s="53"/>
      <c r="E633" s="54"/>
      <c r="F633" s="54"/>
      <c r="G633" s="69"/>
      <c r="H633" s="59"/>
    </row>
    <row r="634" spans="1:8" hidden="1">
      <c r="A634" s="39" t="s">
        <v>618</v>
      </c>
      <c r="B634" s="52" t="s">
        <v>619</v>
      </c>
      <c r="C634" s="53"/>
      <c r="D634" s="53"/>
      <c r="E634" s="54"/>
      <c r="F634" s="54"/>
      <c r="G634" s="69"/>
      <c r="H634" s="59"/>
    </row>
    <row r="635" spans="1:8" hidden="1">
      <c r="A635" s="39" t="s">
        <v>620</v>
      </c>
      <c r="B635" s="52" t="s">
        <v>621</v>
      </c>
      <c r="C635" s="53"/>
      <c r="D635" s="53"/>
      <c r="E635" s="54"/>
      <c r="F635" s="54"/>
      <c r="G635" s="69"/>
      <c r="H635" s="59"/>
    </row>
    <row r="636" spans="1:8" hidden="1">
      <c r="A636" s="39" t="s">
        <v>622</v>
      </c>
      <c r="B636" s="52" t="s">
        <v>623</v>
      </c>
      <c r="C636" s="53"/>
      <c r="D636" s="53"/>
      <c r="E636" s="54"/>
      <c r="F636" s="54"/>
      <c r="G636" s="69"/>
      <c r="H636" s="59"/>
    </row>
    <row r="637" spans="1:8" hidden="1">
      <c r="A637" s="39" t="s">
        <v>624</v>
      </c>
      <c r="B637" s="52" t="s">
        <v>625</v>
      </c>
      <c r="C637" s="53"/>
      <c r="D637" s="53"/>
      <c r="E637" s="54"/>
      <c r="F637" s="54"/>
      <c r="G637" s="69"/>
      <c r="H637" s="59"/>
    </row>
    <row r="638" spans="1:8" hidden="1">
      <c r="A638" s="39" t="s">
        <v>626</v>
      </c>
      <c r="B638" s="52" t="s">
        <v>627</v>
      </c>
      <c r="C638" s="53"/>
      <c r="D638" s="53"/>
      <c r="E638" s="54"/>
      <c r="F638" s="54"/>
      <c r="G638" s="69"/>
      <c r="H638" s="59"/>
    </row>
    <row r="639" spans="1:8" hidden="1">
      <c r="A639" s="39" t="s">
        <v>628</v>
      </c>
      <c r="B639" s="52" t="s">
        <v>629</v>
      </c>
      <c r="C639" s="53"/>
      <c r="D639" s="53"/>
      <c r="E639" s="54"/>
      <c r="F639" s="54"/>
      <c r="G639" s="69"/>
      <c r="H639" s="59"/>
    </row>
    <row r="640" spans="1:8" hidden="1">
      <c r="A640" s="39" t="s">
        <v>630</v>
      </c>
      <c r="B640" s="52" t="s">
        <v>631</v>
      </c>
      <c r="C640" s="53"/>
      <c r="D640" s="53"/>
      <c r="E640" s="54"/>
      <c r="F640" s="54"/>
      <c r="G640" s="69"/>
      <c r="H640" s="59"/>
    </row>
    <row r="641" spans="1:8" hidden="1">
      <c r="A641" s="39" t="s">
        <v>632</v>
      </c>
      <c r="B641" s="52" t="s">
        <v>633</v>
      </c>
      <c r="C641" s="53"/>
      <c r="D641" s="53"/>
      <c r="E641" s="54"/>
      <c r="F641" s="54"/>
      <c r="G641" s="69"/>
      <c r="H641" s="59"/>
    </row>
    <row r="642" spans="1:8" hidden="1">
      <c r="A642" s="39" t="s">
        <v>634</v>
      </c>
      <c r="B642" s="52" t="s">
        <v>635</v>
      </c>
      <c r="C642" s="53"/>
      <c r="D642" s="53"/>
      <c r="E642" s="54"/>
      <c r="F642" s="54"/>
      <c r="G642" s="54"/>
      <c r="H642" s="59"/>
    </row>
    <row r="643" spans="1:8" hidden="1">
      <c r="A643" s="39" t="s">
        <v>636</v>
      </c>
      <c r="B643" s="52" t="s">
        <v>637</v>
      </c>
      <c r="C643" s="53"/>
      <c r="D643" s="53"/>
      <c r="E643" s="54"/>
      <c r="F643" s="54"/>
      <c r="G643" s="69"/>
      <c r="H643" s="59"/>
    </row>
    <row r="644" spans="1:8" hidden="1">
      <c r="A644" s="39" t="s">
        <v>638</v>
      </c>
      <c r="B644" s="52" t="s">
        <v>639</v>
      </c>
      <c r="C644" s="53"/>
      <c r="D644" s="53"/>
      <c r="E644" s="54"/>
      <c r="F644" s="54"/>
      <c r="G644" s="69"/>
      <c r="H644" s="59"/>
    </row>
    <row r="645" spans="1:8" hidden="1">
      <c r="A645" s="39" t="s">
        <v>640</v>
      </c>
      <c r="B645" s="52" t="s">
        <v>641</v>
      </c>
      <c r="C645" s="53"/>
      <c r="D645" s="53"/>
      <c r="E645" s="54"/>
      <c r="F645" s="54"/>
      <c r="G645" s="69"/>
      <c r="H645" s="59"/>
    </row>
    <row r="646" spans="1:8" hidden="1">
      <c r="A646" s="39" t="s">
        <v>642</v>
      </c>
      <c r="B646" s="52" t="s">
        <v>643</v>
      </c>
      <c r="C646" s="53"/>
      <c r="D646" s="53"/>
      <c r="E646" s="54"/>
      <c r="F646" s="54"/>
      <c r="G646" s="69"/>
      <c r="H646" s="59"/>
    </row>
    <row r="647" spans="1:8" hidden="1">
      <c r="A647" s="39" t="s">
        <v>644</v>
      </c>
      <c r="B647" s="52" t="s">
        <v>645</v>
      </c>
      <c r="C647" s="53"/>
      <c r="D647" s="53"/>
      <c r="E647" s="54"/>
      <c r="F647" s="54"/>
      <c r="G647" s="69"/>
      <c r="H647" s="59"/>
    </row>
    <row r="648" spans="1:8" hidden="1">
      <c r="A648" s="39" t="s">
        <v>646</v>
      </c>
      <c r="B648" s="52" t="s">
        <v>647</v>
      </c>
      <c r="C648" s="53"/>
      <c r="D648" s="53"/>
      <c r="E648" s="54"/>
      <c r="F648" s="54"/>
      <c r="G648" s="69"/>
      <c r="H648" s="59"/>
    </row>
    <row r="649" spans="1:8" hidden="1">
      <c r="A649" s="39" t="s">
        <v>648</v>
      </c>
      <c r="B649" s="52" t="s">
        <v>649</v>
      </c>
      <c r="C649" s="53"/>
      <c r="D649" s="53"/>
      <c r="E649" s="54"/>
      <c r="F649" s="54"/>
      <c r="G649" s="69"/>
      <c r="H649" s="59"/>
    </row>
    <row r="650" spans="1:8" hidden="1">
      <c r="A650" s="39" t="s">
        <v>650</v>
      </c>
      <c r="B650" s="52" t="s">
        <v>651</v>
      </c>
      <c r="C650" s="53"/>
      <c r="D650" s="53"/>
      <c r="E650" s="54"/>
      <c r="F650" s="54"/>
      <c r="G650" s="69"/>
      <c r="H650" s="59"/>
    </row>
    <row r="651" spans="1:8" hidden="1">
      <c r="A651" s="39" t="s">
        <v>652</v>
      </c>
      <c r="B651" s="52" t="s">
        <v>653</v>
      </c>
      <c r="C651" s="53"/>
      <c r="D651" s="53"/>
      <c r="E651" s="54"/>
      <c r="F651" s="54"/>
      <c r="G651" s="69"/>
      <c r="H651" s="59"/>
    </row>
    <row r="652" spans="1:8" hidden="1">
      <c r="A652" s="39" t="s">
        <v>654</v>
      </c>
      <c r="B652" s="52" t="s">
        <v>655</v>
      </c>
      <c r="C652" s="53"/>
      <c r="D652" s="53"/>
      <c r="E652" s="54"/>
      <c r="F652" s="54"/>
      <c r="G652" s="69"/>
      <c r="H652" s="59"/>
    </row>
    <row r="653" spans="1:8" hidden="1">
      <c r="A653" s="39" t="s">
        <v>656</v>
      </c>
      <c r="B653" s="52" t="s">
        <v>657</v>
      </c>
      <c r="C653" s="53"/>
      <c r="D653" s="53"/>
      <c r="E653" s="54"/>
      <c r="F653" s="54"/>
      <c r="G653" s="69"/>
      <c r="H653" s="59"/>
    </row>
    <row r="654" spans="1:8" hidden="1">
      <c r="A654" s="39" t="s">
        <v>658</v>
      </c>
      <c r="B654" s="52" t="s">
        <v>659</v>
      </c>
      <c r="C654" s="53"/>
      <c r="D654" s="53"/>
      <c r="E654" s="54"/>
      <c r="F654" s="54"/>
      <c r="G654" s="69"/>
      <c r="H654" s="59"/>
    </row>
    <row r="655" spans="1:8" hidden="1">
      <c r="A655" s="39" t="s">
        <v>660</v>
      </c>
      <c r="B655" s="52" t="s">
        <v>661</v>
      </c>
      <c r="C655" s="53"/>
      <c r="D655" s="53"/>
      <c r="E655" s="54"/>
      <c r="F655" s="54"/>
      <c r="G655" s="69"/>
      <c r="H655" s="59"/>
    </row>
    <row r="656" spans="1:8" hidden="1">
      <c r="A656" s="39" t="s">
        <v>662</v>
      </c>
      <c r="B656" s="52" t="s">
        <v>663</v>
      </c>
      <c r="C656" s="53"/>
      <c r="D656" s="53"/>
      <c r="E656" s="54"/>
      <c r="F656" s="54"/>
      <c r="G656" s="69"/>
      <c r="H656" s="59"/>
    </row>
    <row r="657" spans="1:8" hidden="1">
      <c r="A657" s="39" t="s">
        <v>664</v>
      </c>
      <c r="B657" s="52" t="s">
        <v>665</v>
      </c>
      <c r="C657" s="53"/>
      <c r="D657" s="53"/>
      <c r="E657" s="54"/>
      <c r="F657" s="54"/>
      <c r="G657" s="69"/>
      <c r="H657" s="59"/>
    </row>
    <row r="658" spans="1:8" hidden="1">
      <c r="A658" s="39" t="s">
        <v>666</v>
      </c>
      <c r="B658" s="52" t="s">
        <v>667</v>
      </c>
      <c r="C658" s="53"/>
      <c r="D658" s="53"/>
      <c r="E658" s="54"/>
      <c r="F658" s="54"/>
      <c r="G658" s="69"/>
      <c r="H658" s="59"/>
    </row>
    <row r="659" spans="1:8" hidden="1">
      <c r="A659" s="39" t="s">
        <v>668</v>
      </c>
      <c r="B659" s="52" t="s">
        <v>669</v>
      </c>
      <c r="C659" s="53"/>
      <c r="D659" s="53"/>
      <c r="E659" s="54"/>
      <c r="F659" s="54"/>
      <c r="G659" s="69"/>
      <c r="H659" s="59"/>
    </row>
    <row r="660" spans="1:8" hidden="1">
      <c r="A660" s="39" t="s">
        <v>670</v>
      </c>
      <c r="B660" s="52" t="s">
        <v>671</v>
      </c>
      <c r="C660" s="53"/>
      <c r="D660" s="53"/>
      <c r="E660" s="54"/>
      <c r="F660" s="54"/>
      <c r="G660" s="69"/>
      <c r="H660" s="59"/>
    </row>
    <row r="661" spans="1:8" hidden="1">
      <c r="A661" s="39" t="s">
        <v>672</v>
      </c>
      <c r="B661" s="52" t="s">
        <v>673</v>
      </c>
      <c r="C661" s="53"/>
      <c r="D661" s="53"/>
      <c r="E661" s="54"/>
      <c r="F661" s="54"/>
      <c r="G661" s="69"/>
      <c r="H661" s="59"/>
    </row>
    <row r="662" spans="1:8" hidden="1">
      <c r="A662" s="39" t="s">
        <v>674</v>
      </c>
      <c r="B662" s="52" t="s">
        <v>675</v>
      </c>
      <c r="C662" s="53"/>
      <c r="D662" s="53"/>
      <c r="E662" s="54"/>
      <c r="F662" s="54"/>
      <c r="G662" s="69"/>
      <c r="H662" s="59"/>
    </row>
    <row r="663" spans="1:8" hidden="1">
      <c r="A663" s="39" t="s">
        <v>676</v>
      </c>
      <c r="B663" s="52" t="s">
        <v>677</v>
      </c>
      <c r="C663" s="53"/>
      <c r="D663" s="53"/>
      <c r="E663" s="54"/>
      <c r="F663" s="54"/>
      <c r="G663" s="69"/>
      <c r="H663" s="59"/>
    </row>
    <row r="664" spans="1:8" hidden="1">
      <c r="A664" s="39" t="s">
        <v>678</v>
      </c>
      <c r="B664" s="52" t="s">
        <v>679</v>
      </c>
      <c r="C664" s="53"/>
      <c r="D664" s="53"/>
      <c r="E664" s="54"/>
      <c r="F664" s="54"/>
      <c r="G664" s="69"/>
      <c r="H664" s="59"/>
    </row>
    <row r="665" spans="1:8" hidden="1">
      <c r="A665" s="39" t="s">
        <v>680</v>
      </c>
      <c r="B665" s="52" t="s">
        <v>681</v>
      </c>
      <c r="C665" s="53"/>
      <c r="D665" s="53"/>
      <c r="E665" s="54"/>
      <c r="F665" s="54"/>
      <c r="G665" s="69"/>
      <c r="H665" s="59"/>
    </row>
    <row r="666" spans="1:8" hidden="1">
      <c r="A666" s="39" t="s">
        <v>682</v>
      </c>
      <c r="B666" s="52" t="s">
        <v>683</v>
      </c>
      <c r="C666" s="53"/>
      <c r="D666" s="53"/>
      <c r="E666" s="54"/>
      <c r="F666" s="54"/>
      <c r="G666" s="69"/>
      <c r="H666" s="59"/>
    </row>
    <row r="667" spans="1:8" hidden="1">
      <c r="A667" s="39" t="s">
        <v>684</v>
      </c>
      <c r="B667" s="52" t="s">
        <v>685</v>
      </c>
      <c r="C667" s="53"/>
      <c r="D667" s="53"/>
      <c r="E667" s="54"/>
      <c r="F667" s="54"/>
      <c r="G667" s="69"/>
      <c r="H667" s="59"/>
    </row>
    <row r="668" spans="1:8" hidden="1">
      <c r="A668" s="39" t="s">
        <v>686</v>
      </c>
      <c r="B668" s="52" t="s">
        <v>687</v>
      </c>
      <c r="C668" s="53"/>
      <c r="D668" s="53"/>
      <c r="E668" s="54"/>
      <c r="F668" s="54"/>
      <c r="G668" s="69"/>
      <c r="H668" s="59"/>
    </row>
    <row r="669" spans="1:8" hidden="1">
      <c r="A669" s="39" t="s">
        <v>688</v>
      </c>
      <c r="B669" s="52" t="s">
        <v>689</v>
      </c>
      <c r="C669" s="53"/>
      <c r="D669" s="53"/>
      <c r="E669" s="54"/>
      <c r="F669" s="54"/>
      <c r="G669" s="69"/>
      <c r="H669" s="59"/>
    </row>
    <row r="670" spans="1:8" hidden="1">
      <c r="A670" s="39" t="s">
        <v>690</v>
      </c>
      <c r="B670" s="52" t="s">
        <v>691</v>
      </c>
      <c r="C670" s="53"/>
      <c r="D670" s="53"/>
      <c r="E670" s="54"/>
      <c r="F670" s="54"/>
      <c r="G670" s="69"/>
      <c r="H670" s="59"/>
    </row>
    <row r="671" spans="1:8" hidden="1">
      <c r="A671" s="39" t="s">
        <v>692</v>
      </c>
      <c r="B671" s="52" t="s">
        <v>693</v>
      </c>
      <c r="C671" s="53"/>
      <c r="D671" s="53"/>
      <c r="E671" s="54"/>
      <c r="F671" s="54"/>
      <c r="G671" s="69"/>
      <c r="H671" s="59"/>
    </row>
    <row r="672" spans="1:8" hidden="1">
      <c r="A672" s="39" t="s">
        <v>694</v>
      </c>
      <c r="B672" s="52" t="s">
        <v>695</v>
      </c>
      <c r="C672" s="53"/>
      <c r="D672" s="53"/>
      <c r="E672" s="54"/>
      <c r="F672" s="54"/>
      <c r="G672" s="69"/>
      <c r="H672" s="59"/>
    </row>
    <row r="673" spans="1:8" hidden="1">
      <c r="A673" s="39" t="s">
        <v>696</v>
      </c>
      <c r="B673" s="52" t="s">
        <v>697</v>
      </c>
      <c r="C673" s="53"/>
      <c r="D673" s="53"/>
      <c r="E673" s="54"/>
      <c r="F673" s="54"/>
      <c r="G673" s="69"/>
      <c r="H673" s="59"/>
    </row>
    <row r="674" spans="1:8" hidden="1">
      <c r="A674" s="39" t="s">
        <v>698</v>
      </c>
      <c r="B674" s="52" t="s">
        <v>699</v>
      </c>
      <c r="C674" s="53"/>
      <c r="D674" s="53"/>
      <c r="E674" s="54"/>
      <c r="F674" s="54"/>
      <c r="G674" s="69"/>
      <c r="H674" s="59"/>
    </row>
    <row r="675" spans="1:8" hidden="1">
      <c r="A675" s="39" t="s">
        <v>700</v>
      </c>
      <c r="B675" s="52" t="s">
        <v>701</v>
      </c>
      <c r="C675" s="53"/>
      <c r="D675" s="53"/>
      <c r="E675" s="54"/>
      <c r="F675" s="54"/>
      <c r="G675" s="69"/>
      <c r="H675" s="59"/>
    </row>
    <row r="676" spans="1:8" hidden="1">
      <c r="A676" s="39" t="s">
        <v>702</v>
      </c>
      <c r="B676" s="52" t="s">
        <v>703</v>
      </c>
      <c r="C676" s="53"/>
      <c r="D676" s="53"/>
      <c r="E676" s="54"/>
      <c r="F676" s="54"/>
      <c r="G676" s="69"/>
      <c r="H676" s="59"/>
    </row>
    <row r="677" spans="1:8" hidden="1">
      <c r="A677" s="49" t="s">
        <v>704</v>
      </c>
      <c r="B677" s="50" t="s">
        <v>705</v>
      </c>
      <c r="C677" s="49"/>
      <c r="D677" s="49"/>
      <c r="E677" s="51">
        <f>SUM(E678:E722)</f>
        <v>0</v>
      </c>
      <c r="F677" s="51">
        <f t="shared" ref="F677:G677" si="28">SUM(F678:F722)</f>
        <v>0</v>
      </c>
      <c r="G677" s="70">
        <f t="shared" si="28"/>
        <v>0</v>
      </c>
      <c r="H677" s="59"/>
    </row>
    <row r="678" spans="1:8" hidden="1">
      <c r="A678" s="39" t="s">
        <v>706</v>
      </c>
      <c r="B678" s="52" t="s">
        <v>615</v>
      </c>
      <c r="C678" s="53"/>
      <c r="D678" s="53"/>
      <c r="E678" s="54"/>
      <c r="F678" s="54"/>
      <c r="G678" s="69"/>
      <c r="H678" s="59"/>
    </row>
    <row r="679" spans="1:8" hidden="1">
      <c r="A679" s="39" t="s">
        <v>707</v>
      </c>
      <c r="B679" s="52" t="s">
        <v>617</v>
      </c>
      <c r="C679" s="53"/>
      <c r="D679" s="53"/>
      <c r="E679" s="54"/>
      <c r="F679" s="54"/>
      <c r="G679" s="69"/>
      <c r="H679" s="59"/>
    </row>
    <row r="680" spans="1:8" hidden="1">
      <c r="A680" s="39" t="s">
        <v>708</v>
      </c>
      <c r="B680" s="52" t="s">
        <v>619</v>
      </c>
      <c r="C680" s="53"/>
      <c r="D680" s="53"/>
      <c r="E680" s="54"/>
      <c r="F680" s="54"/>
      <c r="G680" s="69"/>
      <c r="H680" s="59"/>
    </row>
    <row r="681" spans="1:8" hidden="1">
      <c r="A681" s="39" t="s">
        <v>709</v>
      </c>
      <c r="B681" s="52" t="s">
        <v>621</v>
      </c>
      <c r="C681" s="53"/>
      <c r="D681" s="53"/>
      <c r="E681" s="54"/>
      <c r="F681" s="54"/>
      <c r="G681" s="69"/>
      <c r="H681" s="59"/>
    </row>
    <row r="682" spans="1:8" hidden="1">
      <c r="A682" s="39" t="s">
        <v>710</v>
      </c>
      <c r="B682" s="52" t="s">
        <v>623</v>
      </c>
      <c r="C682" s="53"/>
      <c r="D682" s="53"/>
      <c r="E682" s="54"/>
      <c r="F682" s="54"/>
      <c r="G682" s="69"/>
      <c r="H682" s="59"/>
    </row>
    <row r="683" spans="1:8" hidden="1">
      <c r="A683" s="39" t="s">
        <v>711</v>
      </c>
      <c r="B683" s="52" t="s">
        <v>625</v>
      </c>
      <c r="C683" s="53"/>
      <c r="D683" s="53"/>
      <c r="E683" s="54"/>
      <c r="F683" s="54"/>
      <c r="G683" s="69"/>
      <c r="H683" s="59"/>
    </row>
    <row r="684" spans="1:8" hidden="1">
      <c r="A684" s="39" t="s">
        <v>712</v>
      </c>
      <c r="B684" s="52" t="s">
        <v>627</v>
      </c>
      <c r="C684" s="53"/>
      <c r="D684" s="53"/>
      <c r="E684" s="54"/>
      <c r="F684" s="54"/>
      <c r="G684" s="69"/>
      <c r="H684" s="59"/>
    </row>
    <row r="685" spans="1:8" hidden="1">
      <c r="A685" s="39" t="s">
        <v>713</v>
      </c>
      <c r="B685" s="52" t="s">
        <v>629</v>
      </c>
      <c r="C685" s="53"/>
      <c r="D685" s="53"/>
      <c r="E685" s="54"/>
      <c r="F685" s="54"/>
      <c r="G685" s="69"/>
      <c r="H685" s="59"/>
    </row>
    <row r="686" spans="1:8" hidden="1">
      <c r="A686" s="39" t="s">
        <v>714</v>
      </c>
      <c r="B686" s="52" t="s">
        <v>631</v>
      </c>
      <c r="C686" s="53"/>
      <c r="D686" s="53"/>
      <c r="E686" s="54"/>
      <c r="F686" s="54"/>
      <c r="G686" s="69"/>
      <c r="H686" s="59"/>
    </row>
    <row r="687" spans="1:8" hidden="1">
      <c r="A687" s="39" t="s">
        <v>715</v>
      </c>
      <c r="B687" s="52" t="s">
        <v>633</v>
      </c>
      <c r="C687" s="53"/>
      <c r="D687" s="53"/>
      <c r="E687" s="54"/>
      <c r="F687" s="54"/>
      <c r="G687" s="69"/>
      <c r="H687" s="59"/>
    </row>
    <row r="688" spans="1:8" hidden="1">
      <c r="A688" s="39" t="s">
        <v>716</v>
      </c>
      <c r="B688" s="52" t="s">
        <v>635</v>
      </c>
      <c r="C688" s="53"/>
      <c r="D688" s="53"/>
      <c r="E688" s="54"/>
      <c r="F688" s="54"/>
      <c r="G688" s="69"/>
      <c r="H688" s="59"/>
    </row>
    <row r="689" spans="1:8" hidden="1">
      <c r="A689" s="39" t="s">
        <v>717</v>
      </c>
      <c r="B689" s="52" t="s">
        <v>637</v>
      </c>
      <c r="C689" s="53"/>
      <c r="D689" s="53"/>
      <c r="E689" s="54"/>
      <c r="F689" s="54"/>
      <c r="G689" s="69"/>
      <c r="H689" s="59"/>
    </row>
    <row r="690" spans="1:8" hidden="1">
      <c r="A690" s="39" t="s">
        <v>718</v>
      </c>
      <c r="B690" s="52" t="s">
        <v>639</v>
      </c>
      <c r="C690" s="53"/>
      <c r="D690" s="53"/>
      <c r="E690" s="54"/>
      <c r="F690" s="54"/>
      <c r="G690" s="69"/>
      <c r="H690" s="59"/>
    </row>
    <row r="691" spans="1:8" hidden="1">
      <c r="A691" s="39" t="s">
        <v>719</v>
      </c>
      <c r="B691" s="52" t="s">
        <v>641</v>
      </c>
      <c r="C691" s="53"/>
      <c r="D691" s="53"/>
      <c r="E691" s="54"/>
      <c r="F691" s="54"/>
      <c r="G691" s="69"/>
      <c r="H691" s="59"/>
    </row>
    <row r="692" spans="1:8" hidden="1">
      <c r="A692" s="39" t="s">
        <v>720</v>
      </c>
      <c r="B692" s="52" t="s">
        <v>643</v>
      </c>
      <c r="C692" s="53"/>
      <c r="D692" s="53"/>
      <c r="E692" s="54"/>
      <c r="F692" s="54"/>
      <c r="G692" s="69"/>
      <c r="H692" s="59"/>
    </row>
    <row r="693" spans="1:8" hidden="1">
      <c r="A693" s="39" t="s">
        <v>721</v>
      </c>
      <c r="B693" s="52" t="s">
        <v>645</v>
      </c>
      <c r="C693" s="53"/>
      <c r="D693" s="53"/>
      <c r="E693" s="54"/>
      <c r="F693" s="54"/>
      <c r="G693" s="69"/>
      <c r="H693" s="59"/>
    </row>
    <row r="694" spans="1:8" hidden="1">
      <c r="A694" s="39" t="s">
        <v>722</v>
      </c>
      <c r="B694" s="52" t="s">
        <v>647</v>
      </c>
      <c r="C694" s="53"/>
      <c r="D694" s="53"/>
      <c r="E694" s="54"/>
      <c r="F694" s="54"/>
      <c r="G694" s="69"/>
      <c r="H694" s="59"/>
    </row>
    <row r="695" spans="1:8" hidden="1">
      <c r="A695" s="39" t="s">
        <v>723</v>
      </c>
      <c r="B695" s="52" t="s">
        <v>649</v>
      </c>
      <c r="C695" s="53"/>
      <c r="D695" s="53"/>
      <c r="E695" s="54"/>
      <c r="F695" s="54"/>
      <c r="G695" s="69"/>
      <c r="H695" s="59"/>
    </row>
    <row r="696" spans="1:8" hidden="1">
      <c r="A696" s="39" t="s">
        <v>724</v>
      </c>
      <c r="B696" s="52" t="s">
        <v>651</v>
      </c>
      <c r="C696" s="53"/>
      <c r="D696" s="53"/>
      <c r="E696" s="54"/>
      <c r="F696" s="54"/>
      <c r="G696" s="69"/>
      <c r="H696" s="59"/>
    </row>
    <row r="697" spans="1:8" hidden="1">
      <c r="A697" s="39" t="s">
        <v>725</v>
      </c>
      <c r="B697" s="52" t="s">
        <v>653</v>
      </c>
      <c r="C697" s="53"/>
      <c r="D697" s="53"/>
      <c r="E697" s="54"/>
      <c r="F697" s="54"/>
      <c r="G697" s="69"/>
      <c r="H697" s="59"/>
    </row>
    <row r="698" spans="1:8" hidden="1">
      <c r="A698" s="39" t="s">
        <v>726</v>
      </c>
      <c r="B698" s="52" t="s">
        <v>655</v>
      </c>
      <c r="C698" s="53"/>
      <c r="D698" s="53"/>
      <c r="E698" s="54"/>
      <c r="F698" s="54"/>
      <c r="G698" s="69"/>
      <c r="H698" s="59"/>
    </row>
    <row r="699" spans="1:8" hidden="1">
      <c r="A699" s="39" t="s">
        <v>727</v>
      </c>
      <c r="B699" s="52" t="s">
        <v>657</v>
      </c>
      <c r="C699" s="53"/>
      <c r="D699" s="53"/>
      <c r="E699" s="54"/>
      <c r="F699" s="54"/>
      <c r="G699" s="69"/>
      <c r="H699" s="59"/>
    </row>
    <row r="700" spans="1:8" hidden="1">
      <c r="A700" s="39" t="s">
        <v>728</v>
      </c>
      <c r="B700" s="52" t="s">
        <v>659</v>
      </c>
      <c r="C700" s="53"/>
      <c r="D700" s="53"/>
      <c r="E700" s="54"/>
      <c r="F700" s="54"/>
      <c r="G700" s="69"/>
      <c r="H700" s="59"/>
    </row>
    <row r="701" spans="1:8" hidden="1">
      <c r="A701" s="39" t="s">
        <v>729</v>
      </c>
      <c r="B701" s="52" t="s">
        <v>661</v>
      </c>
      <c r="C701" s="53"/>
      <c r="D701" s="53"/>
      <c r="E701" s="54"/>
      <c r="F701" s="54"/>
      <c r="G701" s="69"/>
      <c r="H701" s="59"/>
    </row>
    <row r="702" spans="1:8" hidden="1">
      <c r="A702" s="39" t="s">
        <v>730</v>
      </c>
      <c r="B702" s="52" t="s">
        <v>663</v>
      </c>
      <c r="C702" s="53"/>
      <c r="D702" s="53"/>
      <c r="E702" s="54"/>
      <c r="F702" s="54"/>
      <c r="G702" s="69"/>
      <c r="H702" s="59"/>
    </row>
    <row r="703" spans="1:8" hidden="1">
      <c r="A703" s="39" t="s">
        <v>731</v>
      </c>
      <c r="B703" s="52" t="s">
        <v>665</v>
      </c>
      <c r="C703" s="53"/>
      <c r="D703" s="53"/>
      <c r="E703" s="54"/>
      <c r="F703" s="54"/>
      <c r="G703" s="69"/>
      <c r="H703" s="59"/>
    </row>
    <row r="704" spans="1:8" hidden="1">
      <c r="A704" s="39" t="s">
        <v>732</v>
      </c>
      <c r="B704" s="52" t="s">
        <v>667</v>
      </c>
      <c r="C704" s="53"/>
      <c r="D704" s="53"/>
      <c r="E704" s="54"/>
      <c r="F704" s="54"/>
      <c r="G704" s="69"/>
      <c r="H704" s="59"/>
    </row>
    <row r="705" spans="1:8" hidden="1">
      <c r="A705" s="39" t="s">
        <v>733</v>
      </c>
      <c r="B705" s="52" t="s">
        <v>669</v>
      </c>
      <c r="C705" s="53"/>
      <c r="D705" s="53"/>
      <c r="E705" s="54"/>
      <c r="F705" s="54"/>
      <c r="G705" s="69"/>
      <c r="H705" s="59"/>
    </row>
    <row r="706" spans="1:8" hidden="1">
      <c r="A706" s="39" t="s">
        <v>734</v>
      </c>
      <c r="B706" s="52" t="s">
        <v>671</v>
      </c>
      <c r="C706" s="53"/>
      <c r="D706" s="53"/>
      <c r="E706" s="54"/>
      <c r="F706" s="54"/>
      <c r="G706" s="69"/>
      <c r="H706" s="59"/>
    </row>
    <row r="707" spans="1:8" hidden="1">
      <c r="A707" s="39" t="s">
        <v>735</v>
      </c>
      <c r="B707" s="52" t="s">
        <v>673</v>
      </c>
      <c r="C707" s="53"/>
      <c r="D707" s="53"/>
      <c r="E707" s="54"/>
      <c r="F707" s="54"/>
      <c r="G707" s="69"/>
      <c r="H707" s="59"/>
    </row>
    <row r="708" spans="1:8" hidden="1">
      <c r="A708" s="39" t="s">
        <v>736</v>
      </c>
      <c r="B708" s="52" t="s">
        <v>675</v>
      </c>
      <c r="C708" s="53"/>
      <c r="D708" s="53"/>
      <c r="E708" s="54"/>
      <c r="F708" s="54"/>
      <c r="G708" s="69"/>
      <c r="H708" s="59"/>
    </row>
    <row r="709" spans="1:8" hidden="1">
      <c r="A709" s="39" t="s">
        <v>737</v>
      </c>
      <c r="B709" s="52" t="s">
        <v>677</v>
      </c>
      <c r="C709" s="53"/>
      <c r="D709" s="53"/>
      <c r="E709" s="54"/>
      <c r="F709" s="54"/>
      <c r="G709" s="69"/>
      <c r="H709" s="59"/>
    </row>
    <row r="710" spans="1:8" hidden="1">
      <c r="A710" s="39" t="s">
        <v>738</v>
      </c>
      <c r="B710" s="52" t="s">
        <v>679</v>
      </c>
      <c r="C710" s="53"/>
      <c r="D710" s="53"/>
      <c r="E710" s="54"/>
      <c r="F710" s="54"/>
      <c r="G710" s="69"/>
      <c r="H710" s="59"/>
    </row>
    <row r="711" spans="1:8" hidden="1">
      <c r="A711" s="39" t="s">
        <v>739</v>
      </c>
      <c r="B711" s="52" t="s">
        <v>681</v>
      </c>
      <c r="C711" s="53"/>
      <c r="D711" s="53"/>
      <c r="E711" s="54"/>
      <c r="F711" s="54"/>
      <c r="G711" s="69"/>
      <c r="H711" s="59"/>
    </row>
    <row r="712" spans="1:8" hidden="1">
      <c r="A712" s="39" t="s">
        <v>740</v>
      </c>
      <c r="B712" s="52" t="s">
        <v>683</v>
      </c>
      <c r="C712" s="53"/>
      <c r="D712" s="53"/>
      <c r="E712" s="54"/>
      <c r="F712" s="54"/>
      <c r="G712" s="69"/>
      <c r="H712" s="59"/>
    </row>
    <row r="713" spans="1:8" hidden="1">
      <c r="A713" s="39" t="s">
        <v>741</v>
      </c>
      <c r="B713" s="52" t="s">
        <v>685</v>
      </c>
      <c r="C713" s="53"/>
      <c r="D713" s="53"/>
      <c r="E713" s="54"/>
      <c r="F713" s="54"/>
      <c r="G713" s="69"/>
      <c r="H713" s="59"/>
    </row>
    <row r="714" spans="1:8" hidden="1">
      <c r="A714" s="39" t="s">
        <v>742</v>
      </c>
      <c r="B714" s="52" t="s">
        <v>687</v>
      </c>
      <c r="C714" s="53"/>
      <c r="D714" s="53"/>
      <c r="E714" s="54"/>
      <c r="F714" s="54"/>
      <c r="G714" s="69"/>
      <c r="H714" s="59"/>
    </row>
    <row r="715" spans="1:8" hidden="1">
      <c r="A715" s="39" t="s">
        <v>743</v>
      </c>
      <c r="B715" s="52" t="s">
        <v>689</v>
      </c>
      <c r="C715" s="53"/>
      <c r="D715" s="53"/>
      <c r="E715" s="54"/>
      <c r="F715" s="54"/>
      <c r="G715" s="69"/>
      <c r="H715" s="59"/>
    </row>
    <row r="716" spans="1:8" hidden="1">
      <c r="A716" s="39" t="s">
        <v>744</v>
      </c>
      <c r="B716" s="52" t="s">
        <v>691</v>
      </c>
      <c r="C716" s="53"/>
      <c r="D716" s="53"/>
      <c r="E716" s="54"/>
      <c r="F716" s="54"/>
      <c r="G716" s="69"/>
      <c r="H716" s="59"/>
    </row>
    <row r="717" spans="1:8" hidden="1">
      <c r="A717" s="39" t="s">
        <v>745</v>
      </c>
      <c r="B717" s="52" t="s">
        <v>693</v>
      </c>
      <c r="C717" s="53"/>
      <c r="D717" s="53"/>
      <c r="E717" s="54"/>
      <c r="F717" s="54"/>
      <c r="G717" s="69"/>
      <c r="H717" s="59"/>
    </row>
    <row r="718" spans="1:8" hidden="1">
      <c r="A718" s="39" t="s">
        <v>746</v>
      </c>
      <c r="B718" s="52" t="s">
        <v>695</v>
      </c>
      <c r="C718" s="53"/>
      <c r="D718" s="53"/>
      <c r="E718" s="54"/>
      <c r="F718" s="54"/>
      <c r="G718" s="69"/>
      <c r="H718" s="59"/>
    </row>
    <row r="719" spans="1:8" hidden="1">
      <c r="A719" s="39" t="s">
        <v>747</v>
      </c>
      <c r="B719" s="52" t="s">
        <v>697</v>
      </c>
      <c r="C719" s="53"/>
      <c r="D719" s="53"/>
      <c r="E719" s="54"/>
      <c r="F719" s="54"/>
      <c r="G719" s="69"/>
      <c r="H719" s="59"/>
    </row>
    <row r="720" spans="1:8" hidden="1">
      <c r="A720" s="39" t="s">
        <v>748</v>
      </c>
      <c r="B720" s="52" t="s">
        <v>699</v>
      </c>
      <c r="C720" s="53"/>
      <c r="D720" s="53"/>
      <c r="E720" s="54"/>
      <c r="F720" s="54"/>
      <c r="G720" s="69"/>
      <c r="H720" s="59"/>
    </row>
    <row r="721" spans="1:8" hidden="1">
      <c r="A721" s="39" t="s">
        <v>749</v>
      </c>
      <c r="B721" s="52" t="s">
        <v>701</v>
      </c>
      <c r="C721" s="53"/>
      <c r="D721" s="53"/>
      <c r="E721" s="54"/>
      <c r="F721" s="54"/>
      <c r="G721" s="69"/>
      <c r="H721" s="59"/>
    </row>
    <row r="722" spans="1:8" hidden="1">
      <c r="A722" s="39" t="s">
        <v>750</v>
      </c>
      <c r="B722" s="52" t="s">
        <v>703</v>
      </c>
      <c r="C722" s="53"/>
      <c r="D722" s="53"/>
      <c r="E722" s="54"/>
      <c r="F722" s="54"/>
      <c r="G722" s="69"/>
      <c r="H722" s="59"/>
    </row>
    <row r="723" spans="1:8">
      <c r="A723" s="46" t="s">
        <v>751</v>
      </c>
      <c r="B723" s="47" t="s">
        <v>752</v>
      </c>
      <c r="C723" s="46"/>
      <c r="D723" s="46"/>
      <c r="E723" s="48">
        <f>E724+E794</f>
        <v>6197</v>
      </c>
      <c r="F723" s="48">
        <f>F724+F794</f>
        <v>8982.64</v>
      </c>
      <c r="G723" s="48">
        <f>G724+G794</f>
        <v>30504.374389999997</v>
      </c>
      <c r="H723" s="59"/>
    </row>
    <row r="724" spans="1:8">
      <c r="A724" s="49" t="s">
        <v>753</v>
      </c>
      <c r="B724" s="50" t="s">
        <v>613</v>
      </c>
      <c r="C724" s="49"/>
      <c r="D724" s="49"/>
      <c r="E724" s="55">
        <f>E725+E727+E728+E729+E730+E731+E734+E735+E736+E737+E738+E749+E757+E758+E759+E760+E765+E766</f>
        <v>5214</v>
      </c>
      <c r="F724" s="55">
        <f>F725+F727+F728+F729+F730+F731+F734+F735+F736+F737+F738+F749+F757+F758+F759+F760+F765+F766</f>
        <v>6105.0399999999991</v>
      </c>
      <c r="G724" s="55">
        <f>G725+G727+G728+G729+G730+G731+G734+G735+G736+G737+G738+G749+G757+G758+G759+G760+G765+G766</f>
        <v>25451.352639999997</v>
      </c>
      <c r="H724" s="59"/>
    </row>
    <row r="725" spans="1:8">
      <c r="A725" s="39" t="s">
        <v>754</v>
      </c>
      <c r="B725" s="52" t="s">
        <v>615</v>
      </c>
      <c r="C725" s="53"/>
      <c r="D725" s="53"/>
      <c r="E725" s="56">
        <f>SUM(E726:E726)</f>
        <v>41</v>
      </c>
      <c r="F725" s="56">
        <f>SUM(F726:F726)</f>
        <v>20</v>
      </c>
      <c r="G725" s="56">
        <f>SUM(G726:G726)</f>
        <v>135.28210000000001</v>
      </c>
      <c r="H725" s="59"/>
    </row>
    <row r="726" spans="1:8" ht="38.25">
      <c r="A726" s="39"/>
      <c r="B726" s="62" t="s">
        <v>2345</v>
      </c>
      <c r="C726" s="63">
        <v>2022</v>
      </c>
      <c r="D726" s="63">
        <v>0.4</v>
      </c>
      <c r="E726" s="64">
        <v>41</v>
      </c>
      <c r="F726" s="64">
        <v>20</v>
      </c>
      <c r="G726" s="74">
        <v>135.28210000000001</v>
      </c>
      <c r="H726" s="59">
        <v>34</v>
      </c>
    </row>
    <row r="727" spans="1:8" hidden="1">
      <c r="A727" s="39" t="s">
        <v>616</v>
      </c>
      <c r="B727" s="52" t="s">
        <v>617</v>
      </c>
      <c r="C727" s="53"/>
      <c r="D727" s="53"/>
      <c r="E727" s="64"/>
      <c r="F727" s="54"/>
      <c r="G727" s="69"/>
      <c r="H727" s="59"/>
    </row>
    <row r="728" spans="1:8" hidden="1">
      <c r="A728" s="39" t="s">
        <v>618</v>
      </c>
      <c r="B728" s="52" t="s">
        <v>619</v>
      </c>
      <c r="C728" s="53"/>
      <c r="D728" s="53"/>
      <c r="E728" s="64"/>
      <c r="F728" s="54"/>
      <c r="G728" s="69"/>
      <c r="H728" s="59"/>
    </row>
    <row r="729" spans="1:8" hidden="1">
      <c r="A729" s="39" t="s">
        <v>620</v>
      </c>
      <c r="B729" s="52" t="s">
        <v>621</v>
      </c>
      <c r="C729" s="53"/>
      <c r="D729" s="53"/>
      <c r="E729" s="64"/>
      <c r="F729" s="54"/>
      <c r="G729" s="69"/>
      <c r="H729" s="59"/>
    </row>
    <row r="730" spans="1:8" hidden="1">
      <c r="A730" s="39" t="s">
        <v>622</v>
      </c>
      <c r="B730" s="52" t="s">
        <v>623</v>
      </c>
      <c r="C730" s="53"/>
      <c r="D730" s="53"/>
      <c r="E730" s="64"/>
      <c r="F730" s="54"/>
      <c r="G730" s="69"/>
      <c r="H730" s="59"/>
    </row>
    <row r="731" spans="1:8">
      <c r="A731" s="39" t="s">
        <v>755</v>
      </c>
      <c r="B731" s="62" t="s">
        <v>625</v>
      </c>
      <c r="C731" s="63"/>
      <c r="D731" s="63"/>
      <c r="E731" s="66">
        <f>SUM(E732:E733)</f>
        <v>25</v>
      </c>
      <c r="F731" s="66">
        <f>SUM(F732:F733)</f>
        <v>600</v>
      </c>
      <c r="G731" s="66">
        <f>SUM(G732:G733)</f>
        <v>372.47186999999997</v>
      </c>
      <c r="H731" s="59"/>
    </row>
    <row r="732" spans="1:8" ht="60" customHeight="1">
      <c r="A732" s="39"/>
      <c r="B732" s="62" t="s">
        <v>2346</v>
      </c>
      <c r="C732" s="63">
        <v>2022</v>
      </c>
      <c r="D732" s="63">
        <v>10</v>
      </c>
      <c r="E732" s="64">
        <v>17</v>
      </c>
      <c r="F732" s="64">
        <v>300</v>
      </c>
      <c r="G732" s="74">
        <v>230.72262000000001</v>
      </c>
      <c r="H732" s="59">
        <v>444</v>
      </c>
    </row>
    <row r="733" spans="1:8" ht="60" customHeight="1">
      <c r="A733" s="39"/>
      <c r="B733" s="62" t="s">
        <v>2347</v>
      </c>
      <c r="C733" s="63">
        <v>2022</v>
      </c>
      <c r="D733" s="63">
        <v>10</v>
      </c>
      <c r="E733" s="64">
        <v>8</v>
      </c>
      <c r="F733" s="64">
        <v>300</v>
      </c>
      <c r="G733" s="74">
        <v>141.74924999999999</v>
      </c>
      <c r="H733" s="59">
        <v>445</v>
      </c>
    </row>
    <row r="734" spans="1:8" hidden="1">
      <c r="A734" s="39" t="s">
        <v>756</v>
      </c>
      <c r="B734" s="52" t="s">
        <v>627</v>
      </c>
      <c r="C734" s="53"/>
      <c r="D734" s="53"/>
      <c r="E734" s="66"/>
      <c r="F734" s="66"/>
      <c r="G734" s="66"/>
      <c r="H734" s="59"/>
    </row>
    <row r="735" spans="1:8" hidden="1">
      <c r="A735" s="39" t="s">
        <v>757</v>
      </c>
      <c r="B735" s="52" t="s">
        <v>629</v>
      </c>
      <c r="C735" s="53"/>
      <c r="D735" s="53"/>
      <c r="E735" s="64"/>
      <c r="F735" s="54"/>
      <c r="G735" s="69"/>
      <c r="H735" s="59"/>
    </row>
    <row r="736" spans="1:8" hidden="1">
      <c r="A736" s="39" t="s">
        <v>758</v>
      </c>
      <c r="B736" s="52" t="s">
        <v>631</v>
      </c>
      <c r="C736" s="53"/>
      <c r="D736" s="53"/>
      <c r="E736" s="64"/>
      <c r="F736" s="54"/>
      <c r="G736" s="69"/>
      <c r="H736" s="59"/>
    </row>
    <row r="737" spans="1:8" hidden="1">
      <c r="A737" s="39" t="s">
        <v>759</v>
      </c>
      <c r="B737" s="52" t="s">
        <v>633</v>
      </c>
      <c r="C737" s="53"/>
      <c r="D737" s="53"/>
      <c r="E737" s="64"/>
      <c r="F737" s="54"/>
      <c r="G737" s="69"/>
      <c r="H737" s="59"/>
    </row>
    <row r="738" spans="1:8">
      <c r="A738" s="39" t="s">
        <v>760</v>
      </c>
      <c r="B738" s="62" t="s">
        <v>635</v>
      </c>
      <c r="C738" s="63"/>
      <c r="D738" s="63"/>
      <c r="E738" s="66">
        <f>SUM(E739:E748)</f>
        <v>3804</v>
      </c>
      <c r="F738" s="66">
        <f t="shared" ref="F738:G738" si="29">SUM(F739:F748)</f>
        <v>3358.4399999999996</v>
      </c>
      <c r="G738" s="66">
        <f t="shared" si="29"/>
        <v>19010.885669999996</v>
      </c>
      <c r="H738" s="59"/>
    </row>
    <row r="739" spans="1:8" ht="51">
      <c r="A739" s="39"/>
      <c r="B739" s="151" t="s">
        <v>2348</v>
      </c>
      <c r="C739" s="63">
        <v>2022</v>
      </c>
      <c r="D739" s="63">
        <v>10</v>
      </c>
      <c r="E739" s="64">
        <v>347</v>
      </c>
      <c r="F739" s="64">
        <v>493</v>
      </c>
      <c r="G739" s="74">
        <v>1582.3421899999998</v>
      </c>
      <c r="H739" s="59">
        <v>433</v>
      </c>
    </row>
    <row r="740" spans="1:8" ht="51">
      <c r="A740" s="39"/>
      <c r="B740" s="151" t="s">
        <v>2348</v>
      </c>
      <c r="C740" s="63">
        <v>2022</v>
      </c>
      <c r="D740" s="63">
        <v>10</v>
      </c>
      <c r="E740" s="64">
        <v>215</v>
      </c>
      <c r="F740" s="64">
        <v>493</v>
      </c>
      <c r="G740" s="74">
        <v>1180.4856100000002</v>
      </c>
      <c r="H740" s="59">
        <v>434</v>
      </c>
    </row>
    <row r="741" spans="1:8" ht="38.25">
      <c r="A741" s="39"/>
      <c r="B741" s="151" t="s">
        <v>2349</v>
      </c>
      <c r="C741" s="63">
        <v>2022</v>
      </c>
      <c r="D741" s="63">
        <v>10</v>
      </c>
      <c r="E741" s="64">
        <v>360</v>
      </c>
      <c r="F741" s="64">
        <v>298.56</v>
      </c>
      <c r="G741" s="74">
        <v>1583.1257900000001</v>
      </c>
      <c r="H741" s="59">
        <v>464</v>
      </c>
    </row>
    <row r="742" spans="1:8" ht="38.25">
      <c r="A742" s="39"/>
      <c r="B742" s="151" t="s">
        <v>2350</v>
      </c>
      <c r="C742" s="63">
        <v>2022</v>
      </c>
      <c r="D742" s="63">
        <v>10</v>
      </c>
      <c r="E742" s="64">
        <v>360</v>
      </c>
      <c r="F742" s="64">
        <v>298.56</v>
      </c>
      <c r="G742" s="74">
        <v>1531.17922</v>
      </c>
      <c r="H742" s="59">
        <v>465</v>
      </c>
    </row>
    <row r="743" spans="1:8" ht="51">
      <c r="A743" s="39"/>
      <c r="B743" s="151" t="s">
        <v>2351</v>
      </c>
      <c r="C743" s="63">
        <v>2022</v>
      </c>
      <c r="D743" s="63">
        <v>0.4</v>
      </c>
      <c r="E743" s="64">
        <v>67</v>
      </c>
      <c r="F743" s="64">
        <v>123</v>
      </c>
      <c r="G743" s="74">
        <v>309.98023000000001</v>
      </c>
      <c r="H743" s="59">
        <v>150</v>
      </c>
    </row>
    <row r="744" spans="1:8" ht="51">
      <c r="A744" s="39"/>
      <c r="B744" s="151" t="s">
        <v>2351</v>
      </c>
      <c r="C744" s="63">
        <v>2022</v>
      </c>
      <c r="D744" s="63">
        <v>0.4</v>
      </c>
      <c r="E744" s="64">
        <v>67</v>
      </c>
      <c r="F744" s="64">
        <v>123</v>
      </c>
      <c r="G744" s="74">
        <v>250.22329000000002</v>
      </c>
      <c r="H744" s="59">
        <v>151</v>
      </c>
    </row>
    <row r="745" spans="1:8" ht="38.25">
      <c r="A745" s="39"/>
      <c r="B745" s="151" t="s">
        <v>2352</v>
      </c>
      <c r="C745" s="63">
        <v>2022</v>
      </c>
      <c r="D745" s="63">
        <v>10</v>
      </c>
      <c r="E745" s="64">
        <v>1878</v>
      </c>
      <c r="F745" s="64">
        <v>298.56</v>
      </c>
      <c r="G745" s="74">
        <v>9892.14185</v>
      </c>
      <c r="H745" s="59">
        <v>460</v>
      </c>
    </row>
    <row r="746" spans="1:8" ht="38.25">
      <c r="A746" s="39"/>
      <c r="B746" s="151" t="s">
        <v>2353</v>
      </c>
      <c r="C746" s="63">
        <v>2022</v>
      </c>
      <c r="D746" s="63">
        <v>10</v>
      </c>
      <c r="E746" s="64">
        <v>110</v>
      </c>
      <c r="F746" s="64">
        <v>456.76</v>
      </c>
      <c r="G746" s="74">
        <v>519.16399999999999</v>
      </c>
      <c r="H746" s="59">
        <v>462</v>
      </c>
    </row>
    <row r="747" spans="1:8">
      <c r="A747" s="39"/>
      <c r="B747" s="151" t="s">
        <v>2354</v>
      </c>
      <c r="C747" s="63">
        <v>2022</v>
      </c>
      <c r="D747" s="63">
        <v>10</v>
      </c>
      <c r="E747" s="64">
        <v>235</v>
      </c>
      <c r="F747" s="64">
        <v>387</v>
      </c>
      <c r="G747" s="74">
        <v>1186.1063300000001</v>
      </c>
      <c r="H747" s="59">
        <v>260</v>
      </c>
    </row>
    <row r="748" spans="1:8">
      <c r="A748" s="39"/>
      <c r="B748" s="151" t="s">
        <v>2355</v>
      </c>
      <c r="C748" s="63">
        <v>2022</v>
      </c>
      <c r="D748" s="63">
        <v>10</v>
      </c>
      <c r="E748" s="64">
        <v>165</v>
      </c>
      <c r="F748" s="64">
        <v>387</v>
      </c>
      <c r="G748" s="74">
        <v>976.13715999999999</v>
      </c>
      <c r="H748" s="59">
        <v>261</v>
      </c>
    </row>
    <row r="749" spans="1:8">
      <c r="A749" s="39" t="s">
        <v>761</v>
      </c>
      <c r="B749" s="62" t="s">
        <v>637</v>
      </c>
      <c r="C749" s="63"/>
      <c r="D749" s="63"/>
      <c r="E749" s="64">
        <f>SUM(E750:E756)</f>
        <v>872</v>
      </c>
      <c r="F749" s="64">
        <f t="shared" ref="F749:G749" si="30">SUM(F750:F756)</f>
        <v>923</v>
      </c>
      <c r="G749" s="64">
        <f t="shared" si="30"/>
        <v>3595.8187699999999</v>
      </c>
      <c r="H749" s="59"/>
    </row>
    <row r="750" spans="1:8" ht="57.75" customHeight="1">
      <c r="A750" s="39"/>
      <c r="B750" s="62" t="s">
        <v>2356</v>
      </c>
      <c r="C750" s="63">
        <v>2022</v>
      </c>
      <c r="D750" s="63">
        <v>10</v>
      </c>
      <c r="E750" s="64">
        <v>150</v>
      </c>
      <c r="F750" s="64">
        <v>15</v>
      </c>
      <c r="G750" s="74">
        <v>775.28154000000006</v>
      </c>
      <c r="H750" s="59">
        <v>453</v>
      </c>
    </row>
    <row r="751" spans="1:8" ht="57.75" customHeight="1">
      <c r="A751" s="39"/>
      <c r="B751" s="62" t="s">
        <v>2356</v>
      </c>
      <c r="C751" s="63">
        <v>2022</v>
      </c>
      <c r="D751" s="63">
        <v>10</v>
      </c>
      <c r="E751" s="64">
        <v>150</v>
      </c>
      <c r="F751" s="64">
        <v>15</v>
      </c>
      <c r="G751" s="74">
        <v>775.28129999999987</v>
      </c>
      <c r="H751" s="59">
        <v>453</v>
      </c>
    </row>
    <row r="752" spans="1:8" ht="57.75" customHeight="1">
      <c r="A752" s="39"/>
      <c r="B752" s="62" t="s">
        <v>2357</v>
      </c>
      <c r="C752" s="63">
        <v>2022</v>
      </c>
      <c r="D752" s="63">
        <v>10</v>
      </c>
      <c r="E752" s="64">
        <v>244</v>
      </c>
      <c r="F752" s="64">
        <v>149</v>
      </c>
      <c r="G752" s="74">
        <v>596.75396000000001</v>
      </c>
      <c r="H752" s="59">
        <v>207</v>
      </c>
    </row>
    <row r="753" spans="1:8" ht="57.75" customHeight="1">
      <c r="A753" s="39"/>
      <c r="B753" s="62" t="s">
        <v>2357</v>
      </c>
      <c r="C753" s="63">
        <v>2022</v>
      </c>
      <c r="D753" s="63">
        <v>10</v>
      </c>
      <c r="E753" s="64">
        <v>244</v>
      </c>
      <c r="F753" s="64">
        <v>149</v>
      </c>
      <c r="G753" s="74">
        <v>596.75342000000001</v>
      </c>
      <c r="H753" s="59">
        <v>207</v>
      </c>
    </row>
    <row r="754" spans="1:8" ht="57.75" customHeight="1">
      <c r="A754" s="39"/>
      <c r="B754" s="62" t="s">
        <v>2358</v>
      </c>
      <c r="C754" s="63">
        <v>2022</v>
      </c>
      <c r="D754" s="63">
        <v>10</v>
      </c>
      <c r="E754" s="64">
        <v>20</v>
      </c>
      <c r="F754" s="64">
        <v>287.5</v>
      </c>
      <c r="G754" s="74">
        <v>198.04671000000002</v>
      </c>
      <c r="H754" s="59">
        <v>447</v>
      </c>
    </row>
    <row r="755" spans="1:8" ht="57.75" customHeight="1">
      <c r="A755" s="39"/>
      <c r="B755" s="62" t="s">
        <v>2358</v>
      </c>
      <c r="C755" s="63">
        <v>2022</v>
      </c>
      <c r="D755" s="63">
        <v>10</v>
      </c>
      <c r="E755" s="64">
        <v>20</v>
      </c>
      <c r="F755" s="64">
        <v>287.5</v>
      </c>
      <c r="G755" s="74">
        <v>198.04659000000001</v>
      </c>
      <c r="H755" s="59">
        <v>447</v>
      </c>
    </row>
    <row r="756" spans="1:8" ht="57.75" customHeight="1">
      <c r="A756" s="39"/>
      <c r="B756" s="62" t="s">
        <v>2359</v>
      </c>
      <c r="C756" s="63">
        <v>2022</v>
      </c>
      <c r="D756" s="63">
        <v>10</v>
      </c>
      <c r="E756" s="64">
        <v>44</v>
      </c>
      <c r="F756" s="64">
        <v>20</v>
      </c>
      <c r="G756" s="74">
        <v>455.65525000000002</v>
      </c>
      <c r="H756" s="59">
        <v>454</v>
      </c>
    </row>
    <row r="757" spans="1:8" hidden="1">
      <c r="A757" s="39" t="s">
        <v>762</v>
      </c>
      <c r="B757" s="52" t="s">
        <v>639</v>
      </c>
      <c r="C757" s="53"/>
      <c r="D757" s="53"/>
      <c r="E757" s="64"/>
      <c r="F757" s="54"/>
      <c r="G757" s="69"/>
      <c r="H757" s="59"/>
    </row>
    <row r="758" spans="1:8" hidden="1">
      <c r="A758" s="39" t="s">
        <v>763</v>
      </c>
      <c r="B758" s="52" t="s">
        <v>641</v>
      </c>
      <c r="C758" s="53"/>
      <c r="D758" s="53"/>
      <c r="E758" s="64"/>
      <c r="F758" s="54"/>
      <c r="G758" s="69"/>
      <c r="H758" s="59"/>
    </row>
    <row r="759" spans="1:8" hidden="1">
      <c r="A759" s="39" t="s">
        <v>764</v>
      </c>
      <c r="B759" s="52" t="s">
        <v>643</v>
      </c>
      <c r="C759" s="53"/>
      <c r="D759" s="53"/>
      <c r="E759" s="64"/>
      <c r="F759" s="54"/>
      <c r="G759" s="69"/>
      <c r="H759" s="59"/>
    </row>
    <row r="760" spans="1:8">
      <c r="A760" s="39" t="s">
        <v>765</v>
      </c>
      <c r="B760" s="62" t="s">
        <v>645</v>
      </c>
      <c r="C760" s="63"/>
      <c r="D760" s="63"/>
      <c r="E760" s="66">
        <f>SUM(E761:E764)</f>
        <v>472</v>
      </c>
      <c r="F760" s="66">
        <f>SUM(F761:F764)</f>
        <v>1203.5999999999999</v>
      </c>
      <c r="G760" s="66">
        <f>SUM(G761:G764)</f>
        <v>2336.8942299999999</v>
      </c>
      <c r="H760" s="59"/>
    </row>
    <row r="761" spans="1:8" ht="51">
      <c r="A761" s="39"/>
      <c r="B761" s="62" t="s">
        <v>2360</v>
      </c>
      <c r="C761" s="63">
        <v>2022</v>
      </c>
      <c r="D761" s="63">
        <v>0.4</v>
      </c>
      <c r="E761" s="64">
        <v>121</v>
      </c>
      <c r="F761" s="64">
        <v>312.8</v>
      </c>
      <c r="G761" s="74">
        <v>334.23397999999997</v>
      </c>
      <c r="H761" s="59">
        <v>60</v>
      </c>
    </row>
    <row r="762" spans="1:8" ht="51">
      <c r="A762" s="39"/>
      <c r="B762" s="62" t="s">
        <v>2360</v>
      </c>
      <c r="C762" s="63">
        <v>2022</v>
      </c>
      <c r="D762" s="63">
        <v>0.4</v>
      </c>
      <c r="E762" s="64">
        <v>121</v>
      </c>
      <c r="F762" s="64">
        <v>312.8</v>
      </c>
      <c r="G762" s="74">
        <v>985.80907000000002</v>
      </c>
      <c r="H762" s="59">
        <v>61</v>
      </c>
    </row>
    <row r="763" spans="1:8" ht="51">
      <c r="A763" s="39"/>
      <c r="B763" s="62" t="s">
        <v>2361</v>
      </c>
      <c r="C763" s="63">
        <v>2022</v>
      </c>
      <c r="D763" s="63">
        <v>0.4</v>
      </c>
      <c r="E763" s="64">
        <v>20</v>
      </c>
      <c r="F763" s="64">
        <v>100</v>
      </c>
      <c r="G763" s="74">
        <v>298.53672999999998</v>
      </c>
      <c r="H763" s="59">
        <v>152</v>
      </c>
    </row>
    <row r="764" spans="1:8" ht="63.75">
      <c r="A764" s="39"/>
      <c r="B764" s="62" t="s">
        <v>2362</v>
      </c>
      <c r="C764" s="63">
        <v>2022</v>
      </c>
      <c r="D764" s="63">
        <v>0.4</v>
      </c>
      <c r="E764" s="64">
        <v>210</v>
      </c>
      <c r="F764" s="64">
        <v>478</v>
      </c>
      <c r="G764" s="74">
        <v>718.31444999999997</v>
      </c>
      <c r="H764" s="59">
        <v>311</v>
      </c>
    </row>
    <row r="765" spans="1:8" hidden="1">
      <c r="A765" s="39" t="s">
        <v>766</v>
      </c>
      <c r="B765" s="52" t="s">
        <v>647</v>
      </c>
      <c r="C765" s="53"/>
      <c r="D765" s="53"/>
      <c r="E765" s="66"/>
      <c r="F765" s="66"/>
      <c r="G765" s="66"/>
      <c r="H765" s="59"/>
    </row>
    <row r="766" spans="1:8" hidden="1">
      <c r="A766" s="39" t="s">
        <v>767</v>
      </c>
      <c r="B766" s="52" t="s">
        <v>649</v>
      </c>
      <c r="C766" s="53"/>
      <c r="D766" s="53"/>
      <c r="E766" s="64"/>
      <c r="F766" s="54"/>
      <c r="G766" s="69"/>
      <c r="H766" s="59"/>
    </row>
    <row r="767" spans="1:8" hidden="1">
      <c r="A767" s="39" t="s">
        <v>768</v>
      </c>
      <c r="B767" s="52" t="s">
        <v>651</v>
      </c>
      <c r="C767" s="53"/>
      <c r="D767" s="53"/>
      <c r="E767" s="64"/>
      <c r="F767" s="54"/>
      <c r="G767" s="69"/>
      <c r="H767" s="59"/>
    </row>
    <row r="768" spans="1:8" hidden="1">
      <c r="A768" s="39" t="s">
        <v>769</v>
      </c>
      <c r="B768" s="52" t="s">
        <v>653</v>
      </c>
      <c r="C768" s="53"/>
      <c r="D768" s="53"/>
      <c r="E768" s="64"/>
      <c r="F768" s="54"/>
      <c r="G768" s="69"/>
      <c r="H768" s="59"/>
    </row>
    <row r="769" spans="1:8" hidden="1">
      <c r="A769" s="39" t="s">
        <v>770</v>
      </c>
      <c r="B769" s="52" t="s">
        <v>655</v>
      </c>
      <c r="C769" s="53"/>
      <c r="D769" s="53"/>
      <c r="E769" s="64"/>
      <c r="F769" s="54"/>
      <c r="G769" s="69"/>
      <c r="H769" s="59"/>
    </row>
    <row r="770" spans="1:8" hidden="1">
      <c r="A770" s="39" t="s">
        <v>771</v>
      </c>
      <c r="B770" s="52" t="s">
        <v>657</v>
      </c>
      <c r="C770" s="53"/>
      <c r="D770" s="53"/>
      <c r="E770" s="64"/>
      <c r="F770" s="54"/>
      <c r="G770" s="69"/>
      <c r="H770" s="59"/>
    </row>
    <row r="771" spans="1:8" hidden="1">
      <c r="A771" s="39" t="s">
        <v>772</v>
      </c>
      <c r="B771" s="52" t="s">
        <v>659</v>
      </c>
      <c r="C771" s="53"/>
      <c r="D771" s="53"/>
      <c r="E771" s="64"/>
      <c r="F771" s="54"/>
      <c r="G771" s="69"/>
      <c r="H771" s="59"/>
    </row>
    <row r="772" spans="1:8" hidden="1">
      <c r="A772" s="39" t="s">
        <v>773</v>
      </c>
      <c r="B772" s="52" t="s">
        <v>661</v>
      </c>
      <c r="C772" s="53"/>
      <c r="D772" s="53"/>
      <c r="E772" s="64"/>
      <c r="F772" s="54"/>
      <c r="G772" s="69"/>
      <c r="H772" s="59"/>
    </row>
    <row r="773" spans="1:8" hidden="1">
      <c r="A773" s="39" t="s">
        <v>774</v>
      </c>
      <c r="B773" s="52" t="s">
        <v>663</v>
      </c>
      <c r="C773" s="53"/>
      <c r="D773" s="53"/>
      <c r="E773" s="64"/>
      <c r="F773" s="54"/>
      <c r="G773" s="69"/>
      <c r="H773" s="59"/>
    </row>
    <row r="774" spans="1:8" hidden="1">
      <c r="A774" s="39" t="s">
        <v>775</v>
      </c>
      <c r="B774" s="52" t="s">
        <v>665</v>
      </c>
      <c r="C774" s="53"/>
      <c r="D774" s="53"/>
      <c r="E774" s="64"/>
      <c r="F774" s="54"/>
      <c r="G774" s="69"/>
      <c r="H774" s="59"/>
    </row>
    <row r="775" spans="1:8" hidden="1">
      <c r="A775" s="39" t="s">
        <v>776</v>
      </c>
      <c r="B775" s="52" t="s">
        <v>667</v>
      </c>
      <c r="C775" s="53"/>
      <c r="D775" s="53"/>
      <c r="E775" s="64"/>
      <c r="F775" s="54"/>
      <c r="G775" s="69"/>
      <c r="H775" s="59"/>
    </row>
    <row r="776" spans="1:8" hidden="1">
      <c r="A776" s="39" t="s">
        <v>777</v>
      </c>
      <c r="B776" s="52" t="s">
        <v>669</v>
      </c>
      <c r="C776" s="53"/>
      <c r="D776" s="53"/>
      <c r="E776" s="64"/>
      <c r="F776" s="54"/>
      <c r="G776" s="69"/>
      <c r="H776" s="59"/>
    </row>
    <row r="777" spans="1:8" hidden="1">
      <c r="A777" s="39" t="s">
        <v>778</v>
      </c>
      <c r="B777" s="52" t="s">
        <v>671</v>
      </c>
      <c r="C777" s="53"/>
      <c r="D777" s="53"/>
      <c r="E777" s="64"/>
      <c r="F777" s="54"/>
      <c r="G777" s="69"/>
      <c r="H777" s="59"/>
    </row>
    <row r="778" spans="1:8" hidden="1">
      <c r="A778" s="39" t="s">
        <v>779</v>
      </c>
      <c r="B778" s="52" t="s">
        <v>673</v>
      </c>
      <c r="C778" s="53"/>
      <c r="D778" s="53"/>
      <c r="E778" s="64"/>
      <c r="F778" s="54"/>
      <c r="G778" s="69"/>
      <c r="H778" s="59"/>
    </row>
    <row r="779" spans="1:8" hidden="1">
      <c r="A779" s="39" t="s">
        <v>780</v>
      </c>
      <c r="B779" s="52" t="s">
        <v>675</v>
      </c>
      <c r="C779" s="53"/>
      <c r="D779" s="53"/>
      <c r="E779" s="64"/>
      <c r="F779" s="54"/>
      <c r="G779" s="69"/>
      <c r="H779" s="59"/>
    </row>
    <row r="780" spans="1:8" hidden="1">
      <c r="A780" s="39" t="s">
        <v>781</v>
      </c>
      <c r="B780" s="52" t="s">
        <v>677</v>
      </c>
      <c r="C780" s="53"/>
      <c r="D780" s="53"/>
      <c r="E780" s="64"/>
      <c r="F780" s="54"/>
      <c r="G780" s="69"/>
      <c r="H780" s="59"/>
    </row>
    <row r="781" spans="1:8" hidden="1">
      <c r="A781" s="39" t="s">
        <v>782</v>
      </c>
      <c r="B781" s="52" t="s">
        <v>679</v>
      </c>
      <c r="C781" s="53"/>
      <c r="D781" s="53"/>
      <c r="E781" s="64"/>
      <c r="F781" s="54"/>
      <c r="G781" s="69"/>
      <c r="H781" s="59"/>
    </row>
    <row r="782" spans="1:8" hidden="1">
      <c r="A782" s="39" t="s">
        <v>783</v>
      </c>
      <c r="B782" s="52" t="s">
        <v>681</v>
      </c>
      <c r="C782" s="53"/>
      <c r="D782" s="53"/>
      <c r="E782" s="64"/>
      <c r="F782" s="54"/>
      <c r="G782" s="69"/>
      <c r="H782" s="59"/>
    </row>
    <row r="783" spans="1:8" hidden="1">
      <c r="A783" s="39" t="s">
        <v>784</v>
      </c>
      <c r="B783" s="52" t="s">
        <v>683</v>
      </c>
      <c r="C783" s="53"/>
      <c r="D783" s="53"/>
      <c r="E783" s="64"/>
      <c r="F783" s="54"/>
      <c r="G783" s="69"/>
      <c r="H783" s="59"/>
    </row>
    <row r="784" spans="1:8" hidden="1">
      <c r="A784" s="39" t="s">
        <v>785</v>
      </c>
      <c r="B784" s="52" t="s">
        <v>685</v>
      </c>
      <c r="C784" s="53"/>
      <c r="D784" s="53"/>
      <c r="E784" s="64"/>
      <c r="F784" s="54"/>
      <c r="G784" s="69"/>
      <c r="H784" s="59"/>
    </row>
    <row r="785" spans="1:8" hidden="1">
      <c r="A785" s="39" t="s">
        <v>786</v>
      </c>
      <c r="B785" s="52" t="s">
        <v>687</v>
      </c>
      <c r="C785" s="53"/>
      <c r="D785" s="53"/>
      <c r="E785" s="64"/>
      <c r="F785" s="54"/>
      <c r="G785" s="69"/>
      <c r="H785" s="59"/>
    </row>
    <row r="786" spans="1:8" hidden="1">
      <c r="A786" s="39" t="s">
        <v>787</v>
      </c>
      <c r="B786" s="52" t="s">
        <v>689</v>
      </c>
      <c r="C786" s="53"/>
      <c r="D786" s="53"/>
      <c r="E786" s="64"/>
      <c r="F786" s="54"/>
      <c r="G786" s="69"/>
      <c r="H786" s="59"/>
    </row>
    <row r="787" spans="1:8" hidden="1">
      <c r="A787" s="39" t="s">
        <v>788</v>
      </c>
      <c r="B787" s="52" t="s">
        <v>691</v>
      </c>
      <c r="C787" s="53"/>
      <c r="D787" s="53"/>
      <c r="E787" s="64"/>
      <c r="F787" s="54"/>
      <c r="G787" s="69"/>
      <c r="H787" s="59"/>
    </row>
    <row r="788" spans="1:8" hidden="1">
      <c r="A788" s="39" t="s">
        <v>789</v>
      </c>
      <c r="B788" s="52" t="s">
        <v>693</v>
      </c>
      <c r="C788" s="53"/>
      <c r="D788" s="53"/>
      <c r="E788" s="54"/>
      <c r="F788" s="54"/>
      <c r="G788" s="69"/>
      <c r="H788" s="59"/>
    </row>
    <row r="789" spans="1:8" hidden="1">
      <c r="A789" s="39" t="s">
        <v>790</v>
      </c>
      <c r="B789" s="52" t="s">
        <v>695</v>
      </c>
      <c r="C789" s="53"/>
      <c r="D789" s="53"/>
      <c r="E789" s="54"/>
      <c r="F789" s="54"/>
      <c r="G789" s="69"/>
      <c r="H789" s="59"/>
    </row>
    <row r="790" spans="1:8" hidden="1">
      <c r="A790" s="39" t="s">
        <v>791</v>
      </c>
      <c r="B790" s="52" t="s">
        <v>697</v>
      </c>
      <c r="C790" s="53"/>
      <c r="D790" s="53"/>
      <c r="E790" s="54"/>
      <c r="F790" s="54"/>
      <c r="G790" s="69"/>
      <c r="H790" s="59"/>
    </row>
    <row r="791" spans="1:8" hidden="1">
      <c r="A791" s="39" t="s">
        <v>792</v>
      </c>
      <c r="B791" s="52" t="s">
        <v>699</v>
      </c>
      <c r="C791" s="53"/>
      <c r="D791" s="53"/>
      <c r="E791" s="54"/>
      <c r="F791" s="54"/>
      <c r="G791" s="69"/>
      <c r="H791" s="59"/>
    </row>
    <row r="792" spans="1:8" hidden="1">
      <c r="A792" s="39" t="s">
        <v>793</v>
      </c>
      <c r="B792" s="52" t="s">
        <v>701</v>
      </c>
      <c r="C792" s="53"/>
      <c r="D792" s="53"/>
      <c r="E792" s="54"/>
      <c r="F792" s="54"/>
      <c r="G792" s="69"/>
      <c r="H792" s="59"/>
    </row>
    <row r="793" spans="1:8" hidden="1">
      <c r="A793" s="39" t="s">
        <v>794</v>
      </c>
      <c r="B793" s="52" t="s">
        <v>703</v>
      </c>
      <c r="C793" s="53"/>
      <c r="D793" s="53"/>
      <c r="E793" s="54"/>
      <c r="F793" s="54"/>
      <c r="G793" s="69"/>
      <c r="H793" s="59"/>
    </row>
    <row r="794" spans="1:8">
      <c r="A794" s="49" t="s">
        <v>795</v>
      </c>
      <c r="B794" s="50" t="s">
        <v>705</v>
      </c>
      <c r="C794" s="49"/>
      <c r="D794" s="49"/>
      <c r="E794" s="55">
        <f>E805+E812+E814</f>
        <v>983</v>
      </c>
      <c r="F794" s="55">
        <f t="shared" ref="F794:G794" si="31">F805+F812+F814</f>
        <v>2877.6</v>
      </c>
      <c r="G794" s="55">
        <f t="shared" si="31"/>
        <v>5053.0217499999999</v>
      </c>
      <c r="H794" s="59"/>
    </row>
    <row r="795" spans="1:8" hidden="1">
      <c r="A795" s="39" t="s">
        <v>796</v>
      </c>
      <c r="B795" s="52" t="s">
        <v>615</v>
      </c>
      <c r="C795" s="53"/>
      <c r="D795" s="53"/>
      <c r="E795" s="54"/>
      <c r="F795" s="54"/>
      <c r="G795" s="69"/>
      <c r="H795" s="59"/>
    </row>
    <row r="796" spans="1:8" hidden="1">
      <c r="A796" s="39" t="s">
        <v>797</v>
      </c>
      <c r="B796" s="52" t="s">
        <v>617</v>
      </c>
      <c r="C796" s="53"/>
      <c r="D796" s="53"/>
      <c r="E796" s="54"/>
      <c r="F796" s="54"/>
      <c r="G796" s="69"/>
      <c r="H796" s="59"/>
    </row>
    <row r="797" spans="1:8" hidden="1">
      <c r="A797" s="39" t="s">
        <v>798</v>
      </c>
      <c r="B797" s="52" t="s">
        <v>619</v>
      </c>
      <c r="C797" s="53"/>
      <c r="D797" s="53"/>
      <c r="E797" s="54"/>
      <c r="F797" s="54"/>
      <c r="G797" s="69"/>
      <c r="H797" s="59"/>
    </row>
    <row r="798" spans="1:8" hidden="1">
      <c r="A798" s="39" t="s">
        <v>799</v>
      </c>
      <c r="B798" s="52" t="s">
        <v>621</v>
      </c>
      <c r="C798" s="53"/>
      <c r="D798" s="53"/>
      <c r="E798" s="54"/>
      <c r="F798" s="54"/>
      <c r="G798" s="69"/>
      <c r="H798" s="59"/>
    </row>
    <row r="799" spans="1:8" hidden="1">
      <c r="A799" s="39" t="s">
        <v>800</v>
      </c>
      <c r="B799" s="52" t="s">
        <v>623</v>
      </c>
      <c r="C799" s="53"/>
      <c r="D799" s="53"/>
      <c r="E799" s="54"/>
      <c r="F799" s="54"/>
      <c r="G799" s="69"/>
      <c r="H799" s="59"/>
    </row>
    <row r="800" spans="1:8" hidden="1">
      <c r="A800" s="39" t="s">
        <v>801</v>
      </c>
      <c r="B800" s="52" t="s">
        <v>625</v>
      </c>
      <c r="C800" s="53"/>
      <c r="D800" s="53"/>
      <c r="E800" s="54"/>
      <c r="F800" s="54"/>
      <c r="G800" s="69"/>
      <c r="H800" s="59"/>
    </row>
    <row r="801" spans="1:8" hidden="1">
      <c r="A801" s="39" t="s">
        <v>802</v>
      </c>
      <c r="B801" s="52" t="s">
        <v>627</v>
      </c>
      <c r="C801" s="53"/>
      <c r="D801" s="53"/>
      <c r="E801" s="54"/>
      <c r="F801" s="54"/>
      <c r="G801" s="69"/>
      <c r="H801" s="59"/>
    </row>
    <row r="802" spans="1:8" hidden="1">
      <c r="A802" s="39" t="s">
        <v>803</v>
      </c>
      <c r="B802" s="52" t="s">
        <v>629</v>
      </c>
      <c r="C802" s="53"/>
      <c r="D802" s="53"/>
      <c r="E802" s="54"/>
      <c r="F802" s="54"/>
      <c r="G802" s="69"/>
      <c r="H802" s="59"/>
    </row>
    <row r="803" spans="1:8" hidden="1">
      <c r="A803" s="39" t="s">
        <v>804</v>
      </c>
      <c r="B803" s="52" t="s">
        <v>631</v>
      </c>
      <c r="C803" s="53"/>
      <c r="D803" s="53"/>
      <c r="E803" s="54"/>
      <c r="F803" s="54"/>
      <c r="G803" s="69"/>
      <c r="H803" s="59"/>
    </row>
    <row r="804" spans="1:8" hidden="1">
      <c r="A804" s="39" t="s">
        <v>805</v>
      </c>
      <c r="B804" s="52" t="s">
        <v>633</v>
      </c>
      <c r="C804" s="53"/>
      <c r="D804" s="53"/>
      <c r="E804" s="54"/>
      <c r="F804" s="54"/>
      <c r="G804" s="69"/>
      <c r="H804" s="59"/>
    </row>
    <row r="805" spans="1:8">
      <c r="A805" s="39" t="s">
        <v>806</v>
      </c>
      <c r="B805" s="62" t="s">
        <v>635</v>
      </c>
      <c r="C805" s="63"/>
      <c r="D805" s="63"/>
      <c r="E805" s="66">
        <f>SUM(E806:E807)</f>
        <v>719</v>
      </c>
      <c r="F805" s="66">
        <f t="shared" ref="F805:G805" si="32">SUM(F806:F807)</f>
        <v>956</v>
      </c>
      <c r="G805" s="66">
        <f t="shared" si="32"/>
        <v>2820.1293000000001</v>
      </c>
      <c r="H805" s="59"/>
    </row>
    <row r="806" spans="1:8" ht="63.75">
      <c r="A806" s="39"/>
      <c r="B806" s="62" t="s">
        <v>2363</v>
      </c>
      <c r="C806" s="63">
        <v>2022</v>
      </c>
      <c r="D806" s="63">
        <v>10</v>
      </c>
      <c r="E806" s="64">
        <v>271</v>
      </c>
      <c r="F806" s="64">
        <v>478</v>
      </c>
      <c r="G806" s="74">
        <v>992.06074999999998</v>
      </c>
      <c r="H806" s="59">
        <v>309</v>
      </c>
    </row>
    <row r="807" spans="1:8" ht="63.75">
      <c r="A807" s="39"/>
      <c r="B807" s="62" t="s">
        <v>2363</v>
      </c>
      <c r="C807" s="63">
        <v>2022</v>
      </c>
      <c r="D807" s="63">
        <v>10</v>
      </c>
      <c r="E807" s="64">
        <v>448</v>
      </c>
      <c r="F807" s="64">
        <v>478</v>
      </c>
      <c r="G807" s="74">
        <v>1828.06855</v>
      </c>
      <c r="H807" s="59">
        <v>310</v>
      </c>
    </row>
    <row r="808" spans="1:8" hidden="1">
      <c r="A808" s="39" t="s">
        <v>807</v>
      </c>
      <c r="B808" s="52" t="s">
        <v>637</v>
      </c>
      <c r="C808" s="53"/>
      <c r="D808" s="53"/>
      <c r="E808" s="54"/>
      <c r="F808" s="54"/>
      <c r="G808" s="69"/>
      <c r="H808" s="59"/>
    </row>
    <row r="809" spans="1:8" hidden="1">
      <c r="A809" s="39" t="s">
        <v>808</v>
      </c>
      <c r="B809" s="52" t="s">
        <v>639</v>
      </c>
      <c r="C809" s="53"/>
      <c r="D809" s="53"/>
      <c r="E809" s="54"/>
      <c r="F809" s="54"/>
      <c r="G809" s="69"/>
      <c r="H809" s="59"/>
    </row>
    <row r="810" spans="1:8" hidden="1">
      <c r="A810" s="39" t="s">
        <v>809</v>
      </c>
      <c r="B810" s="52" t="s">
        <v>641</v>
      </c>
      <c r="C810" s="53"/>
      <c r="D810" s="53"/>
      <c r="E810" s="54"/>
      <c r="F810" s="54"/>
      <c r="G810" s="69"/>
      <c r="H810" s="59"/>
    </row>
    <row r="811" spans="1:8" hidden="1">
      <c r="A811" s="39" t="s">
        <v>810</v>
      </c>
      <c r="B811" s="52" t="s">
        <v>643</v>
      </c>
      <c r="C811" s="53"/>
      <c r="D811" s="53"/>
      <c r="E811" s="54"/>
      <c r="F811" s="54"/>
      <c r="G811" s="69"/>
      <c r="H811" s="59"/>
    </row>
    <row r="812" spans="1:8">
      <c r="A812" s="39" t="s">
        <v>811</v>
      </c>
      <c r="B812" s="62" t="s">
        <v>645</v>
      </c>
      <c r="C812" s="63"/>
      <c r="D812" s="63"/>
      <c r="E812" s="64">
        <f>E813</f>
        <v>30</v>
      </c>
      <c r="F812" s="64">
        <f>F813</f>
        <v>1500</v>
      </c>
      <c r="G812" s="74">
        <f>G813</f>
        <v>237.51891000000001</v>
      </c>
      <c r="H812" s="59"/>
    </row>
    <row r="813" spans="1:8" ht="51">
      <c r="A813" s="39"/>
      <c r="B813" s="62" t="s">
        <v>2364</v>
      </c>
      <c r="C813" s="63">
        <v>2022</v>
      </c>
      <c r="D813" s="63">
        <v>10</v>
      </c>
      <c r="E813" s="64">
        <v>30</v>
      </c>
      <c r="F813" s="64">
        <v>1500</v>
      </c>
      <c r="G813" s="74">
        <v>237.51891000000001</v>
      </c>
      <c r="H813" s="59">
        <v>264</v>
      </c>
    </row>
    <row r="814" spans="1:8">
      <c r="A814" s="39" t="s">
        <v>812</v>
      </c>
      <c r="B814" s="62" t="s">
        <v>647</v>
      </c>
      <c r="C814" s="63"/>
      <c r="D814" s="63"/>
      <c r="E814" s="64">
        <f>E815+E816</f>
        <v>234</v>
      </c>
      <c r="F814" s="64">
        <f t="shared" ref="F814:G814" si="33">F815+F816</f>
        <v>421.6</v>
      </c>
      <c r="G814" s="64">
        <f t="shared" si="33"/>
        <v>1995.37354</v>
      </c>
      <c r="H814" s="59"/>
    </row>
    <row r="815" spans="1:8" ht="63" customHeight="1">
      <c r="A815" s="39"/>
      <c r="B815" s="62" t="s">
        <v>2365</v>
      </c>
      <c r="C815" s="63">
        <v>2022</v>
      </c>
      <c r="D815" s="63">
        <v>0.4</v>
      </c>
      <c r="E815" s="64">
        <v>117</v>
      </c>
      <c r="F815" s="64">
        <v>210.8</v>
      </c>
      <c r="G815" s="74">
        <v>997.68683999999996</v>
      </c>
      <c r="H815" s="59">
        <v>449</v>
      </c>
    </row>
    <row r="816" spans="1:8" ht="63" customHeight="1">
      <c r="A816" s="39"/>
      <c r="B816" s="62" t="s">
        <v>2365</v>
      </c>
      <c r="C816" s="63">
        <v>2022</v>
      </c>
      <c r="D816" s="63">
        <v>0.4</v>
      </c>
      <c r="E816" s="64">
        <v>117</v>
      </c>
      <c r="F816" s="64">
        <v>210.8</v>
      </c>
      <c r="G816" s="74">
        <v>997.68670000000009</v>
      </c>
      <c r="H816" s="59">
        <v>449</v>
      </c>
    </row>
    <row r="817" spans="1:8" hidden="1">
      <c r="A817" s="39" t="s">
        <v>813</v>
      </c>
      <c r="B817" s="52" t="s">
        <v>649</v>
      </c>
      <c r="C817" s="53"/>
      <c r="D817" s="53"/>
      <c r="E817" s="54"/>
      <c r="F817" s="54"/>
      <c r="G817" s="69"/>
      <c r="H817" s="59"/>
    </row>
    <row r="818" spans="1:8" hidden="1">
      <c r="A818" s="39" t="s">
        <v>814</v>
      </c>
      <c r="B818" s="52" t="s">
        <v>651</v>
      </c>
      <c r="C818" s="53"/>
      <c r="D818" s="53"/>
      <c r="E818" s="54"/>
      <c r="F818" s="54"/>
      <c r="G818" s="69"/>
      <c r="H818" s="59"/>
    </row>
    <row r="819" spans="1:8" hidden="1">
      <c r="A819" s="39" t="s">
        <v>815</v>
      </c>
      <c r="B819" s="52" t="s">
        <v>653</v>
      </c>
      <c r="C819" s="53"/>
      <c r="D819" s="53"/>
      <c r="E819" s="54"/>
      <c r="F819" s="54"/>
      <c r="G819" s="69"/>
      <c r="H819" s="59"/>
    </row>
    <row r="820" spans="1:8" hidden="1">
      <c r="A820" s="39" t="s">
        <v>816</v>
      </c>
      <c r="B820" s="52" t="s">
        <v>655</v>
      </c>
      <c r="C820" s="53"/>
      <c r="D820" s="53"/>
      <c r="E820" s="54"/>
      <c r="F820" s="54"/>
      <c r="G820" s="69"/>
      <c r="H820" s="59"/>
    </row>
    <row r="821" spans="1:8" hidden="1">
      <c r="A821" s="39" t="s">
        <v>817</v>
      </c>
      <c r="B821" s="52" t="s">
        <v>657</v>
      </c>
      <c r="C821" s="53"/>
      <c r="D821" s="53"/>
      <c r="E821" s="54"/>
      <c r="F821" s="54"/>
      <c r="G821" s="69"/>
      <c r="H821" s="59"/>
    </row>
    <row r="822" spans="1:8" hidden="1">
      <c r="A822" s="39" t="s">
        <v>818</v>
      </c>
      <c r="B822" s="52" t="s">
        <v>659</v>
      </c>
      <c r="C822" s="53"/>
      <c r="D822" s="53"/>
      <c r="E822" s="54"/>
      <c r="F822" s="54"/>
      <c r="G822" s="69"/>
      <c r="H822" s="59"/>
    </row>
    <row r="823" spans="1:8" hidden="1">
      <c r="A823" s="39" t="s">
        <v>819</v>
      </c>
      <c r="B823" s="52" t="s">
        <v>661</v>
      </c>
      <c r="C823" s="53"/>
      <c r="D823" s="53"/>
      <c r="E823" s="54"/>
      <c r="F823" s="54"/>
      <c r="G823" s="69"/>
      <c r="H823" s="59"/>
    </row>
    <row r="824" spans="1:8" hidden="1">
      <c r="A824" s="39" t="s">
        <v>820</v>
      </c>
      <c r="B824" s="52" t="s">
        <v>663</v>
      </c>
      <c r="C824" s="53"/>
      <c r="D824" s="53"/>
      <c r="E824" s="54"/>
      <c r="F824" s="54"/>
      <c r="G824" s="69"/>
      <c r="H824" s="59"/>
    </row>
    <row r="825" spans="1:8" hidden="1">
      <c r="A825" s="39" t="s">
        <v>821</v>
      </c>
      <c r="B825" s="52" t="s">
        <v>665</v>
      </c>
      <c r="C825" s="53"/>
      <c r="D825" s="53"/>
      <c r="E825" s="54"/>
      <c r="F825" s="54"/>
      <c r="G825" s="69"/>
      <c r="H825" s="59"/>
    </row>
    <row r="826" spans="1:8" hidden="1">
      <c r="A826" s="39" t="s">
        <v>822</v>
      </c>
      <c r="B826" s="52" t="s">
        <v>667</v>
      </c>
      <c r="C826" s="53"/>
      <c r="D826" s="53"/>
      <c r="E826" s="54"/>
      <c r="F826" s="54"/>
      <c r="G826" s="69"/>
      <c r="H826" s="59"/>
    </row>
    <row r="827" spans="1:8" hidden="1">
      <c r="A827" s="39" t="s">
        <v>823</v>
      </c>
      <c r="B827" s="52" t="s">
        <v>669</v>
      </c>
      <c r="C827" s="53"/>
      <c r="D827" s="53"/>
      <c r="E827" s="54"/>
      <c r="F827" s="54"/>
      <c r="G827" s="69"/>
      <c r="H827" s="59"/>
    </row>
    <row r="828" spans="1:8" hidden="1">
      <c r="A828" s="39" t="s">
        <v>824</v>
      </c>
      <c r="B828" s="52" t="s">
        <v>671</v>
      </c>
      <c r="C828" s="53"/>
      <c r="D828" s="53"/>
      <c r="E828" s="54"/>
      <c r="F828" s="54"/>
      <c r="G828" s="69"/>
      <c r="H828" s="59"/>
    </row>
    <row r="829" spans="1:8" hidden="1">
      <c r="A829" s="39" t="s">
        <v>825</v>
      </c>
      <c r="B829" s="52" t="s">
        <v>673</v>
      </c>
      <c r="C829" s="53"/>
      <c r="D829" s="53"/>
      <c r="E829" s="54"/>
      <c r="F829" s="54"/>
      <c r="G829" s="69"/>
      <c r="H829" s="59"/>
    </row>
    <row r="830" spans="1:8" hidden="1">
      <c r="A830" s="39" t="s">
        <v>826</v>
      </c>
      <c r="B830" s="52" t="s">
        <v>675</v>
      </c>
      <c r="C830" s="53"/>
      <c r="D830" s="53"/>
      <c r="E830" s="54"/>
      <c r="F830" s="54"/>
      <c r="G830" s="69"/>
      <c r="H830" s="59"/>
    </row>
    <row r="831" spans="1:8" hidden="1">
      <c r="A831" s="39" t="s">
        <v>827</v>
      </c>
      <c r="B831" s="52" t="s">
        <v>677</v>
      </c>
      <c r="C831" s="53"/>
      <c r="D831" s="53"/>
      <c r="E831" s="54"/>
      <c r="F831" s="54"/>
      <c r="G831" s="69"/>
      <c r="H831" s="59"/>
    </row>
    <row r="832" spans="1:8" hidden="1">
      <c r="A832" s="39" t="s">
        <v>828</v>
      </c>
      <c r="B832" s="52" t="s">
        <v>679</v>
      </c>
      <c r="C832" s="53"/>
      <c r="D832" s="53"/>
      <c r="E832" s="54"/>
      <c r="F832" s="54"/>
      <c r="G832" s="69"/>
      <c r="H832" s="59"/>
    </row>
    <row r="833" spans="1:8" hidden="1">
      <c r="A833" s="39" t="s">
        <v>829</v>
      </c>
      <c r="B833" s="52" t="s">
        <v>681</v>
      </c>
      <c r="C833" s="53"/>
      <c r="D833" s="53"/>
      <c r="E833" s="54"/>
      <c r="F833" s="54"/>
      <c r="G833" s="69"/>
      <c r="H833" s="59"/>
    </row>
    <row r="834" spans="1:8" hidden="1">
      <c r="A834" s="39" t="s">
        <v>830</v>
      </c>
      <c r="B834" s="52" t="s">
        <v>683</v>
      </c>
      <c r="C834" s="53"/>
      <c r="D834" s="53"/>
      <c r="E834" s="54"/>
      <c r="F834" s="54"/>
      <c r="G834" s="69"/>
      <c r="H834" s="59"/>
    </row>
    <row r="835" spans="1:8" hidden="1">
      <c r="A835" s="39" t="s">
        <v>831</v>
      </c>
      <c r="B835" s="52" t="s">
        <v>685</v>
      </c>
      <c r="C835" s="53"/>
      <c r="D835" s="53"/>
      <c r="E835" s="54"/>
      <c r="F835" s="54"/>
      <c r="G835" s="69"/>
      <c r="H835" s="59"/>
    </row>
    <row r="836" spans="1:8" hidden="1">
      <c r="A836" s="39" t="s">
        <v>832</v>
      </c>
      <c r="B836" s="52" t="s">
        <v>687</v>
      </c>
      <c r="C836" s="53"/>
      <c r="D836" s="53"/>
      <c r="E836" s="54"/>
      <c r="F836" s="54"/>
      <c r="G836" s="69"/>
      <c r="H836" s="59"/>
    </row>
    <row r="837" spans="1:8" hidden="1">
      <c r="A837" s="39" t="s">
        <v>833</v>
      </c>
      <c r="B837" s="52" t="s">
        <v>689</v>
      </c>
      <c r="C837" s="53"/>
      <c r="D837" s="53"/>
      <c r="E837" s="54"/>
      <c r="F837" s="54"/>
      <c r="G837" s="69"/>
      <c r="H837" s="59"/>
    </row>
    <row r="838" spans="1:8" hidden="1">
      <c r="A838" s="39" t="s">
        <v>834</v>
      </c>
      <c r="B838" s="52" t="s">
        <v>691</v>
      </c>
      <c r="C838" s="53"/>
      <c r="D838" s="53"/>
      <c r="E838" s="54"/>
      <c r="F838" s="54"/>
      <c r="G838" s="69"/>
      <c r="H838" s="59"/>
    </row>
    <row r="839" spans="1:8" hidden="1">
      <c r="A839" s="39" t="s">
        <v>835</v>
      </c>
      <c r="B839" s="52" t="s">
        <v>693</v>
      </c>
      <c r="C839" s="53"/>
      <c r="D839" s="53"/>
      <c r="E839" s="54"/>
      <c r="F839" s="54"/>
      <c r="G839" s="69"/>
      <c r="H839" s="59"/>
    </row>
    <row r="840" spans="1:8" hidden="1">
      <c r="A840" s="39" t="s">
        <v>836</v>
      </c>
      <c r="B840" s="52" t="s">
        <v>695</v>
      </c>
      <c r="C840" s="53"/>
      <c r="D840" s="53"/>
      <c r="E840" s="54"/>
      <c r="F840" s="54"/>
      <c r="G840" s="69"/>
      <c r="H840" s="59"/>
    </row>
    <row r="841" spans="1:8" hidden="1">
      <c r="A841" s="39" t="s">
        <v>837</v>
      </c>
      <c r="B841" s="52" t="s">
        <v>697</v>
      </c>
      <c r="C841" s="53"/>
      <c r="D841" s="53"/>
      <c r="E841" s="54"/>
      <c r="F841" s="54"/>
      <c r="G841" s="69"/>
      <c r="H841" s="59"/>
    </row>
    <row r="842" spans="1:8" hidden="1">
      <c r="A842" s="39" t="s">
        <v>838</v>
      </c>
      <c r="B842" s="52" t="s">
        <v>699</v>
      </c>
      <c r="C842" s="53"/>
      <c r="D842" s="53"/>
      <c r="E842" s="54"/>
      <c r="F842" s="54"/>
      <c r="G842" s="69"/>
      <c r="H842" s="59"/>
    </row>
    <row r="843" spans="1:8" hidden="1">
      <c r="A843" s="39" t="s">
        <v>839</v>
      </c>
      <c r="B843" s="52" t="s">
        <v>701</v>
      </c>
      <c r="C843" s="53"/>
      <c r="D843" s="53"/>
      <c r="E843" s="54"/>
      <c r="F843" s="54"/>
      <c r="G843" s="69"/>
      <c r="H843" s="59"/>
    </row>
    <row r="844" spans="1:8" hidden="1">
      <c r="A844" s="39" t="s">
        <v>840</v>
      </c>
      <c r="B844" s="52" t="s">
        <v>703</v>
      </c>
      <c r="C844" s="53"/>
      <c r="D844" s="53"/>
      <c r="E844" s="54"/>
      <c r="F844" s="54"/>
      <c r="G844" s="69"/>
      <c r="H844" s="59"/>
    </row>
    <row r="845" spans="1:8" hidden="1">
      <c r="A845" s="43" t="s">
        <v>841</v>
      </c>
      <c r="B845" s="44" t="s">
        <v>842</v>
      </c>
      <c r="C845" s="43"/>
      <c r="D845" s="43"/>
      <c r="E845" s="61">
        <f>E846+E939</f>
        <v>0</v>
      </c>
      <c r="F845" s="61">
        <f>F846+F939</f>
        <v>0</v>
      </c>
      <c r="G845" s="72">
        <f>G846+G939</f>
        <v>0</v>
      </c>
      <c r="H845" s="59"/>
    </row>
    <row r="846" spans="1:8" hidden="1">
      <c r="A846" s="46" t="s">
        <v>843</v>
      </c>
      <c r="B846" s="47" t="s">
        <v>611</v>
      </c>
      <c r="C846" s="46"/>
      <c r="D846" s="46"/>
      <c r="E846" s="60">
        <f>E847+E893</f>
        <v>0</v>
      </c>
      <c r="F846" s="60">
        <f>F847+F893</f>
        <v>0</v>
      </c>
      <c r="G846" s="71">
        <f>G847+G893</f>
        <v>0</v>
      </c>
      <c r="H846" s="59"/>
    </row>
    <row r="847" spans="1:8" hidden="1">
      <c r="A847" s="49" t="s">
        <v>844</v>
      </c>
      <c r="B847" s="50" t="s">
        <v>613</v>
      </c>
      <c r="C847" s="49"/>
      <c r="D847" s="49"/>
      <c r="E847" s="51">
        <f>SUM(E848:E892)</f>
        <v>0</v>
      </c>
      <c r="F847" s="51">
        <f t="shared" ref="F847:G847" si="34">SUM(F848:F892)</f>
        <v>0</v>
      </c>
      <c r="G847" s="70">
        <f t="shared" si="34"/>
        <v>0</v>
      </c>
      <c r="H847" s="59"/>
    </row>
    <row r="848" spans="1:8" hidden="1">
      <c r="A848" s="39" t="s">
        <v>845</v>
      </c>
      <c r="B848" s="52" t="s">
        <v>615</v>
      </c>
      <c r="C848" s="53"/>
      <c r="D848" s="53"/>
      <c r="E848" s="54"/>
      <c r="F848" s="54"/>
      <c r="G848" s="69"/>
      <c r="H848" s="59"/>
    </row>
    <row r="849" spans="1:8" hidden="1">
      <c r="A849" s="39" t="s">
        <v>846</v>
      </c>
      <c r="B849" s="52" t="s">
        <v>617</v>
      </c>
      <c r="C849" s="53"/>
      <c r="D849" s="53"/>
      <c r="E849" s="54"/>
      <c r="F849" s="54"/>
      <c r="G849" s="69"/>
      <c r="H849" s="59"/>
    </row>
    <row r="850" spans="1:8" hidden="1">
      <c r="A850" s="39" t="s">
        <v>847</v>
      </c>
      <c r="B850" s="52" t="s">
        <v>619</v>
      </c>
      <c r="C850" s="53"/>
      <c r="D850" s="53"/>
      <c r="E850" s="54"/>
      <c r="F850" s="54"/>
      <c r="G850" s="69"/>
      <c r="H850" s="59"/>
    </row>
    <row r="851" spans="1:8" hidden="1">
      <c r="A851" s="39" t="s">
        <v>848</v>
      </c>
      <c r="B851" s="52" t="s">
        <v>621</v>
      </c>
      <c r="C851" s="53"/>
      <c r="D851" s="53"/>
      <c r="E851" s="54"/>
      <c r="F851" s="54"/>
      <c r="G851" s="69"/>
      <c r="H851" s="59"/>
    </row>
    <row r="852" spans="1:8" hidden="1">
      <c r="A852" s="39" t="s">
        <v>849</v>
      </c>
      <c r="B852" s="52" t="s">
        <v>623</v>
      </c>
      <c r="C852" s="53"/>
      <c r="D852" s="53"/>
      <c r="E852" s="54"/>
      <c r="F852" s="54"/>
      <c r="G852" s="69"/>
      <c r="H852" s="59"/>
    </row>
    <row r="853" spans="1:8" hidden="1">
      <c r="A853" s="39" t="s">
        <v>850</v>
      </c>
      <c r="B853" s="52" t="s">
        <v>625</v>
      </c>
      <c r="C853" s="53"/>
      <c r="D853" s="53"/>
      <c r="E853" s="54"/>
      <c r="F853" s="54"/>
      <c r="G853" s="69"/>
      <c r="H853" s="59"/>
    </row>
    <row r="854" spans="1:8" hidden="1">
      <c r="A854" s="39" t="s">
        <v>851</v>
      </c>
      <c r="B854" s="52" t="s">
        <v>627</v>
      </c>
      <c r="C854" s="53"/>
      <c r="D854" s="53"/>
      <c r="E854" s="54"/>
      <c r="F854" s="54"/>
      <c r="G854" s="69"/>
      <c r="H854" s="59"/>
    </row>
    <row r="855" spans="1:8" hidden="1">
      <c r="A855" s="39" t="s">
        <v>852</v>
      </c>
      <c r="B855" s="52" t="s">
        <v>629</v>
      </c>
      <c r="C855" s="53"/>
      <c r="D855" s="53"/>
      <c r="E855" s="54"/>
      <c r="F855" s="54"/>
      <c r="G855" s="69"/>
      <c r="H855" s="59"/>
    </row>
    <row r="856" spans="1:8" hidden="1">
      <c r="A856" s="39" t="s">
        <v>853</v>
      </c>
      <c r="B856" s="52" t="s">
        <v>631</v>
      </c>
      <c r="C856" s="53"/>
      <c r="D856" s="53"/>
      <c r="E856" s="54"/>
      <c r="F856" s="54"/>
      <c r="G856" s="69"/>
      <c r="H856" s="59"/>
    </row>
    <row r="857" spans="1:8" hidden="1">
      <c r="A857" s="39" t="s">
        <v>854</v>
      </c>
      <c r="B857" s="52" t="s">
        <v>633</v>
      </c>
      <c r="C857" s="53"/>
      <c r="D857" s="53"/>
      <c r="E857" s="54"/>
      <c r="F857" s="54"/>
      <c r="G857" s="69"/>
      <c r="H857" s="59"/>
    </row>
    <row r="858" spans="1:8" hidden="1">
      <c r="A858" s="39" t="s">
        <v>855</v>
      </c>
      <c r="B858" s="52" t="s">
        <v>635</v>
      </c>
      <c r="C858" s="53"/>
      <c r="D858" s="53"/>
      <c r="E858" s="54"/>
      <c r="F858" s="54"/>
      <c r="G858" s="69"/>
      <c r="H858" s="59"/>
    </row>
    <row r="859" spans="1:8" hidden="1">
      <c r="A859" s="39" t="s">
        <v>856</v>
      </c>
      <c r="B859" s="52" t="s">
        <v>637</v>
      </c>
      <c r="C859" s="53"/>
      <c r="D859" s="53"/>
      <c r="E859" s="54"/>
      <c r="F859" s="54"/>
      <c r="G859" s="69"/>
      <c r="H859" s="59"/>
    </row>
    <row r="860" spans="1:8" hidden="1">
      <c r="A860" s="39" t="s">
        <v>857</v>
      </c>
      <c r="B860" s="52" t="s">
        <v>639</v>
      </c>
      <c r="C860" s="53"/>
      <c r="D860" s="53"/>
      <c r="E860" s="54"/>
      <c r="F860" s="54"/>
      <c r="G860" s="69"/>
      <c r="H860" s="59"/>
    </row>
    <row r="861" spans="1:8" hidden="1">
      <c r="A861" s="39" t="s">
        <v>858</v>
      </c>
      <c r="B861" s="52" t="s">
        <v>641</v>
      </c>
      <c r="C861" s="53"/>
      <c r="D861" s="53"/>
      <c r="E861" s="54"/>
      <c r="F861" s="54"/>
      <c r="G861" s="69"/>
      <c r="H861" s="59"/>
    </row>
    <row r="862" spans="1:8" hidden="1">
      <c r="A862" s="39" t="s">
        <v>859</v>
      </c>
      <c r="B862" s="52" t="s">
        <v>643</v>
      </c>
      <c r="C862" s="53"/>
      <c r="D862" s="53"/>
      <c r="E862" s="54"/>
      <c r="F862" s="54"/>
      <c r="G862" s="69"/>
      <c r="H862" s="59"/>
    </row>
    <row r="863" spans="1:8" hidden="1">
      <c r="A863" s="39" t="s">
        <v>860</v>
      </c>
      <c r="B863" s="52" t="s">
        <v>645</v>
      </c>
      <c r="C863" s="53"/>
      <c r="D863" s="53"/>
      <c r="E863" s="54"/>
      <c r="F863" s="54"/>
      <c r="G863" s="69"/>
      <c r="H863" s="59"/>
    </row>
    <row r="864" spans="1:8" hidden="1">
      <c r="A864" s="39" t="s">
        <v>861</v>
      </c>
      <c r="B864" s="52" t="s">
        <v>647</v>
      </c>
      <c r="C864" s="53"/>
      <c r="D864" s="53"/>
      <c r="E864" s="54"/>
      <c r="F864" s="54"/>
      <c r="G864" s="69"/>
      <c r="H864" s="59"/>
    </row>
    <row r="865" spans="1:8" hidden="1">
      <c r="A865" s="39" t="s">
        <v>862</v>
      </c>
      <c r="B865" s="52" t="s">
        <v>649</v>
      </c>
      <c r="C865" s="53"/>
      <c r="D865" s="53"/>
      <c r="E865" s="54"/>
      <c r="F865" s="54"/>
      <c r="G865" s="69"/>
      <c r="H865" s="59"/>
    </row>
    <row r="866" spans="1:8" hidden="1">
      <c r="A866" s="39" t="s">
        <v>863</v>
      </c>
      <c r="B866" s="52" t="s">
        <v>651</v>
      </c>
      <c r="C866" s="53"/>
      <c r="D866" s="53"/>
      <c r="E866" s="54"/>
      <c r="F866" s="54"/>
      <c r="G866" s="69"/>
      <c r="H866" s="59"/>
    </row>
    <row r="867" spans="1:8" hidden="1">
      <c r="A867" s="39" t="s">
        <v>864</v>
      </c>
      <c r="B867" s="52" t="s">
        <v>653</v>
      </c>
      <c r="C867" s="53"/>
      <c r="D867" s="53"/>
      <c r="E867" s="54"/>
      <c r="F867" s="54"/>
      <c r="G867" s="69"/>
      <c r="H867" s="59"/>
    </row>
    <row r="868" spans="1:8" hidden="1">
      <c r="A868" s="39" t="s">
        <v>865</v>
      </c>
      <c r="B868" s="52" t="s">
        <v>655</v>
      </c>
      <c r="C868" s="53"/>
      <c r="D868" s="53"/>
      <c r="E868" s="54"/>
      <c r="F868" s="54"/>
      <c r="G868" s="69"/>
      <c r="H868" s="59"/>
    </row>
    <row r="869" spans="1:8" hidden="1">
      <c r="A869" s="39" t="s">
        <v>866</v>
      </c>
      <c r="B869" s="52" t="s">
        <v>657</v>
      </c>
      <c r="C869" s="53"/>
      <c r="D869" s="53"/>
      <c r="E869" s="54"/>
      <c r="F869" s="54"/>
      <c r="G869" s="69"/>
      <c r="H869" s="59"/>
    </row>
    <row r="870" spans="1:8" hidden="1">
      <c r="A870" s="39" t="s">
        <v>867</v>
      </c>
      <c r="B870" s="52" t="s">
        <v>659</v>
      </c>
      <c r="C870" s="53"/>
      <c r="D870" s="53"/>
      <c r="E870" s="54"/>
      <c r="F870" s="54"/>
      <c r="G870" s="69"/>
      <c r="H870" s="59"/>
    </row>
    <row r="871" spans="1:8" hidden="1">
      <c r="A871" s="39" t="s">
        <v>868</v>
      </c>
      <c r="B871" s="52" t="s">
        <v>661</v>
      </c>
      <c r="C871" s="53"/>
      <c r="D871" s="53"/>
      <c r="E871" s="54"/>
      <c r="F871" s="54"/>
      <c r="G871" s="69"/>
      <c r="H871" s="59"/>
    </row>
    <row r="872" spans="1:8" hidden="1">
      <c r="A872" s="39" t="s">
        <v>869</v>
      </c>
      <c r="B872" s="52" t="s">
        <v>663</v>
      </c>
      <c r="C872" s="53"/>
      <c r="D872" s="53"/>
      <c r="E872" s="54"/>
      <c r="F872" s="54"/>
      <c r="G872" s="69"/>
      <c r="H872" s="59"/>
    </row>
    <row r="873" spans="1:8" hidden="1">
      <c r="A873" s="39" t="s">
        <v>870</v>
      </c>
      <c r="B873" s="52" t="s">
        <v>665</v>
      </c>
      <c r="C873" s="53"/>
      <c r="D873" s="53"/>
      <c r="E873" s="54"/>
      <c r="F873" s="54"/>
      <c r="G873" s="69"/>
      <c r="H873" s="59"/>
    </row>
    <row r="874" spans="1:8" hidden="1">
      <c r="A874" s="39" t="s">
        <v>871</v>
      </c>
      <c r="B874" s="52" t="s">
        <v>667</v>
      </c>
      <c r="C874" s="53"/>
      <c r="D874" s="53"/>
      <c r="E874" s="54"/>
      <c r="F874" s="54"/>
      <c r="G874" s="69"/>
      <c r="H874" s="59"/>
    </row>
    <row r="875" spans="1:8" hidden="1">
      <c r="A875" s="39" t="s">
        <v>872</v>
      </c>
      <c r="B875" s="52" t="s">
        <v>669</v>
      </c>
      <c r="C875" s="53"/>
      <c r="D875" s="53"/>
      <c r="E875" s="54"/>
      <c r="F875" s="54"/>
      <c r="G875" s="69"/>
      <c r="H875" s="59"/>
    </row>
    <row r="876" spans="1:8" hidden="1">
      <c r="A876" s="39" t="s">
        <v>873</v>
      </c>
      <c r="B876" s="52" t="s">
        <v>671</v>
      </c>
      <c r="C876" s="53"/>
      <c r="D876" s="53"/>
      <c r="E876" s="54"/>
      <c r="F876" s="54"/>
      <c r="G876" s="69"/>
      <c r="H876" s="59"/>
    </row>
    <row r="877" spans="1:8" hidden="1">
      <c r="A877" s="39" t="s">
        <v>874</v>
      </c>
      <c r="B877" s="52" t="s">
        <v>673</v>
      </c>
      <c r="C877" s="53"/>
      <c r="D877" s="53"/>
      <c r="E877" s="54"/>
      <c r="F877" s="54"/>
      <c r="G877" s="69"/>
      <c r="H877" s="59"/>
    </row>
    <row r="878" spans="1:8" hidden="1">
      <c r="A878" s="39" t="s">
        <v>875</v>
      </c>
      <c r="B878" s="52" t="s">
        <v>675</v>
      </c>
      <c r="C878" s="53"/>
      <c r="D878" s="53"/>
      <c r="E878" s="54"/>
      <c r="F878" s="54"/>
      <c r="G878" s="69"/>
      <c r="H878" s="59"/>
    </row>
    <row r="879" spans="1:8" hidden="1">
      <c r="A879" s="39" t="s">
        <v>876</v>
      </c>
      <c r="B879" s="52" t="s">
        <v>677</v>
      </c>
      <c r="C879" s="53"/>
      <c r="D879" s="53"/>
      <c r="E879" s="54"/>
      <c r="F879" s="54"/>
      <c r="G879" s="69"/>
      <c r="H879" s="59"/>
    </row>
    <row r="880" spans="1:8" hidden="1">
      <c r="A880" s="39" t="s">
        <v>877</v>
      </c>
      <c r="B880" s="52" t="s">
        <v>679</v>
      </c>
      <c r="C880" s="53"/>
      <c r="D880" s="53"/>
      <c r="E880" s="54"/>
      <c r="F880" s="54"/>
      <c r="G880" s="69"/>
      <c r="H880" s="59"/>
    </row>
    <row r="881" spans="1:8" hidden="1">
      <c r="A881" s="39" t="s">
        <v>878</v>
      </c>
      <c r="B881" s="52" t="s">
        <v>681</v>
      </c>
      <c r="C881" s="53"/>
      <c r="D881" s="53"/>
      <c r="E881" s="54"/>
      <c r="F881" s="54"/>
      <c r="G881" s="69"/>
      <c r="H881" s="59"/>
    </row>
    <row r="882" spans="1:8" hidden="1">
      <c r="A882" s="39" t="s">
        <v>879</v>
      </c>
      <c r="B882" s="52" t="s">
        <v>683</v>
      </c>
      <c r="C882" s="53"/>
      <c r="D882" s="53"/>
      <c r="E882" s="54"/>
      <c r="F882" s="54"/>
      <c r="G882" s="69"/>
      <c r="H882" s="59"/>
    </row>
    <row r="883" spans="1:8" hidden="1">
      <c r="A883" s="39" t="s">
        <v>880</v>
      </c>
      <c r="B883" s="52" t="s">
        <v>685</v>
      </c>
      <c r="C883" s="53"/>
      <c r="D883" s="53"/>
      <c r="E883" s="54"/>
      <c r="F883" s="54"/>
      <c r="G883" s="69"/>
      <c r="H883" s="59"/>
    </row>
    <row r="884" spans="1:8" hidden="1">
      <c r="A884" s="39" t="s">
        <v>881</v>
      </c>
      <c r="B884" s="52" t="s">
        <v>687</v>
      </c>
      <c r="C884" s="53"/>
      <c r="D884" s="53"/>
      <c r="E884" s="54"/>
      <c r="F884" s="54"/>
      <c r="G884" s="69"/>
      <c r="H884" s="59"/>
    </row>
    <row r="885" spans="1:8" hidden="1">
      <c r="A885" s="39" t="s">
        <v>882</v>
      </c>
      <c r="B885" s="52" t="s">
        <v>689</v>
      </c>
      <c r="C885" s="53"/>
      <c r="D885" s="53"/>
      <c r="E885" s="54"/>
      <c r="F885" s="54"/>
      <c r="G885" s="69"/>
      <c r="H885" s="59"/>
    </row>
    <row r="886" spans="1:8" hidden="1">
      <c r="A886" s="39" t="s">
        <v>883</v>
      </c>
      <c r="B886" s="52" t="s">
        <v>691</v>
      </c>
      <c r="C886" s="53"/>
      <c r="D886" s="53"/>
      <c r="E886" s="54"/>
      <c r="F886" s="54"/>
      <c r="G886" s="69"/>
      <c r="H886" s="59"/>
    </row>
    <row r="887" spans="1:8" hidden="1">
      <c r="A887" s="39" t="s">
        <v>884</v>
      </c>
      <c r="B887" s="52" t="s">
        <v>693</v>
      </c>
      <c r="C887" s="53"/>
      <c r="D887" s="53"/>
      <c r="E887" s="54"/>
      <c r="F887" s="54"/>
      <c r="G887" s="69"/>
      <c r="H887" s="59"/>
    </row>
    <row r="888" spans="1:8" hidden="1">
      <c r="A888" s="39" t="s">
        <v>885</v>
      </c>
      <c r="B888" s="52" t="s">
        <v>695</v>
      </c>
      <c r="C888" s="53"/>
      <c r="D888" s="53"/>
      <c r="E888" s="54"/>
      <c r="F888" s="54"/>
      <c r="G888" s="69"/>
      <c r="H888" s="59"/>
    </row>
    <row r="889" spans="1:8" hidden="1">
      <c r="A889" s="39" t="s">
        <v>886</v>
      </c>
      <c r="B889" s="52" t="s">
        <v>697</v>
      </c>
      <c r="C889" s="53"/>
      <c r="D889" s="53"/>
      <c r="E889" s="54"/>
      <c r="F889" s="54"/>
      <c r="G889" s="69"/>
      <c r="H889" s="59"/>
    </row>
    <row r="890" spans="1:8" hidden="1">
      <c r="A890" s="39" t="s">
        <v>887</v>
      </c>
      <c r="B890" s="52" t="s">
        <v>699</v>
      </c>
      <c r="C890" s="53"/>
      <c r="D890" s="53"/>
      <c r="E890" s="54"/>
      <c r="F890" s="54"/>
      <c r="G890" s="69"/>
      <c r="H890" s="59"/>
    </row>
    <row r="891" spans="1:8" hidden="1">
      <c r="A891" s="39" t="s">
        <v>888</v>
      </c>
      <c r="B891" s="52" t="s">
        <v>701</v>
      </c>
      <c r="C891" s="53"/>
      <c r="D891" s="53"/>
      <c r="E891" s="54"/>
      <c r="F891" s="54"/>
      <c r="G891" s="69"/>
      <c r="H891" s="59"/>
    </row>
    <row r="892" spans="1:8" hidden="1">
      <c r="A892" s="39" t="s">
        <v>889</v>
      </c>
      <c r="B892" s="52" t="s">
        <v>703</v>
      </c>
      <c r="C892" s="53"/>
      <c r="D892" s="53"/>
      <c r="E892" s="54"/>
      <c r="F892" s="54"/>
      <c r="G892" s="69"/>
      <c r="H892" s="59"/>
    </row>
    <row r="893" spans="1:8" hidden="1">
      <c r="A893" s="49" t="s">
        <v>890</v>
      </c>
      <c r="B893" s="50" t="s">
        <v>705</v>
      </c>
      <c r="C893" s="49"/>
      <c r="D893" s="49"/>
      <c r="E893" s="51">
        <f>SUM(E894:E938)</f>
        <v>0</v>
      </c>
      <c r="F893" s="51">
        <f t="shared" ref="F893:G893" si="35">SUM(F894:F938)</f>
        <v>0</v>
      </c>
      <c r="G893" s="70">
        <f t="shared" si="35"/>
        <v>0</v>
      </c>
      <c r="H893" s="59"/>
    </row>
    <row r="894" spans="1:8" hidden="1">
      <c r="A894" s="39" t="s">
        <v>891</v>
      </c>
      <c r="B894" s="52" t="s">
        <v>615</v>
      </c>
      <c r="C894" s="53"/>
      <c r="D894" s="53"/>
      <c r="E894" s="54"/>
      <c r="F894" s="54"/>
      <c r="G894" s="69"/>
      <c r="H894" s="59"/>
    </row>
    <row r="895" spans="1:8" hidden="1">
      <c r="A895" s="39" t="s">
        <v>892</v>
      </c>
      <c r="B895" s="52" t="s">
        <v>617</v>
      </c>
      <c r="C895" s="53"/>
      <c r="D895" s="53"/>
      <c r="E895" s="54"/>
      <c r="F895" s="54"/>
      <c r="G895" s="69"/>
      <c r="H895" s="59"/>
    </row>
    <row r="896" spans="1:8" hidden="1">
      <c r="A896" s="39" t="s">
        <v>893</v>
      </c>
      <c r="B896" s="52" t="s">
        <v>619</v>
      </c>
      <c r="C896" s="53"/>
      <c r="D896" s="53"/>
      <c r="E896" s="54"/>
      <c r="F896" s="54"/>
      <c r="G896" s="69"/>
      <c r="H896" s="59"/>
    </row>
    <row r="897" spans="1:8" hidden="1">
      <c r="A897" s="39" t="s">
        <v>894</v>
      </c>
      <c r="B897" s="52" t="s">
        <v>621</v>
      </c>
      <c r="C897" s="53"/>
      <c r="D897" s="53"/>
      <c r="E897" s="54"/>
      <c r="F897" s="54"/>
      <c r="G897" s="69"/>
      <c r="H897" s="59"/>
    </row>
    <row r="898" spans="1:8" hidden="1">
      <c r="A898" s="39" t="s">
        <v>895</v>
      </c>
      <c r="B898" s="52" t="s">
        <v>623</v>
      </c>
      <c r="C898" s="53"/>
      <c r="D898" s="53"/>
      <c r="E898" s="54"/>
      <c r="F898" s="54"/>
      <c r="G898" s="69"/>
      <c r="H898" s="59"/>
    </row>
    <row r="899" spans="1:8" hidden="1">
      <c r="A899" s="39" t="s">
        <v>896</v>
      </c>
      <c r="B899" s="52" t="s">
        <v>625</v>
      </c>
      <c r="C899" s="53"/>
      <c r="D899" s="53"/>
      <c r="E899" s="54"/>
      <c r="F899" s="54"/>
      <c r="G899" s="69"/>
      <c r="H899" s="59"/>
    </row>
    <row r="900" spans="1:8" hidden="1">
      <c r="A900" s="39" t="s">
        <v>897</v>
      </c>
      <c r="B900" s="52" t="s">
        <v>627</v>
      </c>
      <c r="C900" s="53"/>
      <c r="D900" s="53"/>
      <c r="E900" s="54"/>
      <c r="F900" s="54"/>
      <c r="G900" s="69"/>
      <c r="H900" s="59"/>
    </row>
    <row r="901" spans="1:8" hidden="1">
      <c r="A901" s="39" t="s">
        <v>898</v>
      </c>
      <c r="B901" s="52" t="s">
        <v>629</v>
      </c>
      <c r="C901" s="53"/>
      <c r="D901" s="53"/>
      <c r="E901" s="54"/>
      <c r="F901" s="54"/>
      <c r="G901" s="69"/>
      <c r="H901" s="59"/>
    </row>
    <row r="902" spans="1:8" hidden="1">
      <c r="A902" s="39" t="s">
        <v>899</v>
      </c>
      <c r="B902" s="52" t="s">
        <v>631</v>
      </c>
      <c r="C902" s="53"/>
      <c r="D902" s="53"/>
      <c r="E902" s="54"/>
      <c r="F902" s="54"/>
      <c r="G902" s="69"/>
      <c r="H902" s="59"/>
    </row>
    <row r="903" spans="1:8" hidden="1">
      <c r="A903" s="39" t="s">
        <v>900</v>
      </c>
      <c r="B903" s="52" t="s">
        <v>633</v>
      </c>
      <c r="C903" s="53"/>
      <c r="D903" s="53"/>
      <c r="E903" s="54"/>
      <c r="F903" s="54"/>
      <c r="G903" s="69"/>
      <c r="H903" s="59"/>
    </row>
    <row r="904" spans="1:8" hidden="1">
      <c r="A904" s="39" t="s">
        <v>901</v>
      </c>
      <c r="B904" s="52" t="s">
        <v>635</v>
      </c>
      <c r="C904" s="53"/>
      <c r="D904" s="53"/>
      <c r="E904" s="54"/>
      <c r="F904" s="54"/>
      <c r="G904" s="69"/>
      <c r="H904" s="59"/>
    </row>
    <row r="905" spans="1:8" hidden="1">
      <c r="A905" s="39" t="s">
        <v>902</v>
      </c>
      <c r="B905" s="52" t="s">
        <v>637</v>
      </c>
      <c r="C905" s="53"/>
      <c r="D905" s="53"/>
      <c r="E905" s="54"/>
      <c r="F905" s="54"/>
      <c r="G905" s="69"/>
      <c r="H905" s="59"/>
    </row>
    <row r="906" spans="1:8" hidden="1">
      <c r="A906" s="39" t="s">
        <v>903</v>
      </c>
      <c r="B906" s="52" t="s">
        <v>639</v>
      </c>
      <c r="C906" s="53"/>
      <c r="D906" s="53"/>
      <c r="E906" s="54"/>
      <c r="F906" s="54"/>
      <c r="G906" s="69"/>
      <c r="H906" s="59"/>
    </row>
    <row r="907" spans="1:8" hidden="1">
      <c r="A907" s="39" t="s">
        <v>904</v>
      </c>
      <c r="B907" s="52" t="s">
        <v>641</v>
      </c>
      <c r="C907" s="53"/>
      <c r="D907" s="53"/>
      <c r="E907" s="54"/>
      <c r="F907" s="54"/>
      <c r="G907" s="69"/>
      <c r="H907" s="59"/>
    </row>
    <row r="908" spans="1:8" hidden="1">
      <c r="A908" s="39" t="s">
        <v>905</v>
      </c>
      <c r="B908" s="52" t="s">
        <v>643</v>
      </c>
      <c r="C908" s="53"/>
      <c r="D908" s="53"/>
      <c r="E908" s="54"/>
      <c r="F908" s="54"/>
      <c r="G908" s="69"/>
      <c r="H908" s="59"/>
    </row>
    <row r="909" spans="1:8" hidden="1">
      <c r="A909" s="39" t="s">
        <v>906</v>
      </c>
      <c r="B909" s="52" t="s">
        <v>645</v>
      </c>
      <c r="C909" s="53"/>
      <c r="D909" s="53"/>
      <c r="E909" s="54"/>
      <c r="F909" s="54"/>
      <c r="G909" s="69"/>
      <c r="H909" s="59"/>
    </row>
    <row r="910" spans="1:8" hidden="1">
      <c r="A910" s="39" t="s">
        <v>907</v>
      </c>
      <c r="B910" s="52" t="s">
        <v>647</v>
      </c>
      <c r="C910" s="53"/>
      <c r="D910" s="53"/>
      <c r="E910" s="54"/>
      <c r="F910" s="54"/>
      <c r="G910" s="69"/>
      <c r="H910" s="59"/>
    </row>
    <row r="911" spans="1:8" hidden="1">
      <c r="A911" s="39" t="s">
        <v>908</v>
      </c>
      <c r="B911" s="52" t="s">
        <v>649</v>
      </c>
      <c r="C911" s="53"/>
      <c r="D911" s="53"/>
      <c r="E911" s="54"/>
      <c r="F911" s="54"/>
      <c r="G911" s="69"/>
      <c r="H911" s="59"/>
    </row>
    <row r="912" spans="1:8" hidden="1">
      <c r="A912" s="39" t="s">
        <v>909</v>
      </c>
      <c r="B912" s="52" t="s">
        <v>651</v>
      </c>
      <c r="C912" s="53"/>
      <c r="D912" s="53"/>
      <c r="E912" s="54"/>
      <c r="F912" s="54"/>
      <c r="G912" s="69"/>
      <c r="H912" s="59"/>
    </row>
    <row r="913" spans="1:8" hidden="1">
      <c r="A913" s="39" t="s">
        <v>910</v>
      </c>
      <c r="B913" s="52" t="s">
        <v>653</v>
      </c>
      <c r="C913" s="53"/>
      <c r="D913" s="53"/>
      <c r="E913" s="54"/>
      <c r="F913" s="54"/>
      <c r="G913" s="69"/>
      <c r="H913" s="59"/>
    </row>
    <row r="914" spans="1:8" hidden="1">
      <c r="A914" s="39" t="s">
        <v>911</v>
      </c>
      <c r="B914" s="52" t="s">
        <v>655</v>
      </c>
      <c r="C914" s="53"/>
      <c r="D914" s="53"/>
      <c r="E914" s="54"/>
      <c r="F914" s="54"/>
      <c r="G914" s="69"/>
      <c r="H914" s="59"/>
    </row>
    <row r="915" spans="1:8" hidden="1">
      <c r="A915" s="39" t="s">
        <v>912</v>
      </c>
      <c r="B915" s="52" t="s">
        <v>657</v>
      </c>
      <c r="C915" s="53"/>
      <c r="D915" s="53"/>
      <c r="E915" s="54"/>
      <c r="F915" s="54"/>
      <c r="G915" s="69"/>
      <c r="H915" s="59"/>
    </row>
    <row r="916" spans="1:8" hidden="1">
      <c r="A916" s="39" t="s">
        <v>913</v>
      </c>
      <c r="B916" s="52" t="s">
        <v>659</v>
      </c>
      <c r="C916" s="53"/>
      <c r="D916" s="53"/>
      <c r="E916" s="54"/>
      <c r="F916" s="54"/>
      <c r="G916" s="69"/>
      <c r="H916" s="59"/>
    </row>
    <row r="917" spans="1:8" hidden="1">
      <c r="A917" s="39" t="s">
        <v>914</v>
      </c>
      <c r="B917" s="52" t="s">
        <v>661</v>
      </c>
      <c r="C917" s="53"/>
      <c r="D917" s="53"/>
      <c r="E917" s="54"/>
      <c r="F917" s="54"/>
      <c r="G917" s="69"/>
      <c r="H917" s="59"/>
    </row>
    <row r="918" spans="1:8" hidden="1">
      <c r="A918" s="39" t="s">
        <v>915</v>
      </c>
      <c r="B918" s="52" t="s">
        <v>663</v>
      </c>
      <c r="C918" s="53"/>
      <c r="D918" s="53"/>
      <c r="E918" s="54"/>
      <c r="F918" s="54"/>
      <c r="G918" s="69"/>
      <c r="H918" s="59"/>
    </row>
    <row r="919" spans="1:8" hidden="1">
      <c r="A919" s="39" t="s">
        <v>916</v>
      </c>
      <c r="B919" s="52" t="s">
        <v>665</v>
      </c>
      <c r="C919" s="53"/>
      <c r="D919" s="53"/>
      <c r="E919" s="54"/>
      <c r="F919" s="54"/>
      <c r="G919" s="69"/>
      <c r="H919" s="59"/>
    </row>
    <row r="920" spans="1:8" hidden="1">
      <c r="A920" s="39" t="s">
        <v>917</v>
      </c>
      <c r="B920" s="52" t="s">
        <v>667</v>
      </c>
      <c r="C920" s="53"/>
      <c r="D920" s="53"/>
      <c r="E920" s="54"/>
      <c r="F920" s="54"/>
      <c r="G920" s="69"/>
      <c r="H920" s="59"/>
    </row>
    <row r="921" spans="1:8" hidden="1">
      <c r="A921" s="39" t="s">
        <v>918</v>
      </c>
      <c r="B921" s="52" t="s">
        <v>669</v>
      </c>
      <c r="C921" s="53"/>
      <c r="D921" s="53"/>
      <c r="E921" s="54"/>
      <c r="F921" s="54"/>
      <c r="G921" s="69"/>
      <c r="H921" s="59"/>
    </row>
    <row r="922" spans="1:8" hidden="1">
      <c r="A922" s="39" t="s">
        <v>919</v>
      </c>
      <c r="B922" s="52" t="s">
        <v>671</v>
      </c>
      <c r="C922" s="53"/>
      <c r="D922" s="53"/>
      <c r="E922" s="54"/>
      <c r="F922" s="54"/>
      <c r="G922" s="69"/>
      <c r="H922" s="59"/>
    </row>
    <row r="923" spans="1:8" hidden="1">
      <c r="A923" s="39" t="s">
        <v>920</v>
      </c>
      <c r="B923" s="52" t="s">
        <v>673</v>
      </c>
      <c r="C923" s="53"/>
      <c r="D923" s="53"/>
      <c r="E923" s="54"/>
      <c r="F923" s="54"/>
      <c r="G923" s="69"/>
      <c r="H923" s="59"/>
    </row>
    <row r="924" spans="1:8" hidden="1">
      <c r="A924" s="39" t="s">
        <v>921</v>
      </c>
      <c r="B924" s="52" t="s">
        <v>675</v>
      </c>
      <c r="C924" s="53"/>
      <c r="D924" s="53"/>
      <c r="E924" s="54"/>
      <c r="F924" s="54"/>
      <c r="G924" s="69"/>
      <c r="H924" s="59"/>
    </row>
    <row r="925" spans="1:8" hidden="1">
      <c r="A925" s="39" t="s">
        <v>922</v>
      </c>
      <c r="B925" s="52" t="s">
        <v>677</v>
      </c>
      <c r="C925" s="53"/>
      <c r="D925" s="53"/>
      <c r="E925" s="54"/>
      <c r="F925" s="54"/>
      <c r="G925" s="69"/>
      <c r="H925" s="59"/>
    </row>
    <row r="926" spans="1:8" hidden="1">
      <c r="A926" s="39" t="s">
        <v>923</v>
      </c>
      <c r="B926" s="52" t="s">
        <v>679</v>
      </c>
      <c r="C926" s="53"/>
      <c r="D926" s="53"/>
      <c r="E926" s="54"/>
      <c r="F926" s="54"/>
      <c r="G926" s="69"/>
      <c r="H926" s="59"/>
    </row>
    <row r="927" spans="1:8" hidden="1">
      <c r="A927" s="39" t="s">
        <v>924</v>
      </c>
      <c r="B927" s="52" t="s">
        <v>681</v>
      </c>
      <c r="C927" s="53"/>
      <c r="D927" s="53"/>
      <c r="E927" s="54"/>
      <c r="F927" s="54"/>
      <c r="G927" s="69"/>
      <c r="H927" s="59"/>
    </row>
    <row r="928" spans="1:8" hidden="1">
      <c r="A928" s="39" t="s">
        <v>925</v>
      </c>
      <c r="B928" s="52" t="s">
        <v>683</v>
      </c>
      <c r="C928" s="53"/>
      <c r="D928" s="53"/>
      <c r="E928" s="54"/>
      <c r="F928" s="54"/>
      <c r="G928" s="69"/>
      <c r="H928" s="59"/>
    </row>
    <row r="929" spans="1:8" hidden="1">
      <c r="A929" s="39" t="s">
        <v>926</v>
      </c>
      <c r="B929" s="52" t="s">
        <v>685</v>
      </c>
      <c r="C929" s="53"/>
      <c r="D929" s="53"/>
      <c r="E929" s="54"/>
      <c r="F929" s="54"/>
      <c r="G929" s="69"/>
      <c r="H929" s="59"/>
    </row>
    <row r="930" spans="1:8" hidden="1">
      <c r="A930" s="39" t="s">
        <v>927</v>
      </c>
      <c r="B930" s="52" t="s">
        <v>687</v>
      </c>
      <c r="C930" s="53"/>
      <c r="D930" s="53"/>
      <c r="E930" s="54"/>
      <c r="F930" s="54"/>
      <c r="G930" s="69"/>
      <c r="H930" s="59"/>
    </row>
    <row r="931" spans="1:8" hidden="1">
      <c r="A931" s="39" t="s">
        <v>928</v>
      </c>
      <c r="B931" s="52" t="s">
        <v>689</v>
      </c>
      <c r="C931" s="53"/>
      <c r="D931" s="53"/>
      <c r="E931" s="54"/>
      <c r="F931" s="54"/>
      <c r="G931" s="69"/>
      <c r="H931" s="59"/>
    </row>
    <row r="932" spans="1:8" hidden="1">
      <c r="A932" s="39" t="s">
        <v>929</v>
      </c>
      <c r="B932" s="52" t="s">
        <v>691</v>
      </c>
      <c r="C932" s="53"/>
      <c r="D932" s="53"/>
      <c r="E932" s="54"/>
      <c r="F932" s="54"/>
      <c r="G932" s="69"/>
      <c r="H932" s="59"/>
    </row>
    <row r="933" spans="1:8" hidden="1">
      <c r="A933" s="39" t="s">
        <v>930</v>
      </c>
      <c r="B933" s="52" t="s">
        <v>693</v>
      </c>
      <c r="C933" s="53"/>
      <c r="D933" s="53"/>
      <c r="E933" s="54"/>
      <c r="F933" s="54"/>
      <c r="G933" s="69"/>
      <c r="H933" s="59"/>
    </row>
    <row r="934" spans="1:8" hidden="1">
      <c r="A934" s="39" t="s">
        <v>931</v>
      </c>
      <c r="B934" s="52" t="s">
        <v>695</v>
      </c>
      <c r="C934" s="53"/>
      <c r="D934" s="53"/>
      <c r="E934" s="54"/>
      <c r="F934" s="54"/>
      <c r="G934" s="69"/>
      <c r="H934" s="59"/>
    </row>
    <row r="935" spans="1:8" hidden="1">
      <c r="A935" s="39" t="s">
        <v>932</v>
      </c>
      <c r="B935" s="52" t="s">
        <v>697</v>
      </c>
      <c r="C935" s="53"/>
      <c r="D935" s="53"/>
      <c r="E935" s="54"/>
      <c r="F935" s="54"/>
      <c r="G935" s="69"/>
      <c r="H935" s="59"/>
    </row>
    <row r="936" spans="1:8" hidden="1">
      <c r="A936" s="39" t="s">
        <v>933</v>
      </c>
      <c r="B936" s="52" t="s">
        <v>699</v>
      </c>
      <c r="C936" s="53"/>
      <c r="D936" s="53"/>
      <c r="E936" s="54"/>
      <c r="F936" s="54"/>
      <c r="G936" s="69"/>
      <c r="H936" s="59"/>
    </row>
    <row r="937" spans="1:8" hidden="1">
      <c r="A937" s="39" t="s">
        <v>934</v>
      </c>
      <c r="B937" s="52" t="s">
        <v>701</v>
      </c>
      <c r="C937" s="53"/>
      <c r="D937" s="53"/>
      <c r="E937" s="54"/>
      <c r="F937" s="54"/>
      <c r="G937" s="69"/>
      <c r="H937" s="59"/>
    </row>
    <row r="938" spans="1:8" hidden="1">
      <c r="A938" s="39" t="s">
        <v>935</v>
      </c>
      <c r="B938" s="52" t="s">
        <v>703</v>
      </c>
      <c r="C938" s="53"/>
      <c r="D938" s="53"/>
      <c r="E938" s="54"/>
      <c r="F938" s="54"/>
      <c r="G938" s="69"/>
      <c r="H938" s="59"/>
    </row>
    <row r="939" spans="1:8" hidden="1">
      <c r="A939" s="46" t="s">
        <v>936</v>
      </c>
      <c r="B939" s="47" t="s">
        <v>752</v>
      </c>
      <c r="C939" s="46"/>
      <c r="D939" s="46"/>
      <c r="E939" s="60">
        <f>E940+E986</f>
        <v>0</v>
      </c>
      <c r="F939" s="60">
        <f t="shared" ref="F939:G939" si="36">F940+F986</f>
        <v>0</v>
      </c>
      <c r="G939" s="71">
        <f t="shared" si="36"/>
        <v>0</v>
      </c>
      <c r="H939" s="59"/>
    </row>
    <row r="940" spans="1:8" hidden="1">
      <c r="A940" s="49" t="s">
        <v>937</v>
      </c>
      <c r="B940" s="50" t="s">
        <v>613</v>
      </c>
      <c r="C940" s="49"/>
      <c r="D940" s="49"/>
      <c r="E940" s="51">
        <f>SUM(E941:E985)</f>
        <v>0</v>
      </c>
      <c r="F940" s="51">
        <f t="shared" ref="F940:G940" si="37">SUM(F941:F985)</f>
        <v>0</v>
      </c>
      <c r="G940" s="70">
        <f t="shared" si="37"/>
        <v>0</v>
      </c>
      <c r="H940" s="59"/>
    </row>
    <row r="941" spans="1:8" hidden="1">
      <c r="A941" s="39" t="s">
        <v>938</v>
      </c>
      <c r="B941" s="52" t="s">
        <v>615</v>
      </c>
      <c r="C941" s="53"/>
      <c r="D941" s="53"/>
      <c r="E941" s="54"/>
      <c r="F941" s="54"/>
      <c r="G941" s="69"/>
      <c r="H941" s="59"/>
    </row>
    <row r="942" spans="1:8" hidden="1">
      <c r="A942" s="39" t="s">
        <v>939</v>
      </c>
      <c r="B942" s="52" t="s">
        <v>617</v>
      </c>
      <c r="C942" s="53"/>
      <c r="D942" s="53"/>
      <c r="E942" s="54"/>
      <c r="F942" s="54"/>
      <c r="G942" s="69"/>
      <c r="H942" s="59"/>
    </row>
    <row r="943" spans="1:8" hidden="1">
      <c r="A943" s="39" t="s">
        <v>940</v>
      </c>
      <c r="B943" s="52" t="s">
        <v>619</v>
      </c>
      <c r="C943" s="53"/>
      <c r="D943" s="53"/>
      <c r="E943" s="54"/>
      <c r="F943" s="54"/>
      <c r="G943" s="69"/>
      <c r="H943" s="59"/>
    </row>
    <row r="944" spans="1:8" hidden="1">
      <c r="A944" s="39" t="s">
        <v>941</v>
      </c>
      <c r="B944" s="52" t="s">
        <v>621</v>
      </c>
      <c r="C944" s="53"/>
      <c r="D944" s="53"/>
      <c r="E944" s="54"/>
      <c r="F944" s="54"/>
      <c r="G944" s="69"/>
      <c r="H944" s="59"/>
    </row>
    <row r="945" spans="1:8" hidden="1">
      <c r="A945" s="39" t="s">
        <v>942</v>
      </c>
      <c r="B945" s="52" t="s">
        <v>623</v>
      </c>
      <c r="C945" s="53"/>
      <c r="D945" s="53"/>
      <c r="E945" s="54"/>
      <c r="F945" s="54"/>
      <c r="G945" s="69"/>
      <c r="H945" s="59"/>
    </row>
    <row r="946" spans="1:8" hidden="1">
      <c r="A946" s="39" t="s">
        <v>943</v>
      </c>
      <c r="B946" s="52" t="s">
        <v>625</v>
      </c>
      <c r="C946" s="53"/>
      <c r="D946" s="53"/>
      <c r="E946" s="54"/>
      <c r="F946" s="54"/>
      <c r="G946" s="69"/>
      <c r="H946" s="59"/>
    </row>
    <row r="947" spans="1:8" hidden="1">
      <c r="A947" s="39" t="s">
        <v>944</v>
      </c>
      <c r="B947" s="52" t="s">
        <v>627</v>
      </c>
      <c r="C947" s="53"/>
      <c r="D947" s="53"/>
      <c r="E947" s="54"/>
      <c r="F947" s="54"/>
      <c r="G947" s="69"/>
      <c r="H947" s="59"/>
    </row>
    <row r="948" spans="1:8" hidden="1">
      <c r="A948" s="39" t="s">
        <v>945</v>
      </c>
      <c r="B948" s="52" t="s">
        <v>629</v>
      </c>
      <c r="C948" s="53"/>
      <c r="D948" s="53"/>
      <c r="E948" s="54"/>
      <c r="F948" s="54"/>
      <c r="G948" s="69"/>
      <c r="H948" s="59"/>
    </row>
    <row r="949" spans="1:8" hidden="1">
      <c r="A949" s="39" t="s">
        <v>946</v>
      </c>
      <c r="B949" s="52" t="s">
        <v>631</v>
      </c>
      <c r="C949" s="53"/>
      <c r="D949" s="53"/>
      <c r="E949" s="54"/>
      <c r="F949" s="54"/>
      <c r="G949" s="69"/>
      <c r="H949" s="59"/>
    </row>
    <row r="950" spans="1:8" hidden="1">
      <c r="A950" s="39" t="s">
        <v>947</v>
      </c>
      <c r="B950" s="52" t="s">
        <v>633</v>
      </c>
      <c r="C950" s="53"/>
      <c r="D950" s="53"/>
      <c r="E950" s="54"/>
      <c r="F950" s="54"/>
      <c r="G950" s="69"/>
      <c r="H950" s="59"/>
    </row>
    <row r="951" spans="1:8" hidden="1">
      <c r="A951" s="39" t="s">
        <v>948</v>
      </c>
      <c r="B951" s="52" t="s">
        <v>635</v>
      </c>
      <c r="C951" s="53"/>
      <c r="D951" s="53"/>
      <c r="E951" s="54"/>
      <c r="F951" s="54"/>
      <c r="G951" s="69"/>
      <c r="H951" s="59"/>
    </row>
    <row r="952" spans="1:8" hidden="1">
      <c r="A952" s="39" t="s">
        <v>949</v>
      </c>
      <c r="B952" s="52" t="s">
        <v>637</v>
      </c>
      <c r="C952" s="53"/>
      <c r="D952" s="53"/>
      <c r="E952" s="54"/>
      <c r="F952" s="54"/>
      <c r="G952" s="69"/>
      <c r="H952" s="59"/>
    </row>
    <row r="953" spans="1:8" hidden="1">
      <c r="A953" s="39" t="s">
        <v>950</v>
      </c>
      <c r="B953" s="52" t="s">
        <v>639</v>
      </c>
      <c r="C953" s="53"/>
      <c r="D953" s="53"/>
      <c r="E953" s="54"/>
      <c r="F953" s="54"/>
      <c r="G953" s="69"/>
      <c r="H953" s="59"/>
    </row>
    <row r="954" spans="1:8" hidden="1">
      <c r="A954" s="39" t="s">
        <v>951</v>
      </c>
      <c r="B954" s="52" t="s">
        <v>641</v>
      </c>
      <c r="C954" s="53"/>
      <c r="D954" s="53"/>
      <c r="E954" s="54"/>
      <c r="F954" s="54"/>
      <c r="G954" s="69"/>
      <c r="H954" s="59"/>
    </row>
    <row r="955" spans="1:8" hidden="1">
      <c r="A955" s="39" t="s">
        <v>952</v>
      </c>
      <c r="B955" s="52" t="s">
        <v>643</v>
      </c>
      <c r="C955" s="53"/>
      <c r="D955" s="53"/>
      <c r="E955" s="54"/>
      <c r="F955" s="54"/>
      <c r="G955" s="69"/>
      <c r="H955" s="59"/>
    </row>
    <row r="956" spans="1:8" ht="20.25" hidden="1" customHeight="1">
      <c r="A956" s="39" t="s">
        <v>953</v>
      </c>
      <c r="B956" s="52" t="s">
        <v>645</v>
      </c>
      <c r="C956" s="53"/>
      <c r="D956" s="53"/>
      <c r="E956" s="54"/>
      <c r="F956" s="54"/>
      <c r="G956" s="69"/>
      <c r="H956" s="59"/>
    </row>
    <row r="957" spans="1:8" hidden="1">
      <c r="A957" s="39" t="s">
        <v>954</v>
      </c>
      <c r="B957" s="52" t="s">
        <v>647</v>
      </c>
      <c r="C957" s="53"/>
      <c r="D957" s="53"/>
      <c r="E957" s="54"/>
      <c r="F957" s="54"/>
      <c r="G957" s="69"/>
      <c r="H957" s="59"/>
    </row>
    <row r="958" spans="1:8" hidden="1">
      <c r="A958" s="39" t="s">
        <v>955</v>
      </c>
      <c r="B958" s="52" t="s">
        <v>649</v>
      </c>
      <c r="C958" s="53"/>
      <c r="D958" s="53"/>
      <c r="E958" s="54"/>
      <c r="F958" s="54"/>
      <c r="G958" s="69"/>
      <c r="H958" s="59"/>
    </row>
    <row r="959" spans="1:8" hidden="1">
      <c r="A959" s="39" t="s">
        <v>956</v>
      </c>
      <c r="B959" s="52" t="s">
        <v>651</v>
      </c>
      <c r="C959" s="53"/>
      <c r="D959" s="53"/>
      <c r="E959" s="54"/>
      <c r="F959" s="54"/>
      <c r="G959" s="69"/>
      <c r="H959" s="59"/>
    </row>
    <row r="960" spans="1:8" hidden="1">
      <c r="A960" s="39" t="s">
        <v>957</v>
      </c>
      <c r="B960" s="52" t="s">
        <v>653</v>
      </c>
      <c r="C960" s="53"/>
      <c r="D960" s="53"/>
      <c r="E960" s="54"/>
      <c r="F960" s="54"/>
      <c r="G960" s="69"/>
      <c r="H960" s="59"/>
    </row>
    <row r="961" spans="1:8" hidden="1">
      <c r="A961" s="39" t="s">
        <v>958</v>
      </c>
      <c r="B961" s="52" t="s">
        <v>655</v>
      </c>
      <c r="C961" s="53"/>
      <c r="D961" s="53"/>
      <c r="E961" s="54"/>
      <c r="F961" s="54"/>
      <c r="G961" s="69"/>
      <c r="H961" s="59"/>
    </row>
    <row r="962" spans="1:8" hidden="1">
      <c r="A962" s="39" t="s">
        <v>959</v>
      </c>
      <c r="B962" s="52" t="s">
        <v>657</v>
      </c>
      <c r="C962" s="53"/>
      <c r="D962" s="53"/>
      <c r="E962" s="54"/>
      <c r="F962" s="54"/>
      <c r="G962" s="69"/>
      <c r="H962" s="59"/>
    </row>
    <row r="963" spans="1:8" hidden="1">
      <c r="A963" s="39" t="s">
        <v>960</v>
      </c>
      <c r="B963" s="52" t="s">
        <v>659</v>
      </c>
      <c r="C963" s="53"/>
      <c r="D963" s="53"/>
      <c r="E963" s="54"/>
      <c r="F963" s="54"/>
      <c r="G963" s="69"/>
      <c r="H963" s="59"/>
    </row>
    <row r="964" spans="1:8" hidden="1">
      <c r="A964" s="39" t="s">
        <v>961</v>
      </c>
      <c r="B964" s="52" t="s">
        <v>661</v>
      </c>
      <c r="C964" s="53"/>
      <c r="D964" s="53"/>
      <c r="E964" s="54"/>
      <c r="F964" s="54"/>
      <c r="G964" s="69"/>
      <c r="H964" s="59"/>
    </row>
    <row r="965" spans="1:8" hidden="1">
      <c r="A965" s="39" t="s">
        <v>962</v>
      </c>
      <c r="B965" s="52" t="s">
        <v>663</v>
      </c>
      <c r="C965" s="53"/>
      <c r="D965" s="53"/>
      <c r="E965" s="54"/>
      <c r="F965" s="54"/>
      <c r="G965" s="69"/>
      <c r="H965" s="59"/>
    </row>
    <row r="966" spans="1:8" hidden="1">
      <c r="A966" s="39" t="s">
        <v>963</v>
      </c>
      <c r="B966" s="52" t="s">
        <v>665</v>
      </c>
      <c r="C966" s="53"/>
      <c r="D966" s="53"/>
      <c r="E966" s="54"/>
      <c r="F966" s="54"/>
      <c r="G966" s="69"/>
      <c r="H966" s="59"/>
    </row>
    <row r="967" spans="1:8" hidden="1">
      <c r="A967" s="39" t="s">
        <v>964</v>
      </c>
      <c r="B967" s="52" t="s">
        <v>667</v>
      </c>
      <c r="C967" s="53"/>
      <c r="D967" s="53"/>
      <c r="E967" s="54"/>
      <c r="F967" s="54"/>
      <c r="G967" s="69"/>
      <c r="H967" s="59"/>
    </row>
    <row r="968" spans="1:8" hidden="1">
      <c r="A968" s="39" t="s">
        <v>965</v>
      </c>
      <c r="B968" s="52" t="s">
        <v>669</v>
      </c>
      <c r="C968" s="53"/>
      <c r="D968" s="53"/>
      <c r="E968" s="54"/>
      <c r="F968" s="54"/>
      <c r="G968" s="69"/>
      <c r="H968" s="59"/>
    </row>
    <row r="969" spans="1:8" hidden="1">
      <c r="A969" s="39" t="s">
        <v>966</v>
      </c>
      <c r="B969" s="52" t="s">
        <v>671</v>
      </c>
      <c r="C969" s="53"/>
      <c r="D969" s="53"/>
      <c r="E969" s="54"/>
      <c r="F969" s="54"/>
      <c r="G969" s="69"/>
      <c r="H969" s="59"/>
    </row>
    <row r="970" spans="1:8" hidden="1">
      <c r="A970" s="39" t="s">
        <v>967</v>
      </c>
      <c r="B970" s="52" t="s">
        <v>673</v>
      </c>
      <c r="C970" s="53"/>
      <c r="D970" s="53"/>
      <c r="E970" s="54"/>
      <c r="F970" s="54"/>
      <c r="G970" s="69"/>
      <c r="H970" s="59"/>
    </row>
    <row r="971" spans="1:8" hidden="1">
      <c r="A971" s="39" t="s">
        <v>968</v>
      </c>
      <c r="B971" s="52" t="s">
        <v>675</v>
      </c>
      <c r="C971" s="53"/>
      <c r="D971" s="53"/>
      <c r="E971" s="54"/>
      <c r="F971" s="54"/>
      <c r="G971" s="69"/>
      <c r="H971" s="59"/>
    </row>
    <row r="972" spans="1:8" hidden="1">
      <c r="A972" s="39" t="s">
        <v>969</v>
      </c>
      <c r="B972" s="52" t="s">
        <v>677</v>
      </c>
      <c r="C972" s="53"/>
      <c r="D972" s="53"/>
      <c r="E972" s="54"/>
      <c r="F972" s="54"/>
      <c r="G972" s="69"/>
      <c r="H972" s="59"/>
    </row>
    <row r="973" spans="1:8" hidden="1">
      <c r="A973" s="39" t="s">
        <v>970</v>
      </c>
      <c r="B973" s="52" t="s">
        <v>679</v>
      </c>
      <c r="C973" s="53"/>
      <c r="D973" s="53"/>
      <c r="E973" s="54"/>
      <c r="F973" s="54"/>
      <c r="G973" s="69"/>
      <c r="H973" s="59"/>
    </row>
    <row r="974" spans="1:8" hidden="1">
      <c r="A974" s="39" t="s">
        <v>971</v>
      </c>
      <c r="B974" s="52" t="s">
        <v>681</v>
      </c>
      <c r="C974" s="53"/>
      <c r="D974" s="53"/>
      <c r="E974" s="54"/>
      <c r="F974" s="54"/>
      <c r="G974" s="69"/>
      <c r="H974" s="59"/>
    </row>
    <row r="975" spans="1:8" hidden="1">
      <c r="A975" s="39" t="s">
        <v>972</v>
      </c>
      <c r="B975" s="52" t="s">
        <v>683</v>
      </c>
      <c r="C975" s="53"/>
      <c r="D975" s="53"/>
      <c r="E975" s="54"/>
      <c r="F975" s="54"/>
      <c r="G975" s="69"/>
      <c r="H975" s="59"/>
    </row>
    <row r="976" spans="1:8" hidden="1">
      <c r="A976" s="39" t="s">
        <v>973</v>
      </c>
      <c r="B976" s="52" t="s">
        <v>685</v>
      </c>
      <c r="C976" s="53"/>
      <c r="D976" s="53"/>
      <c r="E976" s="54"/>
      <c r="F976" s="54"/>
      <c r="G976" s="69"/>
      <c r="H976" s="59"/>
    </row>
    <row r="977" spans="1:8" hidden="1">
      <c r="A977" s="39" t="s">
        <v>974</v>
      </c>
      <c r="B977" s="52" t="s">
        <v>687</v>
      </c>
      <c r="C977" s="53"/>
      <c r="D977" s="53"/>
      <c r="E977" s="54"/>
      <c r="F977" s="54"/>
      <c r="G977" s="69"/>
      <c r="H977" s="59"/>
    </row>
    <row r="978" spans="1:8" hidden="1">
      <c r="A978" s="39" t="s">
        <v>975</v>
      </c>
      <c r="B978" s="52" t="s">
        <v>689</v>
      </c>
      <c r="C978" s="53"/>
      <c r="D978" s="53"/>
      <c r="E978" s="54"/>
      <c r="F978" s="54"/>
      <c r="G978" s="69"/>
      <c r="H978" s="59"/>
    </row>
    <row r="979" spans="1:8" hidden="1">
      <c r="A979" s="39" t="s">
        <v>976</v>
      </c>
      <c r="B979" s="52" t="s">
        <v>691</v>
      </c>
      <c r="C979" s="53"/>
      <c r="D979" s="53"/>
      <c r="E979" s="54"/>
      <c r="F979" s="54"/>
      <c r="G979" s="69"/>
      <c r="H979" s="59"/>
    </row>
    <row r="980" spans="1:8" hidden="1">
      <c r="A980" s="39" t="s">
        <v>977</v>
      </c>
      <c r="B980" s="52" t="s">
        <v>693</v>
      </c>
      <c r="C980" s="53"/>
      <c r="D980" s="53"/>
      <c r="E980" s="54"/>
      <c r="F980" s="54"/>
      <c r="G980" s="69"/>
      <c r="H980" s="59"/>
    </row>
    <row r="981" spans="1:8" hidden="1">
      <c r="A981" s="39" t="s">
        <v>978</v>
      </c>
      <c r="B981" s="52" t="s">
        <v>695</v>
      </c>
      <c r="C981" s="53"/>
      <c r="D981" s="53"/>
      <c r="E981" s="54"/>
      <c r="F981" s="54"/>
      <c r="G981" s="69"/>
      <c r="H981" s="59"/>
    </row>
    <row r="982" spans="1:8" hidden="1">
      <c r="A982" s="39" t="s">
        <v>979</v>
      </c>
      <c r="B982" s="52" t="s">
        <v>697</v>
      </c>
      <c r="C982" s="53"/>
      <c r="D982" s="53"/>
      <c r="E982" s="54"/>
      <c r="F982" s="54"/>
      <c r="G982" s="69"/>
      <c r="H982" s="59"/>
    </row>
    <row r="983" spans="1:8" hidden="1">
      <c r="A983" s="39" t="s">
        <v>980</v>
      </c>
      <c r="B983" s="52" t="s">
        <v>699</v>
      </c>
      <c r="C983" s="53"/>
      <c r="D983" s="53"/>
      <c r="E983" s="54"/>
      <c r="F983" s="54"/>
      <c r="G983" s="69"/>
      <c r="H983" s="59"/>
    </row>
    <row r="984" spans="1:8" hidden="1">
      <c r="A984" s="39" t="s">
        <v>981</v>
      </c>
      <c r="B984" s="52" t="s">
        <v>701</v>
      </c>
      <c r="C984" s="53"/>
      <c r="D984" s="53"/>
      <c r="E984" s="54"/>
      <c r="F984" s="54"/>
      <c r="G984" s="69"/>
      <c r="H984" s="59"/>
    </row>
    <row r="985" spans="1:8" hidden="1">
      <c r="A985" s="39" t="s">
        <v>982</v>
      </c>
      <c r="B985" s="52" t="s">
        <v>703</v>
      </c>
      <c r="C985" s="53"/>
      <c r="D985" s="53"/>
      <c r="E985" s="54"/>
      <c r="F985" s="54"/>
      <c r="G985" s="69"/>
      <c r="H985" s="59"/>
    </row>
    <row r="986" spans="1:8" hidden="1">
      <c r="A986" s="49" t="s">
        <v>983</v>
      </c>
      <c r="B986" s="50" t="s">
        <v>705</v>
      </c>
      <c r="C986" s="49"/>
      <c r="D986" s="49"/>
      <c r="E986" s="51">
        <f>SUM(E987:E1031)</f>
        <v>0</v>
      </c>
      <c r="F986" s="51">
        <f t="shared" ref="F986:G986" si="38">SUM(F987:F1031)</f>
        <v>0</v>
      </c>
      <c r="G986" s="70">
        <f t="shared" si="38"/>
        <v>0</v>
      </c>
      <c r="H986" s="59"/>
    </row>
    <row r="987" spans="1:8" hidden="1">
      <c r="A987" s="39" t="s">
        <v>984</v>
      </c>
      <c r="B987" s="52" t="s">
        <v>615</v>
      </c>
      <c r="C987" s="53"/>
      <c r="D987" s="53"/>
      <c r="E987" s="54"/>
      <c r="F987" s="54"/>
      <c r="G987" s="69"/>
      <c r="H987" s="59"/>
    </row>
    <row r="988" spans="1:8" hidden="1">
      <c r="A988" s="39" t="s">
        <v>985</v>
      </c>
      <c r="B988" s="52" t="s">
        <v>617</v>
      </c>
      <c r="C988" s="53"/>
      <c r="D988" s="53"/>
      <c r="E988" s="54"/>
      <c r="F988" s="54"/>
      <c r="G988" s="69"/>
      <c r="H988" s="59"/>
    </row>
    <row r="989" spans="1:8" hidden="1">
      <c r="A989" s="39" t="s">
        <v>986</v>
      </c>
      <c r="B989" s="52" t="s">
        <v>619</v>
      </c>
      <c r="C989" s="53"/>
      <c r="D989" s="53"/>
      <c r="E989" s="54"/>
      <c r="F989" s="54"/>
      <c r="G989" s="69"/>
      <c r="H989" s="59"/>
    </row>
    <row r="990" spans="1:8" hidden="1">
      <c r="A990" s="39" t="s">
        <v>987</v>
      </c>
      <c r="B990" s="52" t="s">
        <v>621</v>
      </c>
      <c r="C990" s="53"/>
      <c r="D990" s="53"/>
      <c r="E990" s="54"/>
      <c r="F990" s="54"/>
      <c r="G990" s="69"/>
      <c r="H990" s="59"/>
    </row>
    <row r="991" spans="1:8" hidden="1">
      <c r="A991" s="39" t="s">
        <v>988</v>
      </c>
      <c r="B991" s="52" t="s">
        <v>623</v>
      </c>
      <c r="C991" s="53"/>
      <c r="D991" s="53"/>
      <c r="E991" s="54"/>
      <c r="F991" s="54"/>
      <c r="G991" s="69"/>
      <c r="H991" s="59"/>
    </row>
    <row r="992" spans="1:8" hidden="1">
      <c r="A992" s="39" t="s">
        <v>989</v>
      </c>
      <c r="B992" s="52" t="s">
        <v>625</v>
      </c>
      <c r="C992" s="53"/>
      <c r="D992" s="53"/>
      <c r="E992" s="54"/>
      <c r="F992" s="54"/>
      <c r="G992" s="69"/>
      <c r="H992" s="59"/>
    </row>
    <row r="993" spans="1:8" hidden="1">
      <c r="A993" s="39" t="s">
        <v>990</v>
      </c>
      <c r="B993" s="52" t="s">
        <v>627</v>
      </c>
      <c r="C993" s="53"/>
      <c r="D993" s="53"/>
      <c r="E993" s="54"/>
      <c r="F993" s="54"/>
      <c r="G993" s="69"/>
      <c r="H993" s="59"/>
    </row>
    <row r="994" spans="1:8" hidden="1">
      <c r="A994" s="39" t="s">
        <v>991</v>
      </c>
      <c r="B994" s="52" t="s">
        <v>629</v>
      </c>
      <c r="C994" s="53"/>
      <c r="D994" s="53"/>
      <c r="E994" s="54"/>
      <c r="F994" s="54"/>
      <c r="G994" s="69"/>
      <c r="H994" s="59"/>
    </row>
    <row r="995" spans="1:8" hidden="1">
      <c r="A995" s="39" t="s">
        <v>992</v>
      </c>
      <c r="B995" s="52" t="s">
        <v>631</v>
      </c>
      <c r="C995" s="53"/>
      <c r="D995" s="53"/>
      <c r="E995" s="54"/>
      <c r="F995" s="54"/>
      <c r="G995" s="69"/>
      <c r="H995" s="59"/>
    </row>
    <row r="996" spans="1:8" hidden="1">
      <c r="A996" s="39" t="s">
        <v>993</v>
      </c>
      <c r="B996" s="52" t="s">
        <v>633</v>
      </c>
      <c r="C996" s="53"/>
      <c r="D996" s="53"/>
      <c r="E996" s="54"/>
      <c r="F996" s="54"/>
      <c r="G996" s="69"/>
      <c r="H996" s="59"/>
    </row>
    <row r="997" spans="1:8" hidden="1">
      <c r="A997" s="39" t="s">
        <v>994</v>
      </c>
      <c r="B997" s="52" t="s">
        <v>635</v>
      </c>
      <c r="C997" s="53"/>
      <c r="D997" s="53"/>
      <c r="E997" s="54"/>
      <c r="F997" s="54"/>
      <c r="G997" s="69"/>
      <c r="H997" s="59"/>
    </row>
    <row r="998" spans="1:8" hidden="1">
      <c r="A998" s="39" t="s">
        <v>995</v>
      </c>
      <c r="B998" s="52" t="s">
        <v>637</v>
      </c>
      <c r="C998" s="53"/>
      <c r="D998" s="53"/>
      <c r="E998" s="54"/>
      <c r="F998" s="54"/>
      <c r="G998" s="69"/>
      <c r="H998" s="59"/>
    </row>
    <row r="999" spans="1:8" hidden="1">
      <c r="A999" s="39" t="s">
        <v>996</v>
      </c>
      <c r="B999" s="52" t="s">
        <v>639</v>
      </c>
      <c r="C999" s="53"/>
      <c r="D999" s="53"/>
      <c r="E999" s="54"/>
      <c r="F999" s="54"/>
      <c r="G999" s="69"/>
      <c r="H999" s="59"/>
    </row>
    <row r="1000" spans="1:8" hidden="1">
      <c r="A1000" s="39" t="s">
        <v>997</v>
      </c>
      <c r="B1000" s="52" t="s">
        <v>641</v>
      </c>
      <c r="C1000" s="53"/>
      <c r="D1000" s="53"/>
      <c r="E1000" s="54"/>
      <c r="F1000" s="54"/>
      <c r="G1000" s="69"/>
      <c r="H1000" s="59"/>
    </row>
    <row r="1001" spans="1:8" hidden="1">
      <c r="A1001" s="39" t="s">
        <v>998</v>
      </c>
      <c r="B1001" s="52" t="s">
        <v>643</v>
      </c>
      <c r="C1001" s="53"/>
      <c r="D1001" s="53"/>
      <c r="E1001" s="54"/>
      <c r="F1001" s="54"/>
      <c r="G1001" s="69"/>
      <c r="H1001" s="59"/>
    </row>
    <row r="1002" spans="1:8" hidden="1">
      <c r="A1002" s="39" t="s">
        <v>999</v>
      </c>
      <c r="B1002" s="52" t="s">
        <v>645</v>
      </c>
      <c r="C1002" s="53"/>
      <c r="D1002" s="53"/>
      <c r="E1002" s="54"/>
      <c r="F1002" s="54"/>
      <c r="G1002" s="69"/>
      <c r="H1002" s="59"/>
    </row>
    <row r="1003" spans="1:8" hidden="1">
      <c r="A1003" s="39" t="s">
        <v>1000</v>
      </c>
      <c r="B1003" s="52" t="s">
        <v>647</v>
      </c>
      <c r="C1003" s="53"/>
      <c r="D1003" s="53"/>
      <c r="E1003" s="54"/>
      <c r="F1003" s="54"/>
      <c r="G1003" s="69"/>
      <c r="H1003" s="59"/>
    </row>
    <row r="1004" spans="1:8" hidden="1">
      <c r="A1004" s="39" t="s">
        <v>1001</v>
      </c>
      <c r="B1004" s="52" t="s">
        <v>649</v>
      </c>
      <c r="C1004" s="53"/>
      <c r="D1004" s="53"/>
      <c r="E1004" s="54"/>
      <c r="F1004" s="54"/>
      <c r="G1004" s="69"/>
      <c r="H1004" s="59"/>
    </row>
    <row r="1005" spans="1:8" hidden="1">
      <c r="A1005" s="39" t="s">
        <v>1002</v>
      </c>
      <c r="B1005" s="52" t="s">
        <v>651</v>
      </c>
      <c r="C1005" s="53"/>
      <c r="D1005" s="53"/>
      <c r="E1005" s="54"/>
      <c r="F1005" s="54"/>
      <c r="G1005" s="69"/>
      <c r="H1005" s="59"/>
    </row>
    <row r="1006" spans="1:8" hidden="1">
      <c r="A1006" s="39" t="s">
        <v>1003</v>
      </c>
      <c r="B1006" s="52" t="s">
        <v>653</v>
      </c>
      <c r="C1006" s="53"/>
      <c r="D1006" s="53"/>
      <c r="E1006" s="54"/>
      <c r="F1006" s="54"/>
      <c r="G1006" s="69"/>
      <c r="H1006" s="59"/>
    </row>
    <row r="1007" spans="1:8" hidden="1">
      <c r="A1007" s="39" t="s">
        <v>1004</v>
      </c>
      <c r="B1007" s="52" t="s">
        <v>655</v>
      </c>
      <c r="C1007" s="53"/>
      <c r="D1007" s="53"/>
      <c r="E1007" s="54"/>
      <c r="F1007" s="54"/>
      <c r="G1007" s="69"/>
      <c r="H1007" s="59"/>
    </row>
    <row r="1008" spans="1:8" hidden="1">
      <c r="A1008" s="39" t="s">
        <v>1005</v>
      </c>
      <c r="B1008" s="52" t="s">
        <v>657</v>
      </c>
      <c r="C1008" s="53"/>
      <c r="D1008" s="53"/>
      <c r="E1008" s="54"/>
      <c r="F1008" s="54"/>
      <c r="G1008" s="69"/>
      <c r="H1008" s="59"/>
    </row>
    <row r="1009" spans="1:8" hidden="1">
      <c r="A1009" s="39" t="s">
        <v>1006</v>
      </c>
      <c r="B1009" s="52" t="s">
        <v>659</v>
      </c>
      <c r="C1009" s="53"/>
      <c r="D1009" s="53"/>
      <c r="E1009" s="54"/>
      <c r="F1009" s="54"/>
      <c r="G1009" s="69"/>
      <c r="H1009" s="59"/>
    </row>
    <row r="1010" spans="1:8" hidden="1">
      <c r="A1010" s="39" t="s">
        <v>1007</v>
      </c>
      <c r="B1010" s="52" t="s">
        <v>661</v>
      </c>
      <c r="C1010" s="53"/>
      <c r="D1010" s="53"/>
      <c r="E1010" s="54"/>
      <c r="F1010" s="54"/>
      <c r="G1010" s="69"/>
      <c r="H1010" s="59"/>
    </row>
    <row r="1011" spans="1:8" hidden="1">
      <c r="A1011" s="39" t="s">
        <v>1008</v>
      </c>
      <c r="B1011" s="52" t="s">
        <v>663</v>
      </c>
      <c r="C1011" s="53"/>
      <c r="D1011" s="53"/>
      <c r="E1011" s="54"/>
      <c r="F1011" s="54"/>
      <c r="G1011" s="69"/>
      <c r="H1011" s="59"/>
    </row>
    <row r="1012" spans="1:8" hidden="1">
      <c r="A1012" s="39" t="s">
        <v>1009</v>
      </c>
      <c r="B1012" s="52" t="s">
        <v>665</v>
      </c>
      <c r="C1012" s="53"/>
      <c r="D1012" s="53"/>
      <c r="E1012" s="54"/>
      <c r="F1012" s="54"/>
      <c r="G1012" s="69"/>
      <c r="H1012" s="59"/>
    </row>
    <row r="1013" spans="1:8" hidden="1">
      <c r="A1013" s="39" t="s">
        <v>1010</v>
      </c>
      <c r="B1013" s="52" t="s">
        <v>667</v>
      </c>
      <c r="C1013" s="53"/>
      <c r="D1013" s="53"/>
      <c r="E1013" s="54"/>
      <c r="F1013" s="54"/>
      <c r="G1013" s="69"/>
      <c r="H1013" s="59"/>
    </row>
    <row r="1014" spans="1:8" hidden="1">
      <c r="A1014" s="39" t="s">
        <v>1011</v>
      </c>
      <c r="B1014" s="52" t="s">
        <v>669</v>
      </c>
      <c r="C1014" s="53"/>
      <c r="D1014" s="53"/>
      <c r="E1014" s="54"/>
      <c r="F1014" s="54"/>
      <c r="G1014" s="69"/>
      <c r="H1014" s="59"/>
    </row>
    <row r="1015" spans="1:8" hidden="1">
      <c r="A1015" s="39" t="s">
        <v>1012</v>
      </c>
      <c r="B1015" s="52" t="s">
        <v>671</v>
      </c>
      <c r="C1015" s="53"/>
      <c r="D1015" s="53"/>
      <c r="E1015" s="54"/>
      <c r="F1015" s="54"/>
      <c r="G1015" s="69"/>
      <c r="H1015" s="59"/>
    </row>
    <row r="1016" spans="1:8" hidden="1">
      <c r="A1016" s="39" t="s">
        <v>1013</v>
      </c>
      <c r="B1016" s="52" t="s">
        <v>673</v>
      </c>
      <c r="C1016" s="53"/>
      <c r="D1016" s="53"/>
      <c r="E1016" s="54"/>
      <c r="F1016" s="54"/>
      <c r="G1016" s="69"/>
      <c r="H1016" s="59"/>
    </row>
    <row r="1017" spans="1:8" hidden="1">
      <c r="A1017" s="39" t="s">
        <v>1014</v>
      </c>
      <c r="B1017" s="52" t="s">
        <v>675</v>
      </c>
      <c r="C1017" s="53"/>
      <c r="D1017" s="53"/>
      <c r="E1017" s="54"/>
      <c r="F1017" s="54"/>
      <c r="G1017" s="69"/>
      <c r="H1017" s="59"/>
    </row>
    <row r="1018" spans="1:8" hidden="1">
      <c r="A1018" s="39" t="s">
        <v>1015</v>
      </c>
      <c r="B1018" s="52" t="s">
        <v>677</v>
      </c>
      <c r="C1018" s="53"/>
      <c r="D1018" s="53"/>
      <c r="E1018" s="54"/>
      <c r="F1018" s="54"/>
      <c r="G1018" s="69"/>
      <c r="H1018" s="59"/>
    </row>
    <row r="1019" spans="1:8" hidden="1">
      <c r="A1019" s="39" t="s">
        <v>1016</v>
      </c>
      <c r="B1019" s="52" t="s">
        <v>679</v>
      </c>
      <c r="C1019" s="53"/>
      <c r="D1019" s="53"/>
      <c r="E1019" s="54"/>
      <c r="F1019" s="54"/>
      <c r="G1019" s="69"/>
      <c r="H1019" s="59"/>
    </row>
    <row r="1020" spans="1:8" hidden="1">
      <c r="A1020" s="39" t="s">
        <v>1017</v>
      </c>
      <c r="B1020" s="52" t="s">
        <v>681</v>
      </c>
      <c r="C1020" s="53"/>
      <c r="D1020" s="53"/>
      <c r="E1020" s="54"/>
      <c r="F1020" s="54"/>
      <c r="G1020" s="69"/>
      <c r="H1020" s="59"/>
    </row>
    <row r="1021" spans="1:8" hidden="1">
      <c r="A1021" s="39" t="s">
        <v>1018</v>
      </c>
      <c r="B1021" s="52" t="s">
        <v>683</v>
      </c>
      <c r="C1021" s="53"/>
      <c r="D1021" s="53"/>
      <c r="E1021" s="54"/>
      <c r="F1021" s="54"/>
      <c r="G1021" s="69"/>
      <c r="H1021" s="59"/>
    </row>
    <row r="1022" spans="1:8" hidden="1">
      <c r="A1022" s="39" t="s">
        <v>1019</v>
      </c>
      <c r="B1022" s="52" t="s">
        <v>685</v>
      </c>
      <c r="C1022" s="53"/>
      <c r="D1022" s="53"/>
      <c r="E1022" s="54"/>
      <c r="F1022" s="54"/>
      <c r="G1022" s="69"/>
      <c r="H1022" s="59"/>
    </row>
    <row r="1023" spans="1:8" hidden="1">
      <c r="A1023" s="39" t="s">
        <v>1020</v>
      </c>
      <c r="B1023" s="52" t="s">
        <v>687</v>
      </c>
      <c r="C1023" s="53"/>
      <c r="D1023" s="53"/>
      <c r="E1023" s="54"/>
      <c r="F1023" s="54"/>
      <c r="G1023" s="69"/>
      <c r="H1023" s="59"/>
    </row>
    <row r="1024" spans="1:8" hidden="1">
      <c r="A1024" s="39" t="s">
        <v>1021</v>
      </c>
      <c r="B1024" s="52" t="s">
        <v>689</v>
      </c>
      <c r="C1024" s="53"/>
      <c r="D1024" s="53"/>
      <c r="E1024" s="54"/>
      <c r="F1024" s="54"/>
      <c r="G1024" s="69"/>
      <c r="H1024" s="59"/>
    </row>
    <row r="1025" spans="1:8" hidden="1">
      <c r="A1025" s="39" t="s">
        <v>1022</v>
      </c>
      <c r="B1025" s="52" t="s">
        <v>691</v>
      </c>
      <c r="C1025" s="53"/>
      <c r="D1025" s="53"/>
      <c r="E1025" s="54"/>
      <c r="F1025" s="54"/>
      <c r="G1025" s="69"/>
      <c r="H1025" s="59"/>
    </row>
    <row r="1026" spans="1:8" hidden="1">
      <c r="A1026" s="39" t="s">
        <v>1023</v>
      </c>
      <c r="B1026" s="52" t="s">
        <v>693</v>
      </c>
      <c r="C1026" s="53"/>
      <c r="D1026" s="53"/>
      <c r="E1026" s="54"/>
      <c r="F1026" s="54"/>
      <c r="G1026" s="69"/>
      <c r="H1026" s="59"/>
    </row>
    <row r="1027" spans="1:8" hidden="1">
      <c r="A1027" s="39" t="s">
        <v>1024</v>
      </c>
      <c r="B1027" s="52" t="s">
        <v>695</v>
      </c>
      <c r="C1027" s="53"/>
      <c r="D1027" s="53"/>
      <c r="E1027" s="54"/>
      <c r="F1027" s="54"/>
      <c r="G1027" s="69"/>
      <c r="H1027" s="59"/>
    </row>
    <row r="1028" spans="1:8" hidden="1">
      <c r="A1028" s="39" t="s">
        <v>1025</v>
      </c>
      <c r="B1028" s="52" t="s">
        <v>697</v>
      </c>
      <c r="C1028" s="53"/>
      <c r="D1028" s="53"/>
      <c r="E1028" s="54"/>
      <c r="F1028" s="54"/>
      <c r="G1028" s="69"/>
      <c r="H1028" s="59"/>
    </row>
    <row r="1029" spans="1:8" hidden="1">
      <c r="A1029" s="39" t="s">
        <v>1026</v>
      </c>
      <c r="B1029" s="52" t="s">
        <v>699</v>
      </c>
      <c r="C1029" s="53"/>
      <c r="D1029" s="53"/>
      <c r="E1029" s="54"/>
      <c r="F1029" s="54"/>
      <c r="G1029" s="69"/>
      <c r="H1029" s="59"/>
    </row>
    <row r="1030" spans="1:8" hidden="1">
      <c r="A1030" s="39" t="s">
        <v>1027</v>
      </c>
      <c r="B1030" s="52" t="s">
        <v>701</v>
      </c>
      <c r="C1030" s="53"/>
      <c r="D1030" s="53"/>
      <c r="E1030" s="54"/>
      <c r="F1030" s="54"/>
      <c r="G1030" s="69"/>
      <c r="H1030" s="59"/>
    </row>
    <row r="1031" spans="1:8" hidden="1">
      <c r="A1031" s="39" t="s">
        <v>1028</v>
      </c>
      <c r="B1031" s="52" t="s">
        <v>703</v>
      </c>
      <c r="C1031" s="53"/>
      <c r="D1031" s="53"/>
      <c r="E1031" s="54"/>
      <c r="F1031" s="54"/>
      <c r="G1031" s="69"/>
      <c r="H1031" s="59"/>
    </row>
    <row r="1032" spans="1:8" hidden="1">
      <c r="A1032" s="43" t="s">
        <v>1029</v>
      </c>
      <c r="B1032" s="44" t="s">
        <v>1030</v>
      </c>
      <c r="C1032" s="43"/>
      <c r="D1032" s="43"/>
      <c r="E1032" s="61">
        <f>E1033+E1126</f>
        <v>0</v>
      </c>
      <c r="F1032" s="61">
        <f>F1033+F1126</f>
        <v>0</v>
      </c>
      <c r="G1032" s="72">
        <f>G1033+G1126</f>
        <v>0</v>
      </c>
      <c r="H1032" s="59"/>
    </row>
    <row r="1033" spans="1:8" hidden="1">
      <c r="A1033" s="46" t="s">
        <v>1031</v>
      </c>
      <c r="B1033" s="47" t="s">
        <v>611</v>
      </c>
      <c r="C1033" s="46"/>
      <c r="D1033" s="46"/>
      <c r="E1033" s="60">
        <f>E1034+E1080</f>
        <v>0</v>
      </c>
      <c r="F1033" s="60">
        <f>F1034+F1080</f>
        <v>0</v>
      </c>
      <c r="G1033" s="71">
        <f>G1034+G1080</f>
        <v>0</v>
      </c>
      <c r="H1033" s="59"/>
    </row>
    <row r="1034" spans="1:8" hidden="1">
      <c r="A1034" s="49" t="s">
        <v>1032</v>
      </c>
      <c r="B1034" s="50" t="s">
        <v>613</v>
      </c>
      <c r="C1034" s="49"/>
      <c r="D1034" s="49"/>
      <c r="E1034" s="51">
        <f>SUM(E1035:E1079)</f>
        <v>0</v>
      </c>
      <c r="F1034" s="51">
        <f t="shared" ref="F1034:G1034" si="39">SUM(F1035:F1079)</f>
        <v>0</v>
      </c>
      <c r="G1034" s="70">
        <f t="shared" si="39"/>
        <v>0</v>
      </c>
      <c r="H1034" s="59"/>
    </row>
    <row r="1035" spans="1:8" hidden="1">
      <c r="A1035" s="39" t="s">
        <v>1033</v>
      </c>
      <c r="B1035" s="52" t="s">
        <v>615</v>
      </c>
      <c r="C1035" s="53"/>
      <c r="D1035" s="53"/>
      <c r="E1035" s="54"/>
      <c r="F1035" s="54"/>
      <c r="G1035" s="69"/>
      <c r="H1035" s="59"/>
    </row>
    <row r="1036" spans="1:8" hidden="1">
      <c r="A1036" s="39" t="s">
        <v>1034</v>
      </c>
      <c r="B1036" s="52" t="s">
        <v>617</v>
      </c>
      <c r="C1036" s="53"/>
      <c r="D1036" s="53"/>
      <c r="E1036" s="54"/>
      <c r="F1036" s="54"/>
      <c r="G1036" s="69"/>
      <c r="H1036" s="59"/>
    </row>
    <row r="1037" spans="1:8" hidden="1">
      <c r="A1037" s="39" t="s">
        <v>1035</v>
      </c>
      <c r="B1037" s="52" t="s">
        <v>619</v>
      </c>
      <c r="C1037" s="53"/>
      <c r="D1037" s="53"/>
      <c r="E1037" s="54"/>
      <c r="F1037" s="54"/>
      <c r="G1037" s="69"/>
      <c r="H1037" s="59"/>
    </row>
    <row r="1038" spans="1:8" hidden="1">
      <c r="A1038" s="39" t="s">
        <v>1036</v>
      </c>
      <c r="B1038" s="52" t="s">
        <v>621</v>
      </c>
      <c r="C1038" s="53"/>
      <c r="D1038" s="53"/>
      <c r="E1038" s="54"/>
      <c r="F1038" s="54"/>
      <c r="G1038" s="69"/>
      <c r="H1038" s="59"/>
    </row>
    <row r="1039" spans="1:8" hidden="1">
      <c r="A1039" s="39" t="s">
        <v>1037</v>
      </c>
      <c r="B1039" s="52" t="s">
        <v>623</v>
      </c>
      <c r="C1039" s="53"/>
      <c r="D1039" s="53"/>
      <c r="E1039" s="54"/>
      <c r="F1039" s="54"/>
      <c r="G1039" s="69"/>
      <c r="H1039" s="59"/>
    </row>
    <row r="1040" spans="1:8" hidden="1">
      <c r="A1040" s="39" t="s">
        <v>1038</v>
      </c>
      <c r="B1040" s="52" t="s">
        <v>625</v>
      </c>
      <c r="C1040" s="53"/>
      <c r="D1040" s="53"/>
      <c r="E1040" s="54"/>
      <c r="F1040" s="54"/>
      <c r="G1040" s="69"/>
      <c r="H1040" s="59"/>
    </row>
    <row r="1041" spans="1:8" hidden="1">
      <c r="A1041" s="39" t="s">
        <v>1039</v>
      </c>
      <c r="B1041" s="52" t="s">
        <v>627</v>
      </c>
      <c r="C1041" s="53"/>
      <c r="D1041" s="53"/>
      <c r="E1041" s="54"/>
      <c r="F1041" s="54"/>
      <c r="G1041" s="69"/>
      <c r="H1041" s="59"/>
    </row>
    <row r="1042" spans="1:8" hidden="1">
      <c r="A1042" s="39" t="s">
        <v>1040</v>
      </c>
      <c r="B1042" s="52" t="s">
        <v>629</v>
      </c>
      <c r="C1042" s="53"/>
      <c r="D1042" s="53"/>
      <c r="E1042" s="54"/>
      <c r="F1042" s="54"/>
      <c r="G1042" s="69"/>
      <c r="H1042" s="59"/>
    </row>
    <row r="1043" spans="1:8" hidden="1">
      <c r="A1043" s="39" t="s">
        <v>1041</v>
      </c>
      <c r="B1043" s="52" t="s">
        <v>631</v>
      </c>
      <c r="C1043" s="53"/>
      <c r="D1043" s="53"/>
      <c r="E1043" s="54"/>
      <c r="F1043" s="54"/>
      <c r="G1043" s="69"/>
      <c r="H1043" s="59"/>
    </row>
    <row r="1044" spans="1:8" hidden="1">
      <c r="A1044" s="39" t="s">
        <v>1042</v>
      </c>
      <c r="B1044" s="52" t="s">
        <v>633</v>
      </c>
      <c r="C1044" s="53"/>
      <c r="D1044" s="53"/>
      <c r="E1044" s="54"/>
      <c r="F1044" s="54"/>
      <c r="G1044" s="69"/>
      <c r="H1044" s="59"/>
    </row>
    <row r="1045" spans="1:8" hidden="1">
      <c r="A1045" s="39" t="s">
        <v>1043</v>
      </c>
      <c r="B1045" s="52" t="s">
        <v>635</v>
      </c>
      <c r="C1045" s="53"/>
      <c r="D1045" s="53"/>
      <c r="E1045" s="54"/>
      <c r="F1045" s="54"/>
      <c r="G1045" s="69"/>
      <c r="H1045" s="59"/>
    </row>
    <row r="1046" spans="1:8" hidden="1">
      <c r="A1046" s="39" t="s">
        <v>1044</v>
      </c>
      <c r="B1046" s="52" t="s">
        <v>637</v>
      </c>
      <c r="C1046" s="53"/>
      <c r="D1046" s="53"/>
      <c r="E1046" s="54"/>
      <c r="F1046" s="54"/>
      <c r="G1046" s="69"/>
      <c r="H1046" s="59"/>
    </row>
    <row r="1047" spans="1:8" hidden="1">
      <c r="A1047" s="39" t="s">
        <v>1045</v>
      </c>
      <c r="B1047" s="52" t="s">
        <v>639</v>
      </c>
      <c r="C1047" s="53"/>
      <c r="D1047" s="53"/>
      <c r="E1047" s="54"/>
      <c r="F1047" s="54"/>
      <c r="G1047" s="69"/>
      <c r="H1047" s="59"/>
    </row>
    <row r="1048" spans="1:8" hidden="1">
      <c r="A1048" s="39" t="s">
        <v>1046</v>
      </c>
      <c r="B1048" s="52" t="s">
        <v>641</v>
      </c>
      <c r="C1048" s="53"/>
      <c r="D1048" s="53"/>
      <c r="E1048" s="54"/>
      <c r="F1048" s="54"/>
      <c r="G1048" s="69"/>
      <c r="H1048" s="59"/>
    </row>
    <row r="1049" spans="1:8" hidden="1">
      <c r="A1049" s="39" t="s">
        <v>1047</v>
      </c>
      <c r="B1049" s="52" t="s">
        <v>643</v>
      </c>
      <c r="C1049" s="53"/>
      <c r="D1049" s="53"/>
      <c r="E1049" s="54"/>
      <c r="F1049" s="54"/>
      <c r="G1049" s="69"/>
      <c r="H1049" s="59"/>
    </row>
    <row r="1050" spans="1:8" hidden="1">
      <c r="A1050" s="39" t="s">
        <v>1048</v>
      </c>
      <c r="B1050" s="52" t="s">
        <v>645</v>
      </c>
      <c r="C1050" s="53"/>
      <c r="D1050" s="53"/>
      <c r="E1050" s="54"/>
      <c r="F1050" s="54"/>
      <c r="G1050" s="69"/>
      <c r="H1050" s="59"/>
    </row>
    <row r="1051" spans="1:8" hidden="1">
      <c r="A1051" s="39" t="s">
        <v>1049</v>
      </c>
      <c r="B1051" s="52" t="s">
        <v>647</v>
      </c>
      <c r="C1051" s="53"/>
      <c r="D1051" s="53"/>
      <c r="E1051" s="54"/>
      <c r="F1051" s="54"/>
      <c r="G1051" s="69"/>
      <c r="H1051" s="59"/>
    </row>
    <row r="1052" spans="1:8" hidden="1">
      <c r="A1052" s="39" t="s">
        <v>1050</v>
      </c>
      <c r="B1052" s="52" t="s">
        <v>649</v>
      </c>
      <c r="C1052" s="53"/>
      <c r="D1052" s="53"/>
      <c r="E1052" s="54"/>
      <c r="F1052" s="54"/>
      <c r="G1052" s="69"/>
      <c r="H1052" s="59"/>
    </row>
    <row r="1053" spans="1:8" hidden="1">
      <c r="A1053" s="39" t="s">
        <v>1051</v>
      </c>
      <c r="B1053" s="52" t="s">
        <v>651</v>
      </c>
      <c r="C1053" s="53"/>
      <c r="D1053" s="53"/>
      <c r="E1053" s="54"/>
      <c r="F1053" s="54"/>
      <c r="G1053" s="69"/>
      <c r="H1053" s="59"/>
    </row>
    <row r="1054" spans="1:8" hidden="1">
      <c r="A1054" s="39" t="s">
        <v>1052</v>
      </c>
      <c r="B1054" s="52" t="s">
        <v>653</v>
      </c>
      <c r="C1054" s="53"/>
      <c r="D1054" s="53"/>
      <c r="E1054" s="54"/>
      <c r="F1054" s="54"/>
      <c r="G1054" s="69"/>
      <c r="H1054" s="59"/>
    </row>
    <row r="1055" spans="1:8" hidden="1">
      <c r="A1055" s="39" t="s">
        <v>1053</v>
      </c>
      <c r="B1055" s="52" t="s">
        <v>655</v>
      </c>
      <c r="C1055" s="53"/>
      <c r="D1055" s="53"/>
      <c r="E1055" s="54"/>
      <c r="F1055" s="54"/>
      <c r="G1055" s="69"/>
      <c r="H1055" s="59"/>
    </row>
    <row r="1056" spans="1:8" hidden="1">
      <c r="A1056" s="39" t="s">
        <v>1054</v>
      </c>
      <c r="B1056" s="52" t="s">
        <v>657</v>
      </c>
      <c r="C1056" s="53"/>
      <c r="D1056" s="53"/>
      <c r="E1056" s="54"/>
      <c r="F1056" s="54"/>
      <c r="G1056" s="69"/>
      <c r="H1056" s="59"/>
    </row>
    <row r="1057" spans="1:8" hidden="1">
      <c r="A1057" s="39" t="s">
        <v>1055</v>
      </c>
      <c r="B1057" s="52" t="s">
        <v>659</v>
      </c>
      <c r="C1057" s="53"/>
      <c r="D1057" s="53"/>
      <c r="E1057" s="54"/>
      <c r="F1057" s="54"/>
      <c r="G1057" s="69"/>
      <c r="H1057" s="59"/>
    </row>
    <row r="1058" spans="1:8" hidden="1">
      <c r="A1058" s="39" t="s">
        <v>1056</v>
      </c>
      <c r="B1058" s="52" t="s">
        <v>661</v>
      </c>
      <c r="C1058" s="53"/>
      <c r="D1058" s="53"/>
      <c r="E1058" s="54"/>
      <c r="F1058" s="54"/>
      <c r="G1058" s="69"/>
      <c r="H1058" s="59"/>
    </row>
    <row r="1059" spans="1:8" hidden="1">
      <c r="A1059" s="39" t="s">
        <v>1057</v>
      </c>
      <c r="B1059" s="52" t="s">
        <v>663</v>
      </c>
      <c r="C1059" s="53"/>
      <c r="D1059" s="53"/>
      <c r="E1059" s="54"/>
      <c r="F1059" s="54"/>
      <c r="G1059" s="69"/>
      <c r="H1059" s="59"/>
    </row>
    <row r="1060" spans="1:8" hidden="1">
      <c r="A1060" s="39" t="s">
        <v>1058</v>
      </c>
      <c r="B1060" s="52" t="s">
        <v>665</v>
      </c>
      <c r="C1060" s="53"/>
      <c r="D1060" s="53"/>
      <c r="E1060" s="54"/>
      <c r="F1060" s="54"/>
      <c r="G1060" s="69"/>
      <c r="H1060" s="59"/>
    </row>
    <row r="1061" spans="1:8" hidden="1">
      <c r="A1061" s="39" t="s">
        <v>1059</v>
      </c>
      <c r="B1061" s="52" t="s">
        <v>667</v>
      </c>
      <c r="C1061" s="53"/>
      <c r="D1061" s="53"/>
      <c r="E1061" s="54"/>
      <c r="F1061" s="54"/>
      <c r="G1061" s="69"/>
      <c r="H1061" s="59"/>
    </row>
    <row r="1062" spans="1:8" hidden="1">
      <c r="A1062" s="39" t="s">
        <v>1060</v>
      </c>
      <c r="B1062" s="52" t="s">
        <v>669</v>
      </c>
      <c r="C1062" s="53"/>
      <c r="D1062" s="53"/>
      <c r="E1062" s="54"/>
      <c r="F1062" s="54"/>
      <c r="G1062" s="69"/>
      <c r="H1062" s="59"/>
    </row>
    <row r="1063" spans="1:8" hidden="1">
      <c r="A1063" s="39" t="s">
        <v>1061</v>
      </c>
      <c r="B1063" s="52" t="s">
        <v>671</v>
      </c>
      <c r="C1063" s="53"/>
      <c r="D1063" s="53"/>
      <c r="E1063" s="54"/>
      <c r="F1063" s="54"/>
      <c r="G1063" s="69"/>
      <c r="H1063" s="59"/>
    </row>
    <row r="1064" spans="1:8" hidden="1">
      <c r="A1064" s="39" t="s">
        <v>1062</v>
      </c>
      <c r="B1064" s="52" t="s">
        <v>673</v>
      </c>
      <c r="C1064" s="53"/>
      <c r="D1064" s="53"/>
      <c r="E1064" s="54"/>
      <c r="F1064" s="54"/>
      <c r="G1064" s="69"/>
      <c r="H1064" s="59"/>
    </row>
    <row r="1065" spans="1:8" hidden="1">
      <c r="A1065" s="39" t="s">
        <v>1063</v>
      </c>
      <c r="B1065" s="52" t="s">
        <v>675</v>
      </c>
      <c r="C1065" s="53"/>
      <c r="D1065" s="53"/>
      <c r="E1065" s="54"/>
      <c r="F1065" s="54"/>
      <c r="G1065" s="69"/>
      <c r="H1065" s="59"/>
    </row>
    <row r="1066" spans="1:8" hidden="1">
      <c r="A1066" s="39" t="s">
        <v>1064</v>
      </c>
      <c r="B1066" s="52" t="s">
        <v>677</v>
      </c>
      <c r="C1066" s="53"/>
      <c r="D1066" s="53"/>
      <c r="E1066" s="54"/>
      <c r="F1066" s="54"/>
      <c r="G1066" s="69"/>
      <c r="H1066" s="59"/>
    </row>
    <row r="1067" spans="1:8" hidden="1">
      <c r="A1067" s="39" t="s">
        <v>1065</v>
      </c>
      <c r="B1067" s="52" t="s">
        <v>679</v>
      </c>
      <c r="C1067" s="53"/>
      <c r="D1067" s="53"/>
      <c r="E1067" s="54"/>
      <c r="F1067" s="54"/>
      <c r="G1067" s="69"/>
      <c r="H1067" s="59"/>
    </row>
    <row r="1068" spans="1:8" hidden="1">
      <c r="A1068" s="39" t="s">
        <v>1066</v>
      </c>
      <c r="B1068" s="52" t="s">
        <v>681</v>
      </c>
      <c r="C1068" s="53"/>
      <c r="D1068" s="53"/>
      <c r="E1068" s="54"/>
      <c r="F1068" s="54"/>
      <c r="G1068" s="69"/>
      <c r="H1068" s="59"/>
    </row>
    <row r="1069" spans="1:8" hidden="1">
      <c r="A1069" s="39" t="s">
        <v>1067</v>
      </c>
      <c r="B1069" s="52" t="s">
        <v>683</v>
      </c>
      <c r="C1069" s="53"/>
      <c r="D1069" s="53"/>
      <c r="E1069" s="54"/>
      <c r="F1069" s="54"/>
      <c r="G1069" s="69"/>
      <c r="H1069" s="59"/>
    </row>
    <row r="1070" spans="1:8" hidden="1">
      <c r="A1070" s="39" t="s">
        <v>1068</v>
      </c>
      <c r="B1070" s="52" t="s">
        <v>685</v>
      </c>
      <c r="C1070" s="53"/>
      <c r="D1070" s="53"/>
      <c r="E1070" s="54"/>
      <c r="F1070" s="54"/>
      <c r="G1070" s="69"/>
      <c r="H1070" s="59"/>
    </row>
    <row r="1071" spans="1:8" hidden="1">
      <c r="A1071" s="39" t="s">
        <v>1069</v>
      </c>
      <c r="B1071" s="52" t="s">
        <v>687</v>
      </c>
      <c r="C1071" s="53"/>
      <c r="D1071" s="53"/>
      <c r="E1071" s="54"/>
      <c r="F1071" s="54"/>
      <c r="G1071" s="69"/>
      <c r="H1071" s="59"/>
    </row>
    <row r="1072" spans="1:8" hidden="1">
      <c r="A1072" s="39" t="s">
        <v>1070</v>
      </c>
      <c r="B1072" s="52" t="s">
        <v>689</v>
      </c>
      <c r="C1072" s="53"/>
      <c r="D1072" s="53"/>
      <c r="E1072" s="54"/>
      <c r="F1072" s="54"/>
      <c r="G1072" s="69"/>
      <c r="H1072" s="59"/>
    </row>
    <row r="1073" spans="1:8" hidden="1">
      <c r="A1073" s="39" t="s">
        <v>1071</v>
      </c>
      <c r="B1073" s="52" t="s">
        <v>691</v>
      </c>
      <c r="C1073" s="53"/>
      <c r="D1073" s="53"/>
      <c r="E1073" s="54"/>
      <c r="F1073" s="54"/>
      <c r="G1073" s="69"/>
      <c r="H1073" s="59"/>
    </row>
    <row r="1074" spans="1:8" hidden="1">
      <c r="A1074" s="39" t="s">
        <v>1072</v>
      </c>
      <c r="B1074" s="52" t="s">
        <v>693</v>
      </c>
      <c r="C1074" s="53"/>
      <c r="D1074" s="53"/>
      <c r="E1074" s="54"/>
      <c r="F1074" s="54"/>
      <c r="G1074" s="69"/>
      <c r="H1074" s="59"/>
    </row>
    <row r="1075" spans="1:8" hidden="1">
      <c r="A1075" s="39" t="s">
        <v>1073</v>
      </c>
      <c r="B1075" s="52" t="s">
        <v>695</v>
      </c>
      <c r="C1075" s="53"/>
      <c r="D1075" s="53"/>
      <c r="E1075" s="54"/>
      <c r="F1075" s="54"/>
      <c r="G1075" s="69"/>
      <c r="H1075" s="59"/>
    </row>
    <row r="1076" spans="1:8" hidden="1">
      <c r="A1076" s="39" t="s">
        <v>1074</v>
      </c>
      <c r="B1076" s="52" t="s">
        <v>697</v>
      </c>
      <c r="C1076" s="53"/>
      <c r="D1076" s="53"/>
      <c r="E1076" s="54"/>
      <c r="F1076" s="54"/>
      <c r="G1076" s="69"/>
      <c r="H1076" s="59"/>
    </row>
    <row r="1077" spans="1:8" hidden="1">
      <c r="A1077" s="39" t="s">
        <v>1075</v>
      </c>
      <c r="B1077" s="52" t="s">
        <v>699</v>
      </c>
      <c r="C1077" s="53"/>
      <c r="D1077" s="53"/>
      <c r="E1077" s="54"/>
      <c r="F1077" s="54"/>
      <c r="G1077" s="69"/>
      <c r="H1077" s="59"/>
    </row>
    <row r="1078" spans="1:8" hidden="1">
      <c r="A1078" s="39" t="s">
        <v>1076</v>
      </c>
      <c r="B1078" s="52" t="s">
        <v>701</v>
      </c>
      <c r="C1078" s="53"/>
      <c r="D1078" s="53"/>
      <c r="E1078" s="54"/>
      <c r="F1078" s="54"/>
      <c r="G1078" s="69"/>
      <c r="H1078" s="59"/>
    </row>
    <row r="1079" spans="1:8" hidden="1">
      <c r="A1079" s="39" t="s">
        <v>1077</v>
      </c>
      <c r="B1079" s="52" t="s">
        <v>703</v>
      </c>
      <c r="C1079" s="53"/>
      <c r="D1079" s="53"/>
      <c r="E1079" s="54"/>
      <c r="F1079" s="54"/>
      <c r="G1079" s="69"/>
      <c r="H1079" s="59"/>
    </row>
    <row r="1080" spans="1:8" hidden="1">
      <c r="A1080" s="49" t="s">
        <v>1078</v>
      </c>
      <c r="B1080" s="50" t="s">
        <v>705</v>
      </c>
      <c r="C1080" s="49"/>
      <c r="D1080" s="49"/>
      <c r="E1080" s="51">
        <f>SUM(E1081:E1125)</f>
        <v>0</v>
      </c>
      <c r="F1080" s="51">
        <f t="shared" ref="F1080:G1080" si="40">SUM(F1081:F1125)</f>
        <v>0</v>
      </c>
      <c r="G1080" s="70">
        <f t="shared" si="40"/>
        <v>0</v>
      </c>
      <c r="H1080" s="59"/>
    </row>
    <row r="1081" spans="1:8" hidden="1">
      <c r="A1081" s="39" t="s">
        <v>1079</v>
      </c>
      <c r="B1081" s="52" t="s">
        <v>615</v>
      </c>
      <c r="C1081" s="53"/>
      <c r="D1081" s="53"/>
      <c r="E1081" s="54"/>
      <c r="F1081" s="54"/>
      <c r="G1081" s="69"/>
      <c r="H1081" s="59"/>
    </row>
    <row r="1082" spans="1:8" hidden="1">
      <c r="A1082" s="39" t="s">
        <v>1080</v>
      </c>
      <c r="B1082" s="52" t="s">
        <v>617</v>
      </c>
      <c r="C1082" s="53"/>
      <c r="D1082" s="53"/>
      <c r="E1082" s="54"/>
      <c r="F1082" s="54"/>
      <c r="G1082" s="69"/>
      <c r="H1082" s="59"/>
    </row>
    <row r="1083" spans="1:8" hidden="1">
      <c r="A1083" s="39" t="s">
        <v>1081</v>
      </c>
      <c r="B1083" s="52" t="s">
        <v>619</v>
      </c>
      <c r="C1083" s="53"/>
      <c r="D1083" s="53"/>
      <c r="E1083" s="54"/>
      <c r="F1083" s="54"/>
      <c r="G1083" s="69"/>
      <c r="H1083" s="59"/>
    </row>
    <row r="1084" spans="1:8" hidden="1">
      <c r="A1084" s="39" t="s">
        <v>1082</v>
      </c>
      <c r="B1084" s="52" t="s">
        <v>621</v>
      </c>
      <c r="C1084" s="53"/>
      <c r="D1084" s="53"/>
      <c r="E1084" s="54"/>
      <c r="F1084" s="54"/>
      <c r="G1084" s="69"/>
      <c r="H1084" s="59"/>
    </row>
    <row r="1085" spans="1:8" hidden="1">
      <c r="A1085" s="39" t="s">
        <v>1083</v>
      </c>
      <c r="B1085" s="52" t="s">
        <v>623</v>
      </c>
      <c r="C1085" s="53"/>
      <c r="D1085" s="53"/>
      <c r="E1085" s="54"/>
      <c r="F1085" s="54"/>
      <c r="G1085" s="69"/>
      <c r="H1085" s="59"/>
    </row>
    <row r="1086" spans="1:8" hidden="1">
      <c r="A1086" s="39" t="s">
        <v>1084</v>
      </c>
      <c r="B1086" s="52" t="s">
        <v>625</v>
      </c>
      <c r="C1086" s="53"/>
      <c r="D1086" s="53"/>
      <c r="E1086" s="54"/>
      <c r="F1086" s="54"/>
      <c r="G1086" s="69"/>
      <c r="H1086" s="59"/>
    </row>
    <row r="1087" spans="1:8" hidden="1">
      <c r="A1087" s="39" t="s">
        <v>1085</v>
      </c>
      <c r="B1087" s="52" t="s">
        <v>627</v>
      </c>
      <c r="C1087" s="53"/>
      <c r="D1087" s="53"/>
      <c r="E1087" s="54"/>
      <c r="F1087" s="54"/>
      <c r="G1087" s="69"/>
      <c r="H1087" s="59"/>
    </row>
    <row r="1088" spans="1:8" hidden="1">
      <c r="A1088" s="39" t="s">
        <v>1086</v>
      </c>
      <c r="B1088" s="52" t="s">
        <v>629</v>
      </c>
      <c r="C1088" s="53"/>
      <c r="D1088" s="53"/>
      <c r="E1088" s="54"/>
      <c r="F1088" s="54"/>
      <c r="G1088" s="69"/>
      <c r="H1088" s="59"/>
    </row>
    <row r="1089" spans="1:8" hidden="1">
      <c r="A1089" s="39" t="s">
        <v>1087</v>
      </c>
      <c r="B1089" s="52" t="s">
        <v>631</v>
      </c>
      <c r="C1089" s="53"/>
      <c r="D1089" s="53"/>
      <c r="E1089" s="54"/>
      <c r="F1089" s="54"/>
      <c r="G1089" s="69"/>
      <c r="H1089" s="59"/>
    </row>
    <row r="1090" spans="1:8" hidden="1">
      <c r="A1090" s="39" t="s">
        <v>1088</v>
      </c>
      <c r="B1090" s="52" t="s">
        <v>633</v>
      </c>
      <c r="C1090" s="53"/>
      <c r="D1090" s="53"/>
      <c r="E1090" s="54"/>
      <c r="F1090" s="54"/>
      <c r="G1090" s="69"/>
      <c r="H1090" s="59"/>
    </row>
    <row r="1091" spans="1:8" hidden="1">
      <c r="A1091" s="39" t="s">
        <v>1089</v>
      </c>
      <c r="B1091" s="52" t="s">
        <v>635</v>
      </c>
      <c r="C1091" s="53"/>
      <c r="D1091" s="53"/>
      <c r="E1091" s="54"/>
      <c r="F1091" s="54"/>
      <c r="G1091" s="69"/>
      <c r="H1091" s="59"/>
    </row>
    <row r="1092" spans="1:8" hidden="1">
      <c r="A1092" s="39" t="s">
        <v>1090</v>
      </c>
      <c r="B1092" s="52" t="s">
        <v>637</v>
      </c>
      <c r="C1092" s="53"/>
      <c r="D1092" s="53"/>
      <c r="E1092" s="54"/>
      <c r="F1092" s="54"/>
      <c r="G1092" s="69"/>
      <c r="H1092" s="59"/>
    </row>
    <row r="1093" spans="1:8" hidden="1">
      <c r="A1093" s="39" t="s">
        <v>1091</v>
      </c>
      <c r="B1093" s="52" t="s">
        <v>639</v>
      </c>
      <c r="C1093" s="53"/>
      <c r="D1093" s="53"/>
      <c r="E1093" s="54"/>
      <c r="F1093" s="54"/>
      <c r="G1093" s="69"/>
      <c r="H1093" s="59"/>
    </row>
    <row r="1094" spans="1:8" hidden="1">
      <c r="A1094" s="39" t="s">
        <v>1092</v>
      </c>
      <c r="B1094" s="52" t="s">
        <v>641</v>
      </c>
      <c r="C1094" s="53"/>
      <c r="D1094" s="53"/>
      <c r="E1094" s="54"/>
      <c r="F1094" s="54"/>
      <c r="G1094" s="69"/>
      <c r="H1094" s="59"/>
    </row>
    <row r="1095" spans="1:8" hidden="1">
      <c r="A1095" s="39" t="s">
        <v>1093</v>
      </c>
      <c r="B1095" s="52" t="s">
        <v>643</v>
      </c>
      <c r="C1095" s="53"/>
      <c r="D1095" s="53"/>
      <c r="E1095" s="54"/>
      <c r="F1095" s="54"/>
      <c r="G1095" s="69"/>
      <c r="H1095" s="59"/>
    </row>
    <row r="1096" spans="1:8" hidden="1">
      <c r="A1096" s="39" t="s">
        <v>1094</v>
      </c>
      <c r="B1096" s="52" t="s">
        <v>645</v>
      </c>
      <c r="C1096" s="53"/>
      <c r="D1096" s="53"/>
      <c r="E1096" s="54"/>
      <c r="F1096" s="54"/>
      <c r="G1096" s="69"/>
      <c r="H1096" s="59"/>
    </row>
    <row r="1097" spans="1:8" hidden="1">
      <c r="A1097" s="39" t="s">
        <v>1095</v>
      </c>
      <c r="B1097" s="52" t="s">
        <v>647</v>
      </c>
      <c r="C1097" s="53"/>
      <c r="D1097" s="53"/>
      <c r="E1097" s="54"/>
      <c r="F1097" s="54"/>
      <c r="G1097" s="69"/>
      <c r="H1097" s="59"/>
    </row>
    <row r="1098" spans="1:8" hidden="1">
      <c r="A1098" s="39" t="s">
        <v>1096</v>
      </c>
      <c r="B1098" s="52" t="s">
        <v>649</v>
      </c>
      <c r="C1098" s="53"/>
      <c r="D1098" s="53"/>
      <c r="E1098" s="54"/>
      <c r="F1098" s="54"/>
      <c r="G1098" s="69"/>
      <c r="H1098" s="59"/>
    </row>
    <row r="1099" spans="1:8" hidden="1">
      <c r="A1099" s="39" t="s">
        <v>1097</v>
      </c>
      <c r="B1099" s="52" t="s">
        <v>651</v>
      </c>
      <c r="C1099" s="53"/>
      <c r="D1099" s="53"/>
      <c r="E1099" s="54"/>
      <c r="F1099" s="54"/>
      <c r="G1099" s="69"/>
      <c r="H1099" s="59"/>
    </row>
    <row r="1100" spans="1:8" hidden="1">
      <c r="A1100" s="39" t="s">
        <v>1098</v>
      </c>
      <c r="B1100" s="52" t="s">
        <v>653</v>
      </c>
      <c r="C1100" s="53"/>
      <c r="D1100" s="53"/>
      <c r="E1100" s="54"/>
      <c r="F1100" s="54"/>
      <c r="G1100" s="69"/>
      <c r="H1100" s="59"/>
    </row>
    <row r="1101" spans="1:8" hidden="1">
      <c r="A1101" s="39" t="s">
        <v>1099</v>
      </c>
      <c r="B1101" s="52" t="s">
        <v>655</v>
      </c>
      <c r="C1101" s="53"/>
      <c r="D1101" s="53"/>
      <c r="E1101" s="54"/>
      <c r="F1101" s="54"/>
      <c r="G1101" s="69"/>
      <c r="H1101" s="59"/>
    </row>
    <row r="1102" spans="1:8" hidden="1">
      <c r="A1102" s="39" t="s">
        <v>1100</v>
      </c>
      <c r="B1102" s="52" t="s">
        <v>657</v>
      </c>
      <c r="C1102" s="53"/>
      <c r="D1102" s="53"/>
      <c r="E1102" s="54"/>
      <c r="F1102" s="54"/>
      <c r="G1102" s="69"/>
      <c r="H1102" s="59"/>
    </row>
    <row r="1103" spans="1:8" hidden="1">
      <c r="A1103" s="39" t="s">
        <v>1101</v>
      </c>
      <c r="B1103" s="52" t="s">
        <v>659</v>
      </c>
      <c r="C1103" s="53"/>
      <c r="D1103" s="53"/>
      <c r="E1103" s="54"/>
      <c r="F1103" s="54"/>
      <c r="G1103" s="69"/>
      <c r="H1103" s="59"/>
    </row>
    <row r="1104" spans="1:8" hidden="1">
      <c r="A1104" s="39" t="s">
        <v>1102</v>
      </c>
      <c r="B1104" s="52" t="s">
        <v>661</v>
      </c>
      <c r="C1104" s="53"/>
      <c r="D1104" s="53"/>
      <c r="E1104" s="54"/>
      <c r="F1104" s="54"/>
      <c r="G1104" s="69"/>
      <c r="H1104" s="59"/>
    </row>
    <row r="1105" spans="1:8" hidden="1">
      <c r="A1105" s="39" t="s">
        <v>1103</v>
      </c>
      <c r="B1105" s="52" t="s">
        <v>663</v>
      </c>
      <c r="C1105" s="53"/>
      <c r="D1105" s="53"/>
      <c r="E1105" s="54"/>
      <c r="F1105" s="54"/>
      <c r="G1105" s="69"/>
      <c r="H1105" s="59"/>
    </row>
    <row r="1106" spans="1:8" hidden="1">
      <c r="A1106" s="39" t="s">
        <v>1104</v>
      </c>
      <c r="B1106" s="52" t="s">
        <v>665</v>
      </c>
      <c r="C1106" s="53"/>
      <c r="D1106" s="53"/>
      <c r="E1106" s="54"/>
      <c r="F1106" s="54"/>
      <c r="G1106" s="69"/>
      <c r="H1106" s="59"/>
    </row>
    <row r="1107" spans="1:8" hidden="1">
      <c r="A1107" s="39" t="s">
        <v>1105</v>
      </c>
      <c r="B1107" s="52" t="s">
        <v>667</v>
      </c>
      <c r="C1107" s="53"/>
      <c r="D1107" s="53"/>
      <c r="E1107" s="54"/>
      <c r="F1107" s="54"/>
      <c r="G1107" s="69"/>
      <c r="H1107" s="59"/>
    </row>
    <row r="1108" spans="1:8" hidden="1">
      <c r="A1108" s="39" t="s">
        <v>1106</v>
      </c>
      <c r="B1108" s="52" t="s">
        <v>669</v>
      </c>
      <c r="C1108" s="53"/>
      <c r="D1108" s="53"/>
      <c r="E1108" s="54"/>
      <c r="F1108" s="54"/>
      <c r="G1108" s="69"/>
      <c r="H1108" s="59"/>
    </row>
    <row r="1109" spans="1:8" hidden="1">
      <c r="A1109" s="39" t="s">
        <v>1107</v>
      </c>
      <c r="B1109" s="52" t="s">
        <v>671</v>
      </c>
      <c r="C1109" s="53"/>
      <c r="D1109" s="53"/>
      <c r="E1109" s="54"/>
      <c r="F1109" s="54"/>
      <c r="G1109" s="69"/>
      <c r="H1109" s="59"/>
    </row>
    <row r="1110" spans="1:8" hidden="1">
      <c r="A1110" s="39" t="s">
        <v>1108</v>
      </c>
      <c r="B1110" s="52" t="s">
        <v>673</v>
      </c>
      <c r="C1110" s="53"/>
      <c r="D1110" s="53"/>
      <c r="E1110" s="54"/>
      <c r="F1110" s="54"/>
      <c r="G1110" s="69"/>
      <c r="H1110" s="59"/>
    </row>
    <row r="1111" spans="1:8" hidden="1">
      <c r="A1111" s="39" t="s">
        <v>1109</v>
      </c>
      <c r="B1111" s="52" t="s">
        <v>675</v>
      </c>
      <c r="C1111" s="53"/>
      <c r="D1111" s="53"/>
      <c r="E1111" s="54"/>
      <c r="F1111" s="54"/>
      <c r="G1111" s="69"/>
      <c r="H1111" s="59"/>
    </row>
    <row r="1112" spans="1:8" hidden="1">
      <c r="A1112" s="39" t="s">
        <v>1110</v>
      </c>
      <c r="B1112" s="52" t="s">
        <v>677</v>
      </c>
      <c r="C1112" s="53"/>
      <c r="D1112" s="53"/>
      <c r="E1112" s="54"/>
      <c r="F1112" s="54"/>
      <c r="G1112" s="69"/>
      <c r="H1112" s="59"/>
    </row>
    <row r="1113" spans="1:8" hidden="1">
      <c r="A1113" s="39" t="s">
        <v>1111</v>
      </c>
      <c r="B1113" s="52" t="s">
        <v>679</v>
      </c>
      <c r="C1113" s="53"/>
      <c r="D1113" s="53"/>
      <c r="E1113" s="54"/>
      <c r="F1113" s="54"/>
      <c r="G1113" s="69"/>
      <c r="H1113" s="59"/>
    </row>
    <row r="1114" spans="1:8" hidden="1">
      <c r="A1114" s="39" t="s">
        <v>1112</v>
      </c>
      <c r="B1114" s="52" t="s">
        <v>681</v>
      </c>
      <c r="C1114" s="53"/>
      <c r="D1114" s="53"/>
      <c r="E1114" s="54"/>
      <c r="F1114" s="54"/>
      <c r="G1114" s="69"/>
      <c r="H1114" s="59"/>
    </row>
    <row r="1115" spans="1:8" hidden="1">
      <c r="A1115" s="39" t="s">
        <v>1113</v>
      </c>
      <c r="B1115" s="52" t="s">
        <v>683</v>
      </c>
      <c r="C1115" s="53"/>
      <c r="D1115" s="53"/>
      <c r="E1115" s="54"/>
      <c r="F1115" s="54"/>
      <c r="G1115" s="69"/>
      <c r="H1115" s="59"/>
    </row>
    <row r="1116" spans="1:8" hidden="1">
      <c r="A1116" s="39" t="s">
        <v>1114</v>
      </c>
      <c r="B1116" s="52" t="s">
        <v>685</v>
      </c>
      <c r="C1116" s="53"/>
      <c r="D1116" s="53"/>
      <c r="E1116" s="54"/>
      <c r="F1116" s="54"/>
      <c r="G1116" s="69"/>
      <c r="H1116" s="59"/>
    </row>
    <row r="1117" spans="1:8" hidden="1">
      <c r="A1117" s="39" t="s">
        <v>1115</v>
      </c>
      <c r="B1117" s="52" t="s">
        <v>687</v>
      </c>
      <c r="C1117" s="53"/>
      <c r="D1117" s="53"/>
      <c r="E1117" s="54"/>
      <c r="F1117" s="54"/>
      <c r="G1117" s="69"/>
      <c r="H1117" s="59"/>
    </row>
    <row r="1118" spans="1:8" hidden="1">
      <c r="A1118" s="39" t="s">
        <v>1116</v>
      </c>
      <c r="B1118" s="52" t="s">
        <v>689</v>
      </c>
      <c r="C1118" s="53"/>
      <c r="D1118" s="53"/>
      <c r="E1118" s="54"/>
      <c r="F1118" s="54"/>
      <c r="G1118" s="69"/>
      <c r="H1118" s="59"/>
    </row>
    <row r="1119" spans="1:8" hidden="1">
      <c r="A1119" s="39" t="s">
        <v>1117</v>
      </c>
      <c r="B1119" s="52" t="s">
        <v>691</v>
      </c>
      <c r="C1119" s="53"/>
      <c r="D1119" s="53"/>
      <c r="E1119" s="54"/>
      <c r="F1119" s="54"/>
      <c r="G1119" s="69"/>
      <c r="H1119" s="59"/>
    </row>
    <row r="1120" spans="1:8" hidden="1">
      <c r="A1120" s="39" t="s">
        <v>1118</v>
      </c>
      <c r="B1120" s="52" t="s">
        <v>693</v>
      </c>
      <c r="C1120" s="53"/>
      <c r="D1120" s="53"/>
      <c r="E1120" s="54"/>
      <c r="F1120" s="54"/>
      <c r="G1120" s="69"/>
      <c r="H1120" s="59"/>
    </row>
    <row r="1121" spans="1:8" hidden="1">
      <c r="A1121" s="39" t="s">
        <v>1119</v>
      </c>
      <c r="B1121" s="52" t="s">
        <v>695</v>
      </c>
      <c r="C1121" s="53"/>
      <c r="D1121" s="53"/>
      <c r="E1121" s="54"/>
      <c r="F1121" s="54"/>
      <c r="G1121" s="69"/>
      <c r="H1121" s="59"/>
    </row>
    <row r="1122" spans="1:8" hidden="1">
      <c r="A1122" s="39" t="s">
        <v>1120</v>
      </c>
      <c r="B1122" s="52" t="s">
        <v>697</v>
      </c>
      <c r="C1122" s="53"/>
      <c r="D1122" s="53"/>
      <c r="E1122" s="54"/>
      <c r="F1122" s="54"/>
      <c r="G1122" s="69"/>
      <c r="H1122" s="59"/>
    </row>
    <row r="1123" spans="1:8" hidden="1">
      <c r="A1123" s="39" t="s">
        <v>1121</v>
      </c>
      <c r="B1123" s="52" t="s">
        <v>699</v>
      </c>
      <c r="C1123" s="53"/>
      <c r="D1123" s="53"/>
      <c r="E1123" s="54"/>
      <c r="F1123" s="54"/>
      <c r="G1123" s="69"/>
      <c r="H1123" s="59"/>
    </row>
    <row r="1124" spans="1:8" hidden="1">
      <c r="A1124" s="39" t="s">
        <v>1122</v>
      </c>
      <c r="B1124" s="52" t="s">
        <v>701</v>
      </c>
      <c r="C1124" s="53"/>
      <c r="D1124" s="53"/>
      <c r="E1124" s="54"/>
      <c r="F1124" s="54"/>
      <c r="G1124" s="69"/>
      <c r="H1124" s="59"/>
    </row>
    <row r="1125" spans="1:8" hidden="1">
      <c r="A1125" s="39" t="s">
        <v>1123</v>
      </c>
      <c r="B1125" s="52" t="s">
        <v>703</v>
      </c>
      <c r="C1125" s="53"/>
      <c r="D1125" s="53"/>
      <c r="E1125" s="54"/>
      <c r="F1125" s="54"/>
      <c r="G1125" s="69"/>
      <c r="H1125" s="59"/>
    </row>
    <row r="1126" spans="1:8" hidden="1">
      <c r="A1126" s="46" t="s">
        <v>1124</v>
      </c>
      <c r="B1126" s="47" t="s">
        <v>752</v>
      </c>
      <c r="C1126" s="46"/>
      <c r="D1126" s="46"/>
      <c r="E1126" s="60">
        <f>E1127+E1173</f>
        <v>0</v>
      </c>
      <c r="F1126" s="60">
        <f>F1127+F1173</f>
        <v>0</v>
      </c>
      <c r="G1126" s="71">
        <f>G1127+G1173</f>
        <v>0</v>
      </c>
      <c r="H1126" s="59"/>
    </row>
    <row r="1127" spans="1:8" hidden="1">
      <c r="A1127" s="49" t="s">
        <v>1125</v>
      </c>
      <c r="B1127" s="50" t="s">
        <v>613</v>
      </c>
      <c r="C1127" s="49"/>
      <c r="D1127" s="49"/>
      <c r="E1127" s="51">
        <f>SUM(E1128:E1172)</f>
        <v>0</v>
      </c>
      <c r="F1127" s="51">
        <f t="shared" ref="F1127:G1127" si="41">SUM(F1128:F1172)</f>
        <v>0</v>
      </c>
      <c r="G1127" s="70">
        <f t="shared" si="41"/>
        <v>0</v>
      </c>
      <c r="H1127" s="59"/>
    </row>
    <row r="1128" spans="1:8" hidden="1">
      <c r="A1128" s="39" t="s">
        <v>1126</v>
      </c>
      <c r="B1128" s="52" t="s">
        <v>615</v>
      </c>
      <c r="C1128" s="53"/>
      <c r="D1128" s="53"/>
      <c r="E1128" s="54"/>
      <c r="F1128" s="54"/>
      <c r="G1128" s="69"/>
      <c r="H1128" s="59"/>
    </row>
    <row r="1129" spans="1:8" hidden="1">
      <c r="A1129" s="39" t="s">
        <v>1127</v>
      </c>
      <c r="B1129" s="52" t="s">
        <v>617</v>
      </c>
      <c r="C1129" s="53"/>
      <c r="D1129" s="53"/>
      <c r="E1129" s="54"/>
      <c r="F1129" s="54"/>
      <c r="G1129" s="69"/>
      <c r="H1129" s="59"/>
    </row>
    <row r="1130" spans="1:8" hidden="1">
      <c r="A1130" s="39" t="s">
        <v>1128</v>
      </c>
      <c r="B1130" s="52" t="s">
        <v>619</v>
      </c>
      <c r="C1130" s="53"/>
      <c r="D1130" s="53"/>
      <c r="E1130" s="54"/>
      <c r="F1130" s="54"/>
      <c r="G1130" s="69"/>
      <c r="H1130" s="59"/>
    </row>
    <row r="1131" spans="1:8" hidden="1">
      <c r="A1131" s="39" t="s">
        <v>1129</v>
      </c>
      <c r="B1131" s="52" t="s">
        <v>621</v>
      </c>
      <c r="C1131" s="53"/>
      <c r="D1131" s="53"/>
      <c r="E1131" s="54"/>
      <c r="F1131" s="54"/>
      <c r="G1131" s="69"/>
      <c r="H1131" s="59"/>
    </row>
    <row r="1132" spans="1:8" hidden="1">
      <c r="A1132" s="39" t="s">
        <v>1130</v>
      </c>
      <c r="B1132" s="52" t="s">
        <v>623</v>
      </c>
      <c r="C1132" s="53"/>
      <c r="D1132" s="53"/>
      <c r="E1132" s="54"/>
      <c r="F1132" s="54"/>
      <c r="G1132" s="69"/>
      <c r="H1132" s="59"/>
    </row>
    <row r="1133" spans="1:8" hidden="1">
      <c r="A1133" s="39" t="s">
        <v>1131</v>
      </c>
      <c r="B1133" s="52" t="s">
        <v>625</v>
      </c>
      <c r="C1133" s="53"/>
      <c r="D1133" s="53"/>
      <c r="E1133" s="54"/>
      <c r="F1133" s="54"/>
      <c r="G1133" s="69"/>
      <c r="H1133" s="59"/>
    </row>
    <row r="1134" spans="1:8" hidden="1">
      <c r="A1134" s="39" t="s">
        <v>1132</v>
      </c>
      <c r="B1134" s="52" t="s">
        <v>627</v>
      </c>
      <c r="C1134" s="53"/>
      <c r="D1134" s="53"/>
      <c r="E1134" s="54"/>
      <c r="F1134" s="54"/>
      <c r="G1134" s="69"/>
      <c r="H1134" s="59"/>
    </row>
    <row r="1135" spans="1:8" hidden="1">
      <c r="A1135" s="39" t="s">
        <v>1133</v>
      </c>
      <c r="B1135" s="52" t="s">
        <v>629</v>
      </c>
      <c r="C1135" s="53"/>
      <c r="D1135" s="53"/>
      <c r="E1135" s="54"/>
      <c r="F1135" s="54"/>
      <c r="G1135" s="69"/>
      <c r="H1135" s="59"/>
    </row>
    <row r="1136" spans="1:8" hidden="1">
      <c r="A1136" s="39" t="s">
        <v>1134</v>
      </c>
      <c r="B1136" s="52" t="s">
        <v>631</v>
      </c>
      <c r="C1136" s="53"/>
      <c r="D1136" s="53"/>
      <c r="E1136" s="54"/>
      <c r="F1136" s="54"/>
      <c r="G1136" s="69"/>
      <c r="H1136" s="59"/>
    </row>
    <row r="1137" spans="1:8" hidden="1">
      <c r="A1137" s="39" t="s">
        <v>1135</v>
      </c>
      <c r="B1137" s="52" t="s">
        <v>633</v>
      </c>
      <c r="C1137" s="53"/>
      <c r="D1137" s="53"/>
      <c r="E1137" s="54"/>
      <c r="F1137" s="54"/>
      <c r="G1137" s="69"/>
      <c r="H1137" s="59"/>
    </row>
    <row r="1138" spans="1:8" hidden="1">
      <c r="A1138" s="39" t="s">
        <v>1136</v>
      </c>
      <c r="B1138" s="52" t="s">
        <v>635</v>
      </c>
      <c r="C1138" s="53"/>
      <c r="D1138" s="53"/>
      <c r="E1138" s="54"/>
      <c r="F1138" s="54"/>
      <c r="G1138" s="69"/>
      <c r="H1138" s="59"/>
    </row>
    <row r="1139" spans="1:8" hidden="1">
      <c r="A1139" s="39" t="s">
        <v>1137</v>
      </c>
      <c r="B1139" s="52" t="s">
        <v>637</v>
      </c>
      <c r="C1139" s="53"/>
      <c r="D1139" s="53"/>
      <c r="E1139" s="54"/>
      <c r="F1139" s="54"/>
      <c r="G1139" s="69"/>
      <c r="H1139" s="59"/>
    </row>
    <row r="1140" spans="1:8" hidden="1">
      <c r="A1140" s="39" t="s">
        <v>1138</v>
      </c>
      <c r="B1140" s="52" t="s">
        <v>639</v>
      </c>
      <c r="C1140" s="53"/>
      <c r="D1140" s="53"/>
      <c r="E1140" s="54"/>
      <c r="F1140" s="54"/>
      <c r="G1140" s="69"/>
      <c r="H1140" s="59"/>
    </row>
    <row r="1141" spans="1:8" hidden="1">
      <c r="A1141" s="39" t="s">
        <v>1139</v>
      </c>
      <c r="B1141" s="52" t="s">
        <v>641</v>
      </c>
      <c r="C1141" s="53"/>
      <c r="D1141" s="53"/>
      <c r="E1141" s="54"/>
      <c r="F1141" s="54"/>
      <c r="G1141" s="69"/>
      <c r="H1141" s="59"/>
    </row>
    <row r="1142" spans="1:8" hidden="1">
      <c r="A1142" s="39" t="s">
        <v>1140</v>
      </c>
      <c r="B1142" s="52" t="s">
        <v>643</v>
      </c>
      <c r="C1142" s="53"/>
      <c r="D1142" s="53"/>
      <c r="E1142" s="54"/>
      <c r="F1142" s="54"/>
      <c r="G1142" s="69"/>
      <c r="H1142" s="59"/>
    </row>
    <row r="1143" spans="1:8" hidden="1">
      <c r="A1143" s="39" t="s">
        <v>1141</v>
      </c>
      <c r="B1143" s="52" t="s">
        <v>645</v>
      </c>
      <c r="C1143" s="53"/>
      <c r="D1143" s="53"/>
      <c r="E1143" s="54"/>
      <c r="F1143" s="54"/>
      <c r="G1143" s="69"/>
      <c r="H1143" s="59"/>
    </row>
    <row r="1144" spans="1:8" hidden="1">
      <c r="A1144" s="39" t="s">
        <v>1142</v>
      </c>
      <c r="B1144" s="52" t="s">
        <v>647</v>
      </c>
      <c r="C1144" s="53"/>
      <c r="D1144" s="53"/>
      <c r="E1144" s="54"/>
      <c r="F1144" s="54"/>
      <c r="G1144" s="69"/>
      <c r="H1144" s="59"/>
    </row>
    <row r="1145" spans="1:8" hidden="1">
      <c r="A1145" s="39" t="s">
        <v>1143</v>
      </c>
      <c r="B1145" s="52" t="s">
        <v>649</v>
      </c>
      <c r="C1145" s="53"/>
      <c r="D1145" s="53"/>
      <c r="E1145" s="54"/>
      <c r="F1145" s="54"/>
      <c r="G1145" s="69"/>
      <c r="H1145" s="59"/>
    </row>
    <row r="1146" spans="1:8" hidden="1">
      <c r="A1146" s="39" t="s">
        <v>1144</v>
      </c>
      <c r="B1146" s="52" t="s">
        <v>651</v>
      </c>
      <c r="C1146" s="53"/>
      <c r="D1146" s="53"/>
      <c r="E1146" s="54"/>
      <c r="F1146" s="54"/>
      <c r="G1146" s="69"/>
      <c r="H1146" s="59"/>
    </row>
    <row r="1147" spans="1:8" hidden="1">
      <c r="A1147" s="39" t="s">
        <v>1145</v>
      </c>
      <c r="B1147" s="52" t="s">
        <v>653</v>
      </c>
      <c r="C1147" s="53"/>
      <c r="D1147" s="53"/>
      <c r="E1147" s="54"/>
      <c r="F1147" s="54"/>
      <c r="G1147" s="69"/>
      <c r="H1147" s="59"/>
    </row>
    <row r="1148" spans="1:8" hidden="1">
      <c r="A1148" s="39" t="s">
        <v>1146</v>
      </c>
      <c r="B1148" s="52" t="s">
        <v>655</v>
      </c>
      <c r="C1148" s="53"/>
      <c r="D1148" s="53"/>
      <c r="E1148" s="54"/>
      <c r="F1148" s="54"/>
      <c r="G1148" s="69"/>
      <c r="H1148" s="59"/>
    </row>
    <row r="1149" spans="1:8" hidden="1">
      <c r="A1149" s="39" t="s">
        <v>1147</v>
      </c>
      <c r="B1149" s="52" t="s">
        <v>657</v>
      </c>
      <c r="C1149" s="53"/>
      <c r="D1149" s="53"/>
      <c r="E1149" s="54"/>
      <c r="F1149" s="54"/>
      <c r="G1149" s="69"/>
      <c r="H1149" s="59"/>
    </row>
    <row r="1150" spans="1:8" hidden="1">
      <c r="A1150" s="39" t="s">
        <v>1148</v>
      </c>
      <c r="B1150" s="52" t="s">
        <v>659</v>
      </c>
      <c r="C1150" s="53"/>
      <c r="D1150" s="53"/>
      <c r="E1150" s="54"/>
      <c r="F1150" s="54"/>
      <c r="G1150" s="69"/>
      <c r="H1150" s="59"/>
    </row>
    <row r="1151" spans="1:8" hidden="1">
      <c r="A1151" s="39" t="s">
        <v>1149</v>
      </c>
      <c r="B1151" s="52" t="s">
        <v>661</v>
      </c>
      <c r="C1151" s="53"/>
      <c r="D1151" s="53"/>
      <c r="E1151" s="54"/>
      <c r="F1151" s="54"/>
      <c r="G1151" s="69"/>
      <c r="H1151" s="59"/>
    </row>
    <row r="1152" spans="1:8" hidden="1">
      <c r="A1152" s="39" t="s">
        <v>1150</v>
      </c>
      <c r="B1152" s="52" t="s">
        <v>663</v>
      </c>
      <c r="C1152" s="53"/>
      <c r="D1152" s="53"/>
      <c r="E1152" s="54"/>
      <c r="F1152" s="54"/>
      <c r="G1152" s="69"/>
      <c r="H1152" s="59"/>
    </row>
    <row r="1153" spans="1:8" hidden="1">
      <c r="A1153" s="39" t="s">
        <v>1151</v>
      </c>
      <c r="B1153" s="52" t="s">
        <v>665</v>
      </c>
      <c r="C1153" s="53"/>
      <c r="D1153" s="53"/>
      <c r="E1153" s="54"/>
      <c r="F1153" s="54"/>
      <c r="G1153" s="69"/>
      <c r="H1153" s="59"/>
    </row>
    <row r="1154" spans="1:8" hidden="1">
      <c r="A1154" s="39" t="s">
        <v>1152</v>
      </c>
      <c r="B1154" s="52" t="s">
        <v>667</v>
      </c>
      <c r="C1154" s="53"/>
      <c r="D1154" s="53"/>
      <c r="E1154" s="54"/>
      <c r="F1154" s="54"/>
      <c r="G1154" s="69"/>
      <c r="H1154" s="59"/>
    </row>
    <row r="1155" spans="1:8" hidden="1">
      <c r="A1155" s="39" t="s">
        <v>1153</v>
      </c>
      <c r="B1155" s="52" t="s">
        <v>669</v>
      </c>
      <c r="C1155" s="53"/>
      <c r="D1155" s="53"/>
      <c r="E1155" s="54"/>
      <c r="F1155" s="54"/>
      <c r="G1155" s="69"/>
      <c r="H1155" s="59"/>
    </row>
    <row r="1156" spans="1:8" hidden="1">
      <c r="A1156" s="39" t="s">
        <v>1154</v>
      </c>
      <c r="B1156" s="52" t="s">
        <v>671</v>
      </c>
      <c r="C1156" s="53"/>
      <c r="D1156" s="53"/>
      <c r="E1156" s="54"/>
      <c r="F1156" s="54"/>
      <c r="G1156" s="69"/>
      <c r="H1156" s="59"/>
    </row>
    <row r="1157" spans="1:8" hidden="1">
      <c r="A1157" s="39" t="s">
        <v>1155</v>
      </c>
      <c r="B1157" s="52" t="s">
        <v>673</v>
      </c>
      <c r="C1157" s="53"/>
      <c r="D1157" s="53"/>
      <c r="E1157" s="54"/>
      <c r="F1157" s="54"/>
      <c r="G1157" s="69"/>
      <c r="H1157" s="59"/>
    </row>
    <row r="1158" spans="1:8" hidden="1">
      <c r="A1158" s="39" t="s">
        <v>1156</v>
      </c>
      <c r="B1158" s="52" t="s">
        <v>675</v>
      </c>
      <c r="C1158" s="53"/>
      <c r="D1158" s="53"/>
      <c r="E1158" s="54"/>
      <c r="F1158" s="54"/>
      <c r="G1158" s="69"/>
      <c r="H1158" s="59"/>
    </row>
    <row r="1159" spans="1:8" hidden="1">
      <c r="A1159" s="39" t="s">
        <v>1157</v>
      </c>
      <c r="B1159" s="52" t="s">
        <v>677</v>
      </c>
      <c r="C1159" s="53"/>
      <c r="D1159" s="53"/>
      <c r="E1159" s="54"/>
      <c r="F1159" s="54"/>
      <c r="G1159" s="69"/>
      <c r="H1159" s="59"/>
    </row>
    <row r="1160" spans="1:8" hidden="1">
      <c r="A1160" s="39" t="s">
        <v>1158</v>
      </c>
      <c r="B1160" s="52" t="s">
        <v>679</v>
      </c>
      <c r="C1160" s="53"/>
      <c r="D1160" s="53"/>
      <c r="E1160" s="54"/>
      <c r="F1160" s="54"/>
      <c r="G1160" s="69"/>
      <c r="H1160" s="59"/>
    </row>
    <row r="1161" spans="1:8" hidden="1">
      <c r="A1161" s="39" t="s">
        <v>1159</v>
      </c>
      <c r="B1161" s="52" t="s">
        <v>681</v>
      </c>
      <c r="C1161" s="53"/>
      <c r="D1161" s="53"/>
      <c r="E1161" s="54"/>
      <c r="F1161" s="54"/>
      <c r="G1161" s="69"/>
      <c r="H1161" s="59"/>
    </row>
    <row r="1162" spans="1:8" hidden="1">
      <c r="A1162" s="39" t="s">
        <v>1160</v>
      </c>
      <c r="B1162" s="52" t="s">
        <v>683</v>
      </c>
      <c r="C1162" s="53"/>
      <c r="D1162" s="53"/>
      <c r="E1162" s="54"/>
      <c r="F1162" s="54"/>
      <c r="G1162" s="69"/>
      <c r="H1162" s="59"/>
    </row>
    <row r="1163" spans="1:8" hidden="1">
      <c r="A1163" s="39" t="s">
        <v>1161</v>
      </c>
      <c r="B1163" s="52" t="s">
        <v>685</v>
      </c>
      <c r="C1163" s="53"/>
      <c r="D1163" s="53"/>
      <c r="E1163" s="54"/>
      <c r="F1163" s="54"/>
      <c r="G1163" s="69"/>
      <c r="H1163" s="59"/>
    </row>
    <row r="1164" spans="1:8" hidden="1">
      <c r="A1164" s="39" t="s">
        <v>1162</v>
      </c>
      <c r="B1164" s="52" t="s">
        <v>687</v>
      </c>
      <c r="C1164" s="53"/>
      <c r="D1164" s="53"/>
      <c r="E1164" s="54"/>
      <c r="F1164" s="54"/>
      <c r="G1164" s="69"/>
      <c r="H1164" s="59"/>
    </row>
    <row r="1165" spans="1:8" hidden="1">
      <c r="A1165" s="39" t="s">
        <v>1163</v>
      </c>
      <c r="B1165" s="52" t="s">
        <v>689</v>
      </c>
      <c r="C1165" s="53"/>
      <c r="D1165" s="53"/>
      <c r="E1165" s="54"/>
      <c r="F1165" s="54"/>
      <c r="G1165" s="69"/>
      <c r="H1165" s="59"/>
    </row>
    <row r="1166" spans="1:8" hidden="1">
      <c r="A1166" s="39" t="s">
        <v>1164</v>
      </c>
      <c r="B1166" s="52" t="s">
        <v>691</v>
      </c>
      <c r="C1166" s="53"/>
      <c r="D1166" s="53"/>
      <c r="E1166" s="54"/>
      <c r="F1166" s="54"/>
      <c r="G1166" s="69"/>
      <c r="H1166" s="59"/>
    </row>
    <row r="1167" spans="1:8" hidden="1">
      <c r="A1167" s="39" t="s">
        <v>1165</v>
      </c>
      <c r="B1167" s="52" t="s">
        <v>693</v>
      </c>
      <c r="C1167" s="53"/>
      <c r="D1167" s="53"/>
      <c r="E1167" s="54"/>
      <c r="F1167" s="54"/>
      <c r="G1167" s="69"/>
      <c r="H1167" s="59"/>
    </row>
    <row r="1168" spans="1:8" hidden="1">
      <c r="A1168" s="39" t="s">
        <v>1166</v>
      </c>
      <c r="B1168" s="52" t="s">
        <v>695</v>
      </c>
      <c r="C1168" s="53"/>
      <c r="D1168" s="53"/>
      <c r="E1168" s="54"/>
      <c r="F1168" s="54"/>
      <c r="G1168" s="69"/>
      <c r="H1168" s="59"/>
    </row>
    <row r="1169" spans="1:8" hidden="1">
      <c r="A1169" s="39" t="s">
        <v>1167</v>
      </c>
      <c r="B1169" s="52" t="s">
        <v>697</v>
      </c>
      <c r="C1169" s="53"/>
      <c r="D1169" s="53"/>
      <c r="E1169" s="54"/>
      <c r="F1169" s="54"/>
      <c r="G1169" s="69"/>
      <c r="H1169" s="59"/>
    </row>
    <row r="1170" spans="1:8" hidden="1">
      <c r="A1170" s="39" t="s">
        <v>1168</v>
      </c>
      <c r="B1170" s="52" t="s">
        <v>699</v>
      </c>
      <c r="C1170" s="53"/>
      <c r="D1170" s="53"/>
      <c r="E1170" s="54"/>
      <c r="F1170" s="54"/>
      <c r="G1170" s="69"/>
      <c r="H1170" s="59"/>
    </row>
    <row r="1171" spans="1:8" hidden="1">
      <c r="A1171" s="39" t="s">
        <v>1169</v>
      </c>
      <c r="B1171" s="52" t="s">
        <v>701</v>
      </c>
      <c r="C1171" s="53"/>
      <c r="D1171" s="53"/>
      <c r="E1171" s="54"/>
      <c r="F1171" s="54"/>
      <c r="G1171" s="69"/>
      <c r="H1171" s="59"/>
    </row>
    <row r="1172" spans="1:8" hidden="1">
      <c r="A1172" s="39" t="s">
        <v>1170</v>
      </c>
      <c r="B1172" s="52" t="s">
        <v>703</v>
      </c>
      <c r="C1172" s="53"/>
      <c r="D1172" s="53"/>
      <c r="E1172" s="54"/>
      <c r="F1172" s="54"/>
      <c r="G1172" s="69"/>
      <c r="H1172" s="59"/>
    </row>
    <row r="1173" spans="1:8" hidden="1">
      <c r="A1173" s="49" t="s">
        <v>1171</v>
      </c>
      <c r="B1173" s="50" t="s">
        <v>705</v>
      </c>
      <c r="C1173" s="49"/>
      <c r="D1173" s="49"/>
      <c r="E1173" s="51">
        <f>SUM(E1174:E1218)</f>
        <v>0</v>
      </c>
      <c r="F1173" s="51">
        <f t="shared" ref="F1173:G1173" si="42">SUM(F1174:F1218)</f>
        <v>0</v>
      </c>
      <c r="G1173" s="70">
        <f t="shared" si="42"/>
        <v>0</v>
      </c>
      <c r="H1173" s="59"/>
    </row>
    <row r="1174" spans="1:8" hidden="1">
      <c r="A1174" s="39" t="s">
        <v>1172</v>
      </c>
      <c r="B1174" s="52" t="s">
        <v>615</v>
      </c>
      <c r="C1174" s="53"/>
      <c r="D1174" s="53"/>
      <c r="E1174" s="54"/>
      <c r="F1174" s="54"/>
      <c r="G1174" s="69"/>
      <c r="H1174" s="59"/>
    </row>
    <row r="1175" spans="1:8" hidden="1">
      <c r="A1175" s="39" t="s">
        <v>1173</v>
      </c>
      <c r="B1175" s="52" t="s">
        <v>617</v>
      </c>
      <c r="C1175" s="53"/>
      <c r="D1175" s="53"/>
      <c r="E1175" s="54"/>
      <c r="F1175" s="54"/>
      <c r="G1175" s="69"/>
      <c r="H1175" s="59"/>
    </row>
    <row r="1176" spans="1:8" hidden="1">
      <c r="A1176" s="39" t="s">
        <v>1174</v>
      </c>
      <c r="B1176" s="52" t="s">
        <v>619</v>
      </c>
      <c r="C1176" s="53"/>
      <c r="D1176" s="53"/>
      <c r="E1176" s="54"/>
      <c r="F1176" s="54"/>
      <c r="G1176" s="69"/>
      <c r="H1176" s="59"/>
    </row>
    <row r="1177" spans="1:8" hidden="1">
      <c r="A1177" s="39" t="s">
        <v>1175</v>
      </c>
      <c r="B1177" s="52" t="s">
        <v>621</v>
      </c>
      <c r="C1177" s="53"/>
      <c r="D1177" s="53"/>
      <c r="E1177" s="54"/>
      <c r="F1177" s="54"/>
      <c r="G1177" s="69"/>
      <c r="H1177" s="59"/>
    </row>
    <row r="1178" spans="1:8" hidden="1">
      <c r="A1178" s="39" t="s">
        <v>1176</v>
      </c>
      <c r="B1178" s="52" t="s">
        <v>623</v>
      </c>
      <c r="C1178" s="53"/>
      <c r="D1178" s="53"/>
      <c r="E1178" s="54"/>
      <c r="F1178" s="54"/>
      <c r="G1178" s="69"/>
      <c r="H1178" s="59"/>
    </row>
    <row r="1179" spans="1:8" hidden="1">
      <c r="A1179" s="39" t="s">
        <v>1177</v>
      </c>
      <c r="B1179" s="52" t="s">
        <v>625</v>
      </c>
      <c r="C1179" s="53"/>
      <c r="D1179" s="53"/>
      <c r="E1179" s="54"/>
      <c r="F1179" s="54"/>
      <c r="G1179" s="69"/>
      <c r="H1179" s="59"/>
    </row>
    <row r="1180" spans="1:8" hidden="1">
      <c r="A1180" s="39" t="s">
        <v>1178</v>
      </c>
      <c r="B1180" s="52" t="s">
        <v>627</v>
      </c>
      <c r="C1180" s="53"/>
      <c r="D1180" s="53"/>
      <c r="E1180" s="54"/>
      <c r="F1180" s="54"/>
      <c r="G1180" s="69"/>
      <c r="H1180" s="59"/>
    </row>
    <row r="1181" spans="1:8" hidden="1">
      <c r="A1181" s="39" t="s">
        <v>1179</v>
      </c>
      <c r="B1181" s="52" t="s">
        <v>629</v>
      </c>
      <c r="C1181" s="53"/>
      <c r="D1181" s="53"/>
      <c r="E1181" s="54"/>
      <c r="F1181" s="54"/>
      <c r="G1181" s="69"/>
      <c r="H1181" s="59"/>
    </row>
    <row r="1182" spans="1:8" hidden="1">
      <c r="A1182" s="39" t="s">
        <v>1180</v>
      </c>
      <c r="B1182" s="52" t="s">
        <v>631</v>
      </c>
      <c r="C1182" s="53"/>
      <c r="D1182" s="53"/>
      <c r="E1182" s="54"/>
      <c r="F1182" s="54"/>
      <c r="G1182" s="69"/>
      <c r="H1182" s="59"/>
    </row>
    <row r="1183" spans="1:8" hidden="1">
      <c r="A1183" s="39" t="s">
        <v>1181</v>
      </c>
      <c r="B1183" s="52" t="s">
        <v>633</v>
      </c>
      <c r="C1183" s="53"/>
      <c r="D1183" s="53"/>
      <c r="E1183" s="54"/>
      <c r="F1183" s="54"/>
      <c r="G1183" s="69"/>
      <c r="H1183" s="59"/>
    </row>
    <row r="1184" spans="1:8" hidden="1">
      <c r="A1184" s="39" t="s">
        <v>1182</v>
      </c>
      <c r="B1184" s="52" t="s">
        <v>635</v>
      </c>
      <c r="C1184" s="53"/>
      <c r="D1184" s="53"/>
      <c r="E1184" s="54"/>
      <c r="F1184" s="54"/>
      <c r="G1184" s="69"/>
      <c r="H1184" s="59"/>
    </row>
    <row r="1185" spans="1:8" hidden="1">
      <c r="A1185" s="39" t="s">
        <v>1183</v>
      </c>
      <c r="B1185" s="52" t="s">
        <v>637</v>
      </c>
      <c r="C1185" s="53"/>
      <c r="D1185" s="53"/>
      <c r="E1185" s="54"/>
      <c r="F1185" s="54"/>
      <c r="G1185" s="69"/>
      <c r="H1185" s="59"/>
    </row>
    <row r="1186" spans="1:8" hidden="1">
      <c r="A1186" s="39" t="s">
        <v>1184</v>
      </c>
      <c r="B1186" s="52" t="s">
        <v>639</v>
      </c>
      <c r="C1186" s="53"/>
      <c r="D1186" s="53"/>
      <c r="E1186" s="54"/>
      <c r="F1186" s="54"/>
      <c r="G1186" s="69"/>
      <c r="H1186" s="59"/>
    </row>
    <row r="1187" spans="1:8" hidden="1">
      <c r="A1187" s="39" t="s">
        <v>1185</v>
      </c>
      <c r="B1187" s="52" t="s">
        <v>641</v>
      </c>
      <c r="C1187" s="53"/>
      <c r="D1187" s="53"/>
      <c r="E1187" s="54"/>
      <c r="F1187" s="54"/>
      <c r="G1187" s="69"/>
      <c r="H1187" s="59"/>
    </row>
    <row r="1188" spans="1:8" hidden="1">
      <c r="A1188" s="39" t="s">
        <v>1186</v>
      </c>
      <c r="B1188" s="52" t="s">
        <v>643</v>
      </c>
      <c r="C1188" s="53"/>
      <c r="D1188" s="53"/>
      <c r="E1188" s="54"/>
      <c r="F1188" s="54"/>
      <c r="G1188" s="69"/>
      <c r="H1188" s="59"/>
    </row>
    <row r="1189" spans="1:8" hidden="1">
      <c r="A1189" s="39" t="s">
        <v>1187</v>
      </c>
      <c r="B1189" s="52" t="s">
        <v>645</v>
      </c>
      <c r="C1189" s="53"/>
      <c r="D1189" s="53"/>
      <c r="E1189" s="54"/>
      <c r="F1189" s="54"/>
      <c r="G1189" s="69"/>
      <c r="H1189" s="59"/>
    </row>
    <row r="1190" spans="1:8" hidden="1">
      <c r="A1190" s="39" t="s">
        <v>1188</v>
      </c>
      <c r="B1190" s="52" t="s">
        <v>647</v>
      </c>
      <c r="C1190" s="53"/>
      <c r="D1190" s="53"/>
      <c r="E1190" s="54"/>
      <c r="F1190" s="54"/>
      <c r="G1190" s="69"/>
      <c r="H1190" s="59"/>
    </row>
    <row r="1191" spans="1:8" hidden="1">
      <c r="A1191" s="39" t="s">
        <v>1189</v>
      </c>
      <c r="B1191" s="52" t="s">
        <v>649</v>
      </c>
      <c r="C1191" s="53"/>
      <c r="D1191" s="53"/>
      <c r="E1191" s="54"/>
      <c r="F1191" s="54"/>
      <c r="G1191" s="69"/>
      <c r="H1191" s="59"/>
    </row>
    <row r="1192" spans="1:8" hidden="1">
      <c r="A1192" s="39" t="s">
        <v>1190</v>
      </c>
      <c r="B1192" s="52" t="s">
        <v>651</v>
      </c>
      <c r="C1192" s="53"/>
      <c r="D1192" s="53"/>
      <c r="E1192" s="54"/>
      <c r="F1192" s="54"/>
      <c r="G1192" s="69"/>
      <c r="H1192" s="59"/>
    </row>
    <row r="1193" spans="1:8" hidden="1">
      <c r="A1193" s="39" t="s">
        <v>1191</v>
      </c>
      <c r="B1193" s="52" t="s">
        <v>653</v>
      </c>
      <c r="C1193" s="53"/>
      <c r="D1193" s="53"/>
      <c r="E1193" s="54"/>
      <c r="F1193" s="54"/>
      <c r="G1193" s="69"/>
      <c r="H1193" s="59"/>
    </row>
    <row r="1194" spans="1:8" hidden="1">
      <c r="A1194" s="39" t="s">
        <v>1192</v>
      </c>
      <c r="B1194" s="52" t="s">
        <v>655</v>
      </c>
      <c r="C1194" s="53"/>
      <c r="D1194" s="53"/>
      <c r="E1194" s="54"/>
      <c r="F1194" s="54"/>
      <c r="G1194" s="69"/>
      <c r="H1194" s="59"/>
    </row>
    <row r="1195" spans="1:8" hidden="1">
      <c r="A1195" s="39" t="s">
        <v>1193</v>
      </c>
      <c r="B1195" s="52" t="s">
        <v>657</v>
      </c>
      <c r="C1195" s="53"/>
      <c r="D1195" s="53"/>
      <c r="E1195" s="54"/>
      <c r="F1195" s="54"/>
      <c r="G1195" s="69"/>
      <c r="H1195" s="59"/>
    </row>
    <row r="1196" spans="1:8" hidden="1">
      <c r="A1196" s="39" t="s">
        <v>1194</v>
      </c>
      <c r="B1196" s="52" t="s">
        <v>659</v>
      </c>
      <c r="C1196" s="53"/>
      <c r="D1196" s="53"/>
      <c r="E1196" s="54"/>
      <c r="F1196" s="54"/>
      <c r="G1196" s="69"/>
      <c r="H1196" s="59"/>
    </row>
    <row r="1197" spans="1:8" hidden="1">
      <c r="A1197" s="39" t="s">
        <v>1195</v>
      </c>
      <c r="B1197" s="52" t="s">
        <v>661</v>
      </c>
      <c r="C1197" s="53"/>
      <c r="D1197" s="53"/>
      <c r="E1197" s="54"/>
      <c r="F1197" s="54"/>
      <c r="G1197" s="69"/>
      <c r="H1197" s="59"/>
    </row>
    <row r="1198" spans="1:8" hidden="1">
      <c r="A1198" s="39" t="s">
        <v>1196</v>
      </c>
      <c r="B1198" s="52" t="s">
        <v>663</v>
      </c>
      <c r="C1198" s="53"/>
      <c r="D1198" s="53"/>
      <c r="E1198" s="54"/>
      <c r="F1198" s="54"/>
      <c r="G1198" s="69"/>
      <c r="H1198" s="59"/>
    </row>
    <row r="1199" spans="1:8" hidden="1">
      <c r="A1199" s="39" t="s">
        <v>1197</v>
      </c>
      <c r="B1199" s="52" t="s">
        <v>665</v>
      </c>
      <c r="C1199" s="53"/>
      <c r="D1199" s="53"/>
      <c r="E1199" s="54"/>
      <c r="F1199" s="54"/>
      <c r="G1199" s="69"/>
      <c r="H1199" s="59"/>
    </row>
    <row r="1200" spans="1:8" hidden="1">
      <c r="A1200" s="39" t="s">
        <v>1198</v>
      </c>
      <c r="B1200" s="52" t="s">
        <v>667</v>
      </c>
      <c r="C1200" s="53"/>
      <c r="D1200" s="53"/>
      <c r="E1200" s="54"/>
      <c r="F1200" s="54"/>
      <c r="G1200" s="69"/>
      <c r="H1200" s="59"/>
    </row>
    <row r="1201" spans="1:8" hidden="1">
      <c r="A1201" s="39" t="s">
        <v>1199</v>
      </c>
      <c r="B1201" s="52" t="s">
        <v>669</v>
      </c>
      <c r="C1201" s="53"/>
      <c r="D1201" s="53"/>
      <c r="E1201" s="54"/>
      <c r="F1201" s="54"/>
      <c r="G1201" s="69"/>
      <c r="H1201" s="59"/>
    </row>
    <row r="1202" spans="1:8" hidden="1">
      <c r="A1202" s="39" t="s">
        <v>1200</v>
      </c>
      <c r="B1202" s="52" t="s">
        <v>671</v>
      </c>
      <c r="C1202" s="53"/>
      <c r="D1202" s="53"/>
      <c r="E1202" s="54"/>
      <c r="F1202" s="54"/>
      <c r="G1202" s="69"/>
      <c r="H1202" s="59"/>
    </row>
    <row r="1203" spans="1:8" hidden="1">
      <c r="A1203" s="39" t="s">
        <v>1201</v>
      </c>
      <c r="B1203" s="52" t="s">
        <v>673</v>
      </c>
      <c r="C1203" s="53"/>
      <c r="D1203" s="53"/>
      <c r="E1203" s="54"/>
      <c r="F1203" s="54"/>
      <c r="G1203" s="69"/>
      <c r="H1203" s="59"/>
    </row>
    <row r="1204" spans="1:8" hidden="1">
      <c r="A1204" s="39" t="s">
        <v>1202</v>
      </c>
      <c r="B1204" s="52" t="s">
        <v>675</v>
      </c>
      <c r="C1204" s="53"/>
      <c r="D1204" s="53"/>
      <c r="E1204" s="54"/>
      <c r="F1204" s="54"/>
      <c r="G1204" s="69"/>
      <c r="H1204" s="59"/>
    </row>
    <row r="1205" spans="1:8" hidden="1">
      <c r="A1205" s="39" t="s">
        <v>1203</v>
      </c>
      <c r="B1205" s="52" t="s">
        <v>677</v>
      </c>
      <c r="C1205" s="53"/>
      <c r="D1205" s="53"/>
      <c r="E1205" s="54"/>
      <c r="F1205" s="54"/>
      <c r="G1205" s="69"/>
      <c r="H1205" s="59"/>
    </row>
    <row r="1206" spans="1:8" hidden="1">
      <c r="A1206" s="39" t="s">
        <v>1204</v>
      </c>
      <c r="B1206" s="52" t="s">
        <v>679</v>
      </c>
      <c r="C1206" s="53"/>
      <c r="D1206" s="53"/>
      <c r="E1206" s="54"/>
      <c r="F1206" s="54"/>
      <c r="G1206" s="69"/>
      <c r="H1206" s="59"/>
    </row>
    <row r="1207" spans="1:8" hidden="1">
      <c r="A1207" s="39" t="s">
        <v>1205</v>
      </c>
      <c r="B1207" s="52" t="s">
        <v>681</v>
      </c>
      <c r="C1207" s="53"/>
      <c r="D1207" s="53"/>
      <c r="E1207" s="54"/>
      <c r="F1207" s="54"/>
      <c r="G1207" s="69"/>
      <c r="H1207" s="59"/>
    </row>
    <row r="1208" spans="1:8" hidden="1">
      <c r="A1208" s="39" t="s">
        <v>1206</v>
      </c>
      <c r="B1208" s="52" t="s">
        <v>683</v>
      </c>
      <c r="C1208" s="53"/>
      <c r="D1208" s="53"/>
      <c r="E1208" s="54"/>
      <c r="F1208" s="54"/>
      <c r="G1208" s="69"/>
      <c r="H1208" s="59"/>
    </row>
    <row r="1209" spans="1:8" hidden="1">
      <c r="A1209" s="39" t="s">
        <v>1207</v>
      </c>
      <c r="B1209" s="52" t="s">
        <v>685</v>
      </c>
      <c r="C1209" s="53"/>
      <c r="D1209" s="53"/>
      <c r="E1209" s="54"/>
      <c r="F1209" s="54"/>
      <c r="G1209" s="69"/>
      <c r="H1209" s="59"/>
    </row>
    <row r="1210" spans="1:8" hidden="1">
      <c r="A1210" s="39" t="s">
        <v>1208</v>
      </c>
      <c r="B1210" s="52" t="s">
        <v>687</v>
      </c>
      <c r="C1210" s="53"/>
      <c r="D1210" s="53"/>
      <c r="E1210" s="54"/>
      <c r="F1210" s="54"/>
      <c r="G1210" s="69"/>
      <c r="H1210" s="59"/>
    </row>
    <row r="1211" spans="1:8" hidden="1">
      <c r="A1211" s="39" t="s">
        <v>1209</v>
      </c>
      <c r="B1211" s="52" t="s">
        <v>689</v>
      </c>
      <c r="C1211" s="53"/>
      <c r="D1211" s="53"/>
      <c r="E1211" s="54"/>
      <c r="F1211" s="54"/>
      <c r="G1211" s="69"/>
      <c r="H1211" s="59"/>
    </row>
    <row r="1212" spans="1:8" hidden="1">
      <c r="A1212" s="39" t="s">
        <v>1210</v>
      </c>
      <c r="B1212" s="52" t="s">
        <v>691</v>
      </c>
      <c r="C1212" s="53"/>
      <c r="D1212" s="53"/>
      <c r="E1212" s="54"/>
      <c r="F1212" s="54"/>
      <c r="G1212" s="69"/>
      <c r="H1212" s="59"/>
    </row>
    <row r="1213" spans="1:8" hidden="1">
      <c r="A1213" s="39" t="s">
        <v>1211</v>
      </c>
      <c r="B1213" s="52" t="s">
        <v>693</v>
      </c>
      <c r="C1213" s="53"/>
      <c r="D1213" s="53"/>
      <c r="E1213" s="54"/>
      <c r="F1213" s="54"/>
      <c r="G1213" s="69"/>
      <c r="H1213" s="59"/>
    </row>
    <row r="1214" spans="1:8" hidden="1">
      <c r="A1214" s="39" t="s">
        <v>1212</v>
      </c>
      <c r="B1214" s="52" t="s">
        <v>695</v>
      </c>
      <c r="C1214" s="53"/>
      <c r="D1214" s="53"/>
      <c r="E1214" s="54"/>
      <c r="F1214" s="54"/>
      <c r="G1214" s="69"/>
      <c r="H1214" s="59"/>
    </row>
    <row r="1215" spans="1:8" hidden="1">
      <c r="A1215" s="39" t="s">
        <v>1213</v>
      </c>
      <c r="B1215" s="52" t="s">
        <v>697</v>
      </c>
      <c r="C1215" s="53"/>
      <c r="D1215" s="53"/>
      <c r="E1215" s="54"/>
      <c r="F1215" s="54"/>
      <c r="G1215" s="69"/>
      <c r="H1215" s="59"/>
    </row>
    <row r="1216" spans="1:8" hidden="1">
      <c r="A1216" s="39" t="s">
        <v>1214</v>
      </c>
      <c r="B1216" s="52" t="s">
        <v>699</v>
      </c>
      <c r="C1216" s="53"/>
      <c r="D1216" s="53"/>
      <c r="E1216" s="54"/>
      <c r="F1216" s="54"/>
      <c r="G1216" s="69"/>
      <c r="H1216" s="59"/>
    </row>
    <row r="1217" spans="1:8" hidden="1">
      <c r="A1217" s="39" t="s">
        <v>1215</v>
      </c>
      <c r="B1217" s="52" t="s">
        <v>701</v>
      </c>
      <c r="C1217" s="53"/>
      <c r="D1217" s="53"/>
      <c r="E1217" s="54"/>
      <c r="F1217" s="54"/>
      <c r="G1217" s="69"/>
      <c r="H1217" s="59"/>
    </row>
    <row r="1218" spans="1:8" hidden="1">
      <c r="A1218" s="39" t="s">
        <v>1216</v>
      </c>
      <c r="B1218" s="52" t="s">
        <v>703</v>
      </c>
      <c r="C1218" s="53"/>
      <c r="D1218" s="53"/>
      <c r="E1218" s="54"/>
      <c r="F1218" s="54"/>
      <c r="G1218" s="69"/>
      <c r="H1218" s="59"/>
    </row>
    <row r="1219" spans="1:8" hidden="1">
      <c r="A1219" s="43" t="s">
        <v>1217</v>
      </c>
      <c r="B1219" s="44" t="s">
        <v>1218</v>
      </c>
      <c r="C1219" s="43"/>
      <c r="D1219" s="43"/>
      <c r="E1219" s="61">
        <f>E1220+E1313</f>
        <v>0</v>
      </c>
      <c r="F1219" s="61">
        <f t="shared" ref="F1219:G1219" si="43">F1220+F1313</f>
        <v>0</v>
      </c>
      <c r="G1219" s="72">
        <f t="shared" si="43"/>
        <v>0</v>
      </c>
      <c r="H1219" s="59"/>
    </row>
    <row r="1220" spans="1:8" hidden="1">
      <c r="A1220" s="46" t="s">
        <v>1219</v>
      </c>
      <c r="B1220" s="47" t="s">
        <v>611</v>
      </c>
      <c r="C1220" s="46"/>
      <c r="D1220" s="46"/>
      <c r="E1220" s="60">
        <f>E1221+E1267</f>
        <v>0</v>
      </c>
      <c r="F1220" s="60">
        <f t="shared" ref="F1220:G1220" si="44">F1221+F1267</f>
        <v>0</v>
      </c>
      <c r="G1220" s="71">
        <f t="shared" si="44"/>
        <v>0</v>
      </c>
      <c r="H1220" s="59"/>
    </row>
    <row r="1221" spans="1:8" hidden="1">
      <c r="A1221" s="49" t="s">
        <v>1220</v>
      </c>
      <c r="B1221" s="50" t="s">
        <v>613</v>
      </c>
      <c r="C1221" s="49"/>
      <c r="D1221" s="49"/>
      <c r="E1221" s="51">
        <f>SUM(E1222:E1266)</f>
        <v>0</v>
      </c>
      <c r="F1221" s="51">
        <f t="shared" ref="F1221:G1221" si="45">SUM(F1222:F1266)</f>
        <v>0</v>
      </c>
      <c r="G1221" s="70">
        <f t="shared" si="45"/>
        <v>0</v>
      </c>
      <c r="H1221" s="59"/>
    </row>
    <row r="1222" spans="1:8" hidden="1">
      <c r="A1222" s="39" t="s">
        <v>1221</v>
      </c>
      <c r="B1222" s="52" t="s">
        <v>615</v>
      </c>
      <c r="C1222" s="53"/>
      <c r="D1222" s="53"/>
      <c r="E1222" s="54"/>
      <c r="F1222" s="54"/>
      <c r="G1222" s="69"/>
      <c r="H1222" s="59"/>
    </row>
    <row r="1223" spans="1:8" hidden="1">
      <c r="A1223" s="39" t="s">
        <v>1222</v>
      </c>
      <c r="B1223" s="52" t="s">
        <v>617</v>
      </c>
      <c r="C1223" s="53"/>
      <c r="D1223" s="53"/>
      <c r="E1223" s="54"/>
      <c r="F1223" s="54"/>
      <c r="G1223" s="69"/>
      <c r="H1223" s="59"/>
    </row>
    <row r="1224" spans="1:8" hidden="1">
      <c r="A1224" s="39" t="s">
        <v>1223</v>
      </c>
      <c r="B1224" s="52" t="s">
        <v>619</v>
      </c>
      <c r="C1224" s="53"/>
      <c r="D1224" s="53"/>
      <c r="E1224" s="54"/>
      <c r="F1224" s="54"/>
      <c r="G1224" s="69"/>
      <c r="H1224" s="59"/>
    </row>
    <row r="1225" spans="1:8" hidden="1">
      <c r="A1225" s="39" t="s">
        <v>1224</v>
      </c>
      <c r="B1225" s="52" t="s">
        <v>621</v>
      </c>
      <c r="C1225" s="53"/>
      <c r="D1225" s="53"/>
      <c r="E1225" s="54"/>
      <c r="F1225" s="54"/>
      <c r="G1225" s="69"/>
      <c r="H1225" s="59"/>
    </row>
    <row r="1226" spans="1:8" hidden="1">
      <c r="A1226" s="39" t="s">
        <v>1225</v>
      </c>
      <c r="B1226" s="52" t="s">
        <v>623</v>
      </c>
      <c r="C1226" s="53"/>
      <c r="D1226" s="53"/>
      <c r="E1226" s="54"/>
      <c r="F1226" s="54"/>
      <c r="G1226" s="69"/>
      <c r="H1226" s="59"/>
    </row>
    <row r="1227" spans="1:8" hidden="1">
      <c r="A1227" s="39" t="s">
        <v>1226</v>
      </c>
      <c r="B1227" s="52" t="s">
        <v>625</v>
      </c>
      <c r="C1227" s="53"/>
      <c r="D1227" s="53"/>
      <c r="E1227" s="54"/>
      <c r="F1227" s="54"/>
      <c r="G1227" s="69"/>
      <c r="H1227" s="59"/>
    </row>
    <row r="1228" spans="1:8" hidden="1">
      <c r="A1228" s="39" t="s">
        <v>1227</v>
      </c>
      <c r="B1228" s="52" t="s">
        <v>627</v>
      </c>
      <c r="C1228" s="53"/>
      <c r="D1228" s="53"/>
      <c r="E1228" s="54"/>
      <c r="F1228" s="54"/>
      <c r="G1228" s="69"/>
      <c r="H1228" s="59"/>
    </row>
    <row r="1229" spans="1:8" hidden="1">
      <c r="A1229" s="39" t="s">
        <v>1228</v>
      </c>
      <c r="B1229" s="52" t="s">
        <v>629</v>
      </c>
      <c r="C1229" s="53"/>
      <c r="D1229" s="53"/>
      <c r="E1229" s="54"/>
      <c r="F1229" s="54"/>
      <c r="G1229" s="69"/>
      <c r="H1229" s="59"/>
    </row>
    <row r="1230" spans="1:8" hidden="1">
      <c r="A1230" s="39" t="s">
        <v>1229</v>
      </c>
      <c r="B1230" s="52" t="s">
        <v>631</v>
      </c>
      <c r="C1230" s="53"/>
      <c r="D1230" s="53"/>
      <c r="E1230" s="54"/>
      <c r="F1230" s="54"/>
      <c r="G1230" s="69"/>
      <c r="H1230" s="59"/>
    </row>
    <row r="1231" spans="1:8" hidden="1">
      <c r="A1231" s="39" t="s">
        <v>1230</v>
      </c>
      <c r="B1231" s="52" t="s">
        <v>633</v>
      </c>
      <c r="C1231" s="53"/>
      <c r="D1231" s="53"/>
      <c r="E1231" s="54"/>
      <c r="F1231" s="54"/>
      <c r="G1231" s="69"/>
      <c r="H1231" s="59"/>
    </row>
    <row r="1232" spans="1:8" hidden="1">
      <c r="A1232" s="39" t="s">
        <v>1231</v>
      </c>
      <c r="B1232" s="52" t="s">
        <v>635</v>
      </c>
      <c r="C1232" s="53"/>
      <c r="D1232" s="53"/>
      <c r="E1232" s="54"/>
      <c r="F1232" s="54"/>
      <c r="G1232" s="69"/>
      <c r="H1232" s="59"/>
    </row>
    <row r="1233" spans="1:8" hidden="1">
      <c r="A1233" s="39" t="s">
        <v>1232</v>
      </c>
      <c r="B1233" s="52" t="s">
        <v>637</v>
      </c>
      <c r="C1233" s="53"/>
      <c r="D1233" s="53"/>
      <c r="E1233" s="54"/>
      <c r="F1233" s="54"/>
      <c r="G1233" s="69"/>
      <c r="H1233" s="59"/>
    </row>
    <row r="1234" spans="1:8" hidden="1">
      <c r="A1234" s="39" t="s">
        <v>1233</v>
      </c>
      <c r="B1234" s="52" t="s">
        <v>639</v>
      </c>
      <c r="C1234" s="53"/>
      <c r="D1234" s="53"/>
      <c r="E1234" s="54"/>
      <c r="F1234" s="54"/>
      <c r="G1234" s="69"/>
      <c r="H1234" s="59"/>
    </row>
    <row r="1235" spans="1:8" hidden="1">
      <c r="A1235" s="39" t="s">
        <v>1234</v>
      </c>
      <c r="B1235" s="52" t="s">
        <v>641</v>
      </c>
      <c r="C1235" s="53"/>
      <c r="D1235" s="53"/>
      <c r="E1235" s="54"/>
      <c r="F1235" s="54"/>
      <c r="G1235" s="69"/>
      <c r="H1235" s="59"/>
    </row>
    <row r="1236" spans="1:8" hidden="1">
      <c r="A1236" s="39" t="s">
        <v>1235</v>
      </c>
      <c r="B1236" s="52" t="s">
        <v>643</v>
      </c>
      <c r="C1236" s="53"/>
      <c r="D1236" s="53"/>
      <c r="E1236" s="54"/>
      <c r="F1236" s="54"/>
      <c r="G1236" s="69"/>
      <c r="H1236" s="59"/>
    </row>
    <row r="1237" spans="1:8" hidden="1">
      <c r="A1237" s="39" t="s">
        <v>1236</v>
      </c>
      <c r="B1237" s="52" t="s">
        <v>645</v>
      </c>
      <c r="C1237" s="53"/>
      <c r="D1237" s="53"/>
      <c r="E1237" s="54"/>
      <c r="F1237" s="54"/>
      <c r="G1237" s="69"/>
      <c r="H1237" s="59"/>
    </row>
    <row r="1238" spans="1:8" hidden="1">
      <c r="A1238" s="39" t="s">
        <v>1237</v>
      </c>
      <c r="B1238" s="52" t="s">
        <v>647</v>
      </c>
      <c r="C1238" s="53"/>
      <c r="D1238" s="53"/>
      <c r="E1238" s="54"/>
      <c r="F1238" s="54"/>
      <c r="G1238" s="69"/>
      <c r="H1238" s="59"/>
    </row>
    <row r="1239" spans="1:8" hidden="1">
      <c r="A1239" s="39" t="s">
        <v>1238</v>
      </c>
      <c r="B1239" s="52" t="s">
        <v>649</v>
      </c>
      <c r="C1239" s="53"/>
      <c r="D1239" s="53"/>
      <c r="E1239" s="54"/>
      <c r="F1239" s="54"/>
      <c r="G1239" s="69"/>
      <c r="H1239" s="59"/>
    </row>
    <row r="1240" spans="1:8" hidden="1">
      <c r="A1240" s="39" t="s">
        <v>1239</v>
      </c>
      <c r="B1240" s="52" t="s">
        <v>651</v>
      </c>
      <c r="C1240" s="53"/>
      <c r="D1240" s="53"/>
      <c r="E1240" s="54"/>
      <c r="F1240" s="54"/>
      <c r="G1240" s="69"/>
      <c r="H1240" s="59"/>
    </row>
    <row r="1241" spans="1:8" hidden="1">
      <c r="A1241" s="39" t="s">
        <v>1240</v>
      </c>
      <c r="B1241" s="52" t="s">
        <v>653</v>
      </c>
      <c r="C1241" s="53"/>
      <c r="D1241" s="53"/>
      <c r="E1241" s="54"/>
      <c r="F1241" s="54"/>
      <c r="G1241" s="69"/>
      <c r="H1241" s="59"/>
    </row>
    <row r="1242" spans="1:8" hidden="1">
      <c r="A1242" s="39" t="s">
        <v>1241</v>
      </c>
      <c r="B1242" s="52" t="s">
        <v>655</v>
      </c>
      <c r="C1242" s="53"/>
      <c r="D1242" s="53"/>
      <c r="E1242" s="54"/>
      <c r="F1242" s="54"/>
      <c r="G1242" s="69"/>
      <c r="H1242" s="59"/>
    </row>
    <row r="1243" spans="1:8" hidden="1">
      <c r="A1243" s="39" t="s">
        <v>1242</v>
      </c>
      <c r="B1243" s="52" t="s">
        <v>657</v>
      </c>
      <c r="C1243" s="53"/>
      <c r="D1243" s="53"/>
      <c r="E1243" s="54"/>
      <c r="F1243" s="54"/>
      <c r="G1243" s="69"/>
      <c r="H1243" s="59"/>
    </row>
    <row r="1244" spans="1:8" hidden="1">
      <c r="A1244" s="39" t="s">
        <v>1243</v>
      </c>
      <c r="B1244" s="52" t="s">
        <v>659</v>
      </c>
      <c r="C1244" s="53"/>
      <c r="D1244" s="53"/>
      <c r="E1244" s="54"/>
      <c r="F1244" s="54"/>
      <c r="G1244" s="69"/>
      <c r="H1244" s="59"/>
    </row>
    <row r="1245" spans="1:8" hidden="1">
      <c r="A1245" s="39" t="s">
        <v>1244</v>
      </c>
      <c r="B1245" s="52" t="s">
        <v>661</v>
      </c>
      <c r="C1245" s="53"/>
      <c r="D1245" s="53"/>
      <c r="E1245" s="54"/>
      <c r="F1245" s="54"/>
      <c r="G1245" s="69"/>
      <c r="H1245" s="59"/>
    </row>
    <row r="1246" spans="1:8" hidden="1">
      <c r="A1246" s="39" t="s">
        <v>1245</v>
      </c>
      <c r="B1246" s="52" t="s">
        <v>663</v>
      </c>
      <c r="C1246" s="53"/>
      <c r="D1246" s="53"/>
      <c r="E1246" s="54"/>
      <c r="F1246" s="54"/>
      <c r="G1246" s="69"/>
      <c r="H1246" s="59"/>
    </row>
    <row r="1247" spans="1:8" hidden="1">
      <c r="A1247" s="39" t="s">
        <v>1246</v>
      </c>
      <c r="B1247" s="52" t="s">
        <v>665</v>
      </c>
      <c r="C1247" s="53"/>
      <c r="D1247" s="53"/>
      <c r="E1247" s="54"/>
      <c r="F1247" s="54"/>
      <c r="G1247" s="69"/>
      <c r="H1247" s="59"/>
    </row>
    <row r="1248" spans="1:8" hidden="1">
      <c r="A1248" s="39" t="s">
        <v>1247</v>
      </c>
      <c r="B1248" s="52" t="s">
        <v>667</v>
      </c>
      <c r="C1248" s="53"/>
      <c r="D1248" s="53"/>
      <c r="E1248" s="54"/>
      <c r="F1248" s="54"/>
      <c r="G1248" s="69"/>
      <c r="H1248" s="59"/>
    </row>
    <row r="1249" spans="1:8" hidden="1">
      <c r="A1249" s="39" t="s">
        <v>1248</v>
      </c>
      <c r="B1249" s="52" t="s">
        <v>669</v>
      </c>
      <c r="C1249" s="53"/>
      <c r="D1249" s="53"/>
      <c r="E1249" s="54"/>
      <c r="F1249" s="54"/>
      <c r="G1249" s="69"/>
      <c r="H1249" s="59"/>
    </row>
    <row r="1250" spans="1:8" hidden="1">
      <c r="A1250" s="39" t="s">
        <v>1249</v>
      </c>
      <c r="B1250" s="52" t="s">
        <v>671</v>
      </c>
      <c r="C1250" s="53"/>
      <c r="D1250" s="53"/>
      <c r="E1250" s="54"/>
      <c r="F1250" s="54"/>
      <c r="G1250" s="69"/>
      <c r="H1250" s="59"/>
    </row>
    <row r="1251" spans="1:8" hidden="1">
      <c r="A1251" s="39" t="s">
        <v>1250</v>
      </c>
      <c r="B1251" s="52" t="s">
        <v>673</v>
      </c>
      <c r="C1251" s="53"/>
      <c r="D1251" s="53"/>
      <c r="E1251" s="54"/>
      <c r="F1251" s="54"/>
      <c r="G1251" s="69"/>
      <c r="H1251" s="59"/>
    </row>
    <row r="1252" spans="1:8" hidden="1">
      <c r="A1252" s="39" t="s">
        <v>1251</v>
      </c>
      <c r="B1252" s="52" t="s">
        <v>675</v>
      </c>
      <c r="C1252" s="53"/>
      <c r="D1252" s="53"/>
      <c r="E1252" s="54"/>
      <c r="F1252" s="54"/>
      <c r="G1252" s="69"/>
      <c r="H1252" s="59"/>
    </row>
    <row r="1253" spans="1:8" hidden="1">
      <c r="A1253" s="39" t="s">
        <v>1252</v>
      </c>
      <c r="B1253" s="52" t="s">
        <v>677</v>
      </c>
      <c r="C1253" s="53"/>
      <c r="D1253" s="53"/>
      <c r="E1253" s="54"/>
      <c r="F1253" s="54"/>
      <c r="G1253" s="69"/>
      <c r="H1253" s="59"/>
    </row>
    <row r="1254" spans="1:8" hidden="1">
      <c r="A1254" s="39" t="s">
        <v>1253</v>
      </c>
      <c r="B1254" s="52" t="s">
        <v>679</v>
      </c>
      <c r="C1254" s="53"/>
      <c r="D1254" s="53"/>
      <c r="E1254" s="54"/>
      <c r="F1254" s="54"/>
      <c r="G1254" s="69"/>
      <c r="H1254" s="59"/>
    </row>
    <row r="1255" spans="1:8" hidden="1">
      <c r="A1255" s="39" t="s">
        <v>1254</v>
      </c>
      <c r="B1255" s="52" t="s">
        <v>681</v>
      </c>
      <c r="C1255" s="53"/>
      <c r="D1255" s="53"/>
      <c r="E1255" s="54"/>
      <c r="F1255" s="54"/>
      <c r="G1255" s="69"/>
      <c r="H1255" s="59"/>
    </row>
    <row r="1256" spans="1:8" hidden="1">
      <c r="A1256" s="39" t="s">
        <v>1255</v>
      </c>
      <c r="B1256" s="52" t="s">
        <v>683</v>
      </c>
      <c r="C1256" s="53"/>
      <c r="D1256" s="53"/>
      <c r="E1256" s="54"/>
      <c r="F1256" s="54"/>
      <c r="G1256" s="69"/>
      <c r="H1256" s="59"/>
    </row>
    <row r="1257" spans="1:8" hidden="1">
      <c r="A1257" s="39" t="s">
        <v>1256</v>
      </c>
      <c r="B1257" s="52" t="s">
        <v>685</v>
      </c>
      <c r="C1257" s="53"/>
      <c r="D1257" s="53"/>
      <c r="E1257" s="54"/>
      <c r="F1257" s="54"/>
      <c r="G1257" s="69"/>
      <c r="H1257" s="59"/>
    </row>
    <row r="1258" spans="1:8" hidden="1">
      <c r="A1258" s="39" t="s">
        <v>1257</v>
      </c>
      <c r="B1258" s="52" t="s">
        <v>687</v>
      </c>
      <c r="C1258" s="53"/>
      <c r="D1258" s="53"/>
      <c r="E1258" s="54"/>
      <c r="F1258" s="54"/>
      <c r="G1258" s="69"/>
      <c r="H1258" s="59"/>
    </row>
    <row r="1259" spans="1:8" hidden="1">
      <c r="A1259" s="39" t="s">
        <v>1258</v>
      </c>
      <c r="B1259" s="52" t="s">
        <v>689</v>
      </c>
      <c r="C1259" s="53"/>
      <c r="D1259" s="53"/>
      <c r="E1259" s="54"/>
      <c r="F1259" s="54"/>
      <c r="G1259" s="69"/>
      <c r="H1259" s="59"/>
    </row>
    <row r="1260" spans="1:8" hidden="1">
      <c r="A1260" s="39" t="s">
        <v>1259</v>
      </c>
      <c r="B1260" s="52" t="s">
        <v>691</v>
      </c>
      <c r="C1260" s="53"/>
      <c r="D1260" s="53"/>
      <c r="E1260" s="54"/>
      <c r="F1260" s="54"/>
      <c r="G1260" s="69"/>
      <c r="H1260" s="59"/>
    </row>
    <row r="1261" spans="1:8" hidden="1">
      <c r="A1261" s="39" t="s">
        <v>1260</v>
      </c>
      <c r="B1261" s="52" t="s">
        <v>693</v>
      </c>
      <c r="C1261" s="53"/>
      <c r="D1261" s="53"/>
      <c r="E1261" s="54"/>
      <c r="F1261" s="54"/>
      <c r="G1261" s="69"/>
      <c r="H1261" s="59"/>
    </row>
    <row r="1262" spans="1:8" hidden="1">
      <c r="A1262" s="39" t="s">
        <v>1261</v>
      </c>
      <c r="B1262" s="52" t="s">
        <v>695</v>
      </c>
      <c r="C1262" s="53"/>
      <c r="D1262" s="53"/>
      <c r="E1262" s="54"/>
      <c r="F1262" s="54"/>
      <c r="G1262" s="69"/>
      <c r="H1262" s="59"/>
    </row>
    <row r="1263" spans="1:8" hidden="1">
      <c r="A1263" s="39" t="s">
        <v>1262</v>
      </c>
      <c r="B1263" s="52" t="s">
        <v>697</v>
      </c>
      <c r="C1263" s="53"/>
      <c r="D1263" s="53"/>
      <c r="E1263" s="54"/>
      <c r="F1263" s="54"/>
      <c r="G1263" s="69"/>
      <c r="H1263" s="59"/>
    </row>
    <row r="1264" spans="1:8" hidden="1">
      <c r="A1264" s="39" t="s">
        <v>1263</v>
      </c>
      <c r="B1264" s="52" t="s">
        <v>699</v>
      </c>
      <c r="C1264" s="53"/>
      <c r="D1264" s="53"/>
      <c r="E1264" s="54"/>
      <c r="F1264" s="54"/>
      <c r="G1264" s="69"/>
      <c r="H1264" s="59"/>
    </row>
    <row r="1265" spans="1:8" hidden="1">
      <c r="A1265" s="39" t="s">
        <v>1264</v>
      </c>
      <c r="B1265" s="52" t="s">
        <v>701</v>
      </c>
      <c r="C1265" s="53"/>
      <c r="D1265" s="53"/>
      <c r="E1265" s="54"/>
      <c r="F1265" s="54"/>
      <c r="G1265" s="69"/>
      <c r="H1265" s="59"/>
    </row>
    <row r="1266" spans="1:8" hidden="1">
      <c r="A1266" s="39" t="s">
        <v>1265</v>
      </c>
      <c r="B1266" s="52" t="s">
        <v>703</v>
      </c>
      <c r="C1266" s="53"/>
      <c r="D1266" s="53"/>
      <c r="E1266" s="54"/>
      <c r="F1266" s="54"/>
      <c r="G1266" s="69"/>
      <c r="H1266" s="59"/>
    </row>
    <row r="1267" spans="1:8" hidden="1">
      <c r="A1267" s="49" t="s">
        <v>1266</v>
      </c>
      <c r="B1267" s="50" t="s">
        <v>705</v>
      </c>
      <c r="C1267" s="49"/>
      <c r="D1267" s="49"/>
      <c r="E1267" s="51">
        <f>SUM(E1268:E1312)</f>
        <v>0</v>
      </c>
      <c r="F1267" s="51">
        <f t="shared" ref="F1267:G1267" si="46">SUM(F1268:F1312)</f>
        <v>0</v>
      </c>
      <c r="G1267" s="70">
        <f t="shared" si="46"/>
        <v>0</v>
      </c>
      <c r="H1267" s="59"/>
    </row>
    <row r="1268" spans="1:8" hidden="1">
      <c r="A1268" s="39" t="s">
        <v>1267</v>
      </c>
      <c r="B1268" s="52" t="s">
        <v>615</v>
      </c>
      <c r="C1268" s="53"/>
      <c r="D1268" s="53"/>
      <c r="E1268" s="54"/>
      <c r="F1268" s="54"/>
      <c r="G1268" s="69"/>
      <c r="H1268" s="59"/>
    </row>
    <row r="1269" spans="1:8" hidden="1">
      <c r="A1269" s="39" t="s">
        <v>1268</v>
      </c>
      <c r="B1269" s="52" t="s">
        <v>617</v>
      </c>
      <c r="C1269" s="53"/>
      <c r="D1269" s="53"/>
      <c r="E1269" s="54"/>
      <c r="F1269" s="54"/>
      <c r="G1269" s="69"/>
      <c r="H1269" s="59"/>
    </row>
    <row r="1270" spans="1:8" hidden="1">
      <c r="A1270" s="39" t="s">
        <v>1269</v>
      </c>
      <c r="B1270" s="52" t="s">
        <v>619</v>
      </c>
      <c r="C1270" s="53"/>
      <c r="D1270" s="53"/>
      <c r="E1270" s="54"/>
      <c r="F1270" s="54"/>
      <c r="G1270" s="69"/>
      <c r="H1270" s="59"/>
    </row>
    <row r="1271" spans="1:8" hidden="1">
      <c r="A1271" s="39" t="s">
        <v>1270</v>
      </c>
      <c r="B1271" s="52" t="s">
        <v>621</v>
      </c>
      <c r="C1271" s="53"/>
      <c r="D1271" s="53"/>
      <c r="E1271" s="54"/>
      <c r="F1271" s="54"/>
      <c r="G1271" s="69"/>
      <c r="H1271" s="59"/>
    </row>
    <row r="1272" spans="1:8" hidden="1">
      <c r="A1272" s="39" t="s">
        <v>1271</v>
      </c>
      <c r="B1272" s="52" t="s">
        <v>623</v>
      </c>
      <c r="C1272" s="53"/>
      <c r="D1272" s="53"/>
      <c r="E1272" s="54"/>
      <c r="F1272" s="54"/>
      <c r="G1272" s="69"/>
      <c r="H1272" s="59"/>
    </row>
    <row r="1273" spans="1:8" hidden="1">
      <c r="A1273" s="39" t="s">
        <v>1272</v>
      </c>
      <c r="B1273" s="52" t="s">
        <v>625</v>
      </c>
      <c r="C1273" s="53"/>
      <c r="D1273" s="53"/>
      <c r="E1273" s="54"/>
      <c r="F1273" s="54"/>
      <c r="G1273" s="69"/>
      <c r="H1273" s="59"/>
    </row>
    <row r="1274" spans="1:8" hidden="1">
      <c r="A1274" s="39" t="s">
        <v>1273</v>
      </c>
      <c r="B1274" s="52" t="s">
        <v>627</v>
      </c>
      <c r="C1274" s="53"/>
      <c r="D1274" s="53"/>
      <c r="E1274" s="54"/>
      <c r="F1274" s="54"/>
      <c r="G1274" s="69"/>
      <c r="H1274" s="59"/>
    </row>
    <row r="1275" spans="1:8" hidden="1">
      <c r="A1275" s="39" t="s">
        <v>1274</v>
      </c>
      <c r="B1275" s="52" t="s">
        <v>629</v>
      </c>
      <c r="C1275" s="53"/>
      <c r="D1275" s="53"/>
      <c r="E1275" s="54"/>
      <c r="F1275" s="54"/>
      <c r="G1275" s="69"/>
      <c r="H1275" s="59"/>
    </row>
    <row r="1276" spans="1:8" hidden="1">
      <c r="A1276" s="39" t="s">
        <v>1275</v>
      </c>
      <c r="B1276" s="52" t="s">
        <v>631</v>
      </c>
      <c r="C1276" s="53"/>
      <c r="D1276" s="53"/>
      <c r="E1276" s="54"/>
      <c r="F1276" s="54"/>
      <c r="G1276" s="69"/>
      <c r="H1276" s="59"/>
    </row>
    <row r="1277" spans="1:8" hidden="1">
      <c r="A1277" s="39" t="s">
        <v>1276</v>
      </c>
      <c r="B1277" s="52" t="s">
        <v>633</v>
      </c>
      <c r="C1277" s="53"/>
      <c r="D1277" s="53"/>
      <c r="E1277" s="54"/>
      <c r="F1277" s="54"/>
      <c r="G1277" s="69"/>
      <c r="H1277" s="59"/>
    </row>
    <row r="1278" spans="1:8" hidden="1">
      <c r="A1278" s="39" t="s">
        <v>1277</v>
      </c>
      <c r="B1278" s="52" t="s">
        <v>635</v>
      </c>
      <c r="C1278" s="53"/>
      <c r="D1278" s="53"/>
      <c r="E1278" s="54"/>
      <c r="F1278" s="54"/>
      <c r="G1278" s="69"/>
      <c r="H1278" s="59"/>
    </row>
    <row r="1279" spans="1:8" hidden="1">
      <c r="A1279" s="39" t="s">
        <v>1278</v>
      </c>
      <c r="B1279" s="52" t="s">
        <v>637</v>
      </c>
      <c r="C1279" s="53"/>
      <c r="D1279" s="53"/>
      <c r="E1279" s="54"/>
      <c r="F1279" s="54"/>
      <c r="G1279" s="69"/>
      <c r="H1279" s="59"/>
    </row>
    <row r="1280" spans="1:8" hidden="1">
      <c r="A1280" s="39" t="s">
        <v>1279</v>
      </c>
      <c r="B1280" s="52" t="s">
        <v>639</v>
      </c>
      <c r="C1280" s="53"/>
      <c r="D1280" s="53"/>
      <c r="E1280" s="54"/>
      <c r="F1280" s="54"/>
      <c r="G1280" s="69"/>
      <c r="H1280" s="59"/>
    </row>
    <row r="1281" spans="1:8" hidden="1">
      <c r="A1281" s="39" t="s">
        <v>1280</v>
      </c>
      <c r="B1281" s="52" t="s">
        <v>641</v>
      </c>
      <c r="C1281" s="53"/>
      <c r="D1281" s="53"/>
      <c r="E1281" s="54"/>
      <c r="F1281" s="54"/>
      <c r="G1281" s="69"/>
      <c r="H1281" s="59"/>
    </row>
    <row r="1282" spans="1:8" hidden="1">
      <c r="A1282" s="39" t="s">
        <v>1281</v>
      </c>
      <c r="B1282" s="52" t="s">
        <v>643</v>
      </c>
      <c r="C1282" s="53"/>
      <c r="D1282" s="53"/>
      <c r="E1282" s="54"/>
      <c r="F1282" s="54"/>
      <c r="G1282" s="69"/>
      <c r="H1282" s="59"/>
    </row>
    <row r="1283" spans="1:8" hidden="1">
      <c r="A1283" s="39" t="s">
        <v>1282</v>
      </c>
      <c r="B1283" s="52" t="s">
        <v>645</v>
      </c>
      <c r="C1283" s="53"/>
      <c r="D1283" s="53"/>
      <c r="E1283" s="54"/>
      <c r="F1283" s="54"/>
      <c r="G1283" s="69"/>
      <c r="H1283" s="59"/>
    </row>
    <row r="1284" spans="1:8" hidden="1">
      <c r="A1284" s="39" t="s">
        <v>1283</v>
      </c>
      <c r="B1284" s="52" t="s">
        <v>647</v>
      </c>
      <c r="C1284" s="53"/>
      <c r="D1284" s="53"/>
      <c r="E1284" s="54"/>
      <c r="F1284" s="54"/>
      <c r="G1284" s="69"/>
      <c r="H1284" s="59"/>
    </row>
    <row r="1285" spans="1:8" hidden="1">
      <c r="A1285" s="39" t="s">
        <v>1284</v>
      </c>
      <c r="B1285" s="52" t="s">
        <v>649</v>
      </c>
      <c r="C1285" s="53"/>
      <c r="D1285" s="53"/>
      <c r="E1285" s="54"/>
      <c r="F1285" s="54"/>
      <c r="G1285" s="69"/>
      <c r="H1285" s="59"/>
    </row>
    <row r="1286" spans="1:8" hidden="1">
      <c r="A1286" s="39" t="s">
        <v>1285</v>
      </c>
      <c r="B1286" s="52" t="s">
        <v>651</v>
      </c>
      <c r="C1286" s="53"/>
      <c r="D1286" s="53"/>
      <c r="E1286" s="54"/>
      <c r="F1286" s="54"/>
      <c r="G1286" s="69"/>
      <c r="H1286" s="59"/>
    </row>
    <row r="1287" spans="1:8" hidden="1">
      <c r="A1287" s="39" t="s">
        <v>1286</v>
      </c>
      <c r="B1287" s="52" t="s">
        <v>653</v>
      </c>
      <c r="C1287" s="53"/>
      <c r="D1287" s="53"/>
      <c r="E1287" s="54"/>
      <c r="F1287" s="54"/>
      <c r="G1287" s="69"/>
      <c r="H1287" s="59"/>
    </row>
    <row r="1288" spans="1:8" hidden="1">
      <c r="A1288" s="39" t="s">
        <v>1287</v>
      </c>
      <c r="B1288" s="52" t="s">
        <v>655</v>
      </c>
      <c r="C1288" s="53"/>
      <c r="D1288" s="53"/>
      <c r="E1288" s="54"/>
      <c r="F1288" s="54"/>
      <c r="G1288" s="69"/>
      <c r="H1288" s="59"/>
    </row>
    <row r="1289" spans="1:8" hidden="1">
      <c r="A1289" s="39" t="s">
        <v>1288</v>
      </c>
      <c r="B1289" s="52" t="s">
        <v>657</v>
      </c>
      <c r="C1289" s="53"/>
      <c r="D1289" s="53"/>
      <c r="E1289" s="54"/>
      <c r="F1289" s="54"/>
      <c r="G1289" s="69"/>
      <c r="H1289" s="59"/>
    </row>
    <row r="1290" spans="1:8" hidden="1">
      <c r="A1290" s="39" t="s">
        <v>1289</v>
      </c>
      <c r="B1290" s="52" t="s">
        <v>659</v>
      </c>
      <c r="C1290" s="53"/>
      <c r="D1290" s="53"/>
      <c r="E1290" s="54"/>
      <c r="F1290" s="54"/>
      <c r="G1290" s="69"/>
      <c r="H1290" s="59"/>
    </row>
    <row r="1291" spans="1:8" hidden="1">
      <c r="A1291" s="39" t="s">
        <v>1290</v>
      </c>
      <c r="B1291" s="52" t="s">
        <v>661</v>
      </c>
      <c r="C1291" s="53"/>
      <c r="D1291" s="53"/>
      <c r="E1291" s="54"/>
      <c r="F1291" s="54"/>
      <c r="G1291" s="69"/>
      <c r="H1291" s="59"/>
    </row>
    <row r="1292" spans="1:8" hidden="1">
      <c r="A1292" s="39" t="s">
        <v>1291</v>
      </c>
      <c r="B1292" s="52" t="s">
        <v>663</v>
      </c>
      <c r="C1292" s="53"/>
      <c r="D1292" s="53"/>
      <c r="E1292" s="54"/>
      <c r="F1292" s="54"/>
      <c r="G1292" s="69"/>
      <c r="H1292" s="59"/>
    </row>
    <row r="1293" spans="1:8" hidden="1">
      <c r="A1293" s="39" t="s">
        <v>1292</v>
      </c>
      <c r="B1293" s="52" t="s">
        <v>665</v>
      </c>
      <c r="C1293" s="53"/>
      <c r="D1293" s="53"/>
      <c r="E1293" s="54"/>
      <c r="F1293" s="54"/>
      <c r="G1293" s="69"/>
      <c r="H1293" s="59"/>
    </row>
    <row r="1294" spans="1:8" hidden="1">
      <c r="A1294" s="39" t="s">
        <v>1293</v>
      </c>
      <c r="B1294" s="52" t="s">
        <v>667</v>
      </c>
      <c r="C1294" s="53"/>
      <c r="D1294" s="53"/>
      <c r="E1294" s="54"/>
      <c r="F1294" s="54"/>
      <c r="G1294" s="69"/>
      <c r="H1294" s="59"/>
    </row>
    <row r="1295" spans="1:8" hidden="1">
      <c r="A1295" s="39" t="s">
        <v>1294</v>
      </c>
      <c r="B1295" s="52" t="s">
        <v>669</v>
      </c>
      <c r="C1295" s="53"/>
      <c r="D1295" s="53"/>
      <c r="E1295" s="54"/>
      <c r="F1295" s="54"/>
      <c r="G1295" s="69"/>
      <c r="H1295" s="59"/>
    </row>
    <row r="1296" spans="1:8" hidden="1">
      <c r="A1296" s="39" t="s">
        <v>1295</v>
      </c>
      <c r="B1296" s="52" t="s">
        <v>671</v>
      </c>
      <c r="C1296" s="53"/>
      <c r="D1296" s="53"/>
      <c r="E1296" s="54"/>
      <c r="F1296" s="54"/>
      <c r="G1296" s="69"/>
      <c r="H1296" s="59"/>
    </row>
    <row r="1297" spans="1:8" hidden="1">
      <c r="A1297" s="39" t="s">
        <v>1296</v>
      </c>
      <c r="B1297" s="52" t="s">
        <v>673</v>
      </c>
      <c r="C1297" s="53"/>
      <c r="D1297" s="53"/>
      <c r="E1297" s="54"/>
      <c r="F1297" s="54"/>
      <c r="G1297" s="69"/>
      <c r="H1297" s="59"/>
    </row>
    <row r="1298" spans="1:8" hidden="1">
      <c r="A1298" s="39" t="s">
        <v>1297</v>
      </c>
      <c r="B1298" s="52" t="s">
        <v>675</v>
      </c>
      <c r="C1298" s="53"/>
      <c r="D1298" s="53"/>
      <c r="E1298" s="54"/>
      <c r="F1298" s="54"/>
      <c r="G1298" s="69"/>
      <c r="H1298" s="59"/>
    </row>
    <row r="1299" spans="1:8" hidden="1">
      <c r="A1299" s="39" t="s">
        <v>1298</v>
      </c>
      <c r="B1299" s="52" t="s">
        <v>677</v>
      </c>
      <c r="C1299" s="53"/>
      <c r="D1299" s="53"/>
      <c r="E1299" s="54"/>
      <c r="F1299" s="54"/>
      <c r="G1299" s="69"/>
      <c r="H1299" s="59"/>
    </row>
    <row r="1300" spans="1:8" hidden="1">
      <c r="A1300" s="39" t="s">
        <v>1299</v>
      </c>
      <c r="B1300" s="52" t="s">
        <v>679</v>
      </c>
      <c r="C1300" s="53"/>
      <c r="D1300" s="53"/>
      <c r="E1300" s="54"/>
      <c r="F1300" s="54"/>
      <c r="G1300" s="69"/>
      <c r="H1300" s="59"/>
    </row>
    <row r="1301" spans="1:8" hidden="1">
      <c r="A1301" s="39" t="s">
        <v>1300</v>
      </c>
      <c r="B1301" s="52" t="s">
        <v>681</v>
      </c>
      <c r="C1301" s="53"/>
      <c r="D1301" s="53"/>
      <c r="E1301" s="54"/>
      <c r="F1301" s="54"/>
      <c r="G1301" s="69"/>
      <c r="H1301" s="59"/>
    </row>
    <row r="1302" spans="1:8" hidden="1">
      <c r="A1302" s="39" t="s">
        <v>1301</v>
      </c>
      <c r="B1302" s="52" t="s">
        <v>683</v>
      </c>
      <c r="C1302" s="53"/>
      <c r="D1302" s="53"/>
      <c r="E1302" s="54"/>
      <c r="F1302" s="54"/>
      <c r="G1302" s="69"/>
      <c r="H1302" s="59"/>
    </row>
    <row r="1303" spans="1:8" hidden="1">
      <c r="A1303" s="39" t="s">
        <v>1302</v>
      </c>
      <c r="B1303" s="52" t="s">
        <v>685</v>
      </c>
      <c r="C1303" s="53"/>
      <c r="D1303" s="53"/>
      <c r="E1303" s="54"/>
      <c r="F1303" s="54"/>
      <c r="G1303" s="69"/>
      <c r="H1303" s="59"/>
    </row>
    <row r="1304" spans="1:8" hidden="1">
      <c r="A1304" s="39" t="s">
        <v>1303</v>
      </c>
      <c r="B1304" s="52" t="s">
        <v>687</v>
      </c>
      <c r="C1304" s="53"/>
      <c r="D1304" s="53"/>
      <c r="E1304" s="54"/>
      <c r="F1304" s="54"/>
      <c r="G1304" s="69"/>
      <c r="H1304" s="59"/>
    </row>
    <row r="1305" spans="1:8" hidden="1">
      <c r="A1305" s="39" t="s">
        <v>1304</v>
      </c>
      <c r="B1305" s="52" t="s">
        <v>689</v>
      </c>
      <c r="C1305" s="53"/>
      <c r="D1305" s="53"/>
      <c r="E1305" s="54"/>
      <c r="F1305" s="54"/>
      <c r="G1305" s="69"/>
      <c r="H1305" s="59"/>
    </row>
    <row r="1306" spans="1:8" hidden="1">
      <c r="A1306" s="39" t="s">
        <v>1305</v>
      </c>
      <c r="B1306" s="52" t="s">
        <v>691</v>
      </c>
      <c r="C1306" s="53"/>
      <c r="D1306" s="53"/>
      <c r="E1306" s="54"/>
      <c r="F1306" s="54"/>
      <c r="G1306" s="69"/>
      <c r="H1306" s="59"/>
    </row>
    <row r="1307" spans="1:8" hidden="1">
      <c r="A1307" s="39" t="s">
        <v>1306</v>
      </c>
      <c r="B1307" s="52" t="s">
        <v>693</v>
      </c>
      <c r="C1307" s="53"/>
      <c r="D1307" s="53"/>
      <c r="E1307" s="54"/>
      <c r="F1307" s="54"/>
      <c r="G1307" s="69"/>
      <c r="H1307" s="59"/>
    </row>
    <row r="1308" spans="1:8" hidden="1">
      <c r="A1308" s="39" t="s">
        <v>1307</v>
      </c>
      <c r="B1308" s="52" t="s">
        <v>695</v>
      </c>
      <c r="C1308" s="53"/>
      <c r="D1308" s="53"/>
      <c r="E1308" s="54"/>
      <c r="F1308" s="54"/>
      <c r="G1308" s="69"/>
      <c r="H1308" s="59"/>
    </row>
    <row r="1309" spans="1:8" hidden="1">
      <c r="A1309" s="39" t="s">
        <v>1308</v>
      </c>
      <c r="B1309" s="52" t="s">
        <v>697</v>
      </c>
      <c r="C1309" s="53"/>
      <c r="D1309" s="53"/>
      <c r="E1309" s="54"/>
      <c r="F1309" s="54"/>
      <c r="G1309" s="69"/>
      <c r="H1309" s="59"/>
    </row>
    <row r="1310" spans="1:8" hidden="1">
      <c r="A1310" s="39" t="s">
        <v>1309</v>
      </c>
      <c r="B1310" s="52" t="s">
        <v>699</v>
      </c>
      <c r="C1310" s="53"/>
      <c r="D1310" s="53"/>
      <c r="E1310" s="54"/>
      <c r="F1310" s="54"/>
      <c r="G1310" s="69"/>
      <c r="H1310" s="59"/>
    </row>
    <row r="1311" spans="1:8" hidden="1">
      <c r="A1311" s="39" t="s">
        <v>1310</v>
      </c>
      <c r="B1311" s="52" t="s">
        <v>701</v>
      </c>
      <c r="C1311" s="53"/>
      <c r="D1311" s="53"/>
      <c r="E1311" s="54"/>
      <c r="F1311" s="54"/>
      <c r="G1311" s="69"/>
      <c r="H1311" s="59"/>
    </row>
    <row r="1312" spans="1:8" hidden="1">
      <c r="A1312" s="39" t="s">
        <v>1311</v>
      </c>
      <c r="B1312" s="52" t="s">
        <v>703</v>
      </c>
      <c r="C1312" s="53"/>
      <c r="D1312" s="53"/>
      <c r="E1312" s="54"/>
      <c r="F1312" s="54"/>
      <c r="G1312" s="69"/>
      <c r="H1312" s="59"/>
    </row>
    <row r="1313" spans="1:8" hidden="1">
      <c r="A1313" s="46" t="s">
        <v>1312</v>
      </c>
      <c r="B1313" s="47" t="s">
        <v>752</v>
      </c>
      <c r="C1313" s="46"/>
      <c r="D1313" s="46"/>
      <c r="E1313" s="60">
        <f>E1314+E1365</f>
        <v>0</v>
      </c>
      <c r="F1313" s="60">
        <f>F1314+F1365</f>
        <v>0</v>
      </c>
      <c r="G1313" s="71">
        <f>G1314+G1365</f>
        <v>0</v>
      </c>
      <c r="H1313" s="59"/>
    </row>
    <row r="1314" spans="1:8" hidden="1">
      <c r="A1314" s="49" t="s">
        <v>1313</v>
      </c>
      <c r="B1314" s="50" t="s">
        <v>613</v>
      </c>
      <c r="C1314" s="49"/>
      <c r="D1314" s="49"/>
      <c r="E1314" s="51">
        <f>SUM(E1315:E1359)</f>
        <v>0</v>
      </c>
      <c r="F1314" s="51">
        <f t="shared" ref="F1314:G1314" si="47">SUM(F1315:F1359)</f>
        <v>0</v>
      </c>
      <c r="G1314" s="70">
        <f t="shared" si="47"/>
        <v>0</v>
      </c>
      <c r="H1314" s="59"/>
    </row>
    <row r="1315" spans="1:8" hidden="1">
      <c r="A1315" s="39" t="s">
        <v>1314</v>
      </c>
      <c r="B1315" s="52" t="s">
        <v>615</v>
      </c>
      <c r="C1315" s="53"/>
      <c r="D1315" s="53"/>
      <c r="E1315" s="54"/>
      <c r="F1315" s="54"/>
      <c r="G1315" s="69"/>
      <c r="H1315" s="59"/>
    </row>
    <row r="1316" spans="1:8" hidden="1">
      <c r="A1316" s="39" t="s">
        <v>1315</v>
      </c>
      <c r="B1316" s="52" t="s">
        <v>617</v>
      </c>
      <c r="C1316" s="53"/>
      <c r="D1316" s="53"/>
      <c r="E1316" s="54"/>
      <c r="F1316" s="54"/>
      <c r="G1316" s="69"/>
      <c r="H1316" s="59"/>
    </row>
    <row r="1317" spans="1:8" hidden="1">
      <c r="A1317" s="39" t="s">
        <v>1316</v>
      </c>
      <c r="B1317" s="52" t="s">
        <v>619</v>
      </c>
      <c r="C1317" s="53"/>
      <c r="D1317" s="53"/>
      <c r="E1317" s="54"/>
      <c r="F1317" s="54"/>
      <c r="G1317" s="69"/>
      <c r="H1317" s="59"/>
    </row>
    <row r="1318" spans="1:8" hidden="1">
      <c r="A1318" s="39" t="s">
        <v>1317</v>
      </c>
      <c r="B1318" s="52" t="s">
        <v>621</v>
      </c>
      <c r="C1318" s="53"/>
      <c r="D1318" s="53"/>
      <c r="E1318" s="54"/>
      <c r="F1318" s="54"/>
      <c r="G1318" s="69"/>
      <c r="H1318" s="59"/>
    </row>
    <row r="1319" spans="1:8" hidden="1">
      <c r="A1319" s="39" t="s">
        <v>1318</v>
      </c>
      <c r="B1319" s="52" t="s">
        <v>623</v>
      </c>
      <c r="C1319" s="53"/>
      <c r="D1319" s="53"/>
      <c r="E1319" s="54"/>
      <c r="F1319" s="54"/>
      <c r="G1319" s="69"/>
      <c r="H1319" s="59"/>
    </row>
    <row r="1320" spans="1:8" hidden="1">
      <c r="A1320" s="39" t="s">
        <v>1319</v>
      </c>
      <c r="B1320" s="52" t="s">
        <v>625</v>
      </c>
      <c r="C1320" s="53"/>
      <c r="D1320" s="53"/>
      <c r="E1320" s="54"/>
      <c r="F1320" s="54"/>
      <c r="G1320" s="69"/>
      <c r="H1320" s="59"/>
    </row>
    <row r="1321" spans="1:8" hidden="1">
      <c r="A1321" s="39" t="s">
        <v>1320</v>
      </c>
      <c r="B1321" s="52" t="s">
        <v>627</v>
      </c>
      <c r="C1321" s="53"/>
      <c r="D1321" s="53"/>
      <c r="E1321" s="54"/>
      <c r="F1321" s="54"/>
      <c r="G1321" s="69"/>
      <c r="H1321" s="59"/>
    </row>
    <row r="1322" spans="1:8" hidden="1">
      <c r="A1322" s="39" t="s">
        <v>1321</v>
      </c>
      <c r="B1322" s="52" t="s">
        <v>629</v>
      </c>
      <c r="C1322" s="53"/>
      <c r="D1322" s="53"/>
      <c r="E1322" s="54"/>
      <c r="F1322" s="54"/>
      <c r="G1322" s="69"/>
      <c r="H1322" s="59"/>
    </row>
    <row r="1323" spans="1:8" hidden="1">
      <c r="A1323" s="39" t="s">
        <v>1322</v>
      </c>
      <c r="B1323" s="52" t="s">
        <v>631</v>
      </c>
      <c r="C1323" s="53"/>
      <c r="D1323" s="53"/>
      <c r="E1323" s="54"/>
      <c r="F1323" s="54"/>
      <c r="G1323" s="69"/>
      <c r="H1323" s="59"/>
    </row>
    <row r="1324" spans="1:8" hidden="1">
      <c r="A1324" s="39" t="s">
        <v>1323</v>
      </c>
      <c r="B1324" s="52" t="s">
        <v>633</v>
      </c>
      <c r="C1324" s="53"/>
      <c r="D1324" s="53"/>
      <c r="E1324" s="54"/>
      <c r="F1324" s="54"/>
      <c r="G1324" s="69"/>
      <c r="H1324" s="59"/>
    </row>
    <row r="1325" spans="1:8" hidden="1">
      <c r="A1325" s="39" t="s">
        <v>1324</v>
      </c>
      <c r="B1325" s="52" t="s">
        <v>635</v>
      </c>
      <c r="C1325" s="53"/>
      <c r="D1325" s="53"/>
      <c r="E1325" s="54"/>
      <c r="F1325" s="54"/>
      <c r="G1325" s="69"/>
      <c r="H1325" s="59"/>
    </row>
    <row r="1326" spans="1:8" hidden="1">
      <c r="A1326" s="39" t="s">
        <v>1325</v>
      </c>
      <c r="B1326" s="52" t="s">
        <v>637</v>
      </c>
      <c r="C1326" s="53"/>
      <c r="D1326" s="53"/>
      <c r="E1326" s="54"/>
      <c r="F1326" s="54"/>
      <c r="G1326" s="69"/>
      <c r="H1326" s="59"/>
    </row>
    <row r="1327" spans="1:8" hidden="1">
      <c r="A1327" s="39" t="s">
        <v>1326</v>
      </c>
      <c r="B1327" s="52" t="s">
        <v>639</v>
      </c>
      <c r="C1327" s="53"/>
      <c r="D1327" s="53"/>
      <c r="E1327" s="54"/>
      <c r="F1327" s="54"/>
      <c r="G1327" s="69"/>
      <c r="H1327" s="59"/>
    </row>
    <row r="1328" spans="1:8" hidden="1">
      <c r="A1328" s="39" t="s">
        <v>1327</v>
      </c>
      <c r="B1328" s="52" t="s">
        <v>641</v>
      </c>
      <c r="C1328" s="53"/>
      <c r="D1328" s="53"/>
      <c r="E1328" s="54"/>
      <c r="F1328" s="54"/>
      <c r="G1328" s="69"/>
      <c r="H1328" s="59"/>
    </row>
    <row r="1329" spans="1:8" hidden="1">
      <c r="A1329" s="39" t="s">
        <v>1328</v>
      </c>
      <c r="B1329" s="52" t="s">
        <v>643</v>
      </c>
      <c r="C1329" s="53"/>
      <c r="D1329" s="53"/>
      <c r="E1329" s="54"/>
      <c r="F1329" s="54"/>
      <c r="G1329" s="69"/>
      <c r="H1329" s="59"/>
    </row>
    <row r="1330" spans="1:8" hidden="1">
      <c r="A1330" s="39" t="s">
        <v>1329</v>
      </c>
      <c r="B1330" s="52" t="s">
        <v>645</v>
      </c>
      <c r="C1330" s="53"/>
      <c r="D1330" s="53"/>
      <c r="E1330" s="54"/>
      <c r="F1330" s="54"/>
      <c r="G1330" s="69"/>
      <c r="H1330" s="59"/>
    </row>
    <row r="1331" spans="1:8" hidden="1">
      <c r="A1331" s="39" t="s">
        <v>1330</v>
      </c>
      <c r="B1331" s="52" t="s">
        <v>647</v>
      </c>
      <c r="C1331" s="53"/>
      <c r="D1331" s="53"/>
      <c r="E1331" s="54"/>
      <c r="F1331" s="54"/>
      <c r="G1331" s="69"/>
      <c r="H1331" s="59"/>
    </row>
    <row r="1332" spans="1:8" hidden="1">
      <c r="A1332" s="39" t="s">
        <v>1331</v>
      </c>
      <c r="B1332" s="52" t="s">
        <v>649</v>
      </c>
      <c r="C1332" s="53"/>
      <c r="D1332" s="53"/>
      <c r="E1332" s="54"/>
      <c r="F1332" s="54"/>
      <c r="G1332" s="69"/>
      <c r="H1332" s="59"/>
    </row>
    <row r="1333" spans="1:8" hidden="1">
      <c r="A1333" s="39" t="s">
        <v>1332</v>
      </c>
      <c r="B1333" s="52" t="s">
        <v>651</v>
      </c>
      <c r="C1333" s="53"/>
      <c r="D1333" s="53"/>
      <c r="E1333" s="54"/>
      <c r="F1333" s="54"/>
      <c r="G1333" s="69"/>
      <c r="H1333" s="59"/>
    </row>
    <row r="1334" spans="1:8" hidden="1">
      <c r="A1334" s="39" t="s">
        <v>1333</v>
      </c>
      <c r="B1334" s="52" t="s">
        <v>653</v>
      </c>
      <c r="C1334" s="53"/>
      <c r="D1334" s="53"/>
      <c r="E1334" s="54"/>
      <c r="F1334" s="54"/>
      <c r="G1334" s="69"/>
      <c r="H1334" s="59"/>
    </row>
    <row r="1335" spans="1:8" hidden="1">
      <c r="A1335" s="39" t="s">
        <v>1334</v>
      </c>
      <c r="B1335" s="52" t="s">
        <v>655</v>
      </c>
      <c r="C1335" s="53"/>
      <c r="D1335" s="53"/>
      <c r="E1335" s="54"/>
      <c r="F1335" s="54"/>
      <c r="G1335" s="69"/>
      <c r="H1335" s="59"/>
    </row>
    <row r="1336" spans="1:8" hidden="1">
      <c r="A1336" s="39" t="s">
        <v>1335</v>
      </c>
      <c r="B1336" s="52" t="s">
        <v>657</v>
      </c>
      <c r="C1336" s="53"/>
      <c r="D1336" s="53"/>
      <c r="E1336" s="54"/>
      <c r="F1336" s="54"/>
      <c r="G1336" s="69"/>
      <c r="H1336" s="59"/>
    </row>
    <row r="1337" spans="1:8" hidden="1">
      <c r="A1337" s="39" t="s">
        <v>1336</v>
      </c>
      <c r="B1337" s="52" t="s">
        <v>659</v>
      </c>
      <c r="C1337" s="53"/>
      <c r="D1337" s="53"/>
      <c r="E1337" s="54"/>
      <c r="F1337" s="54"/>
      <c r="G1337" s="69"/>
      <c r="H1337" s="59"/>
    </row>
    <row r="1338" spans="1:8" hidden="1">
      <c r="A1338" s="39" t="s">
        <v>1337</v>
      </c>
      <c r="B1338" s="52" t="s">
        <v>661</v>
      </c>
      <c r="C1338" s="53"/>
      <c r="D1338" s="53"/>
      <c r="E1338" s="54"/>
      <c r="F1338" s="54"/>
      <c r="G1338" s="69"/>
      <c r="H1338" s="59"/>
    </row>
    <row r="1339" spans="1:8" hidden="1">
      <c r="A1339" s="39" t="s">
        <v>1338</v>
      </c>
      <c r="B1339" s="52" t="s">
        <v>663</v>
      </c>
      <c r="C1339" s="53"/>
      <c r="D1339" s="53"/>
      <c r="E1339" s="54"/>
      <c r="F1339" s="54"/>
      <c r="G1339" s="69"/>
      <c r="H1339" s="59"/>
    </row>
    <row r="1340" spans="1:8" hidden="1">
      <c r="A1340" s="39" t="s">
        <v>1339</v>
      </c>
      <c r="B1340" s="52" t="s">
        <v>665</v>
      </c>
      <c r="C1340" s="53"/>
      <c r="D1340" s="53"/>
      <c r="E1340" s="54"/>
      <c r="F1340" s="54"/>
      <c r="G1340" s="69"/>
      <c r="H1340" s="59"/>
    </row>
    <row r="1341" spans="1:8" hidden="1">
      <c r="A1341" s="39" t="s">
        <v>1340</v>
      </c>
      <c r="B1341" s="52" t="s">
        <v>667</v>
      </c>
      <c r="C1341" s="53"/>
      <c r="D1341" s="53"/>
      <c r="E1341" s="54"/>
      <c r="F1341" s="54"/>
      <c r="G1341" s="69"/>
      <c r="H1341" s="59"/>
    </row>
    <row r="1342" spans="1:8" hidden="1">
      <c r="A1342" s="39" t="s">
        <v>1341</v>
      </c>
      <c r="B1342" s="52" t="s">
        <v>669</v>
      </c>
      <c r="C1342" s="53"/>
      <c r="D1342" s="53"/>
      <c r="E1342" s="54"/>
      <c r="F1342" s="54"/>
      <c r="G1342" s="69"/>
      <c r="H1342" s="59"/>
    </row>
    <row r="1343" spans="1:8" hidden="1">
      <c r="A1343" s="39" t="s">
        <v>1342</v>
      </c>
      <c r="B1343" s="52" t="s">
        <v>671</v>
      </c>
      <c r="C1343" s="53"/>
      <c r="D1343" s="53"/>
      <c r="E1343" s="54"/>
      <c r="F1343" s="54"/>
      <c r="G1343" s="69"/>
      <c r="H1343" s="59"/>
    </row>
    <row r="1344" spans="1:8" hidden="1">
      <c r="A1344" s="39" t="s">
        <v>1343</v>
      </c>
      <c r="B1344" s="52" t="s">
        <v>673</v>
      </c>
      <c r="C1344" s="53"/>
      <c r="D1344" s="53"/>
      <c r="E1344" s="54"/>
      <c r="F1344" s="54"/>
      <c r="G1344" s="69"/>
      <c r="H1344" s="59"/>
    </row>
    <row r="1345" spans="1:8" hidden="1">
      <c r="A1345" s="39" t="s">
        <v>1344</v>
      </c>
      <c r="B1345" s="52" t="s">
        <v>675</v>
      </c>
      <c r="C1345" s="53"/>
      <c r="D1345" s="53"/>
      <c r="E1345" s="54"/>
      <c r="F1345" s="54"/>
      <c r="G1345" s="69"/>
      <c r="H1345" s="59"/>
    </row>
    <row r="1346" spans="1:8" hidden="1">
      <c r="A1346" s="39" t="s">
        <v>1345</v>
      </c>
      <c r="B1346" s="52" t="s">
        <v>677</v>
      </c>
      <c r="C1346" s="53"/>
      <c r="D1346" s="53"/>
      <c r="E1346" s="54"/>
      <c r="F1346" s="54"/>
      <c r="G1346" s="69"/>
      <c r="H1346" s="59"/>
    </row>
    <row r="1347" spans="1:8" hidden="1">
      <c r="A1347" s="39" t="s">
        <v>1346</v>
      </c>
      <c r="B1347" s="52" t="s">
        <v>679</v>
      </c>
      <c r="C1347" s="53"/>
      <c r="D1347" s="53"/>
      <c r="E1347" s="54"/>
      <c r="F1347" s="54"/>
      <c r="G1347" s="69"/>
      <c r="H1347" s="59"/>
    </row>
    <row r="1348" spans="1:8" hidden="1">
      <c r="A1348" s="39" t="s">
        <v>1347</v>
      </c>
      <c r="B1348" s="52" t="s">
        <v>681</v>
      </c>
      <c r="C1348" s="53"/>
      <c r="D1348" s="53"/>
      <c r="E1348" s="54"/>
      <c r="F1348" s="54"/>
      <c r="G1348" s="69"/>
      <c r="H1348" s="59"/>
    </row>
    <row r="1349" spans="1:8" hidden="1">
      <c r="A1349" s="39" t="s">
        <v>1348</v>
      </c>
      <c r="B1349" s="52" t="s">
        <v>683</v>
      </c>
      <c r="C1349" s="53"/>
      <c r="D1349" s="53"/>
      <c r="E1349" s="54"/>
      <c r="F1349" s="54"/>
      <c r="G1349" s="69"/>
      <c r="H1349" s="59"/>
    </row>
    <row r="1350" spans="1:8" hidden="1">
      <c r="A1350" s="39" t="s">
        <v>1349</v>
      </c>
      <c r="B1350" s="52" t="s">
        <v>685</v>
      </c>
      <c r="C1350" s="53"/>
      <c r="D1350" s="53"/>
      <c r="E1350" s="54"/>
      <c r="F1350" s="54"/>
      <c r="G1350" s="69"/>
      <c r="H1350" s="59"/>
    </row>
    <row r="1351" spans="1:8" hidden="1">
      <c r="A1351" s="39" t="s">
        <v>1350</v>
      </c>
      <c r="B1351" s="52" t="s">
        <v>687</v>
      </c>
      <c r="C1351" s="53"/>
      <c r="D1351" s="53"/>
      <c r="E1351" s="54"/>
      <c r="F1351" s="54"/>
      <c r="G1351" s="69"/>
      <c r="H1351" s="59"/>
    </row>
    <row r="1352" spans="1:8" hidden="1">
      <c r="A1352" s="39" t="s">
        <v>1351</v>
      </c>
      <c r="B1352" s="52" t="s">
        <v>689</v>
      </c>
      <c r="C1352" s="53"/>
      <c r="D1352" s="53"/>
      <c r="E1352" s="54"/>
      <c r="F1352" s="54"/>
      <c r="G1352" s="69"/>
      <c r="H1352" s="59"/>
    </row>
    <row r="1353" spans="1:8" hidden="1">
      <c r="A1353" s="39" t="s">
        <v>1352</v>
      </c>
      <c r="B1353" s="52" t="s">
        <v>691</v>
      </c>
      <c r="C1353" s="53"/>
      <c r="D1353" s="53"/>
      <c r="E1353" s="54"/>
      <c r="F1353" s="54"/>
      <c r="G1353" s="69"/>
      <c r="H1353" s="59"/>
    </row>
    <row r="1354" spans="1:8" hidden="1">
      <c r="A1354" s="39" t="s">
        <v>1353</v>
      </c>
      <c r="B1354" s="52" t="s">
        <v>693</v>
      </c>
      <c r="C1354" s="53"/>
      <c r="D1354" s="53"/>
      <c r="E1354" s="54"/>
      <c r="F1354" s="54"/>
      <c r="G1354" s="69"/>
      <c r="H1354" s="59"/>
    </row>
    <row r="1355" spans="1:8" hidden="1">
      <c r="A1355" s="39" t="s">
        <v>1354</v>
      </c>
      <c r="B1355" s="52" t="s">
        <v>695</v>
      </c>
      <c r="C1355" s="53"/>
      <c r="D1355" s="53"/>
      <c r="E1355" s="54"/>
      <c r="F1355" s="54"/>
      <c r="G1355" s="69"/>
      <c r="H1355" s="59"/>
    </row>
    <row r="1356" spans="1:8" hidden="1">
      <c r="A1356" s="39" t="s">
        <v>1355</v>
      </c>
      <c r="B1356" s="52" t="s">
        <v>697</v>
      </c>
      <c r="C1356" s="53"/>
      <c r="D1356" s="53"/>
      <c r="E1356" s="54"/>
      <c r="F1356" s="54"/>
      <c r="G1356" s="69"/>
      <c r="H1356" s="59"/>
    </row>
    <row r="1357" spans="1:8" hidden="1">
      <c r="A1357" s="39" t="s">
        <v>1356</v>
      </c>
      <c r="B1357" s="52" t="s">
        <v>699</v>
      </c>
      <c r="C1357" s="53"/>
      <c r="D1357" s="53"/>
      <c r="E1357" s="54"/>
      <c r="F1357" s="54"/>
      <c r="G1357" s="69"/>
      <c r="H1357" s="59"/>
    </row>
    <row r="1358" spans="1:8" hidden="1">
      <c r="A1358" s="39" t="s">
        <v>1357</v>
      </c>
      <c r="B1358" s="52" t="s">
        <v>701</v>
      </c>
      <c r="C1358" s="53"/>
      <c r="D1358" s="53"/>
      <c r="E1358" s="54"/>
      <c r="F1358" s="54"/>
      <c r="G1358" s="69"/>
      <c r="H1358" s="59"/>
    </row>
    <row r="1359" spans="1:8" hidden="1">
      <c r="A1359" s="39" t="s">
        <v>1358</v>
      </c>
      <c r="B1359" s="52" t="s">
        <v>703</v>
      </c>
      <c r="C1359" s="53"/>
      <c r="D1359" s="53"/>
      <c r="E1359" s="54"/>
      <c r="F1359" s="54"/>
      <c r="G1359" s="69"/>
      <c r="H1359" s="59"/>
    </row>
    <row r="1360" spans="1:8" hidden="1">
      <c r="A1360" s="49" t="s">
        <v>1359</v>
      </c>
      <c r="B1360" s="50" t="s">
        <v>705</v>
      </c>
      <c r="C1360" s="49"/>
      <c r="D1360" s="49"/>
      <c r="E1360" s="51">
        <f>SUM(E1361:E1405)</f>
        <v>0</v>
      </c>
      <c r="F1360" s="51">
        <f t="shared" ref="F1360:G1360" si="48">SUM(F1361:F1405)</f>
        <v>0</v>
      </c>
      <c r="G1360" s="70">
        <f t="shared" si="48"/>
        <v>0</v>
      </c>
      <c r="H1360" s="59"/>
    </row>
    <row r="1361" spans="1:8" hidden="1">
      <c r="A1361" s="39" t="s">
        <v>1360</v>
      </c>
      <c r="B1361" s="52" t="s">
        <v>615</v>
      </c>
      <c r="C1361" s="53"/>
      <c r="D1361" s="53"/>
      <c r="E1361" s="54"/>
      <c r="F1361" s="54"/>
      <c r="G1361" s="69"/>
      <c r="H1361" s="59"/>
    </row>
    <row r="1362" spans="1:8" hidden="1">
      <c r="A1362" s="39" t="s">
        <v>1361</v>
      </c>
      <c r="B1362" s="52" t="s">
        <v>617</v>
      </c>
      <c r="C1362" s="53"/>
      <c r="D1362" s="53"/>
      <c r="E1362" s="54"/>
      <c r="F1362" s="54"/>
      <c r="G1362" s="69"/>
      <c r="H1362" s="59"/>
    </row>
    <row r="1363" spans="1:8" hidden="1">
      <c r="A1363" s="39" t="s">
        <v>1362</v>
      </c>
      <c r="B1363" s="52" t="s">
        <v>619</v>
      </c>
      <c r="C1363" s="53"/>
      <c r="D1363" s="53"/>
      <c r="E1363" s="54"/>
      <c r="F1363" s="54"/>
      <c r="G1363" s="69"/>
      <c r="H1363" s="59"/>
    </row>
    <row r="1364" spans="1:8" hidden="1">
      <c r="A1364" s="39" t="s">
        <v>1363</v>
      </c>
      <c r="B1364" s="52" t="s">
        <v>621</v>
      </c>
      <c r="C1364" s="53"/>
      <c r="D1364" s="53"/>
      <c r="E1364" s="54"/>
      <c r="F1364" s="54"/>
      <c r="G1364" s="69"/>
      <c r="H1364" s="59"/>
    </row>
    <row r="1365" spans="1:8" hidden="1">
      <c r="A1365" s="39" t="s">
        <v>1364</v>
      </c>
      <c r="B1365" s="52" t="s">
        <v>623</v>
      </c>
      <c r="C1365" s="53"/>
      <c r="D1365" s="53"/>
      <c r="E1365" s="54"/>
      <c r="F1365" s="54"/>
      <c r="G1365" s="69"/>
      <c r="H1365" s="59"/>
    </row>
    <row r="1366" spans="1:8" hidden="1">
      <c r="A1366" s="39" t="s">
        <v>1365</v>
      </c>
      <c r="B1366" s="52" t="s">
        <v>625</v>
      </c>
      <c r="C1366" s="53"/>
      <c r="D1366" s="53"/>
      <c r="E1366" s="54"/>
      <c r="F1366" s="54"/>
      <c r="G1366" s="69"/>
      <c r="H1366" s="59"/>
    </row>
    <row r="1367" spans="1:8" hidden="1">
      <c r="A1367" s="39" t="s">
        <v>1366</v>
      </c>
      <c r="B1367" s="52" t="s">
        <v>627</v>
      </c>
      <c r="C1367" s="53"/>
      <c r="D1367" s="53"/>
      <c r="E1367" s="54"/>
      <c r="F1367" s="54"/>
      <c r="G1367" s="69"/>
      <c r="H1367" s="59"/>
    </row>
    <row r="1368" spans="1:8" hidden="1">
      <c r="A1368" s="39" t="s">
        <v>1367</v>
      </c>
      <c r="B1368" s="52" t="s">
        <v>629</v>
      </c>
      <c r="C1368" s="53"/>
      <c r="D1368" s="53"/>
      <c r="E1368" s="54"/>
      <c r="F1368" s="54"/>
      <c r="G1368" s="69"/>
      <c r="H1368" s="59"/>
    </row>
    <row r="1369" spans="1:8" hidden="1">
      <c r="A1369" s="39" t="s">
        <v>1368</v>
      </c>
      <c r="B1369" s="52" t="s">
        <v>631</v>
      </c>
      <c r="C1369" s="53"/>
      <c r="D1369" s="53"/>
      <c r="E1369" s="54"/>
      <c r="F1369" s="54"/>
      <c r="G1369" s="69"/>
      <c r="H1369" s="59"/>
    </row>
    <row r="1370" spans="1:8" hidden="1">
      <c r="A1370" s="39" t="s">
        <v>1369</v>
      </c>
      <c r="B1370" s="52" t="s">
        <v>633</v>
      </c>
      <c r="C1370" s="53"/>
      <c r="D1370" s="53"/>
      <c r="E1370" s="54"/>
      <c r="F1370" s="54"/>
      <c r="G1370" s="69"/>
      <c r="H1370" s="59"/>
    </row>
    <row r="1371" spans="1:8" hidden="1">
      <c r="A1371" s="39" t="s">
        <v>1370</v>
      </c>
      <c r="B1371" s="52" t="s">
        <v>635</v>
      </c>
      <c r="C1371" s="53"/>
      <c r="D1371" s="53"/>
      <c r="E1371" s="54"/>
      <c r="F1371" s="54"/>
      <c r="G1371" s="69"/>
      <c r="H1371" s="59"/>
    </row>
    <row r="1372" spans="1:8" hidden="1">
      <c r="A1372" s="39" t="s">
        <v>1371</v>
      </c>
      <c r="B1372" s="52" t="s">
        <v>637</v>
      </c>
      <c r="C1372" s="53"/>
      <c r="D1372" s="53"/>
      <c r="E1372" s="54"/>
      <c r="F1372" s="54"/>
      <c r="G1372" s="69"/>
      <c r="H1372" s="59"/>
    </row>
    <row r="1373" spans="1:8" hidden="1">
      <c r="A1373" s="39" t="s">
        <v>1372</v>
      </c>
      <c r="B1373" s="52" t="s">
        <v>639</v>
      </c>
      <c r="C1373" s="53"/>
      <c r="D1373" s="53"/>
      <c r="E1373" s="54"/>
      <c r="F1373" s="54"/>
      <c r="G1373" s="69"/>
      <c r="H1373" s="59"/>
    </row>
    <row r="1374" spans="1:8" hidden="1">
      <c r="A1374" s="39" t="s">
        <v>1373</v>
      </c>
      <c r="B1374" s="52" t="s">
        <v>641</v>
      </c>
      <c r="C1374" s="53"/>
      <c r="D1374" s="53"/>
      <c r="E1374" s="54"/>
      <c r="F1374" s="54"/>
      <c r="G1374" s="69"/>
      <c r="H1374" s="59"/>
    </row>
    <row r="1375" spans="1:8" hidden="1">
      <c r="A1375" s="39" t="s">
        <v>1374</v>
      </c>
      <c r="B1375" s="52" t="s">
        <v>643</v>
      </c>
      <c r="C1375" s="53"/>
      <c r="D1375" s="53"/>
      <c r="E1375" s="54"/>
      <c r="F1375" s="54"/>
      <c r="G1375" s="69"/>
      <c r="H1375" s="59"/>
    </row>
    <row r="1376" spans="1:8" hidden="1">
      <c r="A1376" s="39" t="s">
        <v>1375</v>
      </c>
      <c r="B1376" s="52" t="s">
        <v>645</v>
      </c>
      <c r="C1376" s="53"/>
      <c r="D1376" s="53"/>
      <c r="E1376" s="54"/>
      <c r="F1376" s="54"/>
      <c r="G1376" s="69"/>
      <c r="H1376" s="59"/>
    </row>
    <row r="1377" spans="1:8" hidden="1">
      <c r="A1377" s="39" t="s">
        <v>1376</v>
      </c>
      <c r="B1377" s="52" t="s">
        <v>647</v>
      </c>
      <c r="C1377" s="53"/>
      <c r="D1377" s="53"/>
      <c r="E1377" s="54"/>
      <c r="F1377" s="54"/>
      <c r="G1377" s="69"/>
      <c r="H1377" s="59"/>
    </row>
    <row r="1378" spans="1:8" hidden="1">
      <c r="A1378" s="39" t="s">
        <v>1377</v>
      </c>
      <c r="B1378" s="52" t="s">
        <v>649</v>
      </c>
      <c r="C1378" s="53"/>
      <c r="D1378" s="53"/>
      <c r="E1378" s="54"/>
      <c r="F1378" s="54"/>
      <c r="G1378" s="69"/>
      <c r="H1378" s="59"/>
    </row>
    <row r="1379" spans="1:8" hidden="1">
      <c r="A1379" s="39" t="s">
        <v>1378</v>
      </c>
      <c r="B1379" s="52" t="s">
        <v>651</v>
      </c>
      <c r="C1379" s="53"/>
      <c r="D1379" s="53"/>
      <c r="E1379" s="54"/>
      <c r="F1379" s="54"/>
      <c r="G1379" s="69"/>
      <c r="H1379" s="59"/>
    </row>
    <row r="1380" spans="1:8" hidden="1">
      <c r="A1380" s="39" t="s">
        <v>1379</v>
      </c>
      <c r="B1380" s="52" t="s">
        <v>653</v>
      </c>
      <c r="C1380" s="53"/>
      <c r="D1380" s="53"/>
      <c r="E1380" s="54"/>
      <c r="F1380" s="54"/>
      <c r="G1380" s="69"/>
      <c r="H1380" s="59"/>
    </row>
    <row r="1381" spans="1:8" hidden="1">
      <c r="A1381" s="39" t="s">
        <v>1380</v>
      </c>
      <c r="B1381" s="52" t="s">
        <v>655</v>
      </c>
      <c r="C1381" s="53"/>
      <c r="D1381" s="53"/>
      <c r="E1381" s="54"/>
      <c r="F1381" s="54"/>
      <c r="G1381" s="69"/>
      <c r="H1381" s="59"/>
    </row>
    <row r="1382" spans="1:8" hidden="1">
      <c r="A1382" s="39" t="s">
        <v>1381</v>
      </c>
      <c r="B1382" s="52" t="s">
        <v>657</v>
      </c>
      <c r="C1382" s="53"/>
      <c r="D1382" s="53"/>
      <c r="E1382" s="54"/>
      <c r="F1382" s="54"/>
      <c r="G1382" s="69"/>
      <c r="H1382" s="59"/>
    </row>
    <row r="1383" spans="1:8" hidden="1">
      <c r="A1383" s="39" t="s">
        <v>1382</v>
      </c>
      <c r="B1383" s="52" t="s">
        <v>659</v>
      </c>
      <c r="C1383" s="53"/>
      <c r="D1383" s="53"/>
      <c r="E1383" s="54"/>
      <c r="F1383" s="54"/>
      <c r="G1383" s="69"/>
      <c r="H1383" s="59"/>
    </row>
    <row r="1384" spans="1:8" hidden="1">
      <c r="A1384" s="39" t="s">
        <v>1383</v>
      </c>
      <c r="B1384" s="52" t="s">
        <v>661</v>
      </c>
      <c r="C1384" s="53"/>
      <c r="D1384" s="53"/>
      <c r="E1384" s="54"/>
      <c r="F1384" s="54"/>
      <c r="G1384" s="69"/>
      <c r="H1384" s="59"/>
    </row>
    <row r="1385" spans="1:8" hidden="1">
      <c r="A1385" s="39" t="s">
        <v>1384</v>
      </c>
      <c r="B1385" s="52" t="s">
        <v>663</v>
      </c>
      <c r="C1385" s="53"/>
      <c r="D1385" s="53"/>
      <c r="E1385" s="54"/>
      <c r="F1385" s="54"/>
      <c r="G1385" s="69"/>
      <c r="H1385" s="59"/>
    </row>
    <row r="1386" spans="1:8" hidden="1">
      <c r="A1386" s="39" t="s">
        <v>1385</v>
      </c>
      <c r="B1386" s="52" t="s">
        <v>665</v>
      </c>
      <c r="C1386" s="53"/>
      <c r="D1386" s="53"/>
      <c r="E1386" s="54"/>
      <c r="F1386" s="54"/>
      <c r="G1386" s="69"/>
      <c r="H1386" s="59"/>
    </row>
    <row r="1387" spans="1:8" hidden="1">
      <c r="A1387" s="39" t="s">
        <v>1386</v>
      </c>
      <c r="B1387" s="52" t="s">
        <v>667</v>
      </c>
      <c r="C1387" s="53"/>
      <c r="D1387" s="53"/>
      <c r="E1387" s="54"/>
      <c r="F1387" s="54"/>
      <c r="G1387" s="69"/>
      <c r="H1387" s="59"/>
    </row>
    <row r="1388" spans="1:8" hidden="1">
      <c r="A1388" s="39" t="s">
        <v>1387</v>
      </c>
      <c r="B1388" s="52" t="s">
        <v>669</v>
      </c>
      <c r="C1388" s="53"/>
      <c r="D1388" s="53"/>
      <c r="E1388" s="54"/>
      <c r="F1388" s="54"/>
      <c r="G1388" s="69"/>
      <c r="H1388" s="59"/>
    </row>
    <row r="1389" spans="1:8" hidden="1">
      <c r="A1389" s="39" t="s">
        <v>1388</v>
      </c>
      <c r="B1389" s="52" t="s">
        <v>671</v>
      </c>
      <c r="C1389" s="53"/>
      <c r="D1389" s="53"/>
      <c r="E1389" s="54"/>
      <c r="F1389" s="54"/>
      <c r="G1389" s="69"/>
      <c r="H1389" s="59"/>
    </row>
    <row r="1390" spans="1:8" hidden="1">
      <c r="A1390" s="39" t="s">
        <v>1389</v>
      </c>
      <c r="B1390" s="52" t="s">
        <v>673</v>
      </c>
      <c r="C1390" s="53"/>
      <c r="D1390" s="53"/>
      <c r="E1390" s="54"/>
      <c r="F1390" s="54"/>
      <c r="G1390" s="69"/>
      <c r="H1390" s="59"/>
    </row>
    <row r="1391" spans="1:8" hidden="1">
      <c r="A1391" s="39" t="s">
        <v>1390</v>
      </c>
      <c r="B1391" s="52" t="s">
        <v>675</v>
      </c>
      <c r="C1391" s="53"/>
      <c r="D1391" s="53"/>
      <c r="E1391" s="54"/>
      <c r="F1391" s="54"/>
      <c r="G1391" s="69"/>
      <c r="H1391" s="59"/>
    </row>
    <row r="1392" spans="1:8" hidden="1">
      <c r="A1392" s="39" t="s">
        <v>1391</v>
      </c>
      <c r="B1392" s="52" t="s">
        <v>677</v>
      </c>
      <c r="C1392" s="53"/>
      <c r="D1392" s="53"/>
      <c r="E1392" s="54"/>
      <c r="F1392" s="54"/>
      <c r="G1392" s="69"/>
      <c r="H1392" s="59"/>
    </row>
    <row r="1393" spans="1:8" hidden="1">
      <c r="A1393" s="39" t="s">
        <v>1392</v>
      </c>
      <c r="B1393" s="52" t="s">
        <v>679</v>
      </c>
      <c r="C1393" s="53"/>
      <c r="D1393" s="53"/>
      <c r="E1393" s="54"/>
      <c r="F1393" s="54"/>
      <c r="G1393" s="69"/>
      <c r="H1393" s="59"/>
    </row>
    <row r="1394" spans="1:8" hidden="1">
      <c r="A1394" s="39" t="s">
        <v>1393</v>
      </c>
      <c r="B1394" s="52" t="s">
        <v>681</v>
      </c>
      <c r="C1394" s="53"/>
      <c r="D1394" s="53"/>
      <c r="E1394" s="54"/>
      <c r="F1394" s="54"/>
      <c r="G1394" s="69"/>
      <c r="H1394" s="59"/>
    </row>
    <row r="1395" spans="1:8" hidden="1">
      <c r="A1395" s="39" t="s">
        <v>1394</v>
      </c>
      <c r="B1395" s="52" t="s">
        <v>683</v>
      </c>
      <c r="C1395" s="53"/>
      <c r="D1395" s="53"/>
      <c r="E1395" s="54"/>
      <c r="F1395" s="54"/>
      <c r="G1395" s="69"/>
      <c r="H1395" s="59"/>
    </row>
    <row r="1396" spans="1:8" hidden="1">
      <c r="A1396" s="39" t="s">
        <v>1395</v>
      </c>
      <c r="B1396" s="52" t="s">
        <v>685</v>
      </c>
      <c r="C1396" s="53"/>
      <c r="D1396" s="53"/>
      <c r="E1396" s="54"/>
      <c r="F1396" s="54"/>
      <c r="G1396" s="69"/>
      <c r="H1396" s="59"/>
    </row>
    <row r="1397" spans="1:8" hidden="1">
      <c r="A1397" s="39" t="s">
        <v>1396</v>
      </c>
      <c r="B1397" s="52" t="s">
        <v>687</v>
      </c>
      <c r="C1397" s="53"/>
      <c r="D1397" s="53"/>
      <c r="E1397" s="54"/>
      <c r="F1397" s="54"/>
      <c r="G1397" s="69"/>
      <c r="H1397" s="59"/>
    </row>
    <row r="1398" spans="1:8" hidden="1">
      <c r="A1398" s="39" t="s">
        <v>1397</v>
      </c>
      <c r="B1398" s="52" t="s">
        <v>689</v>
      </c>
      <c r="C1398" s="53"/>
      <c r="D1398" s="53"/>
      <c r="E1398" s="54"/>
      <c r="F1398" s="54"/>
      <c r="G1398" s="69"/>
      <c r="H1398" s="59"/>
    </row>
    <row r="1399" spans="1:8" hidden="1">
      <c r="A1399" s="39" t="s">
        <v>1398</v>
      </c>
      <c r="B1399" s="52" t="s">
        <v>691</v>
      </c>
      <c r="C1399" s="53"/>
      <c r="D1399" s="53"/>
      <c r="E1399" s="54"/>
      <c r="F1399" s="54"/>
      <c r="G1399" s="69"/>
      <c r="H1399" s="59"/>
    </row>
    <row r="1400" spans="1:8" hidden="1">
      <c r="A1400" s="39" t="s">
        <v>1399</v>
      </c>
      <c r="B1400" s="52" t="s">
        <v>693</v>
      </c>
      <c r="C1400" s="53"/>
      <c r="D1400" s="53"/>
      <c r="E1400" s="54"/>
      <c r="F1400" s="54"/>
      <c r="G1400" s="69"/>
      <c r="H1400" s="59"/>
    </row>
    <row r="1401" spans="1:8" hidden="1">
      <c r="A1401" s="39" t="s">
        <v>1400</v>
      </c>
      <c r="B1401" s="52" t="s">
        <v>695</v>
      </c>
      <c r="C1401" s="53"/>
      <c r="D1401" s="53"/>
      <c r="E1401" s="54"/>
      <c r="F1401" s="54"/>
      <c r="G1401" s="69"/>
      <c r="H1401" s="59"/>
    </row>
    <row r="1402" spans="1:8" hidden="1">
      <c r="A1402" s="39" t="s">
        <v>1401</v>
      </c>
      <c r="B1402" s="52" t="s">
        <v>697</v>
      </c>
      <c r="C1402" s="53"/>
      <c r="D1402" s="53"/>
      <c r="E1402" s="54"/>
      <c r="F1402" s="54"/>
      <c r="G1402" s="69"/>
      <c r="H1402" s="59"/>
    </row>
    <row r="1403" spans="1:8" hidden="1">
      <c r="A1403" s="39" t="s">
        <v>1402</v>
      </c>
      <c r="B1403" s="52" t="s">
        <v>699</v>
      </c>
      <c r="C1403" s="53"/>
      <c r="D1403" s="53"/>
      <c r="E1403" s="54"/>
      <c r="F1403" s="54"/>
      <c r="G1403" s="69"/>
      <c r="H1403" s="59"/>
    </row>
    <row r="1404" spans="1:8" hidden="1">
      <c r="A1404" s="39" t="s">
        <v>1403</v>
      </c>
      <c r="B1404" s="52" t="s">
        <v>701</v>
      </c>
      <c r="C1404" s="53"/>
      <c r="D1404" s="53"/>
      <c r="E1404" s="54"/>
      <c r="F1404" s="54"/>
      <c r="G1404" s="69"/>
      <c r="H1404" s="59"/>
    </row>
    <row r="1405" spans="1:8" hidden="1">
      <c r="A1405" s="39" t="s">
        <v>1404</v>
      </c>
      <c r="B1405" s="52" t="s">
        <v>703</v>
      </c>
      <c r="C1405" s="53"/>
      <c r="D1405" s="53"/>
      <c r="E1405" s="54"/>
      <c r="F1405" s="54"/>
      <c r="G1405" s="69"/>
      <c r="H1405" s="59"/>
    </row>
    <row r="1406" spans="1:8" hidden="1">
      <c r="A1406" s="43" t="s">
        <v>1405</v>
      </c>
      <c r="B1406" s="44" t="s">
        <v>1406</v>
      </c>
      <c r="C1406" s="43"/>
      <c r="D1406" s="43"/>
      <c r="E1406" s="61">
        <f>E1407+E1500</f>
        <v>0</v>
      </c>
      <c r="F1406" s="61">
        <f>F1407+F1500</f>
        <v>0</v>
      </c>
      <c r="G1406" s="72">
        <f>G1407+G1500</f>
        <v>0</v>
      </c>
      <c r="H1406" s="59"/>
    </row>
    <row r="1407" spans="1:8" hidden="1">
      <c r="A1407" s="46" t="s">
        <v>1407</v>
      </c>
      <c r="B1407" s="47" t="s">
        <v>611</v>
      </c>
      <c r="C1407" s="46"/>
      <c r="D1407" s="46"/>
      <c r="E1407" s="60">
        <f>E1408+E1454</f>
        <v>0</v>
      </c>
      <c r="F1407" s="60">
        <f>F1408+F1454</f>
        <v>0</v>
      </c>
      <c r="G1407" s="71">
        <f>G1408+G1454</f>
        <v>0</v>
      </c>
      <c r="H1407" s="59"/>
    </row>
    <row r="1408" spans="1:8" hidden="1">
      <c r="A1408" s="49" t="s">
        <v>1408</v>
      </c>
      <c r="B1408" s="50" t="s">
        <v>613</v>
      </c>
      <c r="C1408" s="49"/>
      <c r="D1408" s="49"/>
      <c r="E1408" s="51">
        <f>SUM(E1409:E1453)</f>
        <v>0</v>
      </c>
      <c r="F1408" s="51">
        <f t="shared" ref="F1408:G1408" si="49">SUM(F1409:F1453)</f>
        <v>0</v>
      </c>
      <c r="G1408" s="70">
        <f t="shared" si="49"/>
        <v>0</v>
      </c>
      <c r="H1408" s="59"/>
    </row>
    <row r="1409" spans="1:8" hidden="1">
      <c r="A1409" s="39" t="s">
        <v>1409</v>
      </c>
      <c r="B1409" s="52" t="s">
        <v>615</v>
      </c>
      <c r="C1409" s="53"/>
      <c r="D1409" s="53"/>
      <c r="E1409" s="54"/>
      <c r="F1409" s="54"/>
      <c r="G1409" s="69"/>
      <c r="H1409" s="59"/>
    </row>
    <row r="1410" spans="1:8" hidden="1">
      <c r="A1410" s="39" t="s">
        <v>1410</v>
      </c>
      <c r="B1410" s="52" t="s">
        <v>617</v>
      </c>
      <c r="C1410" s="53"/>
      <c r="D1410" s="53"/>
      <c r="E1410" s="54"/>
      <c r="F1410" s="54"/>
      <c r="G1410" s="69"/>
      <c r="H1410" s="59"/>
    </row>
    <row r="1411" spans="1:8" hidden="1">
      <c r="A1411" s="39" t="s">
        <v>1411</v>
      </c>
      <c r="B1411" s="52" t="s">
        <v>619</v>
      </c>
      <c r="C1411" s="53"/>
      <c r="D1411" s="53"/>
      <c r="E1411" s="54"/>
      <c r="F1411" s="54"/>
      <c r="G1411" s="69"/>
      <c r="H1411" s="59"/>
    </row>
    <row r="1412" spans="1:8" hidden="1">
      <c r="A1412" s="39" t="s">
        <v>1412</v>
      </c>
      <c r="B1412" s="52" t="s">
        <v>621</v>
      </c>
      <c r="C1412" s="53"/>
      <c r="D1412" s="53"/>
      <c r="E1412" s="54"/>
      <c r="F1412" s="54"/>
      <c r="G1412" s="69"/>
      <c r="H1412" s="59"/>
    </row>
    <row r="1413" spans="1:8" hidden="1">
      <c r="A1413" s="39" t="s">
        <v>1413</v>
      </c>
      <c r="B1413" s="52" t="s">
        <v>623</v>
      </c>
      <c r="C1413" s="53"/>
      <c r="D1413" s="53"/>
      <c r="E1413" s="54"/>
      <c r="F1413" s="54"/>
      <c r="G1413" s="69"/>
      <c r="H1413" s="59"/>
    </row>
    <row r="1414" spans="1:8" hidden="1">
      <c r="A1414" s="39" t="s">
        <v>1414</v>
      </c>
      <c r="B1414" s="52" t="s">
        <v>625</v>
      </c>
      <c r="C1414" s="53"/>
      <c r="D1414" s="53"/>
      <c r="E1414" s="54"/>
      <c r="F1414" s="54"/>
      <c r="G1414" s="69"/>
      <c r="H1414" s="59"/>
    </row>
    <row r="1415" spans="1:8" hidden="1">
      <c r="A1415" s="39" t="s">
        <v>1415</v>
      </c>
      <c r="B1415" s="52" t="s">
        <v>627</v>
      </c>
      <c r="C1415" s="53"/>
      <c r="D1415" s="53"/>
      <c r="E1415" s="54"/>
      <c r="F1415" s="54"/>
      <c r="G1415" s="69"/>
      <c r="H1415" s="59"/>
    </row>
    <row r="1416" spans="1:8" hidden="1">
      <c r="A1416" s="39" t="s">
        <v>1416</v>
      </c>
      <c r="B1416" s="52" t="s">
        <v>629</v>
      </c>
      <c r="C1416" s="53"/>
      <c r="D1416" s="53"/>
      <c r="E1416" s="54"/>
      <c r="F1416" s="54"/>
      <c r="G1416" s="69"/>
      <c r="H1416" s="59"/>
    </row>
    <row r="1417" spans="1:8" hidden="1">
      <c r="A1417" s="39" t="s">
        <v>1417</v>
      </c>
      <c r="B1417" s="52" t="s">
        <v>631</v>
      </c>
      <c r="C1417" s="53"/>
      <c r="D1417" s="53"/>
      <c r="E1417" s="54"/>
      <c r="F1417" s="54"/>
      <c r="G1417" s="69"/>
      <c r="H1417" s="59"/>
    </row>
    <row r="1418" spans="1:8" hidden="1">
      <c r="A1418" s="39" t="s">
        <v>1418</v>
      </c>
      <c r="B1418" s="52" t="s">
        <v>633</v>
      </c>
      <c r="C1418" s="53"/>
      <c r="D1418" s="53"/>
      <c r="E1418" s="54"/>
      <c r="F1418" s="54"/>
      <c r="G1418" s="69"/>
      <c r="H1418" s="59"/>
    </row>
    <row r="1419" spans="1:8" hidden="1">
      <c r="A1419" s="39" t="s">
        <v>1419</v>
      </c>
      <c r="B1419" s="52" t="s">
        <v>635</v>
      </c>
      <c r="C1419" s="53"/>
      <c r="D1419" s="53"/>
      <c r="E1419" s="54"/>
      <c r="F1419" s="54"/>
      <c r="G1419" s="69"/>
      <c r="H1419" s="59"/>
    </row>
    <row r="1420" spans="1:8" hidden="1">
      <c r="A1420" s="39" t="s">
        <v>1420</v>
      </c>
      <c r="B1420" s="52" t="s">
        <v>637</v>
      </c>
      <c r="C1420" s="53"/>
      <c r="D1420" s="53"/>
      <c r="E1420" s="54"/>
      <c r="F1420" s="54"/>
      <c r="G1420" s="69"/>
      <c r="H1420" s="59"/>
    </row>
    <row r="1421" spans="1:8" hidden="1">
      <c r="A1421" s="39" t="s">
        <v>1421</v>
      </c>
      <c r="B1421" s="52" t="s">
        <v>639</v>
      </c>
      <c r="C1421" s="53"/>
      <c r="D1421" s="53"/>
      <c r="E1421" s="54"/>
      <c r="F1421" s="54"/>
      <c r="G1421" s="69"/>
      <c r="H1421" s="59"/>
    </row>
    <row r="1422" spans="1:8" hidden="1">
      <c r="A1422" s="39" t="s">
        <v>1422</v>
      </c>
      <c r="B1422" s="52" t="s">
        <v>641</v>
      </c>
      <c r="C1422" s="53"/>
      <c r="D1422" s="53"/>
      <c r="E1422" s="54"/>
      <c r="F1422" s="54"/>
      <c r="G1422" s="69"/>
      <c r="H1422" s="59"/>
    </row>
    <row r="1423" spans="1:8" hidden="1">
      <c r="A1423" s="39" t="s">
        <v>1423</v>
      </c>
      <c r="B1423" s="52" t="s">
        <v>643</v>
      </c>
      <c r="C1423" s="53"/>
      <c r="D1423" s="53"/>
      <c r="E1423" s="54"/>
      <c r="F1423" s="54"/>
      <c r="G1423" s="69"/>
      <c r="H1423" s="59"/>
    </row>
    <row r="1424" spans="1:8" hidden="1">
      <c r="A1424" s="39" t="s">
        <v>1424</v>
      </c>
      <c r="B1424" s="52" t="s">
        <v>645</v>
      </c>
      <c r="C1424" s="53"/>
      <c r="D1424" s="53"/>
      <c r="E1424" s="54"/>
      <c r="F1424" s="54"/>
      <c r="G1424" s="69"/>
      <c r="H1424" s="59"/>
    </row>
    <row r="1425" spans="1:8" hidden="1">
      <c r="A1425" s="39" t="s">
        <v>1425</v>
      </c>
      <c r="B1425" s="52" t="s">
        <v>647</v>
      </c>
      <c r="C1425" s="53"/>
      <c r="D1425" s="53"/>
      <c r="E1425" s="54"/>
      <c r="F1425" s="54"/>
      <c r="G1425" s="69"/>
      <c r="H1425" s="59"/>
    </row>
    <row r="1426" spans="1:8" hidden="1">
      <c r="A1426" s="39" t="s">
        <v>1426</v>
      </c>
      <c r="B1426" s="52" t="s">
        <v>649</v>
      </c>
      <c r="C1426" s="53"/>
      <c r="D1426" s="53"/>
      <c r="E1426" s="54"/>
      <c r="F1426" s="54"/>
      <c r="G1426" s="69"/>
      <c r="H1426" s="59"/>
    </row>
    <row r="1427" spans="1:8" hidden="1">
      <c r="A1427" s="39" t="s">
        <v>1427</v>
      </c>
      <c r="B1427" s="52" t="s">
        <v>651</v>
      </c>
      <c r="C1427" s="53"/>
      <c r="D1427" s="53"/>
      <c r="E1427" s="54"/>
      <c r="F1427" s="54"/>
      <c r="G1427" s="69"/>
      <c r="H1427" s="59"/>
    </row>
    <row r="1428" spans="1:8" hidden="1">
      <c r="A1428" s="39" t="s">
        <v>1428</v>
      </c>
      <c r="B1428" s="52" t="s">
        <v>653</v>
      </c>
      <c r="C1428" s="53"/>
      <c r="D1428" s="53"/>
      <c r="E1428" s="54"/>
      <c r="F1428" s="54"/>
      <c r="G1428" s="69"/>
      <c r="H1428" s="59"/>
    </row>
    <row r="1429" spans="1:8" hidden="1">
      <c r="A1429" s="39" t="s">
        <v>1429</v>
      </c>
      <c r="B1429" s="52" t="s">
        <v>655</v>
      </c>
      <c r="C1429" s="53"/>
      <c r="D1429" s="53"/>
      <c r="E1429" s="54"/>
      <c r="F1429" s="54"/>
      <c r="G1429" s="69"/>
      <c r="H1429" s="59"/>
    </row>
    <row r="1430" spans="1:8" hidden="1">
      <c r="A1430" s="39" t="s">
        <v>1430</v>
      </c>
      <c r="B1430" s="52" t="s">
        <v>657</v>
      </c>
      <c r="C1430" s="53"/>
      <c r="D1430" s="53"/>
      <c r="E1430" s="54"/>
      <c r="F1430" s="54"/>
      <c r="G1430" s="69"/>
      <c r="H1430" s="59"/>
    </row>
    <row r="1431" spans="1:8" hidden="1">
      <c r="A1431" s="39" t="s">
        <v>1431</v>
      </c>
      <c r="B1431" s="52" t="s">
        <v>659</v>
      </c>
      <c r="C1431" s="53"/>
      <c r="D1431" s="53"/>
      <c r="E1431" s="54"/>
      <c r="F1431" s="54"/>
      <c r="G1431" s="69"/>
      <c r="H1431" s="59"/>
    </row>
    <row r="1432" spans="1:8" hidden="1">
      <c r="A1432" s="39" t="s">
        <v>1432</v>
      </c>
      <c r="B1432" s="52" t="s">
        <v>661</v>
      </c>
      <c r="C1432" s="53"/>
      <c r="D1432" s="53"/>
      <c r="E1432" s="54"/>
      <c r="F1432" s="54"/>
      <c r="G1432" s="69"/>
      <c r="H1432" s="59"/>
    </row>
    <row r="1433" spans="1:8" hidden="1">
      <c r="A1433" s="39" t="s">
        <v>1433</v>
      </c>
      <c r="B1433" s="52" t="s">
        <v>663</v>
      </c>
      <c r="C1433" s="53"/>
      <c r="D1433" s="53"/>
      <c r="E1433" s="54"/>
      <c r="F1433" s="54"/>
      <c r="G1433" s="69"/>
      <c r="H1433" s="59"/>
    </row>
    <row r="1434" spans="1:8" hidden="1">
      <c r="A1434" s="39" t="s">
        <v>1434</v>
      </c>
      <c r="B1434" s="52" t="s">
        <v>665</v>
      </c>
      <c r="C1434" s="53"/>
      <c r="D1434" s="53"/>
      <c r="E1434" s="54"/>
      <c r="F1434" s="54"/>
      <c r="G1434" s="69"/>
      <c r="H1434" s="59"/>
    </row>
    <row r="1435" spans="1:8" hidden="1">
      <c r="A1435" s="39" t="s">
        <v>1435</v>
      </c>
      <c r="B1435" s="52" t="s">
        <v>667</v>
      </c>
      <c r="C1435" s="53"/>
      <c r="D1435" s="53"/>
      <c r="E1435" s="54"/>
      <c r="F1435" s="54"/>
      <c r="G1435" s="69"/>
      <c r="H1435" s="59"/>
    </row>
    <row r="1436" spans="1:8" hidden="1">
      <c r="A1436" s="39" t="s">
        <v>1436</v>
      </c>
      <c r="B1436" s="52" t="s">
        <v>669</v>
      </c>
      <c r="C1436" s="53"/>
      <c r="D1436" s="53"/>
      <c r="E1436" s="54"/>
      <c r="F1436" s="54"/>
      <c r="G1436" s="69"/>
      <c r="H1436" s="59"/>
    </row>
    <row r="1437" spans="1:8" hidden="1">
      <c r="A1437" s="39" t="s">
        <v>1437</v>
      </c>
      <c r="B1437" s="52" t="s">
        <v>671</v>
      </c>
      <c r="C1437" s="53"/>
      <c r="D1437" s="53"/>
      <c r="E1437" s="54"/>
      <c r="F1437" s="54"/>
      <c r="G1437" s="69"/>
      <c r="H1437" s="59"/>
    </row>
    <row r="1438" spans="1:8" hidden="1">
      <c r="A1438" s="39" t="s">
        <v>1438</v>
      </c>
      <c r="B1438" s="52" t="s">
        <v>673</v>
      </c>
      <c r="C1438" s="53"/>
      <c r="D1438" s="53"/>
      <c r="E1438" s="54"/>
      <c r="F1438" s="54"/>
      <c r="G1438" s="69"/>
      <c r="H1438" s="59"/>
    </row>
    <row r="1439" spans="1:8" hidden="1">
      <c r="A1439" s="39" t="s">
        <v>1439</v>
      </c>
      <c r="B1439" s="52" t="s">
        <v>675</v>
      </c>
      <c r="C1439" s="53"/>
      <c r="D1439" s="53"/>
      <c r="E1439" s="54"/>
      <c r="F1439" s="54"/>
      <c r="G1439" s="69"/>
      <c r="H1439" s="59"/>
    </row>
    <row r="1440" spans="1:8" hidden="1">
      <c r="A1440" s="39" t="s">
        <v>1440</v>
      </c>
      <c r="B1440" s="52" t="s">
        <v>677</v>
      </c>
      <c r="C1440" s="53"/>
      <c r="D1440" s="53"/>
      <c r="E1440" s="54"/>
      <c r="F1440" s="54"/>
      <c r="G1440" s="69"/>
      <c r="H1440" s="59"/>
    </row>
    <row r="1441" spans="1:8" hidden="1">
      <c r="A1441" s="39" t="s">
        <v>1441</v>
      </c>
      <c r="B1441" s="52" t="s">
        <v>679</v>
      </c>
      <c r="C1441" s="53"/>
      <c r="D1441" s="53"/>
      <c r="E1441" s="54"/>
      <c r="F1441" s="54"/>
      <c r="G1441" s="69"/>
      <c r="H1441" s="59"/>
    </row>
    <row r="1442" spans="1:8" hidden="1">
      <c r="A1442" s="39" t="s">
        <v>1442</v>
      </c>
      <c r="B1442" s="52" t="s">
        <v>681</v>
      </c>
      <c r="C1442" s="53"/>
      <c r="D1442" s="53"/>
      <c r="E1442" s="54"/>
      <c r="F1442" s="54"/>
      <c r="G1442" s="69"/>
      <c r="H1442" s="59"/>
    </row>
    <row r="1443" spans="1:8" hidden="1">
      <c r="A1443" s="39" t="s">
        <v>1443</v>
      </c>
      <c r="B1443" s="52" t="s">
        <v>683</v>
      </c>
      <c r="C1443" s="53"/>
      <c r="D1443" s="53"/>
      <c r="E1443" s="54"/>
      <c r="F1443" s="54"/>
      <c r="G1443" s="69"/>
      <c r="H1443" s="59"/>
    </row>
    <row r="1444" spans="1:8" hidden="1">
      <c r="A1444" s="39" t="s">
        <v>1444</v>
      </c>
      <c r="B1444" s="52" t="s">
        <v>685</v>
      </c>
      <c r="C1444" s="53"/>
      <c r="D1444" s="53"/>
      <c r="E1444" s="54"/>
      <c r="F1444" s="54"/>
      <c r="G1444" s="69"/>
      <c r="H1444" s="59"/>
    </row>
    <row r="1445" spans="1:8" hidden="1">
      <c r="A1445" s="39" t="s">
        <v>1445</v>
      </c>
      <c r="B1445" s="52" t="s">
        <v>687</v>
      </c>
      <c r="C1445" s="53"/>
      <c r="D1445" s="53"/>
      <c r="E1445" s="54"/>
      <c r="F1445" s="54"/>
      <c r="G1445" s="69"/>
      <c r="H1445" s="59"/>
    </row>
    <row r="1446" spans="1:8" hidden="1">
      <c r="A1446" s="39" t="s">
        <v>1446</v>
      </c>
      <c r="B1446" s="52" t="s">
        <v>689</v>
      </c>
      <c r="C1446" s="53"/>
      <c r="D1446" s="53"/>
      <c r="E1446" s="54"/>
      <c r="F1446" s="54"/>
      <c r="G1446" s="69"/>
      <c r="H1446" s="59"/>
    </row>
    <row r="1447" spans="1:8" hidden="1">
      <c r="A1447" s="39" t="s">
        <v>1447</v>
      </c>
      <c r="B1447" s="52" t="s">
        <v>691</v>
      </c>
      <c r="C1447" s="53"/>
      <c r="D1447" s="53"/>
      <c r="E1447" s="54"/>
      <c r="F1447" s="54"/>
      <c r="G1447" s="69"/>
      <c r="H1447" s="59"/>
    </row>
    <row r="1448" spans="1:8" hidden="1">
      <c r="A1448" s="39" t="s">
        <v>1448</v>
      </c>
      <c r="B1448" s="52" t="s">
        <v>693</v>
      </c>
      <c r="C1448" s="53"/>
      <c r="D1448" s="53"/>
      <c r="E1448" s="54"/>
      <c r="F1448" s="54"/>
      <c r="G1448" s="69"/>
      <c r="H1448" s="59"/>
    </row>
    <row r="1449" spans="1:8" hidden="1">
      <c r="A1449" s="39" t="s">
        <v>1449</v>
      </c>
      <c r="B1449" s="52" t="s">
        <v>695</v>
      </c>
      <c r="C1449" s="53"/>
      <c r="D1449" s="53"/>
      <c r="E1449" s="54"/>
      <c r="F1449" s="54"/>
      <c r="G1449" s="69"/>
      <c r="H1449" s="59"/>
    </row>
    <row r="1450" spans="1:8" hidden="1">
      <c r="A1450" s="39" t="s">
        <v>1450</v>
      </c>
      <c r="B1450" s="52" t="s">
        <v>697</v>
      </c>
      <c r="C1450" s="53"/>
      <c r="D1450" s="53"/>
      <c r="E1450" s="54"/>
      <c r="F1450" s="54"/>
      <c r="G1450" s="69"/>
      <c r="H1450" s="59"/>
    </row>
    <row r="1451" spans="1:8" hidden="1">
      <c r="A1451" s="39" t="s">
        <v>1451</v>
      </c>
      <c r="B1451" s="52" t="s">
        <v>699</v>
      </c>
      <c r="C1451" s="53"/>
      <c r="D1451" s="53"/>
      <c r="E1451" s="54"/>
      <c r="F1451" s="54"/>
      <c r="G1451" s="69"/>
      <c r="H1451" s="59"/>
    </row>
    <row r="1452" spans="1:8" hidden="1">
      <c r="A1452" s="39" t="s">
        <v>1452</v>
      </c>
      <c r="B1452" s="52" t="s">
        <v>701</v>
      </c>
      <c r="C1452" s="53"/>
      <c r="D1452" s="53"/>
      <c r="E1452" s="54"/>
      <c r="F1452" s="54"/>
      <c r="G1452" s="69"/>
      <c r="H1452" s="59"/>
    </row>
    <row r="1453" spans="1:8" hidden="1">
      <c r="A1453" s="39" t="s">
        <v>1453</v>
      </c>
      <c r="B1453" s="52" t="s">
        <v>703</v>
      </c>
      <c r="C1453" s="53"/>
      <c r="D1453" s="53"/>
      <c r="E1453" s="54"/>
      <c r="F1453" s="54"/>
      <c r="G1453" s="69"/>
      <c r="H1453" s="59"/>
    </row>
    <row r="1454" spans="1:8" hidden="1">
      <c r="A1454" s="49" t="s">
        <v>1454</v>
      </c>
      <c r="B1454" s="50" t="s">
        <v>705</v>
      </c>
      <c r="C1454" s="49"/>
      <c r="D1454" s="49"/>
      <c r="E1454" s="51">
        <f>SUM(E1455:E1499)</f>
        <v>0</v>
      </c>
      <c r="F1454" s="51">
        <f t="shared" ref="F1454:G1454" si="50">SUM(F1455:F1499)</f>
        <v>0</v>
      </c>
      <c r="G1454" s="70">
        <f t="shared" si="50"/>
        <v>0</v>
      </c>
      <c r="H1454" s="59"/>
    </row>
    <row r="1455" spans="1:8" hidden="1">
      <c r="A1455" s="39" t="s">
        <v>1455</v>
      </c>
      <c r="B1455" s="52" t="s">
        <v>615</v>
      </c>
      <c r="C1455" s="53"/>
      <c r="D1455" s="53"/>
      <c r="E1455" s="54"/>
      <c r="F1455" s="54"/>
      <c r="G1455" s="69"/>
      <c r="H1455" s="59"/>
    </row>
    <row r="1456" spans="1:8" hidden="1">
      <c r="A1456" s="39" t="s">
        <v>1456</v>
      </c>
      <c r="B1456" s="52" t="s">
        <v>617</v>
      </c>
      <c r="C1456" s="53"/>
      <c r="D1456" s="53"/>
      <c r="E1456" s="54"/>
      <c r="F1456" s="54"/>
      <c r="G1456" s="69"/>
      <c r="H1456" s="59"/>
    </row>
    <row r="1457" spans="1:8" hidden="1">
      <c r="A1457" s="39" t="s">
        <v>1457</v>
      </c>
      <c r="B1457" s="52" t="s">
        <v>619</v>
      </c>
      <c r="C1457" s="53"/>
      <c r="D1457" s="53"/>
      <c r="E1457" s="54"/>
      <c r="F1457" s="54"/>
      <c r="G1457" s="69"/>
      <c r="H1457" s="59"/>
    </row>
    <row r="1458" spans="1:8" hidden="1">
      <c r="A1458" s="39" t="s">
        <v>1458</v>
      </c>
      <c r="B1458" s="52" t="s">
        <v>621</v>
      </c>
      <c r="C1458" s="53"/>
      <c r="D1458" s="53"/>
      <c r="E1458" s="54"/>
      <c r="F1458" s="54"/>
      <c r="G1458" s="69"/>
      <c r="H1458" s="59"/>
    </row>
    <row r="1459" spans="1:8" hidden="1">
      <c r="A1459" s="39" t="s">
        <v>1459</v>
      </c>
      <c r="B1459" s="52" t="s">
        <v>623</v>
      </c>
      <c r="C1459" s="53"/>
      <c r="D1459" s="53"/>
      <c r="E1459" s="54"/>
      <c r="F1459" s="54"/>
      <c r="G1459" s="69"/>
      <c r="H1459" s="59"/>
    </row>
    <row r="1460" spans="1:8" hidden="1">
      <c r="A1460" s="39" t="s">
        <v>1460</v>
      </c>
      <c r="B1460" s="52" t="s">
        <v>625</v>
      </c>
      <c r="C1460" s="53"/>
      <c r="D1460" s="53"/>
      <c r="E1460" s="54"/>
      <c r="F1460" s="54"/>
      <c r="G1460" s="69"/>
      <c r="H1460" s="59"/>
    </row>
    <row r="1461" spans="1:8" hidden="1">
      <c r="A1461" s="39" t="s">
        <v>1461</v>
      </c>
      <c r="B1461" s="52" t="s">
        <v>627</v>
      </c>
      <c r="C1461" s="53"/>
      <c r="D1461" s="53"/>
      <c r="E1461" s="54"/>
      <c r="F1461" s="54"/>
      <c r="G1461" s="69"/>
      <c r="H1461" s="59"/>
    </row>
    <row r="1462" spans="1:8" hidden="1">
      <c r="A1462" s="39" t="s">
        <v>1462</v>
      </c>
      <c r="B1462" s="52" t="s">
        <v>629</v>
      </c>
      <c r="C1462" s="53"/>
      <c r="D1462" s="53"/>
      <c r="E1462" s="54"/>
      <c r="F1462" s="54"/>
      <c r="G1462" s="69"/>
      <c r="H1462" s="59"/>
    </row>
    <row r="1463" spans="1:8" hidden="1">
      <c r="A1463" s="39" t="s">
        <v>1463</v>
      </c>
      <c r="B1463" s="52" t="s">
        <v>631</v>
      </c>
      <c r="C1463" s="53"/>
      <c r="D1463" s="53"/>
      <c r="E1463" s="54"/>
      <c r="F1463" s="54"/>
      <c r="G1463" s="69"/>
      <c r="H1463" s="59"/>
    </row>
    <row r="1464" spans="1:8" hidden="1">
      <c r="A1464" s="39" t="s">
        <v>1464</v>
      </c>
      <c r="B1464" s="52" t="s">
        <v>633</v>
      </c>
      <c r="C1464" s="53"/>
      <c r="D1464" s="53"/>
      <c r="E1464" s="54"/>
      <c r="F1464" s="54"/>
      <c r="G1464" s="69"/>
      <c r="H1464" s="59"/>
    </row>
    <row r="1465" spans="1:8" hidden="1">
      <c r="A1465" s="39" t="s">
        <v>1465</v>
      </c>
      <c r="B1465" s="52" t="s">
        <v>635</v>
      </c>
      <c r="C1465" s="53"/>
      <c r="D1465" s="53"/>
      <c r="E1465" s="54"/>
      <c r="F1465" s="54"/>
      <c r="G1465" s="69"/>
      <c r="H1465" s="59"/>
    </row>
    <row r="1466" spans="1:8" hidden="1">
      <c r="A1466" s="39" t="s">
        <v>1466</v>
      </c>
      <c r="B1466" s="52" t="s">
        <v>637</v>
      </c>
      <c r="C1466" s="53"/>
      <c r="D1466" s="53"/>
      <c r="E1466" s="54"/>
      <c r="F1466" s="54"/>
      <c r="G1466" s="69"/>
      <c r="H1466" s="59"/>
    </row>
    <row r="1467" spans="1:8" hidden="1">
      <c r="A1467" s="39" t="s">
        <v>1467</v>
      </c>
      <c r="B1467" s="52" t="s">
        <v>639</v>
      </c>
      <c r="C1467" s="53"/>
      <c r="D1467" s="53"/>
      <c r="E1467" s="54"/>
      <c r="F1467" s="54"/>
      <c r="G1467" s="69"/>
      <c r="H1467" s="59"/>
    </row>
    <row r="1468" spans="1:8" hidden="1">
      <c r="A1468" s="39" t="s">
        <v>1468</v>
      </c>
      <c r="B1468" s="52" t="s">
        <v>641</v>
      </c>
      <c r="C1468" s="53"/>
      <c r="D1468" s="53"/>
      <c r="E1468" s="54"/>
      <c r="F1468" s="54"/>
      <c r="G1468" s="69"/>
      <c r="H1468" s="59"/>
    </row>
    <row r="1469" spans="1:8" hidden="1">
      <c r="A1469" s="39" t="s">
        <v>1469</v>
      </c>
      <c r="B1469" s="52" t="s">
        <v>643</v>
      </c>
      <c r="C1469" s="53"/>
      <c r="D1469" s="53"/>
      <c r="E1469" s="54"/>
      <c r="F1469" s="54"/>
      <c r="G1469" s="69"/>
      <c r="H1469" s="59"/>
    </row>
    <row r="1470" spans="1:8" hidden="1">
      <c r="A1470" s="39" t="s">
        <v>1470</v>
      </c>
      <c r="B1470" s="52" t="s">
        <v>645</v>
      </c>
      <c r="C1470" s="53"/>
      <c r="D1470" s="53"/>
      <c r="E1470" s="54"/>
      <c r="F1470" s="54"/>
      <c r="G1470" s="69"/>
      <c r="H1470" s="59"/>
    </row>
    <row r="1471" spans="1:8" hidden="1">
      <c r="A1471" s="39" t="s">
        <v>1471</v>
      </c>
      <c r="B1471" s="52" t="s">
        <v>647</v>
      </c>
      <c r="C1471" s="53"/>
      <c r="D1471" s="53"/>
      <c r="E1471" s="54"/>
      <c r="F1471" s="54"/>
      <c r="G1471" s="69"/>
      <c r="H1471" s="59"/>
    </row>
    <row r="1472" spans="1:8" hidden="1">
      <c r="A1472" s="39" t="s">
        <v>1472</v>
      </c>
      <c r="B1472" s="52" t="s">
        <v>649</v>
      </c>
      <c r="C1472" s="53"/>
      <c r="D1472" s="53"/>
      <c r="E1472" s="54"/>
      <c r="F1472" s="54"/>
      <c r="G1472" s="69"/>
      <c r="H1472" s="59"/>
    </row>
    <row r="1473" spans="1:8" hidden="1">
      <c r="A1473" s="39" t="s">
        <v>1473</v>
      </c>
      <c r="B1473" s="52" t="s">
        <v>651</v>
      </c>
      <c r="C1473" s="53"/>
      <c r="D1473" s="53"/>
      <c r="E1473" s="54"/>
      <c r="F1473" s="54"/>
      <c r="G1473" s="69"/>
      <c r="H1473" s="59"/>
    </row>
    <row r="1474" spans="1:8" hidden="1">
      <c r="A1474" s="39" t="s">
        <v>1474</v>
      </c>
      <c r="B1474" s="52" t="s">
        <v>653</v>
      </c>
      <c r="C1474" s="53"/>
      <c r="D1474" s="53"/>
      <c r="E1474" s="54"/>
      <c r="F1474" s="54"/>
      <c r="G1474" s="69"/>
      <c r="H1474" s="59"/>
    </row>
    <row r="1475" spans="1:8" hidden="1">
      <c r="A1475" s="39" t="s">
        <v>1475</v>
      </c>
      <c r="B1475" s="52" t="s">
        <v>655</v>
      </c>
      <c r="C1475" s="53"/>
      <c r="D1475" s="53"/>
      <c r="E1475" s="54"/>
      <c r="F1475" s="54"/>
      <c r="G1475" s="69"/>
      <c r="H1475" s="59"/>
    </row>
    <row r="1476" spans="1:8" hidden="1">
      <c r="A1476" s="39" t="s">
        <v>1476</v>
      </c>
      <c r="B1476" s="52" t="s">
        <v>657</v>
      </c>
      <c r="C1476" s="53"/>
      <c r="D1476" s="53"/>
      <c r="E1476" s="54"/>
      <c r="F1476" s="54"/>
      <c r="G1476" s="69"/>
      <c r="H1476" s="59"/>
    </row>
    <row r="1477" spans="1:8" hidden="1">
      <c r="A1477" s="39" t="s">
        <v>1477</v>
      </c>
      <c r="B1477" s="52" t="s">
        <v>659</v>
      </c>
      <c r="C1477" s="53"/>
      <c r="D1477" s="53"/>
      <c r="E1477" s="54"/>
      <c r="F1477" s="54"/>
      <c r="G1477" s="69"/>
      <c r="H1477" s="59"/>
    </row>
    <row r="1478" spans="1:8" hidden="1">
      <c r="A1478" s="39" t="s">
        <v>1478</v>
      </c>
      <c r="B1478" s="52" t="s">
        <v>661</v>
      </c>
      <c r="C1478" s="53"/>
      <c r="D1478" s="53"/>
      <c r="E1478" s="54"/>
      <c r="F1478" s="54"/>
      <c r="G1478" s="69"/>
      <c r="H1478" s="59"/>
    </row>
    <row r="1479" spans="1:8" hidden="1">
      <c r="A1479" s="39" t="s">
        <v>1479</v>
      </c>
      <c r="B1479" s="52" t="s">
        <v>663</v>
      </c>
      <c r="C1479" s="53"/>
      <c r="D1479" s="53"/>
      <c r="E1479" s="54"/>
      <c r="F1479" s="54"/>
      <c r="G1479" s="69"/>
      <c r="H1479" s="59"/>
    </row>
    <row r="1480" spans="1:8" hidden="1">
      <c r="A1480" s="39" t="s">
        <v>1480</v>
      </c>
      <c r="B1480" s="52" t="s">
        <v>665</v>
      </c>
      <c r="C1480" s="53"/>
      <c r="D1480" s="53"/>
      <c r="E1480" s="54"/>
      <c r="F1480" s="54"/>
      <c r="G1480" s="69"/>
      <c r="H1480" s="59"/>
    </row>
    <row r="1481" spans="1:8" hidden="1">
      <c r="A1481" s="39" t="s">
        <v>1481</v>
      </c>
      <c r="B1481" s="52" t="s">
        <v>667</v>
      </c>
      <c r="C1481" s="53"/>
      <c r="D1481" s="53"/>
      <c r="E1481" s="54"/>
      <c r="F1481" s="54"/>
      <c r="G1481" s="69"/>
      <c r="H1481" s="59"/>
    </row>
    <row r="1482" spans="1:8" hidden="1">
      <c r="A1482" s="39" t="s">
        <v>1482</v>
      </c>
      <c r="B1482" s="52" t="s">
        <v>669</v>
      </c>
      <c r="C1482" s="53"/>
      <c r="D1482" s="53"/>
      <c r="E1482" s="54"/>
      <c r="F1482" s="54"/>
      <c r="G1482" s="69"/>
      <c r="H1482" s="59"/>
    </row>
    <row r="1483" spans="1:8" hidden="1">
      <c r="A1483" s="39" t="s">
        <v>1483</v>
      </c>
      <c r="B1483" s="52" t="s">
        <v>671</v>
      </c>
      <c r="C1483" s="53"/>
      <c r="D1483" s="53"/>
      <c r="E1483" s="54"/>
      <c r="F1483" s="54"/>
      <c r="G1483" s="69"/>
      <c r="H1483" s="59"/>
    </row>
    <row r="1484" spans="1:8" hidden="1">
      <c r="A1484" s="39" t="s">
        <v>1484</v>
      </c>
      <c r="B1484" s="52" t="s">
        <v>673</v>
      </c>
      <c r="C1484" s="53"/>
      <c r="D1484" s="53"/>
      <c r="E1484" s="54"/>
      <c r="F1484" s="54"/>
      <c r="G1484" s="69"/>
      <c r="H1484" s="59"/>
    </row>
    <row r="1485" spans="1:8" hidden="1">
      <c r="A1485" s="39" t="s">
        <v>1485</v>
      </c>
      <c r="B1485" s="52" t="s">
        <v>675</v>
      </c>
      <c r="C1485" s="53"/>
      <c r="D1485" s="53"/>
      <c r="E1485" s="54"/>
      <c r="F1485" s="54"/>
      <c r="G1485" s="69"/>
      <c r="H1485" s="59"/>
    </row>
    <row r="1486" spans="1:8" hidden="1">
      <c r="A1486" s="39" t="s">
        <v>1486</v>
      </c>
      <c r="B1486" s="52" t="s">
        <v>677</v>
      </c>
      <c r="C1486" s="53"/>
      <c r="D1486" s="53"/>
      <c r="E1486" s="54"/>
      <c r="F1486" s="54"/>
      <c r="G1486" s="69"/>
      <c r="H1486" s="59"/>
    </row>
    <row r="1487" spans="1:8" hidden="1">
      <c r="A1487" s="39" t="s">
        <v>1487</v>
      </c>
      <c r="B1487" s="52" t="s">
        <v>679</v>
      </c>
      <c r="C1487" s="53"/>
      <c r="D1487" s="53"/>
      <c r="E1487" s="54"/>
      <c r="F1487" s="54"/>
      <c r="G1487" s="69"/>
      <c r="H1487" s="59"/>
    </row>
    <row r="1488" spans="1:8" hidden="1">
      <c r="A1488" s="39" t="s">
        <v>1488</v>
      </c>
      <c r="B1488" s="52" t="s">
        <v>681</v>
      </c>
      <c r="C1488" s="53"/>
      <c r="D1488" s="53"/>
      <c r="E1488" s="54"/>
      <c r="F1488" s="54"/>
      <c r="G1488" s="69"/>
      <c r="H1488" s="59"/>
    </row>
    <row r="1489" spans="1:8" hidden="1">
      <c r="A1489" s="39" t="s">
        <v>1489</v>
      </c>
      <c r="B1489" s="52" t="s">
        <v>683</v>
      </c>
      <c r="C1489" s="53"/>
      <c r="D1489" s="53"/>
      <c r="E1489" s="54"/>
      <c r="F1489" s="54"/>
      <c r="G1489" s="69"/>
      <c r="H1489" s="59"/>
    </row>
    <row r="1490" spans="1:8" hidden="1">
      <c r="A1490" s="39" t="s">
        <v>1490</v>
      </c>
      <c r="B1490" s="52" t="s">
        <v>685</v>
      </c>
      <c r="C1490" s="53"/>
      <c r="D1490" s="53"/>
      <c r="E1490" s="54"/>
      <c r="F1490" s="54"/>
      <c r="G1490" s="69"/>
      <c r="H1490" s="59"/>
    </row>
    <row r="1491" spans="1:8" hidden="1">
      <c r="A1491" s="39" t="s">
        <v>1491</v>
      </c>
      <c r="B1491" s="52" t="s">
        <v>687</v>
      </c>
      <c r="C1491" s="53"/>
      <c r="D1491" s="53"/>
      <c r="E1491" s="54"/>
      <c r="F1491" s="54"/>
      <c r="G1491" s="69"/>
      <c r="H1491" s="59"/>
    </row>
    <row r="1492" spans="1:8" hidden="1">
      <c r="A1492" s="39" t="s">
        <v>1492</v>
      </c>
      <c r="B1492" s="52" t="s">
        <v>689</v>
      </c>
      <c r="C1492" s="53"/>
      <c r="D1492" s="53"/>
      <c r="E1492" s="54"/>
      <c r="F1492" s="54"/>
      <c r="G1492" s="69"/>
      <c r="H1492" s="59"/>
    </row>
    <row r="1493" spans="1:8" hidden="1">
      <c r="A1493" s="39" t="s">
        <v>1493</v>
      </c>
      <c r="B1493" s="52" t="s">
        <v>691</v>
      </c>
      <c r="C1493" s="53"/>
      <c r="D1493" s="53"/>
      <c r="E1493" s="54"/>
      <c r="F1493" s="54"/>
      <c r="G1493" s="69"/>
      <c r="H1493" s="59"/>
    </row>
    <row r="1494" spans="1:8" hidden="1">
      <c r="A1494" s="39" t="s">
        <v>1494</v>
      </c>
      <c r="B1494" s="52" t="s">
        <v>693</v>
      </c>
      <c r="C1494" s="53"/>
      <c r="D1494" s="53"/>
      <c r="E1494" s="54"/>
      <c r="F1494" s="54"/>
      <c r="G1494" s="69"/>
      <c r="H1494" s="59"/>
    </row>
    <row r="1495" spans="1:8" hidden="1">
      <c r="A1495" s="39" t="s">
        <v>1495</v>
      </c>
      <c r="B1495" s="52" t="s">
        <v>695</v>
      </c>
      <c r="C1495" s="53"/>
      <c r="D1495" s="53"/>
      <c r="E1495" s="54"/>
      <c r="F1495" s="54"/>
      <c r="G1495" s="69"/>
      <c r="H1495" s="59"/>
    </row>
    <row r="1496" spans="1:8" hidden="1">
      <c r="A1496" s="39" t="s">
        <v>1496</v>
      </c>
      <c r="B1496" s="52" t="s">
        <v>697</v>
      </c>
      <c r="C1496" s="53"/>
      <c r="D1496" s="53"/>
      <c r="E1496" s="54"/>
      <c r="F1496" s="54"/>
      <c r="G1496" s="69"/>
      <c r="H1496" s="59"/>
    </row>
    <row r="1497" spans="1:8" hidden="1">
      <c r="A1497" s="39" t="s">
        <v>1497</v>
      </c>
      <c r="B1497" s="52" t="s">
        <v>699</v>
      </c>
      <c r="C1497" s="53"/>
      <c r="D1497" s="53"/>
      <c r="E1497" s="54"/>
      <c r="F1497" s="54"/>
      <c r="G1497" s="69"/>
      <c r="H1497" s="59"/>
    </row>
    <row r="1498" spans="1:8" hidden="1">
      <c r="A1498" s="39" t="s">
        <v>1498</v>
      </c>
      <c r="B1498" s="52" t="s">
        <v>701</v>
      </c>
      <c r="C1498" s="53"/>
      <c r="D1498" s="53"/>
      <c r="E1498" s="54"/>
      <c r="F1498" s="54"/>
      <c r="G1498" s="69"/>
      <c r="H1498" s="59"/>
    </row>
    <row r="1499" spans="1:8" hidden="1">
      <c r="A1499" s="39" t="s">
        <v>1499</v>
      </c>
      <c r="B1499" s="52" t="s">
        <v>703</v>
      </c>
      <c r="C1499" s="53"/>
      <c r="D1499" s="53"/>
      <c r="E1499" s="54"/>
      <c r="F1499" s="54"/>
      <c r="G1499" s="69"/>
      <c r="H1499" s="59"/>
    </row>
    <row r="1500" spans="1:8" hidden="1">
      <c r="A1500" s="46" t="s">
        <v>1500</v>
      </c>
      <c r="B1500" s="47" t="s">
        <v>752</v>
      </c>
      <c r="C1500" s="46"/>
      <c r="D1500" s="46"/>
      <c r="E1500" s="60">
        <f>E1501+E1547</f>
        <v>0</v>
      </c>
      <c r="F1500" s="60">
        <f>F1501+F1547</f>
        <v>0</v>
      </c>
      <c r="G1500" s="71">
        <f>G1501+G1547</f>
        <v>0</v>
      </c>
      <c r="H1500" s="59"/>
    </row>
    <row r="1501" spans="1:8" hidden="1">
      <c r="A1501" s="49" t="s">
        <v>1501</v>
      </c>
      <c r="B1501" s="50" t="s">
        <v>613</v>
      </c>
      <c r="C1501" s="49"/>
      <c r="D1501" s="49"/>
      <c r="E1501" s="51">
        <f>E1517</f>
        <v>0</v>
      </c>
      <c r="F1501" s="51">
        <f t="shared" ref="F1501:G1501" si="51">F1517</f>
        <v>0</v>
      </c>
      <c r="G1501" s="51">
        <f t="shared" si="51"/>
        <v>0</v>
      </c>
      <c r="H1501" s="59"/>
    </row>
    <row r="1502" spans="1:8" hidden="1">
      <c r="A1502" s="39" t="s">
        <v>1502</v>
      </c>
      <c r="B1502" s="52" t="s">
        <v>615</v>
      </c>
      <c r="C1502" s="53"/>
      <c r="D1502" s="53"/>
      <c r="E1502" s="54"/>
      <c r="F1502" s="54"/>
      <c r="G1502" s="69"/>
      <c r="H1502" s="59"/>
    </row>
    <row r="1503" spans="1:8" hidden="1">
      <c r="A1503" s="39" t="s">
        <v>1503</v>
      </c>
      <c r="B1503" s="52" t="s">
        <v>617</v>
      </c>
      <c r="C1503" s="53"/>
      <c r="D1503" s="53"/>
      <c r="E1503" s="54"/>
      <c r="F1503" s="54"/>
      <c r="G1503" s="69"/>
      <c r="H1503" s="59"/>
    </row>
    <row r="1504" spans="1:8" hidden="1">
      <c r="A1504" s="39" t="s">
        <v>1504</v>
      </c>
      <c r="B1504" s="52" t="s">
        <v>619</v>
      </c>
      <c r="C1504" s="53"/>
      <c r="D1504" s="53"/>
      <c r="E1504" s="54"/>
      <c r="F1504" s="54"/>
      <c r="G1504" s="69"/>
      <c r="H1504" s="59"/>
    </row>
    <row r="1505" spans="1:8" hidden="1">
      <c r="A1505" s="39" t="s">
        <v>1505</v>
      </c>
      <c r="B1505" s="52" t="s">
        <v>621</v>
      </c>
      <c r="C1505" s="53"/>
      <c r="D1505" s="53"/>
      <c r="E1505" s="54"/>
      <c r="F1505" s="54"/>
      <c r="G1505" s="69"/>
      <c r="H1505" s="59"/>
    </row>
    <row r="1506" spans="1:8" hidden="1">
      <c r="A1506" s="39" t="s">
        <v>1506</v>
      </c>
      <c r="B1506" s="52" t="s">
        <v>623</v>
      </c>
      <c r="C1506" s="53"/>
      <c r="D1506" s="53"/>
      <c r="E1506" s="54"/>
      <c r="F1506" s="54"/>
      <c r="G1506" s="69"/>
      <c r="H1506" s="59"/>
    </row>
    <row r="1507" spans="1:8" hidden="1">
      <c r="A1507" s="39" t="s">
        <v>1507</v>
      </c>
      <c r="B1507" s="52" t="s">
        <v>625</v>
      </c>
      <c r="C1507" s="53"/>
      <c r="D1507" s="53"/>
      <c r="E1507" s="54"/>
      <c r="F1507" s="54"/>
      <c r="G1507" s="69"/>
      <c r="H1507" s="59"/>
    </row>
    <row r="1508" spans="1:8" hidden="1">
      <c r="A1508" s="39" t="s">
        <v>1508</v>
      </c>
      <c r="B1508" s="52" t="s">
        <v>627</v>
      </c>
      <c r="C1508" s="53"/>
      <c r="D1508" s="53"/>
      <c r="E1508" s="54"/>
      <c r="F1508" s="54"/>
      <c r="G1508" s="69"/>
      <c r="H1508" s="59"/>
    </row>
    <row r="1509" spans="1:8" hidden="1">
      <c r="A1509" s="39" t="s">
        <v>1509</v>
      </c>
      <c r="B1509" s="52" t="s">
        <v>629</v>
      </c>
      <c r="C1509" s="53"/>
      <c r="D1509" s="53"/>
      <c r="E1509" s="54"/>
      <c r="F1509" s="54"/>
      <c r="G1509" s="69"/>
      <c r="H1509" s="59"/>
    </row>
    <row r="1510" spans="1:8" hidden="1">
      <c r="A1510" s="39" t="s">
        <v>1510</v>
      </c>
      <c r="B1510" s="52" t="s">
        <v>631</v>
      </c>
      <c r="C1510" s="53"/>
      <c r="D1510" s="53"/>
      <c r="E1510" s="54"/>
      <c r="F1510" s="54"/>
      <c r="G1510" s="69"/>
      <c r="H1510" s="59"/>
    </row>
    <row r="1511" spans="1:8" hidden="1">
      <c r="A1511" s="39" t="s">
        <v>1511</v>
      </c>
      <c r="B1511" s="52" t="s">
        <v>633</v>
      </c>
      <c r="C1511" s="53"/>
      <c r="D1511" s="53"/>
      <c r="E1511" s="54"/>
      <c r="F1511" s="54"/>
      <c r="G1511" s="69"/>
      <c r="H1511" s="59"/>
    </row>
    <row r="1512" spans="1:8" hidden="1">
      <c r="A1512" s="39" t="s">
        <v>1512</v>
      </c>
      <c r="B1512" s="52" t="s">
        <v>635</v>
      </c>
      <c r="C1512" s="53"/>
      <c r="D1512" s="53"/>
      <c r="E1512" s="54"/>
      <c r="F1512" s="54"/>
      <c r="G1512" s="69"/>
      <c r="H1512" s="59"/>
    </row>
    <row r="1513" spans="1:8" hidden="1">
      <c r="A1513" s="39" t="s">
        <v>1513</v>
      </c>
      <c r="B1513" s="52" t="s">
        <v>637</v>
      </c>
      <c r="C1513" s="53"/>
      <c r="D1513" s="53"/>
      <c r="E1513" s="54"/>
      <c r="F1513" s="54"/>
      <c r="G1513" s="69"/>
      <c r="H1513" s="59"/>
    </row>
    <row r="1514" spans="1:8" hidden="1">
      <c r="A1514" s="39" t="s">
        <v>1514</v>
      </c>
      <c r="B1514" s="52" t="s">
        <v>639</v>
      </c>
      <c r="C1514" s="53"/>
      <c r="D1514" s="53"/>
      <c r="E1514" s="54"/>
      <c r="F1514" s="54"/>
      <c r="G1514" s="69"/>
      <c r="H1514" s="59"/>
    </row>
    <row r="1515" spans="1:8" hidden="1">
      <c r="A1515" s="39" t="s">
        <v>1515</v>
      </c>
      <c r="B1515" s="52" t="s">
        <v>641</v>
      </c>
      <c r="C1515" s="53"/>
      <c r="D1515" s="53"/>
      <c r="E1515" s="54"/>
      <c r="F1515" s="54"/>
      <c r="G1515" s="69"/>
      <c r="H1515" s="59"/>
    </row>
    <row r="1516" spans="1:8" hidden="1">
      <c r="A1516" s="39" t="s">
        <v>1516</v>
      </c>
      <c r="B1516" s="52" t="s">
        <v>643</v>
      </c>
      <c r="C1516" s="53"/>
      <c r="D1516" s="53"/>
      <c r="E1516" s="54"/>
      <c r="F1516" s="54"/>
      <c r="G1516" s="69"/>
      <c r="H1516" s="59"/>
    </row>
    <row r="1517" spans="1:8" hidden="1">
      <c r="A1517" s="39" t="s">
        <v>1517</v>
      </c>
      <c r="B1517" s="52" t="s">
        <v>645</v>
      </c>
      <c r="C1517" s="53"/>
      <c r="D1517" s="53"/>
      <c r="E1517" s="54"/>
      <c r="F1517" s="54"/>
      <c r="G1517" s="54"/>
      <c r="H1517" s="59"/>
    </row>
    <row r="1518" spans="1:8" hidden="1">
      <c r="A1518" s="39" t="s">
        <v>1518</v>
      </c>
      <c r="B1518" s="52" t="s">
        <v>647</v>
      </c>
      <c r="C1518" s="53"/>
      <c r="D1518" s="53"/>
      <c r="E1518" s="54"/>
      <c r="F1518" s="54"/>
      <c r="G1518" s="69"/>
      <c r="H1518" s="59"/>
    </row>
    <row r="1519" spans="1:8" hidden="1">
      <c r="A1519" s="39" t="s">
        <v>1519</v>
      </c>
      <c r="B1519" s="52" t="s">
        <v>649</v>
      </c>
      <c r="C1519" s="53"/>
      <c r="D1519" s="53"/>
      <c r="E1519" s="54"/>
      <c r="F1519" s="54"/>
      <c r="G1519" s="69"/>
      <c r="H1519" s="59"/>
    </row>
    <row r="1520" spans="1:8" hidden="1">
      <c r="A1520" s="39" t="s">
        <v>1520</v>
      </c>
      <c r="B1520" s="52" t="s">
        <v>651</v>
      </c>
      <c r="C1520" s="53"/>
      <c r="D1520" s="53"/>
      <c r="E1520" s="54"/>
      <c r="F1520" s="54"/>
      <c r="G1520" s="69"/>
      <c r="H1520" s="59"/>
    </row>
    <row r="1521" spans="1:8" hidden="1">
      <c r="A1521" s="39" t="s">
        <v>1521</v>
      </c>
      <c r="B1521" s="52" t="s">
        <v>653</v>
      </c>
      <c r="C1521" s="53"/>
      <c r="D1521" s="53"/>
      <c r="E1521" s="54"/>
      <c r="F1521" s="54"/>
      <c r="G1521" s="69"/>
      <c r="H1521" s="59"/>
    </row>
    <row r="1522" spans="1:8" hidden="1">
      <c r="A1522" s="39" t="s">
        <v>1522</v>
      </c>
      <c r="B1522" s="52" t="s">
        <v>655</v>
      </c>
      <c r="C1522" s="53"/>
      <c r="D1522" s="53"/>
      <c r="E1522" s="54"/>
      <c r="F1522" s="54"/>
      <c r="G1522" s="69"/>
      <c r="H1522" s="59"/>
    </row>
    <row r="1523" spans="1:8" hidden="1">
      <c r="A1523" s="39" t="s">
        <v>1523</v>
      </c>
      <c r="B1523" s="52" t="s">
        <v>657</v>
      </c>
      <c r="C1523" s="53"/>
      <c r="D1523" s="53"/>
      <c r="E1523" s="54"/>
      <c r="F1523" s="54"/>
      <c r="G1523" s="69"/>
      <c r="H1523" s="59"/>
    </row>
    <row r="1524" spans="1:8" hidden="1">
      <c r="A1524" s="39" t="s">
        <v>1524</v>
      </c>
      <c r="B1524" s="52" t="s">
        <v>659</v>
      </c>
      <c r="C1524" s="53"/>
      <c r="D1524" s="53"/>
      <c r="E1524" s="54"/>
      <c r="F1524" s="54"/>
      <c r="G1524" s="69"/>
      <c r="H1524" s="59"/>
    </row>
    <row r="1525" spans="1:8" hidden="1">
      <c r="A1525" s="39" t="s">
        <v>1525</v>
      </c>
      <c r="B1525" s="52" t="s">
        <v>661</v>
      </c>
      <c r="C1525" s="53"/>
      <c r="D1525" s="53"/>
      <c r="E1525" s="54"/>
      <c r="F1525" s="54"/>
      <c r="G1525" s="69"/>
      <c r="H1525" s="59"/>
    </row>
    <row r="1526" spans="1:8" hidden="1">
      <c r="A1526" s="39" t="s">
        <v>1526</v>
      </c>
      <c r="B1526" s="52" t="s">
        <v>663</v>
      </c>
      <c r="C1526" s="53"/>
      <c r="D1526" s="53"/>
      <c r="E1526" s="54"/>
      <c r="F1526" s="54"/>
      <c r="G1526" s="69"/>
      <c r="H1526" s="59"/>
    </row>
    <row r="1527" spans="1:8" hidden="1">
      <c r="A1527" s="39" t="s">
        <v>1527</v>
      </c>
      <c r="B1527" s="52" t="s">
        <v>665</v>
      </c>
      <c r="C1527" s="53"/>
      <c r="D1527" s="53"/>
      <c r="E1527" s="54"/>
      <c r="F1527" s="54"/>
      <c r="G1527" s="69"/>
      <c r="H1527" s="59"/>
    </row>
    <row r="1528" spans="1:8" hidden="1">
      <c r="A1528" s="39" t="s">
        <v>1528</v>
      </c>
      <c r="B1528" s="52" t="s">
        <v>667</v>
      </c>
      <c r="C1528" s="53"/>
      <c r="D1528" s="53"/>
      <c r="E1528" s="54"/>
      <c r="F1528" s="54"/>
      <c r="G1528" s="69"/>
      <c r="H1528" s="59"/>
    </row>
    <row r="1529" spans="1:8" hidden="1">
      <c r="A1529" s="39" t="s">
        <v>1529</v>
      </c>
      <c r="B1529" s="52" t="s">
        <v>669</v>
      </c>
      <c r="C1529" s="53"/>
      <c r="D1529" s="53"/>
      <c r="E1529" s="54"/>
      <c r="F1529" s="54"/>
      <c r="G1529" s="69"/>
      <c r="H1529" s="59"/>
    </row>
    <row r="1530" spans="1:8" hidden="1">
      <c r="A1530" s="39" t="s">
        <v>1530</v>
      </c>
      <c r="B1530" s="52" t="s">
        <v>671</v>
      </c>
      <c r="C1530" s="53"/>
      <c r="D1530" s="53"/>
      <c r="E1530" s="54"/>
      <c r="F1530" s="54"/>
      <c r="G1530" s="69"/>
      <c r="H1530" s="59"/>
    </row>
    <row r="1531" spans="1:8" hidden="1">
      <c r="A1531" s="39" t="s">
        <v>1531</v>
      </c>
      <c r="B1531" s="52" t="s">
        <v>673</v>
      </c>
      <c r="C1531" s="53"/>
      <c r="D1531" s="53"/>
      <c r="E1531" s="54"/>
      <c r="F1531" s="54"/>
      <c r="G1531" s="69"/>
      <c r="H1531" s="59"/>
    </row>
    <row r="1532" spans="1:8" hidden="1">
      <c r="A1532" s="39" t="s">
        <v>1532</v>
      </c>
      <c r="B1532" s="52" t="s">
        <v>675</v>
      </c>
      <c r="C1532" s="53"/>
      <c r="D1532" s="53"/>
      <c r="E1532" s="54"/>
      <c r="F1532" s="54"/>
      <c r="G1532" s="69"/>
      <c r="H1532" s="59"/>
    </row>
    <row r="1533" spans="1:8" hidden="1">
      <c r="A1533" s="39" t="s">
        <v>1533</v>
      </c>
      <c r="B1533" s="52" t="s">
        <v>677</v>
      </c>
      <c r="C1533" s="53"/>
      <c r="D1533" s="53"/>
      <c r="E1533" s="54"/>
      <c r="F1533" s="54"/>
      <c r="G1533" s="69"/>
      <c r="H1533" s="59"/>
    </row>
    <row r="1534" spans="1:8" hidden="1">
      <c r="A1534" s="39" t="s">
        <v>1534</v>
      </c>
      <c r="B1534" s="52" t="s">
        <v>679</v>
      </c>
      <c r="C1534" s="53"/>
      <c r="D1534" s="53"/>
      <c r="E1534" s="54"/>
      <c r="F1534" s="54"/>
      <c r="G1534" s="69"/>
      <c r="H1534" s="59"/>
    </row>
    <row r="1535" spans="1:8" hidden="1">
      <c r="A1535" s="39" t="s">
        <v>1535</v>
      </c>
      <c r="B1535" s="52" t="s">
        <v>681</v>
      </c>
      <c r="C1535" s="53"/>
      <c r="D1535" s="53"/>
      <c r="E1535" s="54"/>
      <c r="F1535" s="54"/>
      <c r="G1535" s="69"/>
      <c r="H1535" s="59"/>
    </row>
    <row r="1536" spans="1:8" hidden="1">
      <c r="A1536" s="39" t="s">
        <v>1536</v>
      </c>
      <c r="B1536" s="52" t="s">
        <v>683</v>
      </c>
      <c r="C1536" s="53"/>
      <c r="D1536" s="53"/>
      <c r="E1536" s="54"/>
      <c r="F1536" s="54"/>
      <c r="G1536" s="69"/>
      <c r="H1536" s="59"/>
    </row>
    <row r="1537" spans="1:8" hidden="1">
      <c r="A1537" s="39" t="s">
        <v>1537</v>
      </c>
      <c r="B1537" s="52" t="s">
        <v>685</v>
      </c>
      <c r="C1537" s="53"/>
      <c r="D1537" s="53"/>
      <c r="E1537" s="54"/>
      <c r="F1537" s="54"/>
      <c r="G1537" s="69"/>
      <c r="H1537" s="59"/>
    </row>
    <row r="1538" spans="1:8" hidden="1">
      <c r="A1538" s="39" t="s">
        <v>1538</v>
      </c>
      <c r="B1538" s="52" t="s">
        <v>687</v>
      </c>
      <c r="C1538" s="53"/>
      <c r="D1538" s="53"/>
      <c r="E1538" s="54"/>
      <c r="F1538" s="54"/>
      <c r="G1538" s="69"/>
      <c r="H1538" s="59"/>
    </row>
    <row r="1539" spans="1:8" hidden="1">
      <c r="A1539" s="39" t="s">
        <v>1539</v>
      </c>
      <c r="B1539" s="52" t="s">
        <v>689</v>
      </c>
      <c r="C1539" s="53"/>
      <c r="D1539" s="53"/>
      <c r="E1539" s="54"/>
      <c r="F1539" s="54"/>
      <c r="G1539" s="69"/>
      <c r="H1539" s="59"/>
    </row>
    <row r="1540" spans="1:8" hidden="1">
      <c r="A1540" s="39" t="s">
        <v>1540</v>
      </c>
      <c r="B1540" s="52" t="s">
        <v>691</v>
      </c>
      <c r="C1540" s="53"/>
      <c r="D1540" s="53"/>
      <c r="E1540" s="54"/>
      <c r="F1540" s="54"/>
      <c r="G1540" s="69"/>
      <c r="H1540" s="59"/>
    </row>
    <row r="1541" spans="1:8" hidden="1">
      <c r="A1541" s="39" t="s">
        <v>1541</v>
      </c>
      <c r="B1541" s="52" t="s">
        <v>693</v>
      </c>
      <c r="C1541" s="53"/>
      <c r="D1541" s="53"/>
      <c r="E1541" s="54"/>
      <c r="F1541" s="54"/>
      <c r="G1541" s="69"/>
      <c r="H1541" s="59"/>
    </row>
    <row r="1542" spans="1:8" hidden="1">
      <c r="A1542" s="39" t="s">
        <v>1542</v>
      </c>
      <c r="B1542" s="52" t="s">
        <v>695</v>
      </c>
      <c r="C1542" s="53"/>
      <c r="D1542" s="53"/>
      <c r="E1542" s="54"/>
      <c r="F1542" s="54"/>
      <c r="G1542" s="69"/>
      <c r="H1542" s="59"/>
    </row>
    <row r="1543" spans="1:8" hidden="1">
      <c r="A1543" s="39" t="s">
        <v>1543</v>
      </c>
      <c r="B1543" s="52" t="s">
        <v>697</v>
      </c>
      <c r="C1543" s="53"/>
      <c r="D1543" s="53"/>
      <c r="E1543" s="54"/>
      <c r="F1543" s="54"/>
      <c r="G1543" s="69"/>
      <c r="H1543" s="59"/>
    </row>
    <row r="1544" spans="1:8" hidden="1">
      <c r="A1544" s="39" t="s">
        <v>1544</v>
      </c>
      <c r="B1544" s="52" t="s">
        <v>699</v>
      </c>
      <c r="C1544" s="53"/>
      <c r="D1544" s="53"/>
      <c r="E1544" s="54"/>
      <c r="F1544" s="54"/>
      <c r="G1544" s="69"/>
      <c r="H1544" s="59"/>
    </row>
    <row r="1545" spans="1:8" hidden="1">
      <c r="A1545" s="39" t="s">
        <v>1545</v>
      </c>
      <c r="B1545" s="52" t="s">
        <v>701</v>
      </c>
      <c r="C1545" s="53"/>
      <c r="D1545" s="53"/>
      <c r="E1545" s="54"/>
      <c r="F1545" s="54"/>
      <c r="G1545" s="69"/>
      <c r="H1545" s="59"/>
    </row>
    <row r="1546" spans="1:8" hidden="1">
      <c r="A1546" s="39" t="s">
        <v>1546</v>
      </c>
      <c r="B1546" s="52" t="s">
        <v>703</v>
      </c>
      <c r="C1546" s="53"/>
      <c r="D1546" s="53"/>
      <c r="E1546" s="54"/>
      <c r="F1546" s="54"/>
      <c r="G1546" s="69"/>
      <c r="H1546" s="59"/>
    </row>
    <row r="1547" spans="1:8" hidden="1">
      <c r="A1547" s="49" t="s">
        <v>1547</v>
      </c>
      <c r="B1547" s="50" t="s">
        <v>705</v>
      </c>
      <c r="C1547" s="49"/>
      <c r="D1547" s="49"/>
      <c r="E1547" s="51">
        <f>SUM(E1548:E1592)</f>
        <v>0</v>
      </c>
      <c r="F1547" s="51">
        <f t="shared" ref="F1547:G1547" si="52">SUM(F1548:F1592)</f>
        <v>0</v>
      </c>
      <c r="G1547" s="70">
        <f t="shared" si="52"/>
        <v>0</v>
      </c>
      <c r="H1547" s="59"/>
    </row>
    <row r="1548" spans="1:8" hidden="1">
      <c r="A1548" s="39" t="s">
        <v>1548</v>
      </c>
      <c r="B1548" s="52" t="s">
        <v>615</v>
      </c>
      <c r="C1548" s="53"/>
      <c r="D1548" s="53"/>
      <c r="E1548" s="54"/>
      <c r="F1548" s="54"/>
      <c r="G1548" s="69"/>
      <c r="H1548" s="59"/>
    </row>
    <row r="1549" spans="1:8" hidden="1">
      <c r="A1549" s="39" t="s">
        <v>1549</v>
      </c>
      <c r="B1549" s="52" t="s">
        <v>617</v>
      </c>
      <c r="C1549" s="53"/>
      <c r="D1549" s="53"/>
      <c r="E1549" s="54"/>
      <c r="F1549" s="54"/>
      <c r="G1549" s="69"/>
      <c r="H1549" s="59"/>
    </row>
    <row r="1550" spans="1:8" hidden="1">
      <c r="A1550" s="39" t="s">
        <v>1550</v>
      </c>
      <c r="B1550" s="52" t="s">
        <v>619</v>
      </c>
      <c r="C1550" s="53"/>
      <c r="D1550" s="53"/>
      <c r="E1550" s="54"/>
      <c r="F1550" s="54"/>
      <c r="G1550" s="69"/>
      <c r="H1550" s="59"/>
    </row>
    <row r="1551" spans="1:8" hidden="1">
      <c r="A1551" s="39" t="s">
        <v>1551</v>
      </c>
      <c r="B1551" s="52" t="s">
        <v>621</v>
      </c>
      <c r="C1551" s="53"/>
      <c r="D1551" s="53"/>
      <c r="E1551" s="54"/>
      <c r="F1551" s="54"/>
      <c r="G1551" s="69"/>
      <c r="H1551" s="59"/>
    </row>
    <row r="1552" spans="1:8" hidden="1">
      <c r="A1552" s="39" t="s">
        <v>1552</v>
      </c>
      <c r="B1552" s="52" t="s">
        <v>623</v>
      </c>
      <c r="C1552" s="53"/>
      <c r="D1552" s="53"/>
      <c r="E1552" s="54"/>
      <c r="F1552" s="54"/>
      <c r="G1552" s="69"/>
      <c r="H1552" s="59"/>
    </row>
    <row r="1553" spans="1:8" hidden="1">
      <c r="A1553" s="39" t="s">
        <v>1553</v>
      </c>
      <c r="B1553" s="52" t="s">
        <v>625</v>
      </c>
      <c r="C1553" s="53"/>
      <c r="D1553" s="53"/>
      <c r="E1553" s="54"/>
      <c r="F1553" s="54"/>
      <c r="G1553" s="69"/>
      <c r="H1553" s="59"/>
    </row>
    <row r="1554" spans="1:8" hidden="1">
      <c r="A1554" s="39" t="s">
        <v>1554</v>
      </c>
      <c r="B1554" s="52" t="s">
        <v>627</v>
      </c>
      <c r="C1554" s="53"/>
      <c r="D1554" s="53"/>
      <c r="E1554" s="54"/>
      <c r="F1554" s="54"/>
      <c r="G1554" s="69"/>
      <c r="H1554" s="59"/>
    </row>
    <row r="1555" spans="1:8" hidden="1">
      <c r="A1555" s="39" t="s">
        <v>1555</v>
      </c>
      <c r="B1555" s="52" t="s">
        <v>629</v>
      </c>
      <c r="C1555" s="53"/>
      <c r="D1555" s="53"/>
      <c r="E1555" s="54"/>
      <c r="F1555" s="54"/>
      <c r="G1555" s="69"/>
      <c r="H1555" s="59"/>
    </row>
    <row r="1556" spans="1:8" hidden="1">
      <c r="A1556" s="39" t="s">
        <v>1556</v>
      </c>
      <c r="B1556" s="52" t="s">
        <v>631</v>
      </c>
      <c r="C1556" s="53"/>
      <c r="D1556" s="53"/>
      <c r="E1556" s="54"/>
      <c r="F1556" s="54"/>
      <c r="G1556" s="69"/>
      <c r="H1556" s="59"/>
    </row>
    <row r="1557" spans="1:8" hidden="1">
      <c r="A1557" s="39" t="s">
        <v>1557</v>
      </c>
      <c r="B1557" s="52" t="s">
        <v>633</v>
      </c>
      <c r="C1557" s="53"/>
      <c r="D1557" s="53"/>
      <c r="E1557" s="54"/>
      <c r="F1557" s="54"/>
      <c r="G1557" s="69"/>
      <c r="H1557" s="59"/>
    </row>
    <row r="1558" spans="1:8" hidden="1">
      <c r="A1558" s="39" t="s">
        <v>1558</v>
      </c>
      <c r="B1558" s="52" t="s">
        <v>635</v>
      </c>
      <c r="C1558" s="53"/>
      <c r="D1558" s="53"/>
      <c r="E1558" s="54"/>
      <c r="F1558" s="54"/>
      <c r="G1558" s="69"/>
      <c r="H1558" s="59"/>
    </row>
    <row r="1559" spans="1:8" hidden="1">
      <c r="A1559" s="39" t="s">
        <v>1559</v>
      </c>
      <c r="B1559" s="52" t="s">
        <v>637</v>
      </c>
      <c r="C1559" s="53"/>
      <c r="D1559" s="53"/>
      <c r="E1559" s="54"/>
      <c r="F1559" s="54"/>
      <c r="G1559" s="69"/>
      <c r="H1559" s="59"/>
    </row>
    <row r="1560" spans="1:8" hidden="1">
      <c r="A1560" s="39" t="s">
        <v>1560</v>
      </c>
      <c r="B1560" s="52" t="s">
        <v>639</v>
      </c>
      <c r="C1560" s="53"/>
      <c r="D1560" s="53"/>
      <c r="E1560" s="54"/>
      <c r="F1560" s="54"/>
      <c r="G1560" s="69"/>
      <c r="H1560" s="59"/>
    </row>
    <row r="1561" spans="1:8" hidden="1">
      <c r="A1561" s="39" t="s">
        <v>1561</v>
      </c>
      <c r="B1561" s="52" t="s">
        <v>641</v>
      </c>
      <c r="C1561" s="53"/>
      <c r="D1561" s="53"/>
      <c r="E1561" s="54"/>
      <c r="F1561" s="54"/>
      <c r="G1561" s="69"/>
      <c r="H1561" s="59"/>
    </row>
    <row r="1562" spans="1:8" hidden="1">
      <c r="A1562" s="39" t="s">
        <v>1562</v>
      </c>
      <c r="B1562" s="52" t="s">
        <v>643</v>
      </c>
      <c r="C1562" s="53"/>
      <c r="D1562" s="53"/>
      <c r="E1562" s="54"/>
      <c r="F1562" s="54"/>
      <c r="G1562" s="69"/>
      <c r="H1562" s="59"/>
    </row>
    <row r="1563" spans="1:8" hidden="1">
      <c r="A1563" s="39" t="s">
        <v>1563</v>
      </c>
      <c r="B1563" s="52" t="s">
        <v>645</v>
      </c>
      <c r="C1563" s="53"/>
      <c r="D1563" s="53"/>
      <c r="E1563" s="54"/>
      <c r="F1563" s="54"/>
      <c r="G1563" s="69"/>
      <c r="H1563" s="59"/>
    </row>
    <row r="1564" spans="1:8" hidden="1">
      <c r="A1564" s="39" t="s">
        <v>1564</v>
      </c>
      <c r="B1564" s="52" t="s">
        <v>647</v>
      </c>
      <c r="C1564" s="53"/>
      <c r="D1564" s="53"/>
      <c r="E1564" s="54"/>
      <c r="F1564" s="54"/>
      <c r="G1564" s="69"/>
      <c r="H1564" s="59"/>
    </row>
    <row r="1565" spans="1:8" hidden="1">
      <c r="A1565" s="39" t="s">
        <v>1565</v>
      </c>
      <c r="B1565" s="52" t="s">
        <v>649</v>
      </c>
      <c r="C1565" s="53"/>
      <c r="D1565" s="53"/>
      <c r="E1565" s="54"/>
      <c r="F1565" s="54"/>
      <c r="G1565" s="69"/>
      <c r="H1565" s="59"/>
    </row>
    <row r="1566" spans="1:8" hidden="1">
      <c r="A1566" s="39" t="s">
        <v>1566</v>
      </c>
      <c r="B1566" s="52" t="s">
        <v>651</v>
      </c>
      <c r="C1566" s="53"/>
      <c r="D1566" s="53"/>
      <c r="E1566" s="54"/>
      <c r="F1566" s="54"/>
      <c r="G1566" s="69"/>
      <c r="H1566" s="59"/>
    </row>
    <row r="1567" spans="1:8" hidden="1">
      <c r="A1567" s="39" t="s">
        <v>1567</v>
      </c>
      <c r="B1567" s="52" t="s">
        <v>653</v>
      </c>
      <c r="C1567" s="53"/>
      <c r="D1567" s="53"/>
      <c r="E1567" s="54"/>
      <c r="F1567" s="54"/>
      <c r="G1567" s="69"/>
      <c r="H1567" s="59"/>
    </row>
    <row r="1568" spans="1:8" hidden="1">
      <c r="A1568" s="39" t="s">
        <v>1568</v>
      </c>
      <c r="B1568" s="52" t="s">
        <v>655</v>
      </c>
      <c r="C1568" s="53"/>
      <c r="D1568" s="53"/>
      <c r="E1568" s="54"/>
      <c r="F1568" s="54"/>
      <c r="G1568" s="69"/>
      <c r="H1568" s="59"/>
    </row>
    <row r="1569" spans="1:8" hidden="1">
      <c r="A1569" s="39" t="s">
        <v>1569</v>
      </c>
      <c r="B1569" s="52" t="s">
        <v>657</v>
      </c>
      <c r="C1569" s="53"/>
      <c r="D1569" s="53"/>
      <c r="E1569" s="54"/>
      <c r="F1569" s="54"/>
      <c r="G1569" s="69"/>
      <c r="H1569" s="59"/>
    </row>
    <row r="1570" spans="1:8" hidden="1">
      <c r="A1570" s="39" t="s">
        <v>1570</v>
      </c>
      <c r="B1570" s="52" t="s">
        <v>659</v>
      </c>
      <c r="C1570" s="53"/>
      <c r="D1570" s="53"/>
      <c r="E1570" s="54"/>
      <c r="F1570" s="54"/>
      <c r="G1570" s="69"/>
      <c r="H1570" s="59"/>
    </row>
    <row r="1571" spans="1:8" hidden="1">
      <c r="A1571" s="39" t="s">
        <v>1571</v>
      </c>
      <c r="B1571" s="52" t="s">
        <v>661</v>
      </c>
      <c r="C1571" s="53"/>
      <c r="D1571" s="53"/>
      <c r="E1571" s="54"/>
      <c r="F1571" s="54"/>
      <c r="G1571" s="69"/>
      <c r="H1571" s="59"/>
    </row>
    <row r="1572" spans="1:8" hidden="1">
      <c r="A1572" s="39" t="s">
        <v>1572</v>
      </c>
      <c r="B1572" s="52" t="s">
        <v>663</v>
      </c>
      <c r="C1572" s="53"/>
      <c r="D1572" s="53"/>
      <c r="E1572" s="54"/>
      <c r="F1572" s="54"/>
      <c r="G1572" s="69"/>
      <c r="H1572" s="59"/>
    </row>
    <row r="1573" spans="1:8" hidden="1">
      <c r="A1573" s="39" t="s">
        <v>1573</v>
      </c>
      <c r="B1573" s="52" t="s">
        <v>665</v>
      </c>
      <c r="C1573" s="53"/>
      <c r="D1573" s="53"/>
      <c r="E1573" s="54"/>
      <c r="F1573" s="54"/>
      <c r="G1573" s="69"/>
      <c r="H1573" s="59"/>
    </row>
    <row r="1574" spans="1:8" hidden="1">
      <c r="A1574" s="39" t="s">
        <v>1574</v>
      </c>
      <c r="B1574" s="52" t="s">
        <v>667</v>
      </c>
      <c r="C1574" s="53"/>
      <c r="D1574" s="53"/>
      <c r="E1574" s="54"/>
      <c r="F1574" s="54"/>
      <c r="G1574" s="69"/>
      <c r="H1574" s="59"/>
    </row>
    <row r="1575" spans="1:8" hidden="1">
      <c r="A1575" s="39" t="s">
        <v>1575</v>
      </c>
      <c r="B1575" s="52" t="s">
        <v>669</v>
      </c>
      <c r="C1575" s="53"/>
      <c r="D1575" s="53"/>
      <c r="E1575" s="54"/>
      <c r="F1575" s="54"/>
      <c r="G1575" s="69"/>
      <c r="H1575" s="59"/>
    </row>
    <row r="1576" spans="1:8" hidden="1">
      <c r="A1576" s="39" t="s">
        <v>1576</v>
      </c>
      <c r="B1576" s="52" t="s">
        <v>671</v>
      </c>
      <c r="C1576" s="53"/>
      <c r="D1576" s="53"/>
      <c r="E1576" s="54"/>
      <c r="F1576" s="54"/>
      <c r="G1576" s="69"/>
      <c r="H1576" s="59"/>
    </row>
    <row r="1577" spans="1:8" hidden="1">
      <c r="A1577" s="39" t="s">
        <v>1577</v>
      </c>
      <c r="B1577" s="52" t="s">
        <v>673</v>
      </c>
      <c r="C1577" s="53"/>
      <c r="D1577" s="53"/>
      <c r="E1577" s="54"/>
      <c r="F1577" s="54"/>
      <c r="G1577" s="69"/>
      <c r="H1577" s="59"/>
    </row>
    <row r="1578" spans="1:8" hidden="1">
      <c r="A1578" s="39" t="s">
        <v>1578</v>
      </c>
      <c r="B1578" s="52" t="s">
        <v>675</v>
      </c>
      <c r="C1578" s="53"/>
      <c r="D1578" s="53"/>
      <c r="E1578" s="54"/>
      <c r="F1578" s="54"/>
      <c r="G1578" s="69"/>
      <c r="H1578" s="59"/>
    </row>
    <row r="1579" spans="1:8" hidden="1">
      <c r="A1579" s="39" t="s">
        <v>1579</v>
      </c>
      <c r="B1579" s="52" t="s">
        <v>677</v>
      </c>
      <c r="C1579" s="53"/>
      <c r="D1579" s="53"/>
      <c r="E1579" s="54"/>
      <c r="F1579" s="54"/>
      <c r="G1579" s="69"/>
      <c r="H1579" s="59"/>
    </row>
    <row r="1580" spans="1:8" hidden="1">
      <c r="A1580" s="39" t="s">
        <v>1580</v>
      </c>
      <c r="B1580" s="52" t="s">
        <v>679</v>
      </c>
      <c r="C1580" s="53"/>
      <c r="D1580" s="53"/>
      <c r="E1580" s="54"/>
      <c r="F1580" s="54"/>
      <c r="G1580" s="69"/>
      <c r="H1580" s="59"/>
    </row>
    <row r="1581" spans="1:8" hidden="1">
      <c r="A1581" s="39" t="s">
        <v>1581</v>
      </c>
      <c r="B1581" s="52" t="s">
        <v>681</v>
      </c>
      <c r="C1581" s="53"/>
      <c r="D1581" s="53"/>
      <c r="E1581" s="54"/>
      <c r="F1581" s="54"/>
      <c r="G1581" s="69"/>
      <c r="H1581" s="59"/>
    </row>
    <row r="1582" spans="1:8" hidden="1">
      <c r="A1582" s="39" t="s">
        <v>1582</v>
      </c>
      <c r="B1582" s="52" t="s">
        <v>683</v>
      </c>
      <c r="C1582" s="53"/>
      <c r="D1582" s="53"/>
      <c r="E1582" s="54"/>
      <c r="F1582" s="54"/>
      <c r="G1582" s="69"/>
      <c r="H1582" s="59"/>
    </row>
    <row r="1583" spans="1:8" hidden="1">
      <c r="A1583" s="39" t="s">
        <v>1583</v>
      </c>
      <c r="B1583" s="52" t="s">
        <v>685</v>
      </c>
      <c r="C1583" s="53"/>
      <c r="D1583" s="53"/>
      <c r="E1583" s="54"/>
      <c r="F1583" s="54"/>
      <c r="G1583" s="69"/>
      <c r="H1583" s="59"/>
    </row>
    <row r="1584" spans="1:8" hidden="1">
      <c r="A1584" s="39" t="s">
        <v>1584</v>
      </c>
      <c r="B1584" s="52" t="s">
        <v>687</v>
      </c>
      <c r="C1584" s="53"/>
      <c r="D1584" s="53"/>
      <c r="E1584" s="54"/>
      <c r="F1584" s="54"/>
      <c r="G1584" s="69"/>
      <c r="H1584" s="59"/>
    </row>
    <row r="1585" spans="1:8" hidden="1">
      <c r="A1585" s="39" t="s">
        <v>1585</v>
      </c>
      <c r="B1585" s="52" t="s">
        <v>689</v>
      </c>
      <c r="C1585" s="53"/>
      <c r="D1585" s="53"/>
      <c r="E1585" s="54"/>
      <c r="F1585" s="54"/>
      <c r="G1585" s="69"/>
      <c r="H1585" s="59"/>
    </row>
    <row r="1586" spans="1:8" hidden="1">
      <c r="A1586" s="39" t="s">
        <v>1586</v>
      </c>
      <c r="B1586" s="52" t="s">
        <v>691</v>
      </c>
      <c r="C1586" s="53"/>
      <c r="D1586" s="53"/>
      <c r="E1586" s="54"/>
      <c r="F1586" s="54"/>
      <c r="G1586" s="69"/>
      <c r="H1586" s="59"/>
    </row>
    <row r="1587" spans="1:8" hidden="1">
      <c r="A1587" s="39" t="s">
        <v>1587</v>
      </c>
      <c r="B1587" s="52" t="s">
        <v>693</v>
      </c>
      <c r="C1587" s="53"/>
      <c r="D1587" s="53"/>
      <c r="E1587" s="54"/>
      <c r="F1587" s="54"/>
      <c r="G1587" s="69"/>
      <c r="H1587" s="59"/>
    </row>
    <row r="1588" spans="1:8" hidden="1">
      <c r="A1588" s="39" t="s">
        <v>1588</v>
      </c>
      <c r="B1588" s="52" t="s">
        <v>695</v>
      </c>
      <c r="C1588" s="53"/>
      <c r="D1588" s="53"/>
      <c r="E1588" s="54"/>
      <c r="F1588" s="54"/>
      <c r="G1588" s="69"/>
      <c r="H1588" s="59"/>
    </row>
    <row r="1589" spans="1:8" hidden="1">
      <c r="A1589" s="39" t="s">
        <v>1589</v>
      </c>
      <c r="B1589" s="52" t="s">
        <v>697</v>
      </c>
      <c r="C1589" s="53"/>
      <c r="D1589" s="53"/>
      <c r="E1589" s="54"/>
      <c r="F1589" s="54"/>
      <c r="G1589" s="69"/>
      <c r="H1589" s="59"/>
    </row>
    <row r="1590" spans="1:8" hidden="1">
      <c r="A1590" s="39" t="s">
        <v>1590</v>
      </c>
      <c r="B1590" s="52" t="s">
        <v>699</v>
      </c>
      <c r="C1590" s="53"/>
      <c r="D1590" s="53"/>
      <c r="E1590" s="54"/>
      <c r="F1590" s="54"/>
      <c r="G1590" s="69"/>
      <c r="H1590" s="59"/>
    </row>
    <row r="1591" spans="1:8" hidden="1">
      <c r="A1591" s="39" t="s">
        <v>1591</v>
      </c>
      <c r="B1591" s="52" t="s">
        <v>701</v>
      </c>
      <c r="C1591" s="53"/>
      <c r="D1591" s="53"/>
      <c r="E1591" s="54"/>
      <c r="F1591" s="54"/>
      <c r="G1591" s="69"/>
      <c r="H1591" s="59"/>
    </row>
    <row r="1592" spans="1:8" hidden="1">
      <c r="A1592" s="39" t="s">
        <v>1592</v>
      </c>
      <c r="B1592" s="52" t="s">
        <v>703</v>
      </c>
      <c r="C1592" s="53"/>
      <c r="D1592" s="53"/>
      <c r="E1592" s="54"/>
      <c r="F1592" s="54"/>
      <c r="G1592" s="69"/>
      <c r="H1592" s="59"/>
    </row>
    <row r="1593" spans="1:8" hidden="1">
      <c r="A1593" s="43" t="s">
        <v>1593</v>
      </c>
      <c r="B1593" s="44" t="s">
        <v>1594</v>
      </c>
      <c r="C1593" s="43"/>
      <c r="D1593" s="43"/>
      <c r="E1593" s="61">
        <f>E1594+E1687</f>
        <v>0</v>
      </c>
      <c r="F1593" s="61">
        <f>F1594+F1687</f>
        <v>0</v>
      </c>
      <c r="G1593" s="72">
        <f>G1594+G1687</f>
        <v>0</v>
      </c>
      <c r="H1593" s="59"/>
    </row>
    <row r="1594" spans="1:8" hidden="1">
      <c r="A1594" s="46" t="s">
        <v>1595</v>
      </c>
      <c r="B1594" s="47" t="s">
        <v>611</v>
      </c>
      <c r="C1594" s="46"/>
      <c r="D1594" s="46"/>
      <c r="E1594" s="60">
        <f>E1595+E1641</f>
        <v>0</v>
      </c>
      <c r="F1594" s="60">
        <f>F1595+F1641</f>
        <v>0</v>
      </c>
      <c r="G1594" s="71">
        <f>G1595+G1641</f>
        <v>0</v>
      </c>
      <c r="H1594" s="59"/>
    </row>
    <row r="1595" spans="1:8" hidden="1">
      <c r="A1595" s="49" t="s">
        <v>1596</v>
      </c>
      <c r="B1595" s="50" t="s">
        <v>613</v>
      </c>
      <c r="C1595" s="49"/>
      <c r="D1595" s="49"/>
      <c r="E1595" s="51">
        <f>SUM(E1596:E1640)</f>
        <v>0</v>
      </c>
      <c r="F1595" s="51">
        <f t="shared" ref="F1595:G1595" si="53">SUM(F1596:F1640)</f>
        <v>0</v>
      </c>
      <c r="G1595" s="70">
        <f t="shared" si="53"/>
        <v>0</v>
      </c>
      <c r="H1595" s="59"/>
    </row>
    <row r="1596" spans="1:8" hidden="1">
      <c r="A1596" s="39" t="s">
        <v>1597</v>
      </c>
      <c r="B1596" s="52" t="s">
        <v>615</v>
      </c>
      <c r="C1596" s="53"/>
      <c r="D1596" s="53"/>
      <c r="E1596" s="54"/>
      <c r="F1596" s="54"/>
      <c r="G1596" s="69"/>
      <c r="H1596" s="59"/>
    </row>
    <row r="1597" spans="1:8" hidden="1">
      <c r="A1597" s="39" t="s">
        <v>1598</v>
      </c>
      <c r="B1597" s="52" t="s">
        <v>617</v>
      </c>
      <c r="C1597" s="53"/>
      <c r="D1597" s="53"/>
      <c r="E1597" s="54"/>
      <c r="F1597" s="54"/>
      <c r="G1597" s="69"/>
      <c r="H1597" s="59"/>
    </row>
    <row r="1598" spans="1:8" hidden="1">
      <c r="A1598" s="39" t="s">
        <v>1599</v>
      </c>
      <c r="B1598" s="52" t="s">
        <v>619</v>
      </c>
      <c r="C1598" s="53"/>
      <c r="D1598" s="53"/>
      <c r="E1598" s="54"/>
      <c r="F1598" s="54"/>
      <c r="G1598" s="69"/>
      <c r="H1598" s="59"/>
    </row>
    <row r="1599" spans="1:8" hidden="1">
      <c r="A1599" s="39" t="s">
        <v>1600</v>
      </c>
      <c r="B1599" s="52" t="s">
        <v>621</v>
      </c>
      <c r="C1599" s="53"/>
      <c r="D1599" s="53"/>
      <c r="E1599" s="54"/>
      <c r="F1599" s="54"/>
      <c r="G1599" s="69"/>
      <c r="H1599" s="59"/>
    </row>
    <row r="1600" spans="1:8" hidden="1">
      <c r="A1600" s="39" t="s">
        <v>1601</v>
      </c>
      <c r="B1600" s="52" t="s">
        <v>623</v>
      </c>
      <c r="C1600" s="53"/>
      <c r="D1600" s="53"/>
      <c r="E1600" s="54"/>
      <c r="F1600" s="54"/>
      <c r="G1600" s="69"/>
      <c r="H1600" s="59"/>
    </row>
    <row r="1601" spans="1:8" hidden="1">
      <c r="A1601" s="39" t="s">
        <v>1602</v>
      </c>
      <c r="B1601" s="52" t="s">
        <v>625</v>
      </c>
      <c r="C1601" s="53"/>
      <c r="D1601" s="53"/>
      <c r="E1601" s="54"/>
      <c r="F1601" s="54"/>
      <c r="G1601" s="69"/>
      <c r="H1601" s="59"/>
    </row>
    <row r="1602" spans="1:8" hidden="1">
      <c r="A1602" s="39" t="s">
        <v>1603</v>
      </c>
      <c r="B1602" s="52" t="s">
        <v>627</v>
      </c>
      <c r="C1602" s="53"/>
      <c r="D1602" s="53"/>
      <c r="E1602" s="54"/>
      <c r="F1602" s="54"/>
      <c r="G1602" s="69"/>
      <c r="H1602" s="59"/>
    </row>
    <row r="1603" spans="1:8" hidden="1">
      <c r="A1603" s="39" t="s">
        <v>1604</v>
      </c>
      <c r="B1603" s="52" t="s">
        <v>629</v>
      </c>
      <c r="C1603" s="53"/>
      <c r="D1603" s="53"/>
      <c r="E1603" s="54"/>
      <c r="F1603" s="54"/>
      <c r="G1603" s="69"/>
      <c r="H1603" s="59"/>
    </row>
    <row r="1604" spans="1:8" hidden="1">
      <c r="A1604" s="39" t="s">
        <v>1605</v>
      </c>
      <c r="B1604" s="52" t="s">
        <v>631</v>
      </c>
      <c r="C1604" s="53"/>
      <c r="D1604" s="53"/>
      <c r="E1604" s="54"/>
      <c r="F1604" s="54"/>
      <c r="G1604" s="69"/>
      <c r="H1604" s="59"/>
    </row>
    <row r="1605" spans="1:8" hidden="1">
      <c r="A1605" s="39" t="s">
        <v>1606</v>
      </c>
      <c r="B1605" s="52" t="s">
        <v>633</v>
      </c>
      <c r="C1605" s="53"/>
      <c r="D1605" s="53"/>
      <c r="E1605" s="54"/>
      <c r="F1605" s="54"/>
      <c r="G1605" s="69"/>
      <c r="H1605" s="59"/>
    </row>
    <row r="1606" spans="1:8" hidden="1">
      <c r="A1606" s="39" t="s">
        <v>1607</v>
      </c>
      <c r="B1606" s="52" t="s">
        <v>635</v>
      </c>
      <c r="C1606" s="53"/>
      <c r="D1606" s="53"/>
      <c r="E1606" s="54"/>
      <c r="F1606" s="54"/>
      <c r="G1606" s="69"/>
      <c r="H1606" s="59"/>
    </row>
    <row r="1607" spans="1:8" hidden="1">
      <c r="A1607" s="39" t="s">
        <v>1608</v>
      </c>
      <c r="B1607" s="52" t="s">
        <v>637</v>
      </c>
      <c r="C1607" s="53"/>
      <c r="D1607" s="53"/>
      <c r="E1607" s="54"/>
      <c r="F1607" s="54"/>
      <c r="G1607" s="69"/>
      <c r="H1607" s="59"/>
    </row>
    <row r="1608" spans="1:8" hidden="1">
      <c r="A1608" s="39" t="s">
        <v>1609</v>
      </c>
      <c r="B1608" s="52" t="s">
        <v>639</v>
      </c>
      <c r="C1608" s="53"/>
      <c r="D1608" s="53"/>
      <c r="E1608" s="54"/>
      <c r="F1608" s="54"/>
      <c r="G1608" s="69"/>
      <c r="H1608" s="59"/>
    </row>
    <row r="1609" spans="1:8" hidden="1">
      <c r="A1609" s="39" t="s">
        <v>1610</v>
      </c>
      <c r="B1609" s="52" t="s">
        <v>641</v>
      </c>
      <c r="C1609" s="53"/>
      <c r="D1609" s="53"/>
      <c r="E1609" s="54"/>
      <c r="F1609" s="54"/>
      <c r="G1609" s="69"/>
      <c r="H1609" s="59"/>
    </row>
    <row r="1610" spans="1:8" hidden="1">
      <c r="A1610" s="39" t="s">
        <v>1611</v>
      </c>
      <c r="B1610" s="52" t="s">
        <v>643</v>
      </c>
      <c r="C1610" s="53"/>
      <c r="D1610" s="53"/>
      <c r="E1610" s="54"/>
      <c r="F1610" s="54"/>
      <c r="G1610" s="69"/>
      <c r="H1610" s="59"/>
    </row>
    <row r="1611" spans="1:8" hidden="1">
      <c r="A1611" s="39" t="s">
        <v>1612</v>
      </c>
      <c r="B1611" s="52" t="s">
        <v>645</v>
      </c>
      <c r="C1611" s="53"/>
      <c r="D1611" s="53"/>
      <c r="E1611" s="54"/>
      <c r="F1611" s="54"/>
      <c r="G1611" s="69"/>
      <c r="H1611" s="59"/>
    </row>
    <row r="1612" spans="1:8" hidden="1">
      <c r="A1612" s="39" t="s">
        <v>1613</v>
      </c>
      <c r="B1612" s="52" t="s">
        <v>647</v>
      </c>
      <c r="C1612" s="53"/>
      <c r="D1612" s="53"/>
      <c r="E1612" s="54"/>
      <c r="F1612" s="54"/>
      <c r="G1612" s="69"/>
      <c r="H1612" s="59"/>
    </row>
    <row r="1613" spans="1:8" hidden="1">
      <c r="A1613" s="39" t="s">
        <v>1614</v>
      </c>
      <c r="B1613" s="52" t="s">
        <v>649</v>
      </c>
      <c r="C1613" s="53"/>
      <c r="D1613" s="53"/>
      <c r="E1613" s="54"/>
      <c r="F1613" s="54"/>
      <c r="G1613" s="69"/>
      <c r="H1613" s="59"/>
    </row>
    <row r="1614" spans="1:8" hidden="1">
      <c r="A1614" s="39" t="s">
        <v>1615</v>
      </c>
      <c r="B1614" s="52" t="s">
        <v>651</v>
      </c>
      <c r="C1614" s="53"/>
      <c r="D1614" s="53"/>
      <c r="E1614" s="54"/>
      <c r="F1614" s="54"/>
      <c r="G1614" s="69"/>
      <c r="H1614" s="59"/>
    </row>
    <row r="1615" spans="1:8" hidden="1">
      <c r="A1615" s="39" t="s">
        <v>1616</v>
      </c>
      <c r="B1615" s="52" t="s">
        <v>653</v>
      </c>
      <c r="C1615" s="53"/>
      <c r="D1615" s="53"/>
      <c r="E1615" s="54"/>
      <c r="F1615" s="54"/>
      <c r="G1615" s="69"/>
      <c r="H1615" s="59"/>
    </row>
    <row r="1616" spans="1:8" hidden="1">
      <c r="A1616" s="39" t="s">
        <v>1617</v>
      </c>
      <c r="B1616" s="52" t="s">
        <v>655</v>
      </c>
      <c r="C1616" s="53"/>
      <c r="D1616" s="53"/>
      <c r="E1616" s="54"/>
      <c r="F1616" s="54"/>
      <c r="G1616" s="69"/>
      <c r="H1616" s="59"/>
    </row>
    <row r="1617" spans="1:8" hidden="1">
      <c r="A1617" s="39" t="s">
        <v>1618</v>
      </c>
      <c r="B1617" s="52" t="s">
        <v>657</v>
      </c>
      <c r="C1617" s="53"/>
      <c r="D1617" s="53"/>
      <c r="E1617" s="54"/>
      <c r="F1617" s="54"/>
      <c r="G1617" s="69"/>
      <c r="H1617" s="59"/>
    </row>
    <row r="1618" spans="1:8" hidden="1">
      <c r="A1618" s="39" t="s">
        <v>1619</v>
      </c>
      <c r="B1618" s="52" t="s">
        <v>659</v>
      </c>
      <c r="C1618" s="53"/>
      <c r="D1618" s="53"/>
      <c r="E1618" s="54"/>
      <c r="F1618" s="54"/>
      <c r="G1618" s="69"/>
      <c r="H1618" s="59"/>
    </row>
    <row r="1619" spans="1:8" hidden="1">
      <c r="A1619" s="39" t="s">
        <v>1620</v>
      </c>
      <c r="B1619" s="52" t="s">
        <v>661</v>
      </c>
      <c r="C1619" s="53"/>
      <c r="D1619" s="53"/>
      <c r="E1619" s="54"/>
      <c r="F1619" s="54"/>
      <c r="G1619" s="69"/>
      <c r="H1619" s="59"/>
    </row>
    <row r="1620" spans="1:8" hidden="1">
      <c r="A1620" s="39" t="s">
        <v>1621</v>
      </c>
      <c r="B1620" s="52" t="s">
        <v>663</v>
      </c>
      <c r="C1620" s="53"/>
      <c r="D1620" s="53"/>
      <c r="E1620" s="54"/>
      <c r="F1620" s="54"/>
      <c r="G1620" s="69"/>
      <c r="H1620" s="59"/>
    </row>
    <row r="1621" spans="1:8" hidden="1">
      <c r="A1621" s="39" t="s">
        <v>1622</v>
      </c>
      <c r="B1621" s="52" t="s">
        <v>665</v>
      </c>
      <c r="C1621" s="53"/>
      <c r="D1621" s="53"/>
      <c r="E1621" s="54"/>
      <c r="F1621" s="54"/>
      <c r="G1621" s="69"/>
      <c r="H1621" s="59"/>
    </row>
    <row r="1622" spans="1:8" hidden="1">
      <c r="A1622" s="39" t="s">
        <v>1623</v>
      </c>
      <c r="B1622" s="52" t="s">
        <v>667</v>
      </c>
      <c r="C1622" s="53"/>
      <c r="D1622" s="53"/>
      <c r="E1622" s="54"/>
      <c r="F1622" s="54"/>
      <c r="G1622" s="69"/>
      <c r="H1622" s="59"/>
    </row>
    <row r="1623" spans="1:8" hidden="1">
      <c r="A1623" s="39" t="s">
        <v>1624</v>
      </c>
      <c r="B1623" s="52" t="s">
        <v>669</v>
      </c>
      <c r="C1623" s="53"/>
      <c r="D1623" s="53"/>
      <c r="E1623" s="54"/>
      <c r="F1623" s="54"/>
      <c r="G1623" s="69"/>
      <c r="H1623" s="59"/>
    </row>
    <row r="1624" spans="1:8" hidden="1">
      <c r="A1624" s="39" t="s">
        <v>1625</v>
      </c>
      <c r="B1624" s="52" t="s">
        <v>671</v>
      </c>
      <c r="C1624" s="53"/>
      <c r="D1624" s="53"/>
      <c r="E1624" s="54"/>
      <c r="F1624" s="54"/>
      <c r="G1624" s="69"/>
      <c r="H1624" s="59"/>
    </row>
    <row r="1625" spans="1:8" hidden="1">
      <c r="A1625" s="39" t="s">
        <v>1626</v>
      </c>
      <c r="B1625" s="52" t="s">
        <v>673</v>
      </c>
      <c r="C1625" s="53"/>
      <c r="D1625" s="53"/>
      <c r="E1625" s="54"/>
      <c r="F1625" s="54"/>
      <c r="G1625" s="69"/>
      <c r="H1625" s="59"/>
    </row>
    <row r="1626" spans="1:8" hidden="1">
      <c r="A1626" s="39" t="s">
        <v>1627</v>
      </c>
      <c r="B1626" s="52" t="s">
        <v>675</v>
      </c>
      <c r="C1626" s="53"/>
      <c r="D1626" s="53"/>
      <c r="E1626" s="54"/>
      <c r="F1626" s="54"/>
      <c r="G1626" s="69"/>
      <c r="H1626" s="59"/>
    </row>
    <row r="1627" spans="1:8" hidden="1">
      <c r="A1627" s="39" t="s">
        <v>1628</v>
      </c>
      <c r="B1627" s="52" t="s">
        <v>677</v>
      </c>
      <c r="C1627" s="53"/>
      <c r="D1627" s="53"/>
      <c r="E1627" s="54"/>
      <c r="F1627" s="54"/>
      <c r="G1627" s="69"/>
      <c r="H1627" s="59"/>
    </row>
    <row r="1628" spans="1:8" hidden="1">
      <c r="A1628" s="39" t="s">
        <v>1629</v>
      </c>
      <c r="B1628" s="52" t="s">
        <v>679</v>
      </c>
      <c r="C1628" s="53"/>
      <c r="D1628" s="53"/>
      <c r="E1628" s="54"/>
      <c r="F1628" s="54"/>
      <c r="G1628" s="69"/>
      <c r="H1628" s="59"/>
    </row>
    <row r="1629" spans="1:8" hidden="1">
      <c r="A1629" s="39" t="s">
        <v>1630</v>
      </c>
      <c r="B1629" s="52" t="s">
        <v>681</v>
      </c>
      <c r="C1629" s="53"/>
      <c r="D1629" s="53"/>
      <c r="E1629" s="54"/>
      <c r="F1629" s="54"/>
      <c r="G1629" s="69"/>
      <c r="H1629" s="59"/>
    </row>
    <row r="1630" spans="1:8" hidden="1">
      <c r="A1630" s="39" t="s">
        <v>1631</v>
      </c>
      <c r="B1630" s="52" t="s">
        <v>683</v>
      </c>
      <c r="C1630" s="53"/>
      <c r="D1630" s="53"/>
      <c r="E1630" s="54"/>
      <c r="F1630" s="54"/>
      <c r="G1630" s="69"/>
      <c r="H1630" s="59"/>
    </row>
    <row r="1631" spans="1:8" hidden="1">
      <c r="A1631" s="39" t="s">
        <v>1632</v>
      </c>
      <c r="B1631" s="52" t="s">
        <v>685</v>
      </c>
      <c r="C1631" s="53"/>
      <c r="D1631" s="53"/>
      <c r="E1631" s="54"/>
      <c r="F1631" s="54"/>
      <c r="G1631" s="69"/>
      <c r="H1631" s="59"/>
    </row>
    <row r="1632" spans="1:8" hidden="1">
      <c r="A1632" s="39" t="s">
        <v>1633</v>
      </c>
      <c r="B1632" s="52" t="s">
        <v>687</v>
      </c>
      <c r="C1632" s="53"/>
      <c r="D1632" s="53"/>
      <c r="E1632" s="54"/>
      <c r="F1632" s="54"/>
      <c r="G1632" s="69"/>
      <c r="H1632" s="59"/>
    </row>
    <row r="1633" spans="1:8" hidden="1">
      <c r="A1633" s="39" t="s">
        <v>1634</v>
      </c>
      <c r="B1633" s="52" t="s">
        <v>689</v>
      </c>
      <c r="C1633" s="53"/>
      <c r="D1633" s="53"/>
      <c r="E1633" s="54"/>
      <c r="F1633" s="54"/>
      <c r="G1633" s="69"/>
      <c r="H1633" s="59"/>
    </row>
    <row r="1634" spans="1:8" hidden="1">
      <c r="A1634" s="39" t="s">
        <v>1635</v>
      </c>
      <c r="B1634" s="52" t="s">
        <v>691</v>
      </c>
      <c r="C1634" s="53"/>
      <c r="D1634" s="53"/>
      <c r="E1634" s="54"/>
      <c r="F1634" s="54"/>
      <c r="G1634" s="69"/>
      <c r="H1634" s="59"/>
    </row>
    <row r="1635" spans="1:8" hidden="1">
      <c r="A1635" s="39" t="s">
        <v>1636</v>
      </c>
      <c r="B1635" s="52" t="s">
        <v>693</v>
      </c>
      <c r="C1635" s="53"/>
      <c r="D1635" s="53"/>
      <c r="E1635" s="54"/>
      <c r="F1635" s="54"/>
      <c r="G1635" s="69"/>
      <c r="H1635" s="59"/>
    </row>
    <row r="1636" spans="1:8" hidden="1">
      <c r="A1636" s="39" t="s">
        <v>1637</v>
      </c>
      <c r="B1636" s="52" t="s">
        <v>695</v>
      </c>
      <c r="C1636" s="53"/>
      <c r="D1636" s="53"/>
      <c r="E1636" s="54"/>
      <c r="F1636" s="54"/>
      <c r="G1636" s="69"/>
      <c r="H1636" s="59"/>
    </row>
    <row r="1637" spans="1:8" hidden="1">
      <c r="A1637" s="39" t="s">
        <v>1638</v>
      </c>
      <c r="B1637" s="52" t="s">
        <v>697</v>
      </c>
      <c r="C1637" s="53"/>
      <c r="D1637" s="53"/>
      <c r="E1637" s="54"/>
      <c r="F1637" s="54"/>
      <c r="G1637" s="69"/>
      <c r="H1637" s="59"/>
    </row>
    <row r="1638" spans="1:8" hidden="1">
      <c r="A1638" s="39" t="s">
        <v>1639</v>
      </c>
      <c r="B1638" s="52" t="s">
        <v>699</v>
      </c>
      <c r="C1638" s="53"/>
      <c r="D1638" s="53"/>
      <c r="E1638" s="54"/>
      <c r="F1638" s="54"/>
      <c r="G1638" s="69"/>
      <c r="H1638" s="59"/>
    </row>
    <row r="1639" spans="1:8" hidden="1">
      <c r="A1639" s="39" t="s">
        <v>1640</v>
      </c>
      <c r="B1639" s="52" t="s">
        <v>701</v>
      </c>
      <c r="C1639" s="53"/>
      <c r="D1639" s="53"/>
      <c r="E1639" s="54"/>
      <c r="F1639" s="54"/>
      <c r="G1639" s="69"/>
      <c r="H1639" s="59"/>
    </row>
    <row r="1640" spans="1:8" hidden="1">
      <c r="A1640" s="39" t="s">
        <v>1641</v>
      </c>
      <c r="B1640" s="52" t="s">
        <v>703</v>
      </c>
      <c r="C1640" s="53"/>
      <c r="D1640" s="53"/>
      <c r="E1640" s="54"/>
      <c r="F1640" s="54"/>
      <c r="G1640" s="69"/>
      <c r="H1640" s="59"/>
    </row>
    <row r="1641" spans="1:8" hidden="1">
      <c r="A1641" s="49" t="s">
        <v>1642</v>
      </c>
      <c r="B1641" s="50" t="s">
        <v>705</v>
      </c>
      <c r="C1641" s="49"/>
      <c r="D1641" s="49"/>
      <c r="E1641" s="51">
        <f>SUM(E1642:E1686)</f>
        <v>0</v>
      </c>
      <c r="F1641" s="51">
        <f t="shared" ref="F1641:G1641" si="54">SUM(F1642:F1686)</f>
        <v>0</v>
      </c>
      <c r="G1641" s="70">
        <f t="shared" si="54"/>
        <v>0</v>
      </c>
      <c r="H1641" s="59"/>
    </row>
    <row r="1642" spans="1:8" hidden="1">
      <c r="A1642" s="39" t="s">
        <v>1643</v>
      </c>
      <c r="B1642" s="52" t="s">
        <v>615</v>
      </c>
      <c r="C1642" s="53"/>
      <c r="D1642" s="53"/>
      <c r="E1642" s="54"/>
      <c r="F1642" s="54"/>
      <c r="G1642" s="69"/>
      <c r="H1642" s="59"/>
    </row>
    <row r="1643" spans="1:8" hidden="1">
      <c r="A1643" s="39" t="s">
        <v>1644</v>
      </c>
      <c r="B1643" s="52" t="s">
        <v>617</v>
      </c>
      <c r="C1643" s="53"/>
      <c r="D1643" s="53"/>
      <c r="E1643" s="54"/>
      <c r="F1643" s="54"/>
      <c r="G1643" s="69"/>
      <c r="H1643" s="59"/>
    </row>
    <row r="1644" spans="1:8" hidden="1">
      <c r="A1644" s="39" t="s">
        <v>1645</v>
      </c>
      <c r="B1644" s="52" t="s">
        <v>619</v>
      </c>
      <c r="C1644" s="53"/>
      <c r="D1644" s="53"/>
      <c r="E1644" s="54"/>
      <c r="F1644" s="54"/>
      <c r="G1644" s="69"/>
      <c r="H1644" s="59"/>
    </row>
    <row r="1645" spans="1:8" hidden="1">
      <c r="A1645" s="39" t="s">
        <v>1646</v>
      </c>
      <c r="B1645" s="52" t="s">
        <v>621</v>
      </c>
      <c r="C1645" s="53"/>
      <c r="D1645" s="53"/>
      <c r="E1645" s="54"/>
      <c r="F1645" s="54"/>
      <c r="G1645" s="69"/>
      <c r="H1645" s="59"/>
    </row>
    <row r="1646" spans="1:8" hidden="1">
      <c r="A1646" s="39" t="s">
        <v>1647</v>
      </c>
      <c r="B1646" s="52" t="s">
        <v>623</v>
      </c>
      <c r="C1646" s="53"/>
      <c r="D1646" s="53"/>
      <c r="E1646" s="54"/>
      <c r="F1646" s="54"/>
      <c r="G1646" s="69"/>
      <c r="H1646" s="59"/>
    </row>
    <row r="1647" spans="1:8" hidden="1">
      <c r="A1647" s="39" t="s">
        <v>1648</v>
      </c>
      <c r="B1647" s="52" t="s">
        <v>625</v>
      </c>
      <c r="C1647" s="53"/>
      <c r="D1647" s="53"/>
      <c r="E1647" s="54"/>
      <c r="F1647" s="54"/>
      <c r="G1647" s="69"/>
      <c r="H1647" s="59"/>
    </row>
    <row r="1648" spans="1:8" hidden="1">
      <c r="A1648" s="39" t="s">
        <v>1649</v>
      </c>
      <c r="B1648" s="52" t="s">
        <v>627</v>
      </c>
      <c r="C1648" s="53"/>
      <c r="D1648" s="53"/>
      <c r="E1648" s="54"/>
      <c r="F1648" s="54"/>
      <c r="G1648" s="69"/>
      <c r="H1648" s="59"/>
    </row>
    <row r="1649" spans="1:8" hidden="1">
      <c r="A1649" s="39" t="s">
        <v>1650</v>
      </c>
      <c r="B1649" s="52" t="s">
        <v>629</v>
      </c>
      <c r="C1649" s="53"/>
      <c r="D1649" s="53"/>
      <c r="E1649" s="54"/>
      <c r="F1649" s="54"/>
      <c r="G1649" s="69"/>
      <c r="H1649" s="59"/>
    </row>
    <row r="1650" spans="1:8" hidden="1">
      <c r="A1650" s="39" t="s">
        <v>1651</v>
      </c>
      <c r="B1650" s="52" t="s">
        <v>631</v>
      </c>
      <c r="C1650" s="53"/>
      <c r="D1650" s="53"/>
      <c r="E1650" s="54"/>
      <c r="F1650" s="54"/>
      <c r="G1650" s="69"/>
      <c r="H1650" s="59"/>
    </row>
    <row r="1651" spans="1:8" hidden="1">
      <c r="A1651" s="39" t="s">
        <v>1652</v>
      </c>
      <c r="B1651" s="52" t="s">
        <v>633</v>
      </c>
      <c r="C1651" s="53"/>
      <c r="D1651" s="53"/>
      <c r="E1651" s="54"/>
      <c r="F1651" s="54"/>
      <c r="G1651" s="69"/>
      <c r="H1651" s="59"/>
    </row>
    <row r="1652" spans="1:8" hidden="1">
      <c r="A1652" s="39" t="s">
        <v>1653</v>
      </c>
      <c r="B1652" s="52" t="s">
        <v>635</v>
      </c>
      <c r="C1652" s="53"/>
      <c r="D1652" s="53"/>
      <c r="E1652" s="54"/>
      <c r="F1652" s="54"/>
      <c r="G1652" s="69"/>
      <c r="H1652" s="59"/>
    </row>
    <row r="1653" spans="1:8" hidden="1">
      <c r="A1653" s="39" t="s">
        <v>1654</v>
      </c>
      <c r="B1653" s="52" t="s">
        <v>637</v>
      </c>
      <c r="C1653" s="53"/>
      <c r="D1653" s="53"/>
      <c r="E1653" s="54"/>
      <c r="F1653" s="54"/>
      <c r="G1653" s="69"/>
      <c r="H1653" s="59"/>
    </row>
    <row r="1654" spans="1:8" hidden="1">
      <c r="A1654" s="39" t="s">
        <v>1655</v>
      </c>
      <c r="B1654" s="52" t="s">
        <v>639</v>
      </c>
      <c r="C1654" s="53"/>
      <c r="D1654" s="53"/>
      <c r="E1654" s="54"/>
      <c r="F1654" s="54"/>
      <c r="G1654" s="69"/>
      <c r="H1654" s="59"/>
    </row>
    <row r="1655" spans="1:8" hidden="1">
      <c r="A1655" s="39" t="s">
        <v>1656</v>
      </c>
      <c r="B1655" s="52" t="s">
        <v>641</v>
      </c>
      <c r="C1655" s="53"/>
      <c r="D1655" s="53"/>
      <c r="E1655" s="54"/>
      <c r="F1655" s="54"/>
      <c r="G1655" s="69"/>
      <c r="H1655" s="59"/>
    </row>
    <row r="1656" spans="1:8" hidden="1">
      <c r="A1656" s="39" t="s">
        <v>1657</v>
      </c>
      <c r="B1656" s="52" t="s">
        <v>643</v>
      </c>
      <c r="C1656" s="53"/>
      <c r="D1656" s="53"/>
      <c r="E1656" s="54"/>
      <c r="F1656" s="54"/>
      <c r="G1656" s="69"/>
      <c r="H1656" s="59"/>
    </row>
    <row r="1657" spans="1:8" hidden="1">
      <c r="A1657" s="39" t="s">
        <v>1658</v>
      </c>
      <c r="B1657" s="52" t="s">
        <v>645</v>
      </c>
      <c r="C1657" s="53"/>
      <c r="D1657" s="53"/>
      <c r="E1657" s="54"/>
      <c r="F1657" s="54"/>
      <c r="G1657" s="69"/>
      <c r="H1657" s="59"/>
    </row>
    <row r="1658" spans="1:8" hidden="1">
      <c r="A1658" s="39" t="s">
        <v>1659</v>
      </c>
      <c r="B1658" s="52" t="s">
        <v>647</v>
      </c>
      <c r="C1658" s="53"/>
      <c r="D1658" s="53"/>
      <c r="E1658" s="54"/>
      <c r="F1658" s="54"/>
      <c r="G1658" s="69"/>
      <c r="H1658" s="59"/>
    </row>
    <row r="1659" spans="1:8" hidden="1">
      <c r="A1659" s="39" t="s">
        <v>1660</v>
      </c>
      <c r="B1659" s="52" t="s">
        <v>649</v>
      </c>
      <c r="C1659" s="53"/>
      <c r="D1659" s="53"/>
      <c r="E1659" s="54"/>
      <c r="F1659" s="54"/>
      <c r="G1659" s="69"/>
      <c r="H1659" s="59"/>
    </row>
    <row r="1660" spans="1:8" hidden="1">
      <c r="A1660" s="39" t="s">
        <v>1661</v>
      </c>
      <c r="B1660" s="52" t="s">
        <v>651</v>
      </c>
      <c r="C1660" s="53"/>
      <c r="D1660" s="53"/>
      <c r="E1660" s="54"/>
      <c r="F1660" s="54"/>
      <c r="G1660" s="69"/>
      <c r="H1660" s="59"/>
    </row>
    <row r="1661" spans="1:8" hidden="1">
      <c r="A1661" s="39" t="s">
        <v>1662</v>
      </c>
      <c r="B1661" s="52" t="s">
        <v>653</v>
      </c>
      <c r="C1661" s="53"/>
      <c r="D1661" s="53"/>
      <c r="E1661" s="54"/>
      <c r="F1661" s="54"/>
      <c r="G1661" s="69"/>
      <c r="H1661" s="59"/>
    </row>
    <row r="1662" spans="1:8" hidden="1">
      <c r="A1662" s="39" t="s">
        <v>1663</v>
      </c>
      <c r="B1662" s="52" t="s">
        <v>655</v>
      </c>
      <c r="C1662" s="53"/>
      <c r="D1662" s="53"/>
      <c r="E1662" s="54"/>
      <c r="F1662" s="54"/>
      <c r="G1662" s="69"/>
      <c r="H1662" s="59"/>
    </row>
    <row r="1663" spans="1:8" hidden="1">
      <c r="A1663" s="39" t="s">
        <v>1664</v>
      </c>
      <c r="B1663" s="52" t="s">
        <v>657</v>
      </c>
      <c r="C1663" s="53"/>
      <c r="D1663" s="53"/>
      <c r="E1663" s="54"/>
      <c r="F1663" s="54"/>
      <c r="G1663" s="69"/>
      <c r="H1663" s="59"/>
    </row>
    <row r="1664" spans="1:8" hidden="1">
      <c r="A1664" s="39" t="s">
        <v>1665</v>
      </c>
      <c r="B1664" s="52" t="s">
        <v>659</v>
      </c>
      <c r="C1664" s="53"/>
      <c r="D1664" s="53"/>
      <c r="E1664" s="54"/>
      <c r="F1664" s="54"/>
      <c r="G1664" s="69"/>
      <c r="H1664" s="59"/>
    </row>
    <row r="1665" spans="1:8" hidden="1">
      <c r="A1665" s="39" t="s">
        <v>1666</v>
      </c>
      <c r="B1665" s="52" t="s">
        <v>661</v>
      </c>
      <c r="C1665" s="53"/>
      <c r="D1665" s="53"/>
      <c r="E1665" s="54"/>
      <c r="F1665" s="54"/>
      <c r="G1665" s="69"/>
      <c r="H1665" s="59"/>
    </row>
    <row r="1666" spans="1:8" hidden="1">
      <c r="A1666" s="39" t="s">
        <v>1667</v>
      </c>
      <c r="B1666" s="52" t="s">
        <v>663</v>
      </c>
      <c r="C1666" s="53"/>
      <c r="D1666" s="53"/>
      <c r="E1666" s="54"/>
      <c r="F1666" s="54"/>
      <c r="G1666" s="69"/>
      <c r="H1666" s="59"/>
    </row>
    <row r="1667" spans="1:8" hidden="1">
      <c r="A1667" s="39" t="s">
        <v>1668</v>
      </c>
      <c r="B1667" s="52" t="s">
        <v>665</v>
      </c>
      <c r="C1667" s="53"/>
      <c r="D1667" s="53"/>
      <c r="E1667" s="54"/>
      <c r="F1667" s="54"/>
      <c r="G1667" s="69"/>
      <c r="H1667" s="59"/>
    </row>
    <row r="1668" spans="1:8" hidden="1">
      <c r="A1668" s="39" t="s">
        <v>1669</v>
      </c>
      <c r="B1668" s="52" t="s">
        <v>667</v>
      </c>
      <c r="C1668" s="53"/>
      <c r="D1668" s="53"/>
      <c r="E1668" s="54"/>
      <c r="F1668" s="54"/>
      <c r="G1668" s="69"/>
      <c r="H1668" s="59"/>
    </row>
    <row r="1669" spans="1:8" hidden="1">
      <c r="A1669" s="39" t="s">
        <v>1670</v>
      </c>
      <c r="B1669" s="52" t="s">
        <v>669</v>
      </c>
      <c r="C1669" s="53"/>
      <c r="D1669" s="53"/>
      <c r="E1669" s="54"/>
      <c r="F1669" s="54"/>
      <c r="G1669" s="69"/>
      <c r="H1669" s="59"/>
    </row>
    <row r="1670" spans="1:8" hidden="1">
      <c r="A1670" s="39" t="s">
        <v>1671</v>
      </c>
      <c r="B1670" s="52" t="s">
        <v>671</v>
      </c>
      <c r="C1670" s="53"/>
      <c r="D1670" s="53"/>
      <c r="E1670" s="54"/>
      <c r="F1670" s="54"/>
      <c r="G1670" s="69"/>
      <c r="H1670" s="59"/>
    </row>
    <row r="1671" spans="1:8" hidden="1">
      <c r="A1671" s="39" t="s">
        <v>1672</v>
      </c>
      <c r="B1671" s="52" t="s">
        <v>673</v>
      </c>
      <c r="C1671" s="53"/>
      <c r="D1671" s="53"/>
      <c r="E1671" s="54"/>
      <c r="F1671" s="54"/>
      <c r="G1671" s="69"/>
      <c r="H1671" s="59"/>
    </row>
    <row r="1672" spans="1:8" hidden="1">
      <c r="A1672" s="39" t="s">
        <v>1673</v>
      </c>
      <c r="B1672" s="52" t="s">
        <v>675</v>
      </c>
      <c r="C1672" s="53"/>
      <c r="D1672" s="53"/>
      <c r="E1672" s="54"/>
      <c r="F1672" s="54"/>
      <c r="G1672" s="69"/>
      <c r="H1672" s="59"/>
    </row>
    <row r="1673" spans="1:8" hidden="1">
      <c r="A1673" s="39" t="s">
        <v>1674</v>
      </c>
      <c r="B1673" s="52" t="s">
        <v>677</v>
      </c>
      <c r="C1673" s="53"/>
      <c r="D1673" s="53"/>
      <c r="E1673" s="54"/>
      <c r="F1673" s="54"/>
      <c r="G1673" s="69"/>
      <c r="H1673" s="59"/>
    </row>
    <row r="1674" spans="1:8" hidden="1">
      <c r="A1674" s="39" t="s">
        <v>1675</v>
      </c>
      <c r="B1674" s="52" t="s">
        <v>679</v>
      </c>
      <c r="C1674" s="53"/>
      <c r="D1674" s="53"/>
      <c r="E1674" s="54"/>
      <c r="F1674" s="54"/>
      <c r="G1674" s="69"/>
      <c r="H1674" s="59"/>
    </row>
    <row r="1675" spans="1:8" hidden="1">
      <c r="A1675" s="39" t="s">
        <v>1676</v>
      </c>
      <c r="B1675" s="52" t="s">
        <v>681</v>
      </c>
      <c r="C1675" s="53"/>
      <c r="D1675" s="53"/>
      <c r="E1675" s="54"/>
      <c r="F1675" s="54"/>
      <c r="G1675" s="69"/>
      <c r="H1675" s="59"/>
    </row>
    <row r="1676" spans="1:8" hidden="1">
      <c r="A1676" s="39" t="s">
        <v>1677</v>
      </c>
      <c r="B1676" s="52" t="s">
        <v>683</v>
      </c>
      <c r="C1676" s="53"/>
      <c r="D1676" s="53"/>
      <c r="E1676" s="54"/>
      <c r="F1676" s="54"/>
      <c r="G1676" s="69"/>
      <c r="H1676" s="59"/>
    </row>
    <row r="1677" spans="1:8" hidden="1">
      <c r="A1677" s="39" t="s">
        <v>1678</v>
      </c>
      <c r="B1677" s="52" t="s">
        <v>685</v>
      </c>
      <c r="C1677" s="53"/>
      <c r="D1677" s="53"/>
      <c r="E1677" s="54"/>
      <c r="F1677" s="54"/>
      <c r="G1677" s="69"/>
      <c r="H1677" s="59"/>
    </row>
    <row r="1678" spans="1:8" hidden="1">
      <c r="A1678" s="39" t="s">
        <v>1679</v>
      </c>
      <c r="B1678" s="52" t="s">
        <v>687</v>
      </c>
      <c r="C1678" s="53"/>
      <c r="D1678" s="53"/>
      <c r="E1678" s="54"/>
      <c r="F1678" s="54"/>
      <c r="G1678" s="69"/>
      <c r="H1678" s="59"/>
    </row>
    <row r="1679" spans="1:8" hidden="1">
      <c r="A1679" s="39" t="s">
        <v>1680</v>
      </c>
      <c r="B1679" s="52" t="s">
        <v>689</v>
      </c>
      <c r="C1679" s="53"/>
      <c r="D1679" s="53"/>
      <c r="E1679" s="54"/>
      <c r="F1679" s="54"/>
      <c r="G1679" s="69"/>
      <c r="H1679" s="59"/>
    </row>
    <row r="1680" spans="1:8" hidden="1">
      <c r="A1680" s="39" t="s">
        <v>1681</v>
      </c>
      <c r="B1680" s="52" t="s">
        <v>691</v>
      </c>
      <c r="C1680" s="53"/>
      <c r="D1680" s="53"/>
      <c r="E1680" s="54"/>
      <c r="F1680" s="54"/>
      <c r="G1680" s="69"/>
      <c r="H1680" s="59"/>
    </row>
    <row r="1681" spans="1:8" hidden="1">
      <c r="A1681" s="39" t="s">
        <v>1682</v>
      </c>
      <c r="B1681" s="52" t="s">
        <v>693</v>
      </c>
      <c r="C1681" s="53"/>
      <c r="D1681" s="53"/>
      <c r="E1681" s="54"/>
      <c r="F1681" s="54"/>
      <c r="G1681" s="69"/>
      <c r="H1681" s="59"/>
    </row>
    <row r="1682" spans="1:8" hidden="1">
      <c r="A1682" s="39" t="s">
        <v>1683</v>
      </c>
      <c r="B1682" s="52" t="s">
        <v>695</v>
      </c>
      <c r="C1682" s="53"/>
      <c r="D1682" s="53"/>
      <c r="E1682" s="54"/>
      <c r="F1682" s="54"/>
      <c r="G1682" s="69"/>
      <c r="H1682" s="59"/>
    </row>
    <row r="1683" spans="1:8" hidden="1">
      <c r="A1683" s="39" t="s">
        <v>1684</v>
      </c>
      <c r="B1683" s="52" t="s">
        <v>697</v>
      </c>
      <c r="C1683" s="53"/>
      <c r="D1683" s="53"/>
      <c r="E1683" s="54"/>
      <c r="F1683" s="54"/>
      <c r="G1683" s="69"/>
      <c r="H1683" s="59"/>
    </row>
    <row r="1684" spans="1:8" hidden="1">
      <c r="A1684" s="39" t="s">
        <v>1685</v>
      </c>
      <c r="B1684" s="52" t="s">
        <v>699</v>
      </c>
      <c r="C1684" s="53"/>
      <c r="D1684" s="53"/>
      <c r="E1684" s="54"/>
      <c r="F1684" s="54"/>
      <c r="G1684" s="69"/>
      <c r="H1684" s="59"/>
    </row>
    <row r="1685" spans="1:8" hidden="1">
      <c r="A1685" s="39" t="s">
        <v>1686</v>
      </c>
      <c r="B1685" s="52" t="s">
        <v>701</v>
      </c>
      <c r="C1685" s="53"/>
      <c r="D1685" s="53"/>
      <c r="E1685" s="54"/>
      <c r="F1685" s="54"/>
      <c r="G1685" s="69"/>
      <c r="H1685" s="59"/>
    </row>
    <row r="1686" spans="1:8" hidden="1">
      <c r="A1686" s="39" t="s">
        <v>1687</v>
      </c>
      <c r="B1686" s="52" t="s">
        <v>703</v>
      </c>
      <c r="C1686" s="53"/>
      <c r="D1686" s="53"/>
      <c r="E1686" s="54"/>
      <c r="F1686" s="54"/>
      <c r="G1686" s="69"/>
      <c r="H1686" s="59"/>
    </row>
    <row r="1687" spans="1:8" hidden="1">
      <c r="A1687" s="46" t="s">
        <v>1688</v>
      </c>
      <c r="B1687" s="47" t="s">
        <v>752</v>
      </c>
      <c r="C1687" s="46"/>
      <c r="D1687" s="46"/>
      <c r="E1687" s="60">
        <f>E1688+E1734</f>
        <v>0</v>
      </c>
      <c r="F1687" s="60">
        <f>F1688+F1734</f>
        <v>0</v>
      </c>
      <c r="G1687" s="71">
        <f>G1688+G1734</f>
        <v>0</v>
      </c>
      <c r="H1687" s="59"/>
    </row>
    <row r="1688" spans="1:8" hidden="1">
      <c r="A1688" s="49" t="s">
        <v>1689</v>
      </c>
      <c r="B1688" s="50" t="s">
        <v>613</v>
      </c>
      <c r="C1688" s="49"/>
      <c r="D1688" s="49"/>
      <c r="E1688" s="51">
        <f>SUM(E1689:E1733)</f>
        <v>0</v>
      </c>
      <c r="F1688" s="51">
        <f t="shared" ref="F1688:G1688" si="55">SUM(F1689:F1733)</f>
        <v>0</v>
      </c>
      <c r="G1688" s="70">
        <f t="shared" si="55"/>
        <v>0</v>
      </c>
      <c r="H1688" s="59"/>
    </row>
    <row r="1689" spans="1:8" hidden="1">
      <c r="A1689" s="39" t="s">
        <v>1690</v>
      </c>
      <c r="B1689" s="52" t="s">
        <v>615</v>
      </c>
      <c r="C1689" s="53"/>
      <c r="D1689" s="53"/>
      <c r="E1689" s="54"/>
      <c r="F1689" s="54"/>
      <c r="G1689" s="69"/>
      <c r="H1689" s="59"/>
    </row>
    <row r="1690" spans="1:8" hidden="1">
      <c r="A1690" s="39" t="s">
        <v>1691</v>
      </c>
      <c r="B1690" s="52" t="s">
        <v>617</v>
      </c>
      <c r="C1690" s="53"/>
      <c r="D1690" s="53"/>
      <c r="E1690" s="54"/>
      <c r="F1690" s="54"/>
      <c r="G1690" s="69"/>
      <c r="H1690" s="59"/>
    </row>
    <row r="1691" spans="1:8" hidden="1">
      <c r="A1691" s="39" t="s">
        <v>1692</v>
      </c>
      <c r="B1691" s="52" t="s">
        <v>619</v>
      </c>
      <c r="C1691" s="53"/>
      <c r="D1691" s="53"/>
      <c r="E1691" s="54"/>
      <c r="F1691" s="54"/>
      <c r="G1691" s="69"/>
      <c r="H1691" s="59"/>
    </row>
    <row r="1692" spans="1:8" hidden="1">
      <c r="A1692" s="39" t="s">
        <v>1693</v>
      </c>
      <c r="B1692" s="52" t="s">
        <v>621</v>
      </c>
      <c r="C1692" s="53"/>
      <c r="D1692" s="53"/>
      <c r="E1692" s="54"/>
      <c r="F1692" s="54"/>
      <c r="G1692" s="69"/>
      <c r="H1692" s="59"/>
    </row>
    <row r="1693" spans="1:8" hidden="1">
      <c r="A1693" s="39" t="s">
        <v>1694</v>
      </c>
      <c r="B1693" s="52" t="s">
        <v>623</v>
      </c>
      <c r="C1693" s="53"/>
      <c r="D1693" s="53"/>
      <c r="E1693" s="54"/>
      <c r="F1693" s="54"/>
      <c r="G1693" s="69"/>
      <c r="H1693" s="59"/>
    </row>
    <row r="1694" spans="1:8" hidden="1">
      <c r="A1694" s="39" t="s">
        <v>1695</v>
      </c>
      <c r="B1694" s="52" t="s">
        <v>625</v>
      </c>
      <c r="C1694" s="53"/>
      <c r="D1694" s="53"/>
      <c r="E1694" s="54"/>
      <c r="F1694" s="54"/>
      <c r="G1694" s="69"/>
      <c r="H1694" s="59"/>
    </row>
    <row r="1695" spans="1:8" hidden="1">
      <c r="A1695" s="39" t="s">
        <v>1696</v>
      </c>
      <c r="B1695" s="52" t="s">
        <v>627</v>
      </c>
      <c r="C1695" s="53"/>
      <c r="D1695" s="53"/>
      <c r="E1695" s="54"/>
      <c r="F1695" s="54"/>
      <c r="G1695" s="69"/>
      <c r="H1695" s="59"/>
    </row>
    <row r="1696" spans="1:8" hidden="1">
      <c r="A1696" s="39" t="s">
        <v>1697</v>
      </c>
      <c r="B1696" s="52" t="s">
        <v>629</v>
      </c>
      <c r="C1696" s="53"/>
      <c r="D1696" s="53"/>
      <c r="E1696" s="54"/>
      <c r="F1696" s="54"/>
      <c r="G1696" s="69"/>
      <c r="H1696" s="59"/>
    </row>
    <row r="1697" spans="1:8" hidden="1">
      <c r="A1697" s="39" t="s">
        <v>1698</v>
      </c>
      <c r="B1697" s="52" t="s">
        <v>631</v>
      </c>
      <c r="C1697" s="53"/>
      <c r="D1697" s="53"/>
      <c r="E1697" s="54"/>
      <c r="F1697" s="54"/>
      <c r="G1697" s="69"/>
      <c r="H1697" s="59"/>
    </row>
    <row r="1698" spans="1:8" hidden="1">
      <c r="A1698" s="39" t="s">
        <v>1699</v>
      </c>
      <c r="B1698" s="52" t="s">
        <v>633</v>
      </c>
      <c r="C1698" s="53"/>
      <c r="D1698" s="53"/>
      <c r="E1698" s="54"/>
      <c r="F1698" s="54"/>
      <c r="G1698" s="69"/>
      <c r="H1698" s="59"/>
    </row>
    <row r="1699" spans="1:8" hidden="1">
      <c r="A1699" s="39" t="s">
        <v>1700</v>
      </c>
      <c r="B1699" s="52" t="s">
        <v>635</v>
      </c>
      <c r="C1699" s="53"/>
      <c r="D1699" s="53"/>
      <c r="E1699" s="54"/>
      <c r="F1699" s="54"/>
      <c r="G1699" s="69"/>
      <c r="H1699" s="59"/>
    </row>
    <row r="1700" spans="1:8" hidden="1">
      <c r="A1700" s="39" t="s">
        <v>1701</v>
      </c>
      <c r="B1700" s="52" t="s">
        <v>637</v>
      </c>
      <c r="C1700" s="53"/>
      <c r="D1700" s="53"/>
      <c r="E1700" s="54"/>
      <c r="F1700" s="54"/>
      <c r="G1700" s="69"/>
      <c r="H1700" s="59"/>
    </row>
    <row r="1701" spans="1:8" hidden="1">
      <c r="A1701" s="39" t="s">
        <v>1702</v>
      </c>
      <c r="B1701" s="52" t="s">
        <v>639</v>
      </c>
      <c r="C1701" s="53"/>
      <c r="D1701" s="53"/>
      <c r="E1701" s="54"/>
      <c r="F1701" s="54"/>
      <c r="G1701" s="69"/>
      <c r="H1701" s="59"/>
    </row>
    <row r="1702" spans="1:8" hidden="1">
      <c r="A1702" s="39" t="s">
        <v>1703</v>
      </c>
      <c r="B1702" s="52" t="s">
        <v>641</v>
      </c>
      <c r="C1702" s="53"/>
      <c r="D1702" s="53"/>
      <c r="E1702" s="54"/>
      <c r="F1702" s="54"/>
      <c r="G1702" s="69"/>
      <c r="H1702" s="59"/>
    </row>
    <row r="1703" spans="1:8" hidden="1">
      <c r="A1703" s="39" t="s">
        <v>1704</v>
      </c>
      <c r="B1703" s="52" t="s">
        <v>643</v>
      </c>
      <c r="C1703" s="53"/>
      <c r="D1703" s="53"/>
      <c r="E1703" s="54"/>
      <c r="F1703" s="54"/>
      <c r="G1703" s="69"/>
      <c r="H1703" s="59"/>
    </row>
    <row r="1704" spans="1:8" hidden="1">
      <c r="A1704" s="39" t="s">
        <v>1705</v>
      </c>
      <c r="B1704" s="52" t="s">
        <v>645</v>
      </c>
      <c r="C1704" s="53"/>
      <c r="D1704" s="53"/>
      <c r="E1704" s="54"/>
      <c r="F1704" s="54"/>
      <c r="G1704" s="69"/>
      <c r="H1704" s="59"/>
    </row>
    <row r="1705" spans="1:8" hidden="1">
      <c r="A1705" s="39" t="s">
        <v>1706</v>
      </c>
      <c r="B1705" s="52" t="s">
        <v>647</v>
      </c>
      <c r="C1705" s="53"/>
      <c r="D1705" s="53"/>
      <c r="E1705" s="54"/>
      <c r="F1705" s="54"/>
      <c r="G1705" s="69"/>
      <c r="H1705" s="59"/>
    </row>
    <row r="1706" spans="1:8" hidden="1">
      <c r="A1706" s="39" t="s">
        <v>1707</v>
      </c>
      <c r="B1706" s="52" t="s">
        <v>649</v>
      </c>
      <c r="C1706" s="53"/>
      <c r="D1706" s="53"/>
      <c r="E1706" s="54"/>
      <c r="F1706" s="54"/>
      <c r="G1706" s="69"/>
      <c r="H1706" s="59"/>
    </row>
    <row r="1707" spans="1:8" hidden="1">
      <c r="A1707" s="39" t="s">
        <v>1708</v>
      </c>
      <c r="B1707" s="52" t="s">
        <v>651</v>
      </c>
      <c r="C1707" s="53"/>
      <c r="D1707" s="53"/>
      <c r="E1707" s="54"/>
      <c r="F1707" s="54"/>
      <c r="G1707" s="69"/>
      <c r="H1707" s="59"/>
    </row>
    <row r="1708" spans="1:8" hidden="1">
      <c r="A1708" s="39" t="s">
        <v>1709</v>
      </c>
      <c r="B1708" s="52" t="s">
        <v>653</v>
      </c>
      <c r="C1708" s="53"/>
      <c r="D1708" s="53"/>
      <c r="E1708" s="54"/>
      <c r="F1708" s="54"/>
      <c r="G1708" s="69"/>
      <c r="H1708" s="59"/>
    </row>
    <row r="1709" spans="1:8" hidden="1">
      <c r="A1709" s="39" t="s">
        <v>1710</v>
      </c>
      <c r="B1709" s="52" t="s">
        <v>655</v>
      </c>
      <c r="C1709" s="53"/>
      <c r="D1709" s="53"/>
      <c r="E1709" s="54"/>
      <c r="F1709" s="54"/>
      <c r="G1709" s="69"/>
      <c r="H1709" s="59"/>
    </row>
    <row r="1710" spans="1:8" hidden="1">
      <c r="A1710" s="39" t="s">
        <v>1711</v>
      </c>
      <c r="B1710" s="52" t="s">
        <v>657</v>
      </c>
      <c r="C1710" s="53"/>
      <c r="D1710" s="53"/>
      <c r="E1710" s="54"/>
      <c r="F1710" s="54"/>
      <c r="G1710" s="69"/>
      <c r="H1710" s="59"/>
    </row>
    <row r="1711" spans="1:8" hidden="1">
      <c r="A1711" s="39" t="s">
        <v>1712</v>
      </c>
      <c r="B1711" s="52" t="s">
        <v>659</v>
      </c>
      <c r="C1711" s="53"/>
      <c r="D1711" s="53"/>
      <c r="E1711" s="54"/>
      <c r="F1711" s="54"/>
      <c r="G1711" s="69"/>
      <c r="H1711" s="59"/>
    </row>
    <row r="1712" spans="1:8" hidden="1">
      <c r="A1712" s="39" t="s">
        <v>1713</v>
      </c>
      <c r="B1712" s="52" t="s">
        <v>661</v>
      </c>
      <c r="C1712" s="53"/>
      <c r="D1712" s="53"/>
      <c r="E1712" s="54"/>
      <c r="F1712" s="54"/>
      <c r="G1712" s="69"/>
      <c r="H1712" s="59"/>
    </row>
    <row r="1713" spans="1:8" hidden="1">
      <c r="A1713" s="39" t="s">
        <v>1714</v>
      </c>
      <c r="B1713" s="52" t="s">
        <v>663</v>
      </c>
      <c r="C1713" s="53"/>
      <c r="D1713" s="53"/>
      <c r="E1713" s="54"/>
      <c r="F1713" s="54"/>
      <c r="G1713" s="69"/>
      <c r="H1713" s="59"/>
    </row>
    <row r="1714" spans="1:8" hidden="1">
      <c r="A1714" s="39" t="s">
        <v>1715</v>
      </c>
      <c r="B1714" s="52" t="s">
        <v>665</v>
      </c>
      <c r="C1714" s="53"/>
      <c r="D1714" s="53"/>
      <c r="E1714" s="54"/>
      <c r="F1714" s="54"/>
      <c r="G1714" s="69"/>
      <c r="H1714" s="59"/>
    </row>
    <row r="1715" spans="1:8" hidden="1">
      <c r="A1715" s="39" t="s">
        <v>1716</v>
      </c>
      <c r="B1715" s="52" t="s">
        <v>667</v>
      </c>
      <c r="C1715" s="53"/>
      <c r="D1715" s="53"/>
      <c r="E1715" s="54"/>
      <c r="F1715" s="54"/>
      <c r="G1715" s="69"/>
      <c r="H1715" s="59"/>
    </row>
    <row r="1716" spans="1:8" hidden="1">
      <c r="A1716" s="39" t="s">
        <v>1717</v>
      </c>
      <c r="B1716" s="52" t="s">
        <v>669</v>
      </c>
      <c r="C1716" s="53"/>
      <c r="D1716" s="53"/>
      <c r="E1716" s="54"/>
      <c r="F1716" s="54"/>
      <c r="G1716" s="69"/>
      <c r="H1716" s="59"/>
    </row>
    <row r="1717" spans="1:8" hidden="1">
      <c r="A1717" s="39" t="s">
        <v>1718</v>
      </c>
      <c r="B1717" s="52" t="s">
        <v>671</v>
      </c>
      <c r="C1717" s="53"/>
      <c r="D1717" s="53"/>
      <c r="E1717" s="54"/>
      <c r="F1717" s="54"/>
      <c r="G1717" s="69"/>
      <c r="H1717" s="59"/>
    </row>
    <row r="1718" spans="1:8" hidden="1">
      <c r="A1718" s="39" t="s">
        <v>1719</v>
      </c>
      <c r="B1718" s="52" t="s">
        <v>673</v>
      </c>
      <c r="C1718" s="53"/>
      <c r="D1718" s="53"/>
      <c r="E1718" s="54"/>
      <c r="F1718" s="54"/>
      <c r="G1718" s="69"/>
      <c r="H1718" s="59"/>
    </row>
    <row r="1719" spans="1:8" hidden="1">
      <c r="A1719" s="39" t="s">
        <v>1720</v>
      </c>
      <c r="B1719" s="52" t="s">
        <v>675</v>
      </c>
      <c r="C1719" s="53"/>
      <c r="D1719" s="53"/>
      <c r="E1719" s="54"/>
      <c r="F1719" s="54"/>
      <c r="G1719" s="69"/>
      <c r="H1719" s="59"/>
    </row>
    <row r="1720" spans="1:8" hidden="1">
      <c r="A1720" s="39" t="s">
        <v>1721</v>
      </c>
      <c r="B1720" s="52" t="s">
        <v>677</v>
      </c>
      <c r="C1720" s="53"/>
      <c r="D1720" s="53"/>
      <c r="E1720" s="54"/>
      <c r="F1720" s="54"/>
      <c r="G1720" s="69"/>
      <c r="H1720" s="59"/>
    </row>
    <row r="1721" spans="1:8" hidden="1">
      <c r="A1721" s="39" t="s">
        <v>1722</v>
      </c>
      <c r="B1721" s="52" t="s">
        <v>679</v>
      </c>
      <c r="C1721" s="53"/>
      <c r="D1721" s="53"/>
      <c r="E1721" s="54"/>
      <c r="F1721" s="54"/>
      <c r="G1721" s="69"/>
      <c r="H1721" s="59"/>
    </row>
    <row r="1722" spans="1:8" hidden="1">
      <c r="A1722" s="39" t="s">
        <v>1723</v>
      </c>
      <c r="B1722" s="52" t="s">
        <v>681</v>
      </c>
      <c r="C1722" s="53"/>
      <c r="D1722" s="53"/>
      <c r="E1722" s="54"/>
      <c r="F1722" s="54"/>
      <c r="G1722" s="69"/>
      <c r="H1722" s="59"/>
    </row>
    <row r="1723" spans="1:8" hidden="1">
      <c r="A1723" s="39" t="s">
        <v>1724</v>
      </c>
      <c r="B1723" s="52" t="s">
        <v>683</v>
      </c>
      <c r="C1723" s="53"/>
      <c r="D1723" s="53"/>
      <c r="E1723" s="54"/>
      <c r="F1723" s="54"/>
      <c r="G1723" s="69"/>
      <c r="H1723" s="59"/>
    </row>
    <row r="1724" spans="1:8" hidden="1">
      <c r="A1724" s="39" t="s">
        <v>1725</v>
      </c>
      <c r="B1724" s="52" t="s">
        <v>685</v>
      </c>
      <c r="C1724" s="53"/>
      <c r="D1724" s="53"/>
      <c r="E1724" s="54"/>
      <c r="F1724" s="54"/>
      <c r="G1724" s="69"/>
      <c r="H1724" s="59"/>
    </row>
    <row r="1725" spans="1:8" hidden="1">
      <c r="A1725" s="39" t="s">
        <v>1726</v>
      </c>
      <c r="B1725" s="52" t="s">
        <v>687</v>
      </c>
      <c r="C1725" s="53"/>
      <c r="D1725" s="53"/>
      <c r="E1725" s="54"/>
      <c r="F1725" s="54"/>
      <c r="G1725" s="69"/>
      <c r="H1725" s="59"/>
    </row>
    <row r="1726" spans="1:8" hidden="1">
      <c r="A1726" s="39" t="s">
        <v>1727</v>
      </c>
      <c r="B1726" s="52" t="s">
        <v>689</v>
      </c>
      <c r="C1726" s="53"/>
      <c r="D1726" s="53"/>
      <c r="E1726" s="54"/>
      <c r="F1726" s="54"/>
      <c r="G1726" s="69"/>
      <c r="H1726" s="59"/>
    </row>
    <row r="1727" spans="1:8" hidden="1">
      <c r="A1727" s="39" t="s">
        <v>1728</v>
      </c>
      <c r="B1727" s="52" t="s">
        <v>691</v>
      </c>
      <c r="C1727" s="53"/>
      <c r="D1727" s="53"/>
      <c r="E1727" s="54"/>
      <c r="F1727" s="54"/>
      <c r="G1727" s="69"/>
      <c r="H1727" s="59"/>
    </row>
    <row r="1728" spans="1:8" hidden="1">
      <c r="A1728" s="39" t="s">
        <v>1729</v>
      </c>
      <c r="B1728" s="52" t="s">
        <v>693</v>
      </c>
      <c r="C1728" s="53"/>
      <c r="D1728" s="53"/>
      <c r="E1728" s="54"/>
      <c r="F1728" s="54"/>
      <c r="G1728" s="69"/>
      <c r="H1728" s="59"/>
    </row>
    <row r="1729" spans="1:8" hidden="1">
      <c r="A1729" s="39" t="s">
        <v>1730</v>
      </c>
      <c r="B1729" s="52" t="s">
        <v>695</v>
      </c>
      <c r="C1729" s="53"/>
      <c r="D1729" s="53"/>
      <c r="E1729" s="54"/>
      <c r="F1729" s="54"/>
      <c r="G1729" s="69"/>
      <c r="H1729" s="59"/>
    </row>
    <row r="1730" spans="1:8" hidden="1">
      <c r="A1730" s="39" t="s">
        <v>1731</v>
      </c>
      <c r="B1730" s="52" t="s">
        <v>697</v>
      </c>
      <c r="C1730" s="53"/>
      <c r="D1730" s="53"/>
      <c r="E1730" s="54"/>
      <c r="F1730" s="54"/>
      <c r="G1730" s="69"/>
      <c r="H1730" s="59"/>
    </row>
    <row r="1731" spans="1:8" hidden="1">
      <c r="A1731" s="39" t="s">
        <v>1732</v>
      </c>
      <c r="B1731" s="52" t="s">
        <v>699</v>
      </c>
      <c r="C1731" s="53"/>
      <c r="D1731" s="53"/>
      <c r="E1731" s="54"/>
      <c r="F1731" s="54"/>
      <c r="G1731" s="69"/>
      <c r="H1731" s="59"/>
    </row>
    <row r="1732" spans="1:8" hidden="1">
      <c r="A1732" s="39" t="s">
        <v>1733</v>
      </c>
      <c r="B1732" s="52" t="s">
        <v>701</v>
      </c>
      <c r="C1732" s="53"/>
      <c r="D1732" s="53"/>
      <c r="E1732" s="54"/>
      <c r="F1732" s="54"/>
      <c r="G1732" s="69"/>
      <c r="H1732" s="59"/>
    </row>
    <row r="1733" spans="1:8" hidden="1">
      <c r="A1733" s="39" t="s">
        <v>1734</v>
      </c>
      <c r="B1733" s="52" t="s">
        <v>703</v>
      </c>
      <c r="C1733" s="53"/>
      <c r="D1733" s="53"/>
      <c r="E1733" s="54"/>
      <c r="F1733" s="54"/>
      <c r="G1733" s="69"/>
      <c r="H1733" s="59"/>
    </row>
    <row r="1734" spans="1:8" hidden="1">
      <c r="A1734" s="49" t="s">
        <v>1735</v>
      </c>
      <c r="B1734" s="50" t="s">
        <v>705</v>
      </c>
      <c r="C1734" s="49"/>
      <c r="D1734" s="49"/>
      <c r="E1734" s="51">
        <f>SUM(E1735:E1779)</f>
        <v>0</v>
      </c>
      <c r="F1734" s="51">
        <f t="shared" ref="F1734:G1734" si="56">SUM(F1735:F1779)</f>
        <v>0</v>
      </c>
      <c r="G1734" s="70">
        <f t="shared" si="56"/>
        <v>0</v>
      </c>
      <c r="H1734" s="59"/>
    </row>
    <row r="1735" spans="1:8" hidden="1">
      <c r="A1735" s="39" t="s">
        <v>1736</v>
      </c>
      <c r="B1735" s="52" t="s">
        <v>615</v>
      </c>
      <c r="C1735" s="53"/>
      <c r="D1735" s="53"/>
      <c r="E1735" s="54"/>
      <c r="F1735" s="54"/>
      <c r="G1735" s="69"/>
      <c r="H1735" s="59"/>
    </row>
    <row r="1736" spans="1:8" hidden="1">
      <c r="A1736" s="39" t="s">
        <v>1737</v>
      </c>
      <c r="B1736" s="52" t="s">
        <v>617</v>
      </c>
      <c r="C1736" s="53"/>
      <c r="D1736" s="53"/>
      <c r="E1736" s="54"/>
      <c r="F1736" s="54"/>
      <c r="G1736" s="69"/>
      <c r="H1736" s="59"/>
    </row>
    <row r="1737" spans="1:8" hidden="1">
      <c r="A1737" s="39" t="s">
        <v>1738</v>
      </c>
      <c r="B1737" s="52" t="s">
        <v>619</v>
      </c>
      <c r="C1737" s="53"/>
      <c r="D1737" s="53"/>
      <c r="E1737" s="54"/>
      <c r="F1737" s="54"/>
      <c r="G1737" s="69"/>
      <c r="H1737" s="59"/>
    </row>
    <row r="1738" spans="1:8" hidden="1">
      <c r="A1738" s="39" t="s">
        <v>1739</v>
      </c>
      <c r="B1738" s="52" t="s">
        <v>621</v>
      </c>
      <c r="C1738" s="53"/>
      <c r="D1738" s="53"/>
      <c r="E1738" s="54"/>
      <c r="F1738" s="54"/>
      <c r="G1738" s="69"/>
      <c r="H1738" s="59"/>
    </row>
    <row r="1739" spans="1:8" hidden="1">
      <c r="A1739" s="39" t="s">
        <v>1740</v>
      </c>
      <c r="B1739" s="52" t="s">
        <v>623</v>
      </c>
      <c r="C1739" s="53"/>
      <c r="D1739" s="53"/>
      <c r="E1739" s="54"/>
      <c r="F1739" s="54"/>
      <c r="G1739" s="69"/>
      <c r="H1739" s="59"/>
    </row>
    <row r="1740" spans="1:8" hidden="1">
      <c r="A1740" s="39" t="s">
        <v>1741</v>
      </c>
      <c r="B1740" s="52" t="s">
        <v>625</v>
      </c>
      <c r="C1740" s="53"/>
      <c r="D1740" s="53"/>
      <c r="E1740" s="54"/>
      <c r="F1740" s="54"/>
      <c r="G1740" s="69"/>
      <c r="H1740" s="59"/>
    </row>
    <row r="1741" spans="1:8" hidden="1">
      <c r="A1741" s="39" t="s">
        <v>1742</v>
      </c>
      <c r="B1741" s="52" t="s">
        <v>627</v>
      </c>
      <c r="C1741" s="53"/>
      <c r="D1741" s="53"/>
      <c r="E1741" s="54"/>
      <c r="F1741" s="54"/>
      <c r="G1741" s="69"/>
      <c r="H1741" s="59"/>
    </row>
    <row r="1742" spans="1:8" hidden="1">
      <c r="A1742" s="39" t="s">
        <v>1743</v>
      </c>
      <c r="B1742" s="52" t="s">
        <v>629</v>
      </c>
      <c r="C1742" s="53"/>
      <c r="D1742" s="53"/>
      <c r="E1742" s="54"/>
      <c r="F1742" s="54"/>
      <c r="G1742" s="69"/>
      <c r="H1742" s="59"/>
    </row>
    <row r="1743" spans="1:8" hidden="1">
      <c r="A1743" s="39" t="s">
        <v>1744</v>
      </c>
      <c r="B1743" s="52" t="s">
        <v>631</v>
      </c>
      <c r="C1743" s="53"/>
      <c r="D1743" s="53"/>
      <c r="E1743" s="54"/>
      <c r="F1743" s="54"/>
      <c r="G1743" s="69"/>
      <c r="H1743" s="59"/>
    </row>
    <row r="1744" spans="1:8" hidden="1">
      <c r="A1744" s="39" t="s">
        <v>1745</v>
      </c>
      <c r="B1744" s="52" t="s">
        <v>633</v>
      </c>
      <c r="C1744" s="53"/>
      <c r="D1744" s="53"/>
      <c r="E1744" s="54"/>
      <c r="F1744" s="54"/>
      <c r="G1744" s="69"/>
      <c r="H1744" s="59"/>
    </row>
    <row r="1745" spans="1:8" hidden="1">
      <c r="A1745" s="39" t="s">
        <v>1746</v>
      </c>
      <c r="B1745" s="52" t="s">
        <v>635</v>
      </c>
      <c r="C1745" s="53"/>
      <c r="D1745" s="53"/>
      <c r="E1745" s="54"/>
      <c r="F1745" s="54"/>
      <c r="G1745" s="69"/>
      <c r="H1745" s="59"/>
    </row>
    <row r="1746" spans="1:8" hidden="1">
      <c r="A1746" s="39" t="s">
        <v>1747</v>
      </c>
      <c r="B1746" s="52" t="s">
        <v>637</v>
      </c>
      <c r="C1746" s="53"/>
      <c r="D1746" s="53"/>
      <c r="E1746" s="54"/>
      <c r="F1746" s="54"/>
      <c r="G1746" s="69"/>
      <c r="H1746" s="59"/>
    </row>
    <row r="1747" spans="1:8" hidden="1">
      <c r="A1747" s="39" t="s">
        <v>1748</v>
      </c>
      <c r="B1747" s="52" t="s">
        <v>639</v>
      </c>
      <c r="C1747" s="53"/>
      <c r="D1747" s="53"/>
      <c r="E1747" s="54"/>
      <c r="F1747" s="54"/>
      <c r="G1747" s="69"/>
      <c r="H1747" s="59"/>
    </row>
    <row r="1748" spans="1:8" hidden="1">
      <c r="A1748" s="39" t="s">
        <v>1749</v>
      </c>
      <c r="B1748" s="52" t="s">
        <v>641</v>
      </c>
      <c r="C1748" s="53"/>
      <c r="D1748" s="53"/>
      <c r="E1748" s="54"/>
      <c r="F1748" s="54"/>
      <c r="G1748" s="69"/>
      <c r="H1748" s="59"/>
    </row>
    <row r="1749" spans="1:8" hidden="1">
      <c r="A1749" s="39" t="s">
        <v>1750</v>
      </c>
      <c r="B1749" s="52" t="s">
        <v>643</v>
      </c>
      <c r="C1749" s="53"/>
      <c r="D1749" s="53"/>
      <c r="E1749" s="54"/>
      <c r="F1749" s="54"/>
      <c r="G1749" s="69"/>
      <c r="H1749" s="59"/>
    </row>
    <row r="1750" spans="1:8" hidden="1">
      <c r="A1750" s="39" t="s">
        <v>1751</v>
      </c>
      <c r="B1750" s="52" t="s">
        <v>645</v>
      </c>
      <c r="C1750" s="53"/>
      <c r="D1750" s="53"/>
      <c r="E1750" s="54"/>
      <c r="F1750" s="54"/>
      <c r="G1750" s="69"/>
      <c r="H1750" s="59"/>
    </row>
    <row r="1751" spans="1:8" hidden="1">
      <c r="A1751" s="39" t="s">
        <v>1752</v>
      </c>
      <c r="B1751" s="52" t="s">
        <v>647</v>
      </c>
      <c r="C1751" s="53"/>
      <c r="D1751" s="53"/>
      <c r="E1751" s="54"/>
      <c r="F1751" s="54"/>
      <c r="G1751" s="69"/>
      <c r="H1751" s="59"/>
    </row>
    <row r="1752" spans="1:8" hidden="1">
      <c r="A1752" s="39" t="s">
        <v>1753</v>
      </c>
      <c r="B1752" s="52" t="s">
        <v>649</v>
      </c>
      <c r="C1752" s="53"/>
      <c r="D1752" s="53"/>
      <c r="E1752" s="54"/>
      <c r="F1752" s="54"/>
      <c r="G1752" s="69"/>
      <c r="H1752" s="59"/>
    </row>
    <row r="1753" spans="1:8" hidden="1">
      <c r="A1753" s="39" t="s">
        <v>1754</v>
      </c>
      <c r="B1753" s="52" t="s">
        <v>651</v>
      </c>
      <c r="C1753" s="53"/>
      <c r="D1753" s="53"/>
      <c r="E1753" s="54"/>
      <c r="F1753" s="54"/>
      <c r="G1753" s="69"/>
      <c r="H1753" s="59"/>
    </row>
    <row r="1754" spans="1:8" hidden="1">
      <c r="A1754" s="39" t="s">
        <v>1755</v>
      </c>
      <c r="B1754" s="52" t="s">
        <v>653</v>
      </c>
      <c r="C1754" s="53"/>
      <c r="D1754" s="53"/>
      <c r="E1754" s="54"/>
      <c r="F1754" s="54"/>
      <c r="G1754" s="69"/>
      <c r="H1754" s="59"/>
    </row>
    <row r="1755" spans="1:8" hidden="1">
      <c r="A1755" s="39" t="s">
        <v>1756</v>
      </c>
      <c r="B1755" s="52" t="s">
        <v>655</v>
      </c>
      <c r="C1755" s="53"/>
      <c r="D1755" s="53"/>
      <c r="E1755" s="54"/>
      <c r="F1755" s="54"/>
      <c r="G1755" s="69"/>
      <c r="H1755" s="59"/>
    </row>
    <row r="1756" spans="1:8" hidden="1">
      <c r="A1756" s="39" t="s">
        <v>1757</v>
      </c>
      <c r="B1756" s="52" t="s">
        <v>657</v>
      </c>
      <c r="C1756" s="53"/>
      <c r="D1756" s="53"/>
      <c r="E1756" s="54"/>
      <c r="F1756" s="54"/>
      <c r="G1756" s="69"/>
      <c r="H1756" s="59"/>
    </row>
    <row r="1757" spans="1:8" hidden="1">
      <c r="A1757" s="39" t="s">
        <v>1758</v>
      </c>
      <c r="B1757" s="52" t="s">
        <v>659</v>
      </c>
      <c r="C1757" s="53"/>
      <c r="D1757" s="53"/>
      <c r="E1757" s="54"/>
      <c r="F1757" s="54"/>
      <c r="G1757" s="69"/>
      <c r="H1757" s="59"/>
    </row>
    <row r="1758" spans="1:8" hidden="1">
      <c r="A1758" s="39" t="s">
        <v>1759</v>
      </c>
      <c r="B1758" s="52" t="s">
        <v>661</v>
      </c>
      <c r="C1758" s="53"/>
      <c r="D1758" s="53"/>
      <c r="E1758" s="54"/>
      <c r="F1758" s="54"/>
      <c r="G1758" s="69"/>
      <c r="H1758" s="59"/>
    </row>
    <row r="1759" spans="1:8" hidden="1">
      <c r="A1759" s="39" t="s">
        <v>1760</v>
      </c>
      <c r="B1759" s="52" t="s">
        <v>663</v>
      </c>
      <c r="C1759" s="53"/>
      <c r="D1759" s="53"/>
      <c r="E1759" s="54"/>
      <c r="F1759" s="54"/>
      <c r="G1759" s="69"/>
      <c r="H1759" s="59"/>
    </row>
    <row r="1760" spans="1:8" hidden="1">
      <c r="A1760" s="39" t="s">
        <v>1761</v>
      </c>
      <c r="B1760" s="52" t="s">
        <v>665</v>
      </c>
      <c r="C1760" s="53"/>
      <c r="D1760" s="53"/>
      <c r="E1760" s="54"/>
      <c r="F1760" s="54"/>
      <c r="G1760" s="69"/>
      <c r="H1760" s="59"/>
    </row>
    <row r="1761" spans="1:8" hidden="1">
      <c r="A1761" s="39" t="s">
        <v>1762</v>
      </c>
      <c r="B1761" s="52" t="s">
        <v>667</v>
      </c>
      <c r="C1761" s="53"/>
      <c r="D1761" s="53"/>
      <c r="E1761" s="54"/>
      <c r="F1761" s="54"/>
      <c r="G1761" s="69"/>
      <c r="H1761" s="59"/>
    </row>
    <row r="1762" spans="1:8" hidden="1">
      <c r="A1762" s="39" t="s">
        <v>1763</v>
      </c>
      <c r="B1762" s="52" t="s">
        <v>669</v>
      </c>
      <c r="C1762" s="53"/>
      <c r="D1762" s="53"/>
      <c r="E1762" s="54"/>
      <c r="F1762" s="54"/>
      <c r="G1762" s="69"/>
      <c r="H1762" s="59"/>
    </row>
    <row r="1763" spans="1:8" hidden="1">
      <c r="A1763" s="39" t="s">
        <v>1764</v>
      </c>
      <c r="B1763" s="52" t="s">
        <v>671</v>
      </c>
      <c r="C1763" s="53"/>
      <c r="D1763" s="53"/>
      <c r="E1763" s="54"/>
      <c r="F1763" s="54"/>
      <c r="G1763" s="69"/>
      <c r="H1763" s="59"/>
    </row>
    <row r="1764" spans="1:8" hidden="1">
      <c r="A1764" s="39" t="s">
        <v>1765</v>
      </c>
      <c r="B1764" s="52" t="s">
        <v>673</v>
      </c>
      <c r="C1764" s="53"/>
      <c r="D1764" s="53"/>
      <c r="E1764" s="54"/>
      <c r="F1764" s="54"/>
      <c r="G1764" s="69"/>
      <c r="H1764" s="59"/>
    </row>
    <row r="1765" spans="1:8" hidden="1">
      <c r="A1765" s="39" t="s">
        <v>1766</v>
      </c>
      <c r="B1765" s="52" t="s">
        <v>675</v>
      </c>
      <c r="C1765" s="53"/>
      <c r="D1765" s="53"/>
      <c r="E1765" s="54"/>
      <c r="F1765" s="54"/>
      <c r="G1765" s="69"/>
      <c r="H1765" s="59"/>
    </row>
    <row r="1766" spans="1:8" hidden="1">
      <c r="A1766" s="39" t="s">
        <v>1767</v>
      </c>
      <c r="B1766" s="52" t="s">
        <v>677</v>
      </c>
      <c r="C1766" s="53"/>
      <c r="D1766" s="53"/>
      <c r="E1766" s="54"/>
      <c r="F1766" s="54"/>
      <c r="G1766" s="69"/>
      <c r="H1766" s="59"/>
    </row>
    <row r="1767" spans="1:8" hidden="1">
      <c r="A1767" s="39" t="s">
        <v>1768</v>
      </c>
      <c r="B1767" s="52" t="s">
        <v>679</v>
      </c>
      <c r="C1767" s="53"/>
      <c r="D1767" s="53"/>
      <c r="E1767" s="54"/>
      <c r="F1767" s="54"/>
      <c r="G1767" s="69"/>
      <c r="H1767" s="59"/>
    </row>
    <row r="1768" spans="1:8" hidden="1">
      <c r="A1768" s="39" t="s">
        <v>1769</v>
      </c>
      <c r="B1768" s="52" t="s">
        <v>681</v>
      </c>
      <c r="C1768" s="53"/>
      <c r="D1768" s="53"/>
      <c r="E1768" s="54"/>
      <c r="F1768" s="54"/>
      <c r="G1768" s="69"/>
      <c r="H1768" s="59"/>
    </row>
    <row r="1769" spans="1:8" hidden="1">
      <c r="A1769" s="39" t="s">
        <v>1770</v>
      </c>
      <c r="B1769" s="52" t="s">
        <v>683</v>
      </c>
      <c r="C1769" s="53"/>
      <c r="D1769" s="53"/>
      <c r="E1769" s="54"/>
      <c r="F1769" s="54"/>
      <c r="G1769" s="69"/>
      <c r="H1769" s="59"/>
    </row>
    <row r="1770" spans="1:8" hidden="1">
      <c r="A1770" s="39" t="s">
        <v>1771</v>
      </c>
      <c r="B1770" s="52" t="s">
        <v>685</v>
      </c>
      <c r="C1770" s="53"/>
      <c r="D1770" s="53"/>
      <c r="E1770" s="54"/>
      <c r="F1770" s="54"/>
      <c r="G1770" s="69"/>
      <c r="H1770" s="59"/>
    </row>
    <row r="1771" spans="1:8" hidden="1">
      <c r="A1771" s="39" t="s">
        <v>1772</v>
      </c>
      <c r="B1771" s="52" t="s">
        <v>687</v>
      </c>
      <c r="C1771" s="53"/>
      <c r="D1771" s="53"/>
      <c r="E1771" s="54"/>
      <c r="F1771" s="54"/>
      <c r="G1771" s="69"/>
      <c r="H1771" s="59"/>
    </row>
    <row r="1772" spans="1:8" hidden="1">
      <c r="A1772" s="39" t="s">
        <v>1773</v>
      </c>
      <c r="B1772" s="52" t="s">
        <v>689</v>
      </c>
      <c r="C1772" s="53"/>
      <c r="D1772" s="53"/>
      <c r="E1772" s="54"/>
      <c r="F1772" s="54"/>
      <c r="G1772" s="69"/>
      <c r="H1772" s="59"/>
    </row>
    <row r="1773" spans="1:8" hidden="1">
      <c r="A1773" s="39" t="s">
        <v>1774</v>
      </c>
      <c r="B1773" s="52" t="s">
        <v>691</v>
      </c>
      <c r="C1773" s="53"/>
      <c r="D1773" s="53"/>
      <c r="E1773" s="54"/>
      <c r="F1773" s="54"/>
      <c r="G1773" s="69"/>
      <c r="H1773" s="59"/>
    </row>
    <row r="1774" spans="1:8" hidden="1">
      <c r="A1774" s="39" t="s">
        <v>1775</v>
      </c>
      <c r="B1774" s="52" t="s">
        <v>693</v>
      </c>
      <c r="C1774" s="53"/>
      <c r="D1774" s="53"/>
      <c r="E1774" s="54"/>
      <c r="F1774" s="54"/>
      <c r="G1774" s="69"/>
      <c r="H1774" s="59"/>
    </row>
    <row r="1775" spans="1:8" hidden="1">
      <c r="A1775" s="39" t="s">
        <v>1776</v>
      </c>
      <c r="B1775" s="52" t="s">
        <v>695</v>
      </c>
      <c r="C1775" s="53"/>
      <c r="D1775" s="53"/>
      <c r="E1775" s="54"/>
      <c r="F1775" s="54"/>
      <c r="G1775" s="69"/>
      <c r="H1775" s="59"/>
    </row>
    <row r="1776" spans="1:8" hidden="1">
      <c r="A1776" s="39" t="s">
        <v>1777</v>
      </c>
      <c r="B1776" s="52" t="s">
        <v>697</v>
      </c>
      <c r="C1776" s="53"/>
      <c r="D1776" s="53"/>
      <c r="E1776" s="54"/>
      <c r="F1776" s="54"/>
      <c r="G1776" s="69"/>
      <c r="H1776" s="59"/>
    </row>
    <row r="1777" spans="1:8" hidden="1">
      <c r="A1777" s="39" t="s">
        <v>1778</v>
      </c>
      <c r="B1777" s="52" t="s">
        <v>699</v>
      </c>
      <c r="C1777" s="53"/>
      <c r="D1777" s="53"/>
      <c r="E1777" s="54"/>
      <c r="F1777" s="54"/>
      <c r="G1777" s="69"/>
      <c r="H1777" s="59"/>
    </row>
    <row r="1778" spans="1:8" hidden="1">
      <c r="A1778" s="39" t="s">
        <v>1779</v>
      </c>
      <c r="B1778" s="52" t="s">
        <v>701</v>
      </c>
      <c r="C1778" s="53"/>
      <c r="D1778" s="53"/>
      <c r="E1778" s="54"/>
      <c r="F1778" s="54"/>
      <c r="G1778" s="69"/>
      <c r="H1778" s="59"/>
    </row>
    <row r="1779" spans="1:8" hidden="1">
      <c r="A1779" s="39" t="s">
        <v>1780</v>
      </c>
      <c r="B1779" s="52" t="s">
        <v>703</v>
      </c>
      <c r="C1779" s="53"/>
      <c r="D1779" s="53"/>
      <c r="E1779" s="54"/>
      <c r="F1779" s="54"/>
      <c r="G1779" s="69"/>
      <c r="H1779" s="59"/>
    </row>
    <row r="1780" spans="1:8">
      <c r="A1780" s="40" t="s">
        <v>15</v>
      </c>
      <c r="B1780" s="41" t="s">
        <v>1781</v>
      </c>
      <c r="C1780" s="40"/>
      <c r="D1780" s="40"/>
      <c r="E1780" s="65"/>
      <c r="F1780" s="65">
        <f>F1781+F1789+F1795</f>
        <v>200</v>
      </c>
      <c r="G1780" s="65">
        <f>G1781+G1789+G1795</f>
        <v>10976.995210000001</v>
      </c>
      <c r="H1780" s="59"/>
    </row>
    <row r="1781" spans="1:8">
      <c r="A1781" s="43" t="s">
        <v>1782</v>
      </c>
      <c r="B1781" s="44" t="s">
        <v>1783</v>
      </c>
      <c r="C1781" s="43"/>
      <c r="D1781" s="43"/>
      <c r="E1781" s="61">
        <f>E1782+E1783+E1784+E1785+E1787</f>
        <v>2</v>
      </c>
      <c r="F1781" s="61">
        <f>F1782+F1783+F1784+F1785+F1787</f>
        <v>200</v>
      </c>
      <c r="G1781" s="61">
        <f>G1782+G1783+G1784+G1785+G1787</f>
        <v>10976.995210000001</v>
      </c>
      <c r="H1781" s="59"/>
    </row>
    <row r="1782" spans="1:8" hidden="1">
      <c r="A1782" s="39" t="s">
        <v>1784</v>
      </c>
      <c r="B1782" s="52" t="s">
        <v>1785</v>
      </c>
      <c r="C1782" s="53"/>
      <c r="D1782" s="53"/>
      <c r="E1782" s="54"/>
      <c r="F1782" s="54"/>
      <c r="G1782" s="69"/>
      <c r="H1782" s="59"/>
    </row>
    <row r="1783" spans="1:8" hidden="1">
      <c r="A1783" s="39" t="s">
        <v>1786</v>
      </c>
      <c r="B1783" s="52" t="s">
        <v>1787</v>
      </c>
      <c r="C1783" s="53"/>
      <c r="D1783" s="53"/>
      <c r="E1783" s="54"/>
      <c r="F1783" s="54"/>
      <c r="G1783" s="54"/>
      <c r="H1783" s="59"/>
    </row>
    <row r="1784" spans="1:8" hidden="1">
      <c r="A1784" s="39" t="s">
        <v>1788</v>
      </c>
      <c r="B1784" s="52" t="s">
        <v>1789</v>
      </c>
      <c r="C1784" s="53"/>
      <c r="D1784" s="53"/>
      <c r="E1784" s="54"/>
      <c r="F1784" s="54"/>
      <c r="G1784" s="69"/>
      <c r="H1784" s="59"/>
    </row>
    <row r="1785" spans="1:8">
      <c r="A1785" s="39" t="s">
        <v>1790</v>
      </c>
      <c r="B1785" s="52" t="s">
        <v>1791</v>
      </c>
      <c r="C1785" s="53"/>
      <c r="D1785" s="53"/>
      <c r="E1785" s="54">
        <f>E1786</f>
        <v>1</v>
      </c>
      <c r="F1785" s="54">
        <f>F1786</f>
        <v>100</v>
      </c>
      <c r="G1785" s="54">
        <f>G1786</f>
        <v>3982.5230899999997</v>
      </c>
      <c r="H1785" s="59"/>
    </row>
    <row r="1786" spans="1:8" ht="84" customHeight="1">
      <c r="A1786" s="39"/>
      <c r="B1786" s="52" t="s">
        <v>2366</v>
      </c>
      <c r="C1786" s="53">
        <v>2022</v>
      </c>
      <c r="D1786" s="53">
        <v>10</v>
      </c>
      <c r="E1786" s="54">
        <v>1</v>
      </c>
      <c r="F1786" s="54">
        <v>100</v>
      </c>
      <c r="G1786" s="54">
        <v>3982.5230899999997</v>
      </c>
      <c r="H1786" s="59">
        <v>120</v>
      </c>
    </row>
    <row r="1787" spans="1:8">
      <c r="A1787" s="39" t="s">
        <v>1792</v>
      </c>
      <c r="B1787" s="52" t="s">
        <v>1793</v>
      </c>
      <c r="C1787" s="53"/>
      <c r="D1787" s="53"/>
      <c r="E1787" s="54">
        <f>E1788</f>
        <v>1</v>
      </c>
      <c r="F1787" s="54">
        <f t="shared" ref="F1787:G1787" si="57">F1788</f>
        <v>100</v>
      </c>
      <c r="G1787" s="54">
        <f t="shared" si="57"/>
        <v>6994.4721200000004</v>
      </c>
      <c r="H1787" s="59"/>
    </row>
    <row r="1788" spans="1:8" ht="89.25">
      <c r="A1788" s="39"/>
      <c r="B1788" s="52" t="s">
        <v>2367</v>
      </c>
      <c r="C1788" s="53">
        <v>2022</v>
      </c>
      <c r="D1788" s="53">
        <v>35</v>
      </c>
      <c r="E1788" s="54">
        <v>1</v>
      </c>
      <c r="F1788" s="54">
        <v>100</v>
      </c>
      <c r="G1788" s="54">
        <v>6994.4721200000004</v>
      </c>
      <c r="H1788" s="59">
        <v>119</v>
      </c>
    </row>
    <row r="1789" spans="1:8" hidden="1">
      <c r="A1789" s="43" t="s">
        <v>1794</v>
      </c>
      <c r="B1789" s="44" t="s">
        <v>1795</v>
      </c>
      <c r="C1789" s="43"/>
      <c r="D1789" s="43"/>
      <c r="E1789" s="61"/>
      <c r="F1789" s="61">
        <f>F1790+F1791+F1792+F1793+F1794</f>
        <v>0</v>
      </c>
      <c r="G1789" s="72">
        <f>G1790+G1791+G1792+G1793+G1794</f>
        <v>0</v>
      </c>
      <c r="H1789" s="59"/>
    </row>
    <row r="1790" spans="1:8" hidden="1">
      <c r="A1790" s="39" t="s">
        <v>1796</v>
      </c>
      <c r="B1790" s="52" t="s">
        <v>1785</v>
      </c>
      <c r="C1790" s="53"/>
      <c r="D1790" s="53"/>
      <c r="E1790" s="54"/>
      <c r="F1790" s="54"/>
      <c r="G1790" s="69"/>
      <c r="H1790" s="59"/>
    </row>
    <row r="1791" spans="1:8" hidden="1">
      <c r="A1791" s="39" t="s">
        <v>1797</v>
      </c>
      <c r="B1791" s="52" t="s">
        <v>1787</v>
      </c>
      <c r="C1791" s="53"/>
      <c r="D1791" s="53"/>
      <c r="E1791" s="54"/>
      <c r="F1791" s="54"/>
      <c r="G1791" s="69"/>
      <c r="H1791" s="59"/>
    </row>
    <row r="1792" spans="1:8" hidden="1">
      <c r="A1792" s="39" t="s">
        <v>1798</v>
      </c>
      <c r="B1792" s="52" t="s">
        <v>1789</v>
      </c>
      <c r="C1792" s="53"/>
      <c r="D1792" s="53"/>
      <c r="E1792" s="54"/>
      <c r="F1792" s="54"/>
      <c r="G1792" s="69"/>
      <c r="H1792" s="59"/>
    </row>
    <row r="1793" spans="1:8" hidden="1">
      <c r="A1793" s="39" t="s">
        <v>1799</v>
      </c>
      <c r="B1793" s="52" t="s">
        <v>1791</v>
      </c>
      <c r="C1793" s="53"/>
      <c r="D1793" s="53"/>
      <c r="E1793" s="54"/>
      <c r="F1793" s="54"/>
      <c r="G1793" s="69"/>
      <c r="H1793" s="59"/>
    </row>
    <row r="1794" spans="1:8" hidden="1">
      <c r="A1794" s="39" t="s">
        <v>1800</v>
      </c>
      <c r="B1794" s="52" t="s">
        <v>1793</v>
      </c>
      <c r="C1794" s="53"/>
      <c r="D1794" s="53"/>
      <c r="E1794" s="54"/>
      <c r="F1794" s="54"/>
      <c r="G1794" s="69"/>
      <c r="H1794" s="59"/>
    </row>
    <row r="1795" spans="1:8" ht="30.75" hidden="1" customHeight="1">
      <c r="A1795" s="43" t="s">
        <v>1801</v>
      </c>
      <c r="B1795" s="44" t="s">
        <v>1802</v>
      </c>
      <c r="C1795" s="43"/>
      <c r="D1795" s="43"/>
      <c r="E1795" s="61"/>
      <c r="F1795" s="61">
        <f>F1796+F1797+F1798+F1799+F1800</f>
        <v>0</v>
      </c>
      <c r="G1795" s="72">
        <f>G1796+G1797+G1798+G1799+G1800</f>
        <v>0</v>
      </c>
      <c r="H1795" s="59"/>
    </row>
    <row r="1796" spans="1:8" hidden="1">
      <c r="A1796" s="39" t="s">
        <v>1803</v>
      </c>
      <c r="B1796" s="52" t="s">
        <v>1785</v>
      </c>
      <c r="C1796" s="53"/>
      <c r="D1796" s="53"/>
      <c r="E1796" s="54"/>
      <c r="F1796" s="54"/>
      <c r="G1796" s="69"/>
      <c r="H1796" s="59"/>
    </row>
    <row r="1797" spans="1:8" hidden="1">
      <c r="A1797" s="39" t="s">
        <v>1804</v>
      </c>
      <c r="B1797" s="52" t="s">
        <v>1787</v>
      </c>
      <c r="C1797" s="53"/>
      <c r="D1797" s="53"/>
      <c r="E1797" s="54"/>
      <c r="F1797" s="54"/>
      <c r="G1797" s="69"/>
      <c r="H1797" s="59"/>
    </row>
    <row r="1798" spans="1:8" hidden="1">
      <c r="A1798" s="39" t="s">
        <v>1805</v>
      </c>
      <c r="B1798" s="52" t="s">
        <v>1789</v>
      </c>
      <c r="C1798" s="53"/>
      <c r="D1798" s="53"/>
      <c r="E1798" s="54"/>
      <c r="F1798" s="54"/>
      <c r="G1798" s="69"/>
      <c r="H1798" s="59"/>
    </row>
    <row r="1799" spans="1:8" hidden="1">
      <c r="A1799" s="39" t="s">
        <v>1806</v>
      </c>
      <c r="B1799" s="52" t="s">
        <v>1791</v>
      </c>
      <c r="C1799" s="53"/>
      <c r="D1799" s="53"/>
      <c r="E1799" s="54"/>
      <c r="F1799" s="54"/>
      <c r="G1799" s="69"/>
      <c r="H1799" s="59"/>
    </row>
    <row r="1800" spans="1:8" hidden="1">
      <c r="A1800" s="39" t="s">
        <v>1807</v>
      </c>
      <c r="B1800" s="52" t="s">
        <v>1793</v>
      </c>
      <c r="C1800" s="53"/>
      <c r="D1800" s="53"/>
      <c r="E1800" s="54"/>
      <c r="F1800" s="54"/>
      <c r="G1800" s="69"/>
      <c r="H1800" s="59"/>
    </row>
    <row r="1801" spans="1:8" hidden="1">
      <c r="A1801" s="43" t="s">
        <v>1808</v>
      </c>
      <c r="B1801" s="44" t="s">
        <v>2368</v>
      </c>
      <c r="C1801" s="43"/>
      <c r="D1801" s="43"/>
      <c r="E1801" s="61"/>
      <c r="F1801" s="61">
        <f>SUM(F1802:F1821)</f>
        <v>0</v>
      </c>
      <c r="G1801" s="72">
        <f>SUM(G1802:G1821)</f>
        <v>0</v>
      </c>
      <c r="H1801" s="59"/>
    </row>
    <row r="1802" spans="1:8" hidden="1">
      <c r="A1802" s="39" t="s">
        <v>1809</v>
      </c>
      <c r="B1802" s="52" t="s">
        <v>1810</v>
      </c>
      <c r="C1802" s="53"/>
      <c r="D1802" s="53"/>
      <c r="E1802" s="54"/>
      <c r="F1802" s="54"/>
      <c r="G1802" s="69"/>
      <c r="H1802" s="59"/>
    </row>
    <row r="1803" spans="1:8" hidden="1">
      <c r="A1803" s="39" t="s">
        <v>1811</v>
      </c>
      <c r="B1803" s="52" t="s">
        <v>1812</v>
      </c>
      <c r="C1803" s="53"/>
      <c r="D1803" s="53"/>
      <c r="E1803" s="54"/>
      <c r="F1803" s="54"/>
      <c r="G1803" s="69"/>
      <c r="H1803" s="59"/>
    </row>
    <row r="1804" spans="1:8" hidden="1">
      <c r="A1804" s="39" t="s">
        <v>1813</v>
      </c>
      <c r="B1804" s="52" t="s">
        <v>1814</v>
      </c>
      <c r="C1804" s="53"/>
      <c r="D1804" s="53"/>
      <c r="E1804" s="54"/>
      <c r="F1804" s="54"/>
      <c r="G1804" s="69"/>
      <c r="H1804" s="59"/>
    </row>
    <row r="1805" spans="1:8" hidden="1">
      <c r="A1805" s="39" t="s">
        <v>1815</v>
      </c>
      <c r="B1805" s="52" t="s">
        <v>1816</v>
      </c>
      <c r="C1805" s="53"/>
      <c r="D1805" s="53"/>
      <c r="E1805" s="54"/>
      <c r="F1805" s="54"/>
      <c r="G1805" s="69"/>
      <c r="H1805" s="59"/>
    </row>
    <row r="1806" spans="1:8" hidden="1">
      <c r="A1806" s="39" t="s">
        <v>1817</v>
      </c>
      <c r="B1806" s="52" t="s">
        <v>1818</v>
      </c>
      <c r="C1806" s="53"/>
      <c r="D1806" s="53"/>
      <c r="E1806" s="54"/>
      <c r="F1806" s="54"/>
      <c r="G1806" s="69"/>
      <c r="H1806" s="59"/>
    </row>
    <row r="1807" spans="1:8" hidden="1">
      <c r="A1807" s="39" t="s">
        <v>1819</v>
      </c>
      <c r="B1807" s="52" t="s">
        <v>1820</v>
      </c>
      <c r="C1807" s="53"/>
      <c r="D1807" s="53"/>
      <c r="E1807" s="54"/>
      <c r="F1807" s="54"/>
      <c r="G1807" s="69"/>
      <c r="H1807" s="59"/>
    </row>
    <row r="1808" spans="1:8" hidden="1">
      <c r="A1808" s="39" t="s">
        <v>1821</v>
      </c>
      <c r="B1808" s="52" t="s">
        <v>1822</v>
      </c>
      <c r="C1808" s="53"/>
      <c r="D1808" s="53"/>
      <c r="E1808" s="54"/>
      <c r="F1808" s="54"/>
      <c r="G1808" s="69"/>
      <c r="H1808" s="59"/>
    </row>
    <row r="1809" spans="1:8" hidden="1">
      <c r="A1809" s="39" t="s">
        <v>1823</v>
      </c>
      <c r="B1809" s="52" t="s">
        <v>1824</v>
      </c>
      <c r="C1809" s="53"/>
      <c r="D1809" s="53"/>
      <c r="E1809" s="54"/>
      <c r="F1809" s="54"/>
      <c r="G1809" s="69"/>
      <c r="H1809" s="59"/>
    </row>
    <row r="1810" spans="1:8" hidden="1">
      <c r="A1810" s="39" t="s">
        <v>1825</v>
      </c>
      <c r="B1810" s="52" t="s">
        <v>1826</v>
      </c>
      <c r="C1810" s="53"/>
      <c r="D1810" s="53"/>
      <c r="E1810" s="54"/>
      <c r="F1810" s="54"/>
      <c r="G1810" s="69"/>
      <c r="H1810" s="59"/>
    </row>
    <row r="1811" spans="1:8" hidden="1">
      <c r="A1811" s="39" t="s">
        <v>1827</v>
      </c>
      <c r="B1811" s="52" t="s">
        <v>1828</v>
      </c>
      <c r="C1811" s="53"/>
      <c r="D1811" s="53"/>
      <c r="E1811" s="54"/>
      <c r="F1811" s="54"/>
      <c r="G1811" s="69"/>
      <c r="H1811" s="59"/>
    </row>
    <row r="1812" spans="1:8" hidden="1">
      <c r="A1812" s="39" t="s">
        <v>1829</v>
      </c>
      <c r="B1812" s="52" t="s">
        <v>1830</v>
      </c>
      <c r="C1812" s="53"/>
      <c r="D1812" s="53"/>
      <c r="E1812" s="54"/>
      <c r="F1812" s="54"/>
      <c r="G1812" s="69"/>
      <c r="H1812" s="59"/>
    </row>
    <row r="1813" spans="1:8" hidden="1">
      <c r="A1813" s="39" t="s">
        <v>1831</v>
      </c>
      <c r="B1813" s="52" t="s">
        <v>1832</v>
      </c>
      <c r="C1813" s="53"/>
      <c r="D1813" s="53"/>
      <c r="E1813" s="54"/>
      <c r="F1813" s="54"/>
      <c r="G1813" s="69"/>
      <c r="H1813" s="59"/>
    </row>
    <row r="1814" spans="1:8" hidden="1">
      <c r="A1814" s="39" t="s">
        <v>1833</v>
      </c>
      <c r="B1814" s="52" t="s">
        <v>1834</v>
      </c>
      <c r="C1814" s="53"/>
      <c r="D1814" s="53"/>
      <c r="E1814" s="54"/>
      <c r="F1814" s="54"/>
      <c r="G1814" s="69"/>
      <c r="H1814" s="59"/>
    </row>
    <row r="1815" spans="1:8" hidden="1">
      <c r="A1815" s="39" t="s">
        <v>1835</v>
      </c>
      <c r="B1815" s="52" t="s">
        <v>1836</v>
      </c>
      <c r="C1815" s="53"/>
      <c r="D1815" s="53"/>
      <c r="E1815" s="54"/>
      <c r="F1815" s="54"/>
      <c r="G1815" s="69"/>
      <c r="H1815" s="59"/>
    </row>
    <row r="1816" spans="1:8" hidden="1">
      <c r="A1816" s="39" t="s">
        <v>1837</v>
      </c>
      <c r="B1816" s="52" t="s">
        <v>1838</v>
      </c>
      <c r="C1816" s="53"/>
      <c r="D1816" s="53"/>
      <c r="E1816" s="54"/>
      <c r="F1816" s="54"/>
      <c r="G1816" s="69"/>
      <c r="H1816" s="59"/>
    </row>
    <row r="1817" spans="1:8" hidden="1">
      <c r="A1817" s="39" t="s">
        <v>1839</v>
      </c>
      <c r="B1817" s="52" t="s">
        <v>1840</v>
      </c>
      <c r="C1817" s="53"/>
      <c r="D1817" s="53"/>
      <c r="E1817" s="54"/>
      <c r="F1817" s="54"/>
      <c r="G1817" s="69"/>
      <c r="H1817" s="59"/>
    </row>
    <row r="1818" spans="1:8" hidden="1">
      <c r="A1818" s="39" t="s">
        <v>1841</v>
      </c>
      <c r="B1818" s="52" t="s">
        <v>1842</v>
      </c>
      <c r="C1818" s="53"/>
      <c r="D1818" s="53"/>
      <c r="E1818" s="54"/>
      <c r="F1818" s="54"/>
      <c r="G1818" s="69"/>
      <c r="H1818" s="59"/>
    </row>
    <row r="1819" spans="1:8" hidden="1">
      <c r="A1819" s="39" t="s">
        <v>1843</v>
      </c>
      <c r="B1819" s="52" t="s">
        <v>1844</v>
      </c>
      <c r="C1819" s="53"/>
      <c r="D1819" s="53"/>
      <c r="E1819" s="54"/>
      <c r="F1819" s="54"/>
      <c r="G1819" s="69"/>
      <c r="H1819" s="59"/>
    </row>
    <row r="1820" spans="1:8" hidden="1">
      <c r="A1820" s="39" t="s">
        <v>1845</v>
      </c>
      <c r="B1820" s="52" t="s">
        <v>1846</v>
      </c>
      <c r="C1820" s="53"/>
      <c r="D1820" s="53"/>
      <c r="E1820" s="54"/>
      <c r="F1820" s="54"/>
      <c r="G1820" s="69"/>
      <c r="H1820" s="59"/>
    </row>
    <row r="1821" spans="1:8" hidden="1">
      <c r="A1821" s="39" t="s">
        <v>1847</v>
      </c>
      <c r="B1821" s="52" t="s">
        <v>1848</v>
      </c>
      <c r="C1821" s="53"/>
      <c r="D1821" s="53"/>
      <c r="E1821" s="54"/>
      <c r="F1821" s="54"/>
      <c r="G1821" s="69"/>
      <c r="H1821" s="59"/>
    </row>
    <row r="1822" spans="1:8" ht="25.5" hidden="1">
      <c r="A1822" s="43" t="s">
        <v>1849</v>
      </c>
      <c r="B1822" s="44" t="s">
        <v>1850</v>
      </c>
      <c r="C1822" s="43"/>
      <c r="D1822" s="43"/>
      <c r="E1822" s="61"/>
      <c r="F1822" s="61">
        <f>SUM(F1823:F1842)</f>
        <v>0</v>
      </c>
      <c r="G1822" s="72">
        <f>SUM(G1823:G1842)</f>
        <v>0</v>
      </c>
      <c r="H1822" s="59"/>
    </row>
    <row r="1823" spans="1:8" hidden="1">
      <c r="A1823" s="39" t="s">
        <v>1851</v>
      </c>
      <c r="B1823" s="52" t="s">
        <v>1810</v>
      </c>
      <c r="C1823" s="53"/>
      <c r="D1823" s="53"/>
      <c r="E1823" s="54"/>
      <c r="F1823" s="54"/>
      <c r="G1823" s="69"/>
      <c r="H1823" s="59"/>
    </row>
    <row r="1824" spans="1:8" hidden="1">
      <c r="A1824" s="39" t="s">
        <v>1852</v>
      </c>
      <c r="B1824" s="52" t="s">
        <v>1812</v>
      </c>
      <c r="C1824" s="53"/>
      <c r="D1824" s="53"/>
      <c r="E1824" s="54"/>
      <c r="F1824" s="54"/>
      <c r="G1824" s="69"/>
      <c r="H1824" s="59"/>
    </row>
    <row r="1825" spans="1:8" hidden="1">
      <c r="A1825" s="39" t="s">
        <v>1853</v>
      </c>
      <c r="B1825" s="52" t="s">
        <v>1814</v>
      </c>
      <c r="C1825" s="53"/>
      <c r="D1825" s="53"/>
      <c r="E1825" s="54"/>
      <c r="F1825" s="54"/>
      <c r="G1825" s="69"/>
      <c r="H1825" s="59"/>
    </row>
    <row r="1826" spans="1:8" hidden="1">
      <c r="A1826" s="39" t="s">
        <v>1854</v>
      </c>
      <c r="B1826" s="52" t="s">
        <v>1816</v>
      </c>
      <c r="C1826" s="53"/>
      <c r="D1826" s="53"/>
      <c r="E1826" s="54"/>
      <c r="F1826" s="54"/>
      <c r="G1826" s="69"/>
      <c r="H1826" s="59"/>
    </row>
    <row r="1827" spans="1:8" hidden="1">
      <c r="A1827" s="39" t="s">
        <v>1855</v>
      </c>
      <c r="B1827" s="52" t="s">
        <v>1818</v>
      </c>
      <c r="C1827" s="53"/>
      <c r="D1827" s="53"/>
      <c r="E1827" s="54"/>
      <c r="F1827" s="54"/>
      <c r="G1827" s="69"/>
      <c r="H1827" s="59"/>
    </row>
    <row r="1828" spans="1:8" hidden="1">
      <c r="A1828" s="39" t="s">
        <v>1856</v>
      </c>
      <c r="B1828" s="52" t="s">
        <v>1820</v>
      </c>
      <c r="C1828" s="53"/>
      <c r="D1828" s="53"/>
      <c r="E1828" s="54"/>
      <c r="F1828" s="54"/>
      <c r="G1828" s="69"/>
      <c r="H1828" s="59"/>
    </row>
    <row r="1829" spans="1:8" hidden="1">
      <c r="A1829" s="39" t="s">
        <v>1857</v>
      </c>
      <c r="B1829" s="52" t="s">
        <v>1822</v>
      </c>
      <c r="C1829" s="53"/>
      <c r="D1829" s="53"/>
      <c r="E1829" s="54"/>
      <c r="F1829" s="54"/>
      <c r="G1829" s="69"/>
      <c r="H1829" s="59"/>
    </row>
    <row r="1830" spans="1:8" hidden="1">
      <c r="A1830" s="39" t="s">
        <v>1858</v>
      </c>
      <c r="B1830" s="52" t="s">
        <v>1824</v>
      </c>
      <c r="C1830" s="53"/>
      <c r="D1830" s="53"/>
      <c r="E1830" s="54"/>
      <c r="F1830" s="54"/>
      <c r="G1830" s="69"/>
      <c r="H1830" s="59"/>
    </row>
    <row r="1831" spans="1:8" hidden="1">
      <c r="A1831" s="39" t="s">
        <v>1859</v>
      </c>
      <c r="B1831" s="52" t="s">
        <v>1826</v>
      </c>
      <c r="C1831" s="53"/>
      <c r="D1831" s="53"/>
      <c r="E1831" s="54"/>
      <c r="F1831" s="54"/>
      <c r="G1831" s="69"/>
      <c r="H1831" s="59"/>
    </row>
    <row r="1832" spans="1:8" hidden="1">
      <c r="A1832" s="39" t="s">
        <v>1860</v>
      </c>
      <c r="B1832" s="52" t="s">
        <v>1828</v>
      </c>
      <c r="C1832" s="53"/>
      <c r="D1832" s="53"/>
      <c r="E1832" s="54"/>
      <c r="F1832" s="54"/>
      <c r="G1832" s="69"/>
      <c r="H1832" s="59"/>
    </row>
    <row r="1833" spans="1:8" hidden="1">
      <c r="A1833" s="39" t="s">
        <v>1861</v>
      </c>
      <c r="B1833" s="52" t="s">
        <v>1830</v>
      </c>
      <c r="C1833" s="53"/>
      <c r="D1833" s="53"/>
      <c r="E1833" s="54"/>
      <c r="F1833" s="54"/>
      <c r="G1833" s="69"/>
      <c r="H1833" s="59"/>
    </row>
    <row r="1834" spans="1:8" hidden="1">
      <c r="A1834" s="39" t="s">
        <v>1862</v>
      </c>
      <c r="B1834" s="52" t="s">
        <v>1832</v>
      </c>
      <c r="C1834" s="53"/>
      <c r="D1834" s="53"/>
      <c r="E1834" s="54"/>
      <c r="F1834" s="54"/>
      <c r="G1834" s="69"/>
      <c r="H1834" s="59"/>
    </row>
    <row r="1835" spans="1:8" hidden="1">
      <c r="A1835" s="39" t="s">
        <v>1863</v>
      </c>
      <c r="B1835" s="52" t="s">
        <v>1834</v>
      </c>
      <c r="C1835" s="53"/>
      <c r="D1835" s="53"/>
      <c r="E1835" s="54"/>
      <c r="F1835" s="54"/>
      <c r="G1835" s="69"/>
      <c r="H1835" s="59"/>
    </row>
    <row r="1836" spans="1:8" hidden="1">
      <c r="A1836" s="39" t="s">
        <v>1864</v>
      </c>
      <c r="B1836" s="52" t="s">
        <v>1836</v>
      </c>
      <c r="C1836" s="53"/>
      <c r="D1836" s="53"/>
      <c r="E1836" s="54"/>
      <c r="F1836" s="54"/>
      <c r="G1836" s="69"/>
      <c r="H1836" s="59"/>
    </row>
    <row r="1837" spans="1:8" hidden="1">
      <c r="A1837" s="39" t="s">
        <v>1865</v>
      </c>
      <c r="B1837" s="52" t="s">
        <v>1838</v>
      </c>
      <c r="C1837" s="53"/>
      <c r="D1837" s="53"/>
      <c r="E1837" s="54"/>
      <c r="F1837" s="54"/>
      <c r="G1837" s="69"/>
      <c r="H1837" s="59"/>
    </row>
    <row r="1838" spans="1:8" hidden="1">
      <c r="A1838" s="39" t="s">
        <v>1866</v>
      </c>
      <c r="B1838" s="52" t="s">
        <v>1840</v>
      </c>
      <c r="C1838" s="53"/>
      <c r="D1838" s="53"/>
      <c r="E1838" s="54"/>
      <c r="F1838" s="54"/>
      <c r="G1838" s="69"/>
      <c r="H1838" s="59"/>
    </row>
    <row r="1839" spans="1:8" hidden="1">
      <c r="A1839" s="39" t="s">
        <v>1867</v>
      </c>
      <c r="B1839" s="52" t="s">
        <v>1842</v>
      </c>
      <c r="C1839" s="53"/>
      <c r="D1839" s="53"/>
      <c r="E1839" s="54"/>
      <c r="F1839" s="54"/>
      <c r="G1839" s="69"/>
      <c r="H1839" s="59"/>
    </row>
    <row r="1840" spans="1:8" hidden="1">
      <c r="A1840" s="39" t="s">
        <v>1868</v>
      </c>
      <c r="B1840" s="52" t="s">
        <v>1844</v>
      </c>
      <c r="C1840" s="53"/>
      <c r="D1840" s="53"/>
      <c r="E1840" s="54"/>
      <c r="F1840" s="54"/>
      <c r="G1840" s="69"/>
      <c r="H1840" s="59"/>
    </row>
    <row r="1841" spans="1:8" hidden="1">
      <c r="A1841" s="39" t="s">
        <v>1869</v>
      </c>
      <c r="B1841" s="52" t="s">
        <v>1846</v>
      </c>
      <c r="C1841" s="53"/>
      <c r="D1841" s="53"/>
      <c r="E1841" s="54"/>
      <c r="F1841" s="54"/>
      <c r="G1841" s="69"/>
      <c r="H1841" s="59"/>
    </row>
    <row r="1842" spans="1:8" hidden="1">
      <c r="A1842" s="39" t="s">
        <v>1870</v>
      </c>
      <c r="B1842" s="52" t="s">
        <v>1848</v>
      </c>
      <c r="C1842" s="53"/>
      <c r="D1842" s="53"/>
      <c r="E1842" s="54"/>
      <c r="F1842" s="54"/>
      <c r="G1842" s="69"/>
      <c r="H1842" s="59"/>
    </row>
    <row r="1843" spans="1:8" hidden="1">
      <c r="A1843" s="43" t="s">
        <v>1871</v>
      </c>
      <c r="B1843" s="44" t="s">
        <v>1872</v>
      </c>
      <c r="C1843" s="43"/>
      <c r="D1843" s="43"/>
      <c r="E1843" s="61"/>
      <c r="F1843" s="61">
        <f>SUM(F1844:F1863)</f>
        <v>0</v>
      </c>
      <c r="G1843" s="72">
        <f>SUM(G1844:G1863)</f>
        <v>0</v>
      </c>
      <c r="H1843" s="59"/>
    </row>
    <row r="1844" spans="1:8" hidden="1">
      <c r="A1844" s="39" t="s">
        <v>1873</v>
      </c>
      <c r="B1844" s="52" t="s">
        <v>1810</v>
      </c>
      <c r="C1844" s="53"/>
      <c r="D1844" s="53"/>
      <c r="E1844" s="54"/>
      <c r="F1844" s="54"/>
      <c r="G1844" s="69"/>
      <c r="H1844" s="59"/>
    </row>
    <row r="1845" spans="1:8" hidden="1">
      <c r="A1845" s="39" t="s">
        <v>1874</v>
      </c>
      <c r="B1845" s="52" t="s">
        <v>1812</v>
      </c>
      <c r="C1845" s="53"/>
      <c r="D1845" s="53"/>
      <c r="E1845" s="54"/>
      <c r="F1845" s="54"/>
      <c r="G1845" s="69"/>
      <c r="H1845" s="59"/>
    </row>
    <row r="1846" spans="1:8" hidden="1">
      <c r="A1846" s="39" t="s">
        <v>1875</v>
      </c>
      <c r="B1846" s="52" t="s">
        <v>1814</v>
      </c>
      <c r="C1846" s="53"/>
      <c r="D1846" s="53"/>
      <c r="E1846" s="54"/>
      <c r="F1846" s="54"/>
      <c r="G1846" s="69"/>
      <c r="H1846" s="59"/>
    </row>
    <row r="1847" spans="1:8" hidden="1">
      <c r="A1847" s="39" t="s">
        <v>1876</v>
      </c>
      <c r="B1847" s="52" t="s">
        <v>1816</v>
      </c>
      <c r="C1847" s="53"/>
      <c r="D1847" s="53"/>
      <c r="E1847" s="54"/>
      <c r="F1847" s="54"/>
      <c r="G1847" s="69"/>
      <c r="H1847" s="59"/>
    </row>
    <row r="1848" spans="1:8" hidden="1">
      <c r="A1848" s="39" t="s">
        <v>1877</v>
      </c>
      <c r="B1848" s="52" t="s">
        <v>1818</v>
      </c>
      <c r="C1848" s="53"/>
      <c r="D1848" s="53"/>
      <c r="E1848" s="54"/>
      <c r="F1848" s="54"/>
      <c r="G1848" s="69"/>
      <c r="H1848" s="59"/>
    </row>
    <row r="1849" spans="1:8" hidden="1">
      <c r="A1849" s="39" t="s">
        <v>1878</v>
      </c>
      <c r="B1849" s="52" t="s">
        <v>1820</v>
      </c>
      <c r="C1849" s="53"/>
      <c r="D1849" s="53"/>
      <c r="E1849" s="54"/>
      <c r="F1849" s="54"/>
      <c r="G1849" s="69"/>
      <c r="H1849" s="59"/>
    </row>
    <row r="1850" spans="1:8" hidden="1">
      <c r="A1850" s="39" t="s">
        <v>1879</v>
      </c>
      <c r="B1850" s="52" t="s">
        <v>1822</v>
      </c>
      <c r="C1850" s="53"/>
      <c r="D1850" s="53"/>
      <c r="E1850" s="54"/>
      <c r="F1850" s="54"/>
      <c r="G1850" s="69"/>
      <c r="H1850" s="59"/>
    </row>
    <row r="1851" spans="1:8" hidden="1">
      <c r="A1851" s="39" t="s">
        <v>1880</v>
      </c>
      <c r="B1851" s="52" t="s">
        <v>1824</v>
      </c>
      <c r="C1851" s="53"/>
      <c r="D1851" s="53"/>
      <c r="E1851" s="54"/>
      <c r="F1851" s="54"/>
      <c r="G1851" s="69"/>
      <c r="H1851" s="59"/>
    </row>
    <row r="1852" spans="1:8" hidden="1">
      <c r="A1852" s="39" t="s">
        <v>1881</v>
      </c>
      <c r="B1852" s="52" t="s">
        <v>1826</v>
      </c>
      <c r="C1852" s="53"/>
      <c r="D1852" s="53"/>
      <c r="E1852" s="54"/>
      <c r="F1852" s="54"/>
      <c r="G1852" s="69"/>
      <c r="H1852" s="59"/>
    </row>
    <row r="1853" spans="1:8" hidden="1">
      <c r="A1853" s="39" t="s">
        <v>1882</v>
      </c>
      <c r="B1853" s="52" t="s">
        <v>1828</v>
      </c>
      <c r="C1853" s="53"/>
      <c r="D1853" s="53"/>
      <c r="E1853" s="54"/>
      <c r="F1853" s="54"/>
      <c r="G1853" s="69"/>
      <c r="H1853" s="59"/>
    </row>
    <row r="1854" spans="1:8" hidden="1">
      <c r="A1854" s="39" t="s">
        <v>1883</v>
      </c>
      <c r="B1854" s="52" t="s">
        <v>1830</v>
      </c>
      <c r="C1854" s="53"/>
      <c r="D1854" s="53"/>
      <c r="E1854" s="54"/>
      <c r="F1854" s="54"/>
      <c r="G1854" s="69"/>
      <c r="H1854" s="59"/>
    </row>
    <row r="1855" spans="1:8" hidden="1">
      <c r="A1855" s="39" t="s">
        <v>1884</v>
      </c>
      <c r="B1855" s="52" t="s">
        <v>1832</v>
      </c>
      <c r="C1855" s="53"/>
      <c r="D1855" s="53"/>
      <c r="E1855" s="54"/>
      <c r="F1855" s="54"/>
      <c r="G1855" s="69"/>
      <c r="H1855" s="59"/>
    </row>
    <row r="1856" spans="1:8" hidden="1">
      <c r="A1856" s="39" t="s">
        <v>1885</v>
      </c>
      <c r="B1856" s="52" t="s">
        <v>1834</v>
      </c>
      <c r="C1856" s="53"/>
      <c r="D1856" s="53"/>
      <c r="E1856" s="54"/>
      <c r="F1856" s="54"/>
      <c r="G1856" s="69"/>
      <c r="H1856" s="59"/>
    </row>
    <row r="1857" spans="1:14" hidden="1">
      <c r="A1857" s="39" t="s">
        <v>1886</v>
      </c>
      <c r="B1857" s="52" t="s">
        <v>1836</v>
      </c>
      <c r="C1857" s="53"/>
      <c r="D1857" s="53"/>
      <c r="E1857" s="54"/>
      <c r="F1857" s="54"/>
      <c r="G1857" s="69"/>
      <c r="H1857" s="59"/>
    </row>
    <row r="1858" spans="1:14" hidden="1">
      <c r="A1858" s="39" t="s">
        <v>1887</v>
      </c>
      <c r="B1858" s="52" t="s">
        <v>1838</v>
      </c>
      <c r="C1858" s="53"/>
      <c r="D1858" s="53"/>
      <c r="E1858" s="54"/>
      <c r="F1858" s="54"/>
      <c r="G1858" s="69"/>
      <c r="H1858" s="59"/>
    </row>
    <row r="1859" spans="1:14" hidden="1">
      <c r="A1859" s="39" t="s">
        <v>1888</v>
      </c>
      <c r="B1859" s="52" t="s">
        <v>1840</v>
      </c>
      <c r="C1859" s="53"/>
      <c r="D1859" s="53"/>
      <c r="E1859" s="54"/>
      <c r="F1859" s="54"/>
      <c r="G1859" s="69"/>
      <c r="H1859" s="59"/>
    </row>
    <row r="1860" spans="1:14" hidden="1">
      <c r="A1860" s="39" t="s">
        <v>1889</v>
      </c>
      <c r="B1860" s="52" t="s">
        <v>1842</v>
      </c>
      <c r="C1860" s="53"/>
      <c r="D1860" s="53"/>
      <c r="E1860" s="54"/>
      <c r="F1860" s="54"/>
      <c r="G1860" s="69"/>
      <c r="H1860" s="59"/>
    </row>
    <row r="1861" spans="1:14" hidden="1">
      <c r="A1861" s="39" t="s">
        <v>1890</v>
      </c>
      <c r="B1861" s="52" t="s">
        <v>1844</v>
      </c>
      <c r="C1861" s="53"/>
      <c r="D1861" s="53"/>
      <c r="E1861" s="54"/>
      <c r="F1861" s="54"/>
      <c r="G1861" s="69"/>
      <c r="H1861" s="59"/>
    </row>
    <row r="1862" spans="1:14" hidden="1">
      <c r="A1862" s="39" t="s">
        <v>1891</v>
      </c>
      <c r="B1862" s="52" t="s">
        <v>1846</v>
      </c>
      <c r="C1862" s="53"/>
      <c r="D1862" s="53"/>
      <c r="E1862" s="54"/>
      <c r="F1862" s="54"/>
      <c r="G1862" s="69"/>
      <c r="H1862" s="59"/>
    </row>
    <row r="1863" spans="1:14" hidden="1">
      <c r="A1863" s="39" t="s">
        <v>1892</v>
      </c>
      <c r="B1863" s="52" t="s">
        <v>1848</v>
      </c>
      <c r="C1863" s="53"/>
      <c r="D1863" s="53"/>
      <c r="E1863" s="54"/>
      <c r="F1863" s="54"/>
      <c r="G1863" s="69"/>
      <c r="H1863" s="59"/>
    </row>
    <row r="1864" spans="1:14" ht="51">
      <c r="A1864" s="40" t="s">
        <v>1893</v>
      </c>
      <c r="B1864" s="41" t="s">
        <v>1894</v>
      </c>
      <c r="C1864" s="40"/>
      <c r="D1864" s="65"/>
      <c r="E1864" s="42">
        <f>E1865+E1941</f>
        <v>12649</v>
      </c>
      <c r="F1864" s="42">
        <f>F1865+F1941</f>
        <v>6111.23</v>
      </c>
      <c r="G1864" s="42">
        <f>G1865+G1941</f>
        <v>113066.83046999999</v>
      </c>
      <c r="H1864" s="59"/>
      <c r="K1864" s="77"/>
    </row>
    <row r="1865" spans="1:14">
      <c r="A1865" s="46" t="s">
        <v>1895</v>
      </c>
      <c r="B1865" s="47" t="s">
        <v>1896</v>
      </c>
      <c r="C1865" s="46"/>
      <c r="D1865" s="46"/>
      <c r="E1865" s="48">
        <f>E1866+E1878+E1879+E1880+E1893+E1894+E1895+E1902+E1904+E1905+E1906+E1909+E1910+E1911+E1915</f>
        <v>8749</v>
      </c>
      <c r="F1865" s="48">
        <f>F1866+F1878+F1879+F1880+F1893+F1894+F1895+F1902+F1904+F1905+F1906+F1909+F1910+F1911+F1915</f>
        <v>3375.2699999999995</v>
      </c>
      <c r="G1865" s="48">
        <f>G1866+G1878+G1879+G1880+G1893+G1894+G1895+G1902+G1904+G1905+G1906+G1909+G1910+G1911+G1915</f>
        <v>69263.616169999994</v>
      </c>
      <c r="H1865" s="59"/>
    </row>
    <row r="1866" spans="1:14">
      <c r="A1866" s="39" t="s">
        <v>1897</v>
      </c>
      <c r="B1866" s="52" t="s">
        <v>1898</v>
      </c>
      <c r="C1866" s="53"/>
      <c r="D1866" s="53"/>
      <c r="E1866" s="56">
        <f>SUM(E1867:E1877)</f>
        <v>230</v>
      </c>
      <c r="F1866" s="56">
        <f>SUM(F1867:F1877)</f>
        <v>117.5</v>
      </c>
      <c r="G1866" s="56">
        <f>SUM(G1867:G1877)</f>
        <v>9010.0601100000003</v>
      </c>
      <c r="H1866" s="59"/>
    </row>
    <row r="1867" spans="1:14" ht="51">
      <c r="A1867" s="39"/>
      <c r="B1867" s="62" t="s">
        <v>2369</v>
      </c>
      <c r="C1867" s="63">
        <v>2022</v>
      </c>
      <c r="D1867" s="63" t="s">
        <v>2370</v>
      </c>
      <c r="E1867" s="64">
        <v>10</v>
      </c>
      <c r="F1867" s="64">
        <v>0.5</v>
      </c>
      <c r="G1867" s="74">
        <v>369.15215000000001</v>
      </c>
      <c r="H1867" s="59">
        <v>68</v>
      </c>
      <c r="K1867" s="77"/>
      <c r="L1867" s="77"/>
      <c r="M1867" s="77"/>
      <c r="N1867" s="77"/>
    </row>
    <row r="1868" spans="1:14" ht="51">
      <c r="A1868" s="39"/>
      <c r="B1868" s="62" t="s">
        <v>2371</v>
      </c>
      <c r="C1868" s="63">
        <v>2022</v>
      </c>
      <c r="D1868" s="63" t="s">
        <v>2370</v>
      </c>
      <c r="E1868" s="64">
        <v>10</v>
      </c>
      <c r="F1868" s="64">
        <v>1</v>
      </c>
      <c r="G1868" s="74">
        <v>421.58726000000001</v>
      </c>
      <c r="H1868" s="59">
        <v>74</v>
      </c>
    </row>
    <row r="1869" spans="1:14" ht="51">
      <c r="A1869" s="39"/>
      <c r="B1869" s="62" t="s">
        <v>2372</v>
      </c>
      <c r="C1869" s="63">
        <v>2022</v>
      </c>
      <c r="D1869" s="63" t="s">
        <v>2217</v>
      </c>
      <c r="E1869" s="64">
        <v>10</v>
      </c>
      <c r="F1869" s="64">
        <v>1</v>
      </c>
      <c r="G1869" s="74">
        <v>446.54998000000001</v>
      </c>
      <c r="H1869" s="59">
        <v>306</v>
      </c>
    </row>
    <row r="1870" spans="1:14" s="59" customFormat="1" ht="38.25">
      <c r="A1870" s="57"/>
      <c r="B1870" s="62" t="s">
        <v>2373</v>
      </c>
      <c r="C1870" s="63">
        <v>2022</v>
      </c>
      <c r="D1870" s="63" t="s">
        <v>2217</v>
      </c>
      <c r="E1870" s="64">
        <v>25</v>
      </c>
      <c r="F1870" s="64">
        <v>10</v>
      </c>
      <c r="G1870" s="64">
        <v>743.54071999999996</v>
      </c>
      <c r="H1870" s="58">
        <v>33</v>
      </c>
    </row>
    <row r="1871" spans="1:14" s="59" customFormat="1" ht="38.25">
      <c r="A1871" s="57"/>
      <c r="B1871" s="62" t="s">
        <v>2374</v>
      </c>
      <c r="C1871" s="63">
        <v>2022</v>
      </c>
      <c r="D1871" s="63" t="s">
        <v>2217</v>
      </c>
      <c r="E1871" s="64">
        <v>25</v>
      </c>
      <c r="F1871" s="64">
        <v>15</v>
      </c>
      <c r="G1871" s="64">
        <v>1005.9553000000001</v>
      </c>
      <c r="H1871" s="58">
        <v>43</v>
      </c>
    </row>
    <row r="1872" spans="1:14" s="59" customFormat="1" ht="38.25">
      <c r="A1872" s="57"/>
      <c r="B1872" s="62" t="s">
        <v>2375</v>
      </c>
      <c r="C1872" s="63">
        <v>2022</v>
      </c>
      <c r="D1872" s="63" t="s">
        <v>2217</v>
      </c>
      <c r="E1872" s="64">
        <v>25</v>
      </c>
      <c r="F1872" s="64">
        <v>15</v>
      </c>
      <c r="G1872" s="64">
        <v>904.45018999999991</v>
      </c>
      <c r="H1872" s="58">
        <v>145</v>
      </c>
    </row>
    <row r="1873" spans="1:8" s="59" customFormat="1" ht="38.25">
      <c r="A1873" s="57"/>
      <c r="B1873" s="62" t="s">
        <v>2376</v>
      </c>
      <c r="C1873" s="63">
        <v>2022</v>
      </c>
      <c r="D1873" s="63" t="s">
        <v>2217</v>
      </c>
      <c r="E1873" s="64">
        <v>25</v>
      </c>
      <c r="F1873" s="64">
        <v>15</v>
      </c>
      <c r="G1873" s="64">
        <v>886.1476100000001</v>
      </c>
      <c r="H1873" s="58">
        <v>188</v>
      </c>
    </row>
    <row r="1874" spans="1:8" s="59" customFormat="1" ht="51">
      <c r="A1874" s="57"/>
      <c r="B1874" s="62" t="s">
        <v>2377</v>
      </c>
      <c r="C1874" s="63">
        <v>2022</v>
      </c>
      <c r="D1874" s="63" t="s">
        <v>2217</v>
      </c>
      <c r="E1874" s="64">
        <v>25</v>
      </c>
      <c r="F1874" s="64">
        <v>15</v>
      </c>
      <c r="G1874" s="64">
        <v>989.44637999999998</v>
      </c>
      <c r="H1874" s="58">
        <v>201</v>
      </c>
    </row>
    <row r="1875" spans="1:8" s="59" customFormat="1" ht="60.75" customHeight="1">
      <c r="A1875" s="57"/>
      <c r="B1875" s="62" t="s">
        <v>2378</v>
      </c>
      <c r="C1875" s="63">
        <v>2022</v>
      </c>
      <c r="D1875" s="63" t="s">
        <v>2217</v>
      </c>
      <c r="E1875" s="64">
        <v>25</v>
      </c>
      <c r="F1875" s="64">
        <v>15</v>
      </c>
      <c r="G1875" s="64">
        <v>1040.72244</v>
      </c>
      <c r="H1875" s="58">
        <v>301</v>
      </c>
    </row>
    <row r="1876" spans="1:8" s="59" customFormat="1" ht="51">
      <c r="A1876" s="57"/>
      <c r="B1876" s="62" t="s">
        <v>2379</v>
      </c>
      <c r="C1876" s="63">
        <v>2022</v>
      </c>
      <c r="D1876" s="63" t="s">
        <v>2217</v>
      </c>
      <c r="E1876" s="64">
        <v>25</v>
      </c>
      <c r="F1876" s="64">
        <v>15</v>
      </c>
      <c r="G1876" s="64">
        <v>1070.069</v>
      </c>
      <c r="H1876" s="58">
        <v>412</v>
      </c>
    </row>
    <row r="1877" spans="1:8" s="59" customFormat="1" ht="51">
      <c r="A1877" s="57"/>
      <c r="B1877" s="62" t="s">
        <v>2380</v>
      </c>
      <c r="C1877" s="63">
        <v>2022</v>
      </c>
      <c r="D1877" s="63" t="s">
        <v>2217</v>
      </c>
      <c r="E1877" s="64">
        <v>25</v>
      </c>
      <c r="F1877" s="64">
        <v>15</v>
      </c>
      <c r="G1877" s="64">
        <v>1132.4390800000001</v>
      </c>
      <c r="H1877" s="58">
        <v>442</v>
      </c>
    </row>
    <row r="1878" spans="1:8" hidden="1">
      <c r="A1878" s="39" t="s">
        <v>1899</v>
      </c>
      <c r="B1878" s="52" t="s">
        <v>1900</v>
      </c>
      <c r="C1878" s="53"/>
      <c r="D1878" s="53"/>
      <c r="E1878" s="54"/>
      <c r="F1878" s="54"/>
      <c r="G1878" s="69"/>
      <c r="H1878" s="59"/>
    </row>
    <row r="1879" spans="1:8" hidden="1">
      <c r="A1879" s="39" t="s">
        <v>1901</v>
      </c>
      <c r="B1879" s="52" t="s">
        <v>1902</v>
      </c>
      <c r="C1879" s="53"/>
      <c r="D1879" s="53"/>
      <c r="E1879" s="54"/>
      <c r="F1879" s="54"/>
      <c r="G1879" s="69"/>
      <c r="H1879" s="59"/>
    </row>
    <row r="1880" spans="1:8">
      <c r="A1880" s="39" t="s">
        <v>1903</v>
      </c>
      <c r="B1880" s="62" t="s">
        <v>1904</v>
      </c>
      <c r="C1880" s="63"/>
      <c r="D1880" s="63"/>
      <c r="E1880" s="66">
        <f>SUM(E1881:E1892)</f>
        <v>909</v>
      </c>
      <c r="F1880" s="66">
        <f>SUM(F1881:F1892)</f>
        <v>264</v>
      </c>
      <c r="G1880" s="66">
        <f>SUM(G1881:G1892)</f>
        <v>11273.339390000001</v>
      </c>
      <c r="H1880" s="59"/>
    </row>
    <row r="1881" spans="1:8" ht="57" customHeight="1">
      <c r="A1881" s="39"/>
      <c r="B1881" s="62" t="s">
        <v>2381</v>
      </c>
      <c r="C1881" s="63">
        <v>2022</v>
      </c>
      <c r="D1881" s="63" t="s">
        <v>2217</v>
      </c>
      <c r="E1881" s="64">
        <v>40</v>
      </c>
      <c r="F1881" s="64">
        <v>25</v>
      </c>
      <c r="G1881" s="64">
        <v>1189.7877100000001</v>
      </c>
      <c r="H1881" s="59">
        <v>45</v>
      </c>
    </row>
    <row r="1882" spans="1:8" ht="57" customHeight="1">
      <c r="A1882" s="39"/>
      <c r="B1882" s="62" t="s">
        <v>2382</v>
      </c>
      <c r="C1882" s="63">
        <v>2022</v>
      </c>
      <c r="D1882" s="63" t="s">
        <v>2217</v>
      </c>
      <c r="E1882" s="64">
        <v>40</v>
      </c>
      <c r="F1882" s="64">
        <v>10</v>
      </c>
      <c r="G1882" s="64">
        <v>797.72236999999996</v>
      </c>
      <c r="H1882" s="59">
        <v>307</v>
      </c>
    </row>
    <row r="1883" spans="1:8" s="59" customFormat="1" ht="57" customHeight="1">
      <c r="A1883" s="57"/>
      <c r="B1883" s="62" t="s">
        <v>2383</v>
      </c>
      <c r="C1883" s="63">
        <v>2022</v>
      </c>
      <c r="D1883" s="63" t="s">
        <v>2217</v>
      </c>
      <c r="E1883" s="64">
        <v>40</v>
      </c>
      <c r="F1883" s="64">
        <v>15</v>
      </c>
      <c r="G1883" s="64">
        <v>649.19494999999995</v>
      </c>
      <c r="H1883" s="58">
        <v>427</v>
      </c>
    </row>
    <row r="1884" spans="1:8" s="59" customFormat="1" ht="57" customHeight="1">
      <c r="A1884" s="57"/>
      <c r="B1884" s="62" t="s">
        <v>2384</v>
      </c>
      <c r="C1884" s="63">
        <v>2022</v>
      </c>
      <c r="D1884" s="63" t="s">
        <v>2217</v>
      </c>
      <c r="E1884" s="64">
        <v>63</v>
      </c>
      <c r="F1884" s="64">
        <v>15</v>
      </c>
      <c r="G1884" s="64">
        <v>786.67674999999997</v>
      </c>
      <c r="H1884" s="58">
        <v>66</v>
      </c>
    </row>
    <row r="1885" spans="1:8" s="59" customFormat="1" ht="57" customHeight="1">
      <c r="A1885" s="57"/>
      <c r="B1885" s="62" t="s">
        <v>2385</v>
      </c>
      <c r="C1885" s="63">
        <v>2022</v>
      </c>
      <c r="D1885" s="63" t="s">
        <v>2217</v>
      </c>
      <c r="E1885" s="64">
        <v>63</v>
      </c>
      <c r="F1885" s="64">
        <v>15</v>
      </c>
      <c r="G1885" s="64">
        <v>803.44933000000003</v>
      </c>
      <c r="H1885" s="58">
        <v>198</v>
      </c>
    </row>
    <row r="1886" spans="1:8" s="59" customFormat="1" ht="57" customHeight="1">
      <c r="A1886" s="57"/>
      <c r="B1886" s="62" t="s">
        <v>2386</v>
      </c>
      <c r="C1886" s="63">
        <v>2022</v>
      </c>
      <c r="D1886" s="63" t="s">
        <v>2217</v>
      </c>
      <c r="E1886" s="64">
        <v>63</v>
      </c>
      <c r="F1886" s="64">
        <v>40</v>
      </c>
      <c r="G1886" s="64">
        <v>990.24333000000001</v>
      </c>
      <c r="H1886" s="58">
        <v>338</v>
      </c>
    </row>
    <row r="1887" spans="1:8" s="59" customFormat="1" ht="57" customHeight="1">
      <c r="A1887" s="57"/>
      <c r="B1887" s="62" t="s">
        <v>2387</v>
      </c>
      <c r="C1887" s="63">
        <v>2022</v>
      </c>
      <c r="D1887" s="63" t="s">
        <v>2217</v>
      </c>
      <c r="E1887" s="64">
        <v>100</v>
      </c>
      <c r="F1887" s="64">
        <v>15</v>
      </c>
      <c r="G1887" s="64">
        <v>764.89430000000004</v>
      </c>
      <c r="H1887" s="58">
        <v>41</v>
      </c>
    </row>
    <row r="1888" spans="1:8" s="59" customFormat="1" ht="57" customHeight="1">
      <c r="A1888" s="57"/>
      <c r="B1888" s="62" t="s">
        <v>2388</v>
      </c>
      <c r="C1888" s="63">
        <v>2022</v>
      </c>
      <c r="D1888" s="63" t="s">
        <v>2217</v>
      </c>
      <c r="E1888" s="64">
        <v>100</v>
      </c>
      <c r="F1888" s="64">
        <v>74</v>
      </c>
      <c r="G1888" s="64">
        <v>861.67668999999989</v>
      </c>
      <c r="H1888" s="58">
        <v>64</v>
      </c>
    </row>
    <row r="1889" spans="1:8" s="59" customFormat="1" ht="57" customHeight="1">
      <c r="A1889" s="57"/>
      <c r="B1889" s="62" t="s">
        <v>2389</v>
      </c>
      <c r="C1889" s="63">
        <v>2022</v>
      </c>
      <c r="D1889" s="63" t="s">
        <v>2217</v>
      </c>
      <c r="E1889" s="64">
        <v>100</v>
      </c>
      <c r="F1889" s="64">
        <v>15</v>
      </c>
      <c r="G1889" s="64">
        <v>926.92849999999999</v>
      </c>
      <c r="H1889" s="58">
        <v>70</v>
      </c>
    </row>
    <row r="1890" spans="1:8" s="59" customFormat="1" ht="57" customHeight="1">
      <c r="A1890" s="57"/>
      <c r="B1890" s="62" t="s">
        <v>2390</v>
      </c>
      <c r="C1890" s="63">
        <v>2022</v>
      </c>
      <c r="D1890" s="63" t="s">
        <v>2217</v>
      </c>
      <c r="E1890" s="64">
        <v>100</v>
      </c>
      <c r="F1890" s="64">
        <v>15</v>
      </c>
      <c r="G1890" s="64">
        <v>1108.2565400000001</v>
      </c>
      <c r="H1890" s="58">
        <v>414</v>
      </c>
    </row>
    <row r="1891" spans="1:8" s="59" customFormat="1" ht="57" customHeight="1">
      <c r="A1891" s="57"/>
      <c r="B1891" s="62" t="s">
        <v>2391</v>
      </c>
      <c r="C1891" s="63">
        <v>2022</v>
      </c>
      <c r="D1891" s="63" t="s">
        <v>2217</v>
      </c>
      <c r="E1891" s="64">
        <v>100</v>
      </c>
      <c r="F1891" s="64">
        <v>15</v>
      </c>
      <c r="G1891" s="64">
        <v>1169.7372800000001</v>
      </c>
      <c r="H1891" s="58">
        <v>417</v>
      </c>
    </row>
    <row r="1892" spans="1:8" s="59" customFormat="1" ht="57" customHeight="1">
      <c r="A1892" s="57"/>
      <c r="B1892" s="62" t="s">
        <v>2392</v>
      </c>
      <c r="C1892" s="63">
        <v>2022</v>
      </c>
      <c r="D1892" s="63" t="s">
        <v>2217</v>
      </c>
      <c r="E1892" s="64">
        <v>100</v>
      </c>
      <c r="F1892" s="64">
        <v>10</v>
      </c>
      <c r="G1892" s="64">
        <v>1224.7716399999999</v>
      </c>
      <c r="H1892" s="58">
        <v>424</v>
      </c>
    </row>
    <row r="1893" spans="1:8" hidden="1">
      <c r="A1893" s="39" t="s">
        <v>1905</v>
      </c>
      <c r="B1893" s="52" t="s">
        <v>1906</v>
      </c>
      <c r="C1893" s="53"/>
      <c r="D1893" s="53"/>
      <c r="E1893" s="54"/>
      <c r="F1893" s="54"/>
      <c r="G1893" s="54"/>
      <c r="H1893" s="59"/>
    </row>
    <row r="1894" spans="1:8" hidden="1">
      <c r="A1894" s="39" t="s">
        <v>1907</v>
      </c>
      <c r="B1894" s="52" t="s">
        <v>1908</v>
      </c>
      <c r="C1894" s="53"/>
      <c r="D1894" s="53"/>
      <c r="E1894" s="54"/>
      <c r="F1894" s="54"/>
      <c r="G1894" s="69"/>
      <c r="H1894" s="59"/>
    </row>
    <row r="1895" spans="1:8" ht="30" customHeight="1">
      <c r="A1895" s="39" t="s">
        <v>1909</v>
      </c>
      <c r="B1895" s="62" t="s">
        <v>1910</v>
      </c>
      <c r="C1895" s="63"/>
      <c r="D1895" s="63"/>
      <c r="E1895" s="66">
        <f>SUM(E1896:E1901)</f>
        <v>960</v>
      </c>
      <c r="F1895" s="66">
        <f t="shared" ref="F1895:G1895" si="58">SUM(F1896:F1901)</f>
        <v>520</v>
      </c>
      <c r="G1895" s="66">
        <f t="shared" si="58"/>
        <v>7798.0174000000006</v>
      </c>
      <c r="H1895" s="59"/>
    </row>
    <row r="1896" spans="1:8" s="59" customFormat="1" ht="51">
      <c r="A1896" s="57"/>
      <c r="B1896" s="62" t="s">
        <v>2393</v>
      </c>
      <c r="C1896" s="63">
        <v>2022</v>
      </c>
      <c r="D1896" s="63" t="s">
        <v>2217</v>
      </c>
      <c r="E1896" s="64">
        <v>160</v>
      </c>
      <c r="F1896" s="64">
        <v>100</v>
      </c>
      <c r="G1896" s="64">
        <v>1217.8002300000001</v>
      </c>
      <c r="H1896" s="58">
        <v>31</v>
      </c>
    </row>
    <row r="1897" spans="1:8" s="59" customFormat="1" ht="38.25">
      <c r="A1897" s="57"/>
      <c r="B1897" s="62" t="s">
        <v>2394</v>
      </c>
      <c r="C1897" s="63">
        <v>2022</v>
      </c>
      <c r="D1897" s="63" t="s">
        <v>2217</v>
      </c>
      <c r="E1897" s="64">
        <v>160</v>
      </c>
      <c r="F1897" s="64">
        <v>15</v>
      </c>
      <c r="G1897" s="64">
        <v>1227.62399</v>
      </c>
      <c r="H1897" s="58">
        <v>77</v>
      </c>
    </row>
    <row r="1898" spans="1:8" s="59" customFormat="1" ht="45" customHeight="1">
      <c r="A1898" s="57"/>
      <c r="B1898" s="62" t="s">
        <v>2395</v>
      </c>
      <c r="C1898" s="63">
        <v>2022</v>
      </c>
      <c r="D1898" s="63" t="s">
        <v>2216</v>
      </c>
      <c r="E1898" s="64">
        <v>160</v>
      </c>
      <c r="F1898" s="64">
        <v>100</v>
      </c>
      <c r="G1898" s="64">
        <v>1407.1333800000002</v>
      </c>
      <c r="H1898" s="58">
        <v>153</v>
      </c>
    </row>
    <row r="1899" spans="1:8" s="59" customFormat="1" ht="45" customHeight="1">
      <c r="A1899" s="57"/>
      <c r="B1899" s="62" t="s">
        <v>2396</v>
      </c>
      <c r="C1899" s="63">
        <v>2022</v>
      </c>
      <c r="D1899" s="63" t="s">
        <v>2217</v>
      </c>
      <c r="E1899" s="64">
        <v>160</v>
      </c>
      <c r="F1899" s="64">
        <v>100</v>
      </c>
      <c r="G1899" s="64">
        <v>1294.5845300000001</v>
      </c>
      <c r="H1899" s="58">
        <v>155</v>
      </c>
    </row>
    <row r="1900" spans="1:8" s="59" customFormat="1" ht="45" customHeight="1">
      <c r="A1900" s="57"/>
      <c r="B1900" s="62" t="s">
        <v>2397</v>
      </c>
      <c r="C1900" s="63">
        <v>2022</v>
      </c>
      <c r="D1900" s="63" t="s">
        <v>2217</v>
      </c>
      <c r="E1900" s="64">
        <v>160</v>
      </c>
      <c r="F1900" s="64">
        <v>100</v>
      </c>
      <c r="G1900" s="64">
        <v>1079.4543799999999</v>
      </c>
      <c r="H1900" s="58">
        <v>161</v>
      </c>
    </row>
    <row r="1901" spans="1:8" s="59" customFormat="1" ht="63.75" customHeight="1">
      <c r="A1901" s="57"/>
      <c r="B1901" s="62" t="s">
        <v>2398</v>
      </c>
      <c r="C1901" s="63">
        <v>2022</v>
      </c>
      <c r="D1901" s="63" t="s">
        <v>2217</v>
      </c>
      <c r="E1901" s="64">
        <v>160</v>
      </c>
      <c r="F1901" s="64">
        <v>105</v>
      </c>
      <c r="G1901" s="64">
        <v>1571.4208900000001</v>
      </c>
      <c r="H1901" s="58">
        <v>334</v>
      </c>
    </row>
    <row r="1902" spans="1:8">
      <c r="A1902" s="39" t="s">
        <v>1911</v>
      </c>
      <c r="B1902" s="62" t="s">
        <v>1912</v>
      </c>
      <c r="C1902" s="63"/>
      <c r="D1902" s="63"/>
      <c r="E1902" s="66">
        <f>SUM(E1903:E1903)</f>
        <v>250</v>
      </c>
      <c r="F1902" s="66">
        <f>SUM(F1903:F1903)</f>
        <v>249</v>
      </c>
      <c r="G1902" s="66">
        <f>SUM(G1903:G1903)</f>
        <v>1896.94624</v>
      </c>
      <c r="H1902" s="59"/>
    </row>
    <row r="1903" spans="1:8" ht="44.25" customHeight="1">
      <c r="A1903" s="39"/>
      <c r="B1903" s="62" t="s">
        <v>2399</v>
      </c>
      <c r="C1903" s="63">
        <v>2022</v>
      </c>
      <c r="D1903" s="63" t="s">
        <v>2217</v>
      </c>
      <c r="E1903" s="64">
        <v>250</v>
      </c>
      <c r="F1903" s="64">
        <v>249</v>
      </c>
      <c r="G1903" s="74">
        <v>1896.94624</v>
      </c>
      <c r="H1903" s="59">
        <v>422</v>
      </c>
    </row>
    <row r="1904" spans="1:8" hidden="1">
      <c r="A1904" s="39" t="s">
        <v>1913</v>
      </c>
      <c r="B1904" s="52" t="s">
        <v>1914</v>
      </c>
      <c r="C1904" s="53"/>
      <c r="D1904" s="53"/>
      <c r="E1904" s="54"/>
      <c r="F1904" s="54"/>
      <c r="G1904" s="69"/>
      <c r="H1904" s="59"/>
    </row>
    <row r="1905" spans="1:8" hidden="1">
      <c r="A1905" s="39" t="s">
        <v>1915</v>
      </c>
      <c r="B1905" s="52" t="s">
        <v>1916</v>
      </c>
      <c r="C1905" s="53"/>
      <c r="D1905" s="53"/>
      <c r="E1905" s="54"/>
      <c r="F1905" s="54"/>
      <c r="G1905" s="69"/>
      <c r="H1905" s="59"/>
    </row>
    <row r="1906" spans="1:8">
      <c r="A1906" s="39" t="s">
        <v>1917</v>
      </c>
      <c r="B1906" s="62" t="s">
        <v>1918</v>
      </c>
      <c r="C1906" s="63"/>
      <c r="D1906" s="63"/>
      <c r="E1906" s="66">
        <f>E1908+E1907</f>
        <v>800</v>
      </c>
      <c r="F1906" s="66">
        <f t="shared" ref="F1906:G1906" si="59">F1908+F1907</f>
        <v>373.39</v>
      </c>
      <c r="G1906" s="66">
        <f t="shared" si="59"/>
        <v>2874.09022</v>
      </c>
      <c r="H1906" s="59"/>
    </row>
    <row r="1907" spans="1:8" ht="48.75" customHeight="1">
      <c r="A1907" s="39"/>
      <c r="B1907" s="62" t="s">
        <v>2400</v>
      </c>
      <c r="C1907" s="63">
        <v>2022</v>
      </c>
      <c r="D1907" s="63" t="s">
        <v>2217</v>
      </c>
      <c r="E1907" s="66">
        <v>400</v>
      </c>
      <c r="F1907" s="66">
        <v>10</v>
      </c>
      <c r="G1907" s="154">
        <v>1503.56123</v>
      </c>
      <c r="H1907" s="59">
        <v>47</v>
      </c>
    </row>
    <row r="1908" spans="1:8" ht="51">
      <c r="A1908" s="39"/>
      <c r="B1908" s="62" t="s">
        <v>2401</v>
      </c>
      <c r="C1908" s="63">
        <v>2022</v>
      </c>
      <c r="D1908" s="63" t="s">
        <v>2217</v>
      </c>
      <c r="E1908" s="64">
        <v>400</v>
      </c>
      <c r="F1908" s="64">
        <v>363.39</v>
      </c>
      <c r="G1908" s="155">
        <v>1370.52899</v>
      </c>
      <c r="H1908" s="59">
        <v>315</v>
      </c>
    </row>
    <row r="1909" spans="1:8" hidden="1">
      <c r="A1909" s="39" t="s">
        <v>1919</v>
      </c>
      <c r="B1909" s="52" t="s">
        <v>1920</v>
      </c>
      <c r="C1909" s="53"/>
      <c r="D1909" s="53"/>
      <c r="E1909" s="54"/>
      <c r="F1909" s="54"/>
      <c r="G1909" s="69"/>
      <c r="H1909" s="59"/>
    </row>
    <row r="1910" spans="1:8" hidden="1">
      <c r="A1910" s="39" t="s">
        <v>1921</v>
      </c>
      <c r="B1910" s="52" t="s">
        <v>2241</v>
      </c>
      <c r="C1910" s="53"/>
      <c r="D1910" s="53"/>
      <c r="E1910" s="54"/>
      <c r="F1910" s="54"/>
      <c r="G1910" s="54"/>
      <c r="H1910" s="59"/>
    </row>
    <row r="1911" spans="1:8" hidden="1">
      <c r="A1911" s="39" t="s">
        <v>1922</v>
      </c>
      <c r="B1911" s="52" t="s">
        <v>2242</v>
      </c>
      <c r="C1911" s="53"/>
      <c r="D1911" s="53"/>
      <c r="E1911" s="54"/>
      <c r="F1911" s="54"/>
      <c r="G1911" s="69"/>
      <c r="H1911" s="59"/>
    </row>
    <row r="1912" spans="1:8" hidden="1">
      <c r="A1912" s="39" t="s">
        <v>1923</v>
      </c>
      <c r="B1912" s="52" t="s">
        <v>2243</v>
      </c>
      <c r="C1912" s="53"/>
      <c r="D1912" s="53"/>
      <c r="H1912" s="59"/>
    </row>
    <row r="1913" spans="1:8" hidden="1">
      <c r="A1913" s="39" t="s">
        <v>1924</v>
      </c>
      <c r="B1913" s="52" t="s">
        <v>2244</v>
      </c>
      <c r="C1913" s="53"/>
      <c r="D1913" s="53"/>
      <c r="E1913" s="54"/>
      <c r="F1913" s="54"/>
      <c r="G1913" s="69"/>
      <c r="H1913" s="59"/>
    </row>
    <row r="1914" spans="1:8" hidden="1">
      <c r="A1914" s="39" t="s">
        <v>1926</v>
      </c>
      <c r="B1914" s="52" t="s">
        <v>2402</v>
      </c>
      <c r="C1914" s="53"/>
      <c r="D1914" s="53"/>
      <c r="E1914" s="54"/>
      <c r="F1914" s="54"/>
      <c r="G1914" s="69"/>
      <c r="H1914" s="59"/>
    </row>
    <row r="1915" spans="1:8">
      <c r="A1915" s="39" t="s">
        <v>1928</v>
      </c>
      <c r="B1915" s="62" t="s">
        <v>2403</v>
      </c>
      <c r="C1915" s="63"/>
      <c r="D1915" s="63"/>
      <c r="E1915" s="64">
        <f>SUM(E1916:E1922)</f>
        <v>5600</v>
      </c>
      <c r="F1915" s="64">
        <f>SUM(F1916:F1922)</f>
        <v>1851.3799999999999</v>
      </c>
      <c r="G1915" s="64">
        <f>SUM(G1916:G1922)</f>
        <v>36411.162810000002</v>
      </c>
      <c r="H1915" s="59"/>
    </row>
    <row r="1916" spans="1:8" ht="66" customHeight="1">
      <c r="A1916" s="39"/>
      <c r="B1916" s="62" t="s">
        <v>2404</v>
      </c>
      <c r="C1916" s="63">
        <v>2022</v>
      </c>
      <c r="D1916" s="63" t="s">
        <v>2217</v>
      </c>
      <c r="E1916" s="64">
        <v>800</v>
      </c>
      <c r="F1916" s="64">
        <v>300</v>
      </c>
      <c r="G1916" s="74">
        <v>5570.8042300000006</v>
      </c>
      <c r="H1916" s="59">
        <v>446</v>
      </c>
    </row>
    <row r="1917" spans="1:8" ht="66" customHeight="1">
      <c r="A1917" s="39"/>
      <c r="B1917" s="62" t="s">
        <v>2405</v>
      </c>
      <c r="C1917" s="63">
        <v>2022</v>
      </c>
      <c r="D1917" s="63" t="s">
        <v>2217</v>
      </c>
      <c r="E1917" s="64">
        <v>800</v>
      </c>
      <c r="F1917" s="64">
        <v>15</v>
      </c>
      <c r="G1917" s="74">
        <v>5415.5155800000002</v>
      </c>
      <c r="H1917" s="59">
        <v>452</v>
      </c>
    </row>
    <row r="1918" spans="1:8" ht="66" customHeight="1">
      <c r="A1918" s="39"/>
      <c r="B1918" s="62" t="s">
        <v>2406</v>
      </c>
      <c r="C1918" s="63">
        <v>2022</v>
      </c>
      <c r="D1918" s="63" t="s">
        <v>2217</v>
      </c>
      <c r="E1918" s="64">
        <v>800</v>
      </c>
      <c r="F1918" s="64">
        <v>300</v>
      </c>
      <c r="G1918" s="74">
        <v>5068.2648600000002</v>
      </c>
      <c r="H1918" s="59">
        <v>455</v>
      </c>
    </row>
    <row r="1919" spans="1:8" ht="66" customHeight="1">
      <c r="A1919" s="39"/>
      <c r="B1919" s="62" t="s">
        <v>2407</v>
      </c>
      <c r="C1919" s="63">
        <v>2022</v>
      </c>
      <c r="D1919" s="63" t="s">
        <v>2217</v>
      </c>
      <c r="E1919" s="64">
        <v>800</v>
      </c>
      <c r="F1919" s="64">
        <v>298.56</v>
      </c>
      <c r="G1919" s="74">
        <v>4723.1878399999996</v>
      </c>
      <c r="H1919" s="59">
        <v>456</v>
      </c>
    </row>
    <row r="1920" spans="1:8" ht="66" customHeight="1">
      <c r="A1920" s="39"/>
      <c r="B1920" s="62" t="s">
        <v>2408</v>
      </c>
      <c r="C1920" s="63">
        <v>2022</v>
      </c>
      <c r="D1920" s="63" t="s">
        <v>2217</v>
      </c>
      <c r="E1920" s="64">
        <v>800</v>
      </c>
      <c r="F1920" s="64">
        <v>340.7</v>
      </c>
      <c r="G1920" s="74">
        <v>4831.0088800000003</v>
      </c>
      <c r="H1920" s="59">
        <v>458</v>
      </c>
    </row>
    <row r="1921" spans="1:8" ht="66" customHeight="1">
      <c r="A1921" s="39"/>
      <c r="B1921" s="62" t="s">
        <v>2409</v>
      </c>
      <c r="C1921" s="63">
        <v>2022</v>
      </c>
      <c r="D1921" s="63" t="s">
        <v>2217</v>
      </c>
      <c r="E1921" s="64">
        <v>800</v>
      </c>
      <c r="F1921" s="64">
        <v>298.56</v>
      </c>
      <c r="G1921" s="74">
        <v>5393.3334299999997</v>
      </c>
      <c r="H1921" s="59">
        <v>459</v>
      </c>
    </row>
    <row r="1922" spans="1:8" ht="66" customHeight="1">
      <c r="A1922" s="39"/>
      <c r="B1922" s="62" t="s">
        <v>2410</v>
      </c>
      <c r="C1922" s="63">
        <v>2022</v>
      </c>
      <c r="D1922" s="63" t="s">
        <v>2217</v>
      </c>
      <c r="E1922" s="64">
        <v>800</v>
      </c>
      <c r="F1922" s="64">
        <v>298.56</v>
      </c>
      <c r="G1922" s="74">
        <v>5409.04799</v>
      </c>
      <c r="H1922" s="59">
        <v>463</v>
      </c>
    </row>
    <row r="1923" spans="1:8" hidden="1">
      <c r="A1923" s="39" t="s">
        <v>1930</v>
      </c>
      <c r="B1923" s="52" t="s">
        <v>1931</v>
      </c>
      <c r="C1923" s="53"/>
      <c r="D1923" s="53"/>
      <c r="E1923" s="54"/>
      <c r="F1923" s="54"/>
      <c r="G1923" s="69"/>
      <c r="H1923" s="59"/>
    </row>
    <row r="1924" spans="1:8" hidden="1">
      <c r="A1924" s="39" t="s">
        <v>1932</v>
      </c>
      <c r="B1924" s="52" t="s">
        <v>1933</v>
      </c>
      <c r="C1924" s="53"/>
      <c r="D1924" s="53"/>
      <c r="E1924" s="54"/>
      <c r="F1924" s="54"/>
      <c r="G1924" s="69"/>
      <c r="H1924" s="59"/>
    </row>
    <row r="1925" spans="1:8" hidden="1">
      <c r="A1925" s="39" t="s">
        <v>1934</v>
      </c>
      <c r="B1925" s="52" t="s">
        <v>1935</v>
      </c>
      <c r="C1925" s="53"/>
      <c r="D1925" s="53"/>
      <c r="E1925" s="54"/>
      <c r="F1925" s="54"/>
      <c r="G1925" s="69"/>
      <c r="H1925" s="59"/>
    </row>
    <row r="1926" spans="1:8" hidden="1">
      <c r="A1926" s="39" t="s">
        <v>1936</v>
      </c>
      <c r="B1926" s="52" t="s">
        <v>1937</v>
      </c>
      <c r="C1926" s="53"/>
      <c r="D1926" s="53"/>
      <c r="E1926" s="54"/>
      <c r="F1926" s="54"/>
      <c r="G1926" s="69"/>
      <c r="H1926" s="59"/>
    </row>
    <row r="1927" spans="1:8" hidden="1">
      <c r="A1927" s="39" t="s">
        <v>1938</v>
      </c>
      <c r="B1927" s="52" t="s">
        <v>1939</v>
      </c>
      <c r="C1927" s="53"/>
      <c r="D1927" s="53"/>
      <c r="E1927" s="54"/>
      <c r="F1927" s="54"/>
      <c r="G1927" s="69"/>
      <c r="H1927" s="59"/>
    </row>
    <row r="1928" spans="1:8" hidden="1">
      <c r="A1928" s="39" t="s">
        <v>1940</v>
      </c>
      <c r="B1928" s="52" t="s">
        <v>1941</v>
      </c>
      <c r="C1928" s="53"/>
      <c r="D1928" s="53"/>
      <c r="E1928" s="54"/>
      <c r="F1928" s="54"/>
      <c r="G1928" s="69"/>
      <c r="H1928" s="59"/>
    </row>
    <row r="1929" spans="1:8" hidden="1">
      <c r="A1929" s="39" t="s">
        <v>1942</v>
      </c>
      <c r="B1929" s="52" t="s">
        <v>1943</v>
      </c>
      <c r="C1929" s="53"/>
      <c r="D1929" s="53"/>
      <c r="E1929" s="54"/>
      <c r="F1929" s="54"/>
      <c r="G1929" s="69"/>
      <c r="H1929" s="59"/>
    </row>
    <row r="1930" spans="1:8" hidden="1">
      <c r="A1930" s="39" t="s">
        <v>1944</v>
      </c>
      <c r="B1930" s="52" t="s">
        <v>1945</v>
      </c>
      <c r="C1930" s="53"/>
      <c r="D1930" s="53"/>
      <c r="E1930" s="54"/>
      <c r="F1930" s="54"/>
      <c r="G1930" s="69"/>
      <c r="H1930" s="59"/>
    </row>
    <row r="1931" spans="1:8" hidden="1">
      <c r="A1931" s="39" t="s">
        <v>1946</v>
      </c>
      <c r="B1931" s="52" t="s">
        <v>1947</v>
      </c>
      <c r="C1931" s="53"/>
      <c r="D1931" s="53"/>
      <c r="E1931" s="54"/>
      <c r="F1931" s="54"/>
      <c r="G1931" s="69"/>
      <c r="H1931" s="59"/>
    </row>
    <row r="1932" spans="1:8" hidden="1">
      <c r="A1932" s="39" t="s">
        <v>1948</v>
      </c>
      <c r="B1932" s="52" t="s">
        <v>1949</v>
      </c>
      <c r="C1932" s="53"/>
      <c r="D1932" s="53"/>
      <c r="E1932" s="54"/>
      <c r="F1932" s="54"/>
      <c r="G1932" s="69"/>
      <c r="H1932" s="59"/>
    </row>
    <row r="1933" spans="1:8" hidden="1">
      <c r="A1933" s="39" t="s">
        <v>1950</v>
      </c>
      <c r="B1933" s="52" t="s">
        <v>1951</v>
      </c>
      <c r="C1933" s="53"/>
      <c r="D1933" s="53"/>
      <c r="E1933" s="54"/>
      <c r="F1933" s="54"/>
      <c r="G1933" s="69"/>
      <c r="H1933" s="59"/>
    </row>
    <row r="1934" spans="1:8" hidden="1">
      <c r="A1934" s="39" t="s">
        <v>1952</v>
      </c>
      <c r="B1934" s="52" t="s">
        <v>1953</v>
      </c>
      <c r="C1934" s="53"/>
      <c r="D1934" s="53"/>
      <c r="E1934" s="54"/>
      <c r="F1934" s="54"/>
      <c r="G1934" s="69"/>
      <c r="H1934" s="59"/>
    </row>
    <row r="1935" spans="1:8" hidden="1">
      <c r="A1935" s="39" t="s">
        <v>1954</v>
      </c>
      <c r="B1935" s="52" t="s">
        <v>1955</v>
      </c>
      <c r="C1935" s="53"/>
      <c r="D1935" s="53"/>
      <c r="E1935" s="54"/>
      <c r="F1935" s="54"/>
      <c r="G1935" s="69"/>
      <c r="H1935" s="59"/>
    </row>
    <row r="1936" spans="1:8" hidden="1">
      <c r="A1936" s="39" t="s">
        <v>1956</v>
      </c>
      <c r="B1936" s="52" t="s">
        <v>1957</v>
      </c>
      <c r="C1936" s="53"/>
      <c r="D1936" s="53"/>
      <c r="E1936" s="54"/>
      <c r="F1936" s="54"/>
      <c r="G1936" s="69"/>
      <c r="H1936" s="59"/>
    </row>
    <row r="1937" spans="1:8" hidden="1">
      <c r="A1937" s="39" t="s">
        <v>1958</v>
      </c>
      <c r="B1937" s="52" t="s">
        <v>1959</v>
      </c>
      <c r="C1937" s="53"/>
      <c r="D1937" s="53"/>
      <c r="E1937" s="54"/>
      <c r="F1937" s="54"/>
      <c r="G1937" s="69"/>
      <c r="H1937" s="59"/>
    </row>
    <row r="1938" spans="1:8" hidden="1">
      <c r="A1938" s="39" t="s">
        <v>1960</v>
      </c>
      <c r="B1938" s="52" t="s">
        <v>1961</v>
      </c>
      <c r="C1938" s="53"/>
      <c r="D1938" s="53"/>
      <c r="E1938" s="54"/>
      <c r="F1938" s="54"/>
      <c r="G1938" s="69"/>
      <c r="H1938" s="59"/>
    </row>
    <row r="1939" spans="1:8" hidden="1">
      <c r="A1939" s="39" t="s">
        <v>1962</v>
      </c>
      <c r="B1939" s="52" t="s">
        <v>1963</v>
      </c>
      <c r="C1939" s="53"/>
      <c r="D1939" s="53"/>
      <c r="E1939" s="54"/>
      <c r="F1939" s="54"/>
      <c r="G1939" s="69"/>
      <c r="H1939" s="59"/>
    </row>
    <row r="1940" spans="1:8" hidden="1">
      <c r="A1940" s="39" t="s">
        <v>1964</v>
      </c>
      <c r="B1940" s="52" t="s">
        <v>1965</v>
      </c>
      <c r="C1940" s="53"/>
      <c r="D1940" s="53"/>
      <c r="E1940" s="54"/>
      <c r="F1940" s="54"/>
      <c r="G1940" s="69"/>
      <c r="H1940" s="59"/>
    </row>
    <row r="1941" spans="1:8">
      <c r="A1941" s="46" t="s">
        <v>1966</v>
      </c>
      <c r="B1941" s="47" t="s">
        <v>1967</v>
      </c>
      <c r="C1941" s="46"/>
      <c r="D1941" s="46"/>
      <c r="E1941" s="48">
        <f>E1942+E1943+E1944+E1945+E1946+E1947+E1948+E1949+E1950+E1954+E1955+E1956+E1957+E1958+E1959+E1965+E1966</f>
        <v>3900</v>
      </c>
      <c r="F1941" s="48">
        <f>F1942+F1943+F1944+F1945+F1946+F1947+F1948+F1949+F1950+F1954+F1955+F1956+F1957+F1958+F1959+F1965+F1966</f>
        <v>2735.96</v>
      </c>
      <c r="G1941" s="48">
        <f>G1942+G1943+G1944+G1945+G1946+G1947+G1948+G1949+G1950+G1954+G1955+G1956+G1957+G1958+G1959+G1965+G1966</f>
        <v>43803.2143</v>
      </c>
      <c r="H1941" s="59"/>
    </row>
    <row r="1942" spans="1:8" hidden="1">
      <c r="A1942" s="39" t="s">
        <v>1968</v>
      </c>
      <c r="B1942" s="52" t="s">
        <v>1898</v>
      </c>
      <c r="C1942" s="53"/>
      <c r="D1942" s="53"/>
      <c r="E1942" s="54"/>
      <c r="F1942" s="54"/>
      <c r="G1942" s="69"/>
      <c r="H1942" s="59"/>
    </row>
    <row r="1943" spans="1:8" hidden="1">
      <c r="A1943" s="39" t="s">
        <v>1969</v>
      </c>
      <c r="B1943" s="52" t="s">
        <v>1900</v>
      </c>
      <c r="C1943" s="53"/>
      <c r="D1943" s="53"/>
      <c r="E1943" s="54"/>
      <c r="F1943" s="54"/>
      <c r="G1943" s="69"/>
      <c r="H1943" s="59"/>
    </row>
    <row r="1944" spans="1:8" hidden="1">
      <c r="A1944" s="39" t="s">
        <v>1970</v>
      </c>
      <c r="B1944" s="52" t="s">
        <v>1902</v>
      </c>
      <c r="C1944" s="53"/>
      <c r="D1944" s="53"/>
      <c r="E1944" s="54"/>
      <c r="F1944" s="54"/>
      <c r="G1944" s="69"/>
      <c r="H1944" s="59"/>
    </row>
    <row r="1945" spans="1:8" hidden="1">
      <c r="A1945" s="39" t="s">
        <v>1971</v>
      </c>
      <c r="B1945" s="52" t="s">
        <v>1904</v>
      </c>
      <c r="C1945" s="53"/>
      <c r="D1945" s="53"/>
      <c r="E1945" s="54"/>
      <c r="F1945" s="54"/>
      <c r="G1945" s="69"/>
      <c r="H1945" s="59"/>
    </row>
    <row r="1946" spans="1:8" hidden="1">
      <c r="A1946" s="39" t="s">
        <v>1972</v>
      </c>
      <c r="B1946" s="52" t="s">
        <v>1906</v>
      </c>
      <c r="C1946" s="53"/>
      <c r="D1946" s="53"/>
      <c r="E1946" s="54"/>
      <c r="F1946" s="54"/>
      <c r="G1946" s="69"/>
      <c r="H1946" s="59"/>
    </row>
    <row r="1947" spans="1:8" hidden="1">
      <c r="A1947" s="39" t="s">
        <v>1973</v>
      </c>
      <c r="B1947" s="52" t="s">
        <v>1908</v>
      </c>
      <c r="C1947" s="53"/>
      <c r="D1947" s="53"/>
      <c r="E1947" s="54"/>
      <c r="F1947" s="54"/>
      <c r="G1947" s="69"/>
      <c r="H1947" s="59"/>
    </row>
    <row r="1948" spans="1:8" hidden="1">
      <c r="A1948" s="39" t="s">
        <v>1974</v>
      </c>
      <c r="B1948" s="52" t="s">
        <v>1910</v>
      </c>
      <c r="C1948" s="53"/>
      <c r="D1948" s="53"/>
      <c r="E1948" s="54"/>
      <c r="F1948" s="54"/>
      <c r="G1948" s="54"/>
      <c r="H1948" s="59"/>
    </row>
    <row r="1949" spans="1:8" hidden="1">
      <c r="A1949" s="39" t="s">
        <v>1975</v>
      </c>
      <c r="B1949" s="52" t="s">
        <v>1912</v>
      </c>
      <c r="C1949" s="53"/>
      <c r="D1949" s="53"/>
      <c r="E1949" s="54"/>
      <c r="F1949" s="54"/>
      <c r="G1949" s="69"/>
      <c r="H1949" s="59"/>
    </row>
    <row r="1950" spans="1:8">
      <c r="A1950" s="39" t="s">
        <v>1976</v>
      </c>
      <c r="B1950" s="52" t="s">
        <v>1914</v>
      </c>
      <c r="C1950" s="53"/>
      <c r="D1950" s="53"/>
      <c r="E1950" s="54">
        <f>E1951+E1952+E1953</f>
        <v>750</v>
      </c>
      <c r="F1950" s="54">
        <f t="shared" ref="F1950:G1950" si="60">F1951+F1952+F1953</f>
        <v>579.5</v>
      </c>
      <c r="G1950" s="54">
        <f t="shared" si="60"/>
        <v>11118.414870000001</v>
      </c>
      <c r="H1950" s="59"/>
    </row>
    <row r="1951" spans="1:8" ht="61.5" customHeight="1">
      <c r="A1951" s="39"/>
      <c r="B1951" s="62" t="s">
        <v>2411</v>
      </c>
      <c r="C1951" s="63">
        <v>2022</v>
      </c>
      <c r="D1951" s="63" t="s">
        <v>2217</v>
      </c>
      <c r="E1951" s="64">
        <v>250</v>
      </c>
      <c r="F1951" s="64">
        <v>149</v>
      </c>
      <c r="G1951" s="74">
        <v>3454.9272100000003</v>
      </c>
      <c r="H1951" s="59">
        <v>194</v>
      </c>
    </row>
    <row r="1952" spans="1:8" ht="61.5" customHeight="1">
      <c r="A1952" s="39"/>
      <c r="B1952" s="62" t="s">
        <v>2412</v>
      </c>
      <c r="C1952" s="63">
        <v>2022</v>
      </c>
      <c r="D1952" s="63" t="s">
        <v>2217</v>
      </c>
      <c r="E1952" s="64">
        <v>250</v>
      </c>
      <c r="F1952" s="64">
        <v>219.7</v>
      </c>
      <c r="G1952" s="74">
        <v>2608.28269</v>
      </c>
      <c r="H1952" s="59">
        <v>314</v>
      </c>
    </row>
    <row r="1953" spans="1:8" ht="61.5" customHeight="1">
      <c r="A1953" s="39"/>
      <c r="B1953" s="62" t="s">
        <v>2413</v>
      </c>
      <c r="C1953" s="63">
        <v>2022</v>
      </c>
      <c r="D1953" s="63" t="s">
        <v>2217</v>
      </c>
      <c r="E1953" s="64">
        <v>250</v>
      </c>
      <c r="F1953" s="64">
        <v>210.8</v>
      </c>
      <c r="G1953" s="74">
        <v>5055.2049699999998</v>
      </c>
      <c r="H1953" s="59">
        <v>450</v>
      </c>
    </row>
    <row r="1954" spans="1:8" hidden="1">
      <c r="A1954" s="39" t="s">
        <v>1977</v>
      </c>
      <c r="B1954" s="52" t="s">
        <v>1916</v>
      </c>
      <c r="C1954" s="53"/>
      <c r="D1954" s="53"/>
      <c r="E1954" s="54"/>
      <c r="F1954" s="54"/>
      <c r="G1954" s="69"/>
      <c r="H1954" s="59"/>
    </row>
    <row r="1955" spans="1:8" hidden="1">
      <c r="A1955" s="39" t="s">
        <v>1978</v>
      </c>
      <c r="B1955" s="52" t="s">
        <v>1918</v>
      </c>
      <c r="C1955" s="53"/>
      <c r="D1955" s="53"/>
      <c r="E1955" s="56"/>
      <c r="F1955" s="56"/>
      <c r="G1955" s="56"/>
      <c r="H1955" s="59"/>
    </row>
    <row r="1956" spans="1:8" hidden="1">
      <c r="A1956" s="39" t="s">
        <v>1979</v>
      </c>
      <c r="B1956" s="52" t="s">
        <v>1920</v>
      </c>
      <c r="C1956" s="53"/>
      <c r="D1956" s="53"/>
      <c r="E1956" s="54"/>
      <c r="F1956" s="54"/>
      <c r="G1956" s="69"/>
      <c r="H1956" s="59"/>
    </row>
    <row r="1957" spans="1:8" hidden="1">
      <c r="A1957" s="39" t="s">
        <v>1980</v>
      </c>
      <c r="B1957" s="52" t="s">
        <v>2241</v>
      </c>
      <c r="C1957" s="53"/>
      <c r="D1957" s="53"/>
      <c r="E1957" s="54"/>
      <c r="F1957" s="54"/>
      <c r="G1957" s="69"/>
      <c r="H1957" s="59"/>
    </row>
    <row r="1958" spans="1:8" hidden="1">
      <c r="A1958" s="39" t="s">
        <v>1981</v>
      </c>
      <c r="B1958" s="52" t="s">
        <v>2242</v>
      </c>
      <c r="C1958" s="53"/>
      <c r="D1958" s="53"/>
      <c r="E1958" s="56"/>
      <c r="F1958" s="56"/>
      <c r="G1958" s="56"/>
      <c r="H1958" s="59"/>
    </row>
    <row r="1959" spans="1:8">
      <c r="A1959" s="39" t="s">
        <v>1982</v>
      </c>
      <c r="B1959" s="62" t="s">
        <v>2243</v>
      </c>
      <c r="C1959" s="63"/>
      <c r="D1959" s="63"/>
      <c r="E1959" s="64">
        <f>SUM(E1960:E1964)</f>
        <v>3150</v>
      </c>
      <c r="F1959" s="64">
        <f t="shared" ref="F1959:G1959" si="61">SUM(F1960:F1964)</f>
        <v>2156.46</v>
      </c>
      <c r="G1959" s="64">
        <f t="shared" si="61"/>
        <v>32684.799429999999</v>
      </c>
      <c r="H1959" s="59"/>
    </row>
    <row r="1960" spans="1:8" ht="51">
      <c r="A1960" s="39"/>
      <c r="B1960" s="62" t="s">
        <v>2414</v>
      </c>
      <c r="C1960" s="63">
        <v>2022</v>
      </c>
      <c r="D1960" s="63" t="s">
        <v>2217</v>
      </c>
      <c r="E1960" s="64">
        <v>630</v>
      </c>
      <c r="F1960" s="64">
        <v>456.6</v>
      </c>
      <c r="G1960" s="74">
        <v>6715.50252</v>
      </c>
      <c r="H1960" s="59">
        <v>335</v>
      </c>
    </row>
    <row r="1961" spans="1:8" ht="51">
      <c r="A1961" s="39"/>
      <c r="B1961" s="62" t="s">
        <v>2415</v>
      </c>
      <c r="C1961" s="63">
        <v>2022</v>
      </c>
      <c r="D1961" s="63" t="s">
        <v>2217</v>
      </c>
      <c r="E1961" s="64">
        <v>630</v>
      </c>
      <c r="F1961" s="64">
        <v>287.5</v>
      </c>
      <c r="G1961" s="74">
        <v>7688.87601</v>
      </c>
      <c r="H1961" s="59">
        <v>448</v>
      </c>
    </row>
    <row r="1962" spans="1:8" ht="51">
      <c r="A1962" s="39"/>
      <c r="B1962" s="62" t="s">
        <v>2416</v>
      </c>
      <c r="C1962" s="63">
        <v>2022</v>
      </c>
      <c r="D1962" s="63" t="s">
        <v>2217</v>
      </c>
      <c r="E1962" s="64">
        <v>630</v>
      </c>
      <c r="F1962" s="64">
        <v>456.76</v>
      </c>
      <c r="G1962" s="74">
        <v>6063.6177300000008</v>
      </c>
      <c r="H1962" s="59">
        <v>461</v>
      </c>
    </row>
    <row r="1963" spans="1:8" ht="51">
      <c r="A1963" s="39"/>
      <c r="B1963" s="62" t="s">
        <v>2417</v>
      </c>
      <c r="C1963" s="63">
        <v>2022</v>
      </c>
      <c r="D1963" s="63" t="s">
        <v>2217</v>
      </c>
      <c r="E1963" s="64">
        <v>630</v>
      </c>
      <c r="F1963" s="64">
        <v>499</v>
      </c>
      <c r="G1963" s="74">
        <v>6098.5617599999996</v>
      </c>
      <c r="H1963" s="59">
        <v>466</v>
      </c>
    </row>
    <row r="1964" spans="1:8" ht="51">
      <c r="A1964" s="39"/>
      <c r="B1964" s="62" t="s">
        <v>2418</v>
      </c>
      <c r="C1964" s="63">
        <v>2022</v>
      </c>
      <c r="D1964" s="63" t="s">
        <v>2217</v>
      </c>
      <c r="E1964" s="64">
        <v>630</v>
      </c>
      <c r="F1964" s="64">
        <v>456.6</v>
      </c>
      <c r="G1964" s="74">
        <v>6118.2414100000005</v>
      </c>
      <c r="H1964" s="59">
        <v>467</v>
      </c>
    </row>
    <row r="1965" spans="1:8" hidden="1">
      <c r="A1965" s="39" t="s">
        <v>1983</v>
      </c>
      <c r="B1965" s="52" t="s">
        <v>1925</v>
      </c>
      <c r="C1965" s="53"/>
      <c r="D1965" s="53"/>
      <c r="E1965" s="54"/>
      <c r="F1965" s="54"/>
      <c r="G1965" s="69"/>
      <c r="H1965" s="59"/>
    </row>
    <row r="1966" spans="1:8" hidden="1">
      <c r="A1966" s="39" t="s">
        <v>1984</v>
      </c>
      <c r="B1966" s="52" t="s">
        <v>1927</v>
      </c>
      <c r="C1966" s="53"/>
      <c r="D1966" s="53"/>
      <c r="E1966" s="54"/>
      <c r="F1966" s="54"/>
      <c r="G1966" s="54"/>
      <c r="H1966" s="59"/>
    </row>
    <row r="1967" spans="1:8" hidden="1">
      <c r="A1967" s="39" t="s">
        <v>1985</v>
      </c>
      <c r="B1967" s="52" t="s">
        <v>1929</v>
      </c>
      <c r="C1967" s="53"/>
      <c r="D1967" s="53"/>
      <c r="E1967" s="54"/>
      <c r="F1967" s="54"/>
      <c r="G1967" s="69"/>
      <c r="H1967" s="59"/>
    </row>
    <row r="1968" spans="1:8" hidden="1">
      <c r="A1968" s="39" t="s">
        <v>1986</v>
      </c>
      <c r="B1968" s="52" t="s">
        <v>1931</v>
      </c>
      <c r="C1968" s="53"/>
      <c r="D1968" s="53"/>
      <c r="E1968" s="54"/>
      <c r="F1968" s="54"/>
      <c r="G1968" s="69"/>
      <c r="H1968" s="59"/>
    </row>
    <row r="1969" spans="1:8" hidden="1">
      <c r="A1969" s="39" t="s">
        <v>1987</v>
      </c>
      <c r="B1969" s="52" t="s">
        <v>1933</v>
      </c>
      <c r="C1969" s="53"/>
      <c r="D1969" s="53"/>
      <c r="E1969" s="54"/>
      <c r="F1969" s="54"/>
      <c r="G1969" s="69"/>
      <c r="H1969" s="59"/>
    </row>
    <row r="1970" spans="1:8" hidden="1">
      <c r="A1970" s="39" t="s">
        <v>1988</v>
      </c>
      <c r="B1970" s="52" t="s">
        <v>1935</v>
      </c>
      <c r="C1970" s="53"/>
      <c r="D1970" s="53"/>
      <c r="E1970" s="54"/>
      <c r="F1970" s="54"/>
      <c r="G1970" s="69"/>
      <c r="H1970" s="59"/>
    </row>
    <row r="1971" spans="1:8" hidden="1">
      <c r="A1971" s="39" t="s">
        <v>1989</v>
      </c>
      <c r="B1971" s="52" t="s">
        <v>1937</v>
      </c>
      <c r="C1971" s="53"/>
      <c r="D1971" s="53"/>
      <c r="E1971" s="54"/>
      <c r="F1971" s="54"/>
      <c r="G1971" s="69"/>
      <c r="H1971" s="59"/>
    </row>
    <row r="1972" spans="1:8" hidden="1">
      <c r="A1972" s="39" t="s">
        <v>1990</v>
      </c>
      <c r="B1972" s="52" t="s">
        <v>1939</v>
      </c>
      <c r="C1972" s="53"/>
      <c r="D1972" s="53"/>
      <c r="E1972" s="54"/>
      <c r="F1972" s="54"/>
      <c r="G1972" s="69"/>
      <c r="H1972" s="59"/>
    </row>
    <row r="1973" spans="1:8" hidden="1">
      <c r="A1973" s="39" t="s">
        <v>1991</v>
      </c>
      <c r="B1973" s="52" t="s">
        <v>1941</v>
      </c>
      <c r="C1973" s="53"/>
      <c r="D1973" s="53"/>
      <c r="E1973" s="54"/>
      <c r="F1973" s="54"/>
      <c r="G1973" s="69"/>
      <c r="H1973" s="59"/>
    </row>
    <row r="1974" spans="1:8" hidden="1">
      <c r="A1974" s="39" t="s">
        <v>1992</v>
      </c>
      <c r="B1974" s="52" t="s">
        <v>1943</v>
      </c>
      <c r="C1974" s="53"/>
      <c r="D1974" s="53"/>
      <c r="E1974" s="54"/>
      <c r="F1974" s="54"/>
      <c r="G1974" s="69"/>
      <c r="H1974" s="59"/>
    </row>
    <row r="1975" spans="1:8" hidden="1">
      <c r="A1975" s="39" t="s">
        <v>1993</v>
      </c>
      <c r="B1975" s="52" t="s">
        <v>1945</v>
      </c>
      <c r="C1975" s="53"/>
      <c r="D1975" s="53"/>
      <c r="E1975" s="54"/>
      <c r="F1975" s="54"/>
      <c r="G1975" s="69"/>
      <c r="H1975" s="59"/>
    </row>
    <row r="1976" spans="1:8" hidden="1">
      <c r="A1976" s="39" t="s">
        <v>1994</v>
      </c>
      <c r="B1976" s="52" t="s">
        <v>1947</v>
      </c>
      <c r="C1976" s="53"/>
      <c r="D1976" s="53"/>
      <c r="E1976" s="54"/>
      <c r="F1976" s="54"/>
      <c r="G1976" s="69"/>
      <c r="H1976" s="59"/>
    </row>
    <row r="1977" spans="1:8" hidden="1">
      <c r="A1977" s="39" t="s">
        <v>1995</v>
      </c>
      <c r="B1977" s="52" t="s">
        <v>1949</v>
      </c>
      <c r="C1977" s="53"/>
      <c r="D1977" s="53"/>
      <c r="E1977" s="54"/>
      <c r="F1977" s="54"/>
      <c r="G1977" s="69"/>
      <c r="H1977" s="59"/>
    </row>
    <row r="1978" spans="1:8" hidden="1">
      <c r="A1978" s="39" t="s">
        <v>1996</v>
      </c>
      <c r="B1978" s="52" t="s">
        <v>1951</v>
      </c>
      <c r="C1978" s="53"/>
      <c r="D1978" s="53"/>
      <c r="E1978" s="54"/>
      <c r="F1978" s="54"/>
      <c r="G1978" s="69"/>
      <c r="H1978" s="59"/>
    </row>
    <row r="1979" spans="1:8" hidden="1">
      <c r="A1979" s="39" t="s">
        <v>1997</v>
      </c>
      <c r="B1979" s="52" t="s">
        <v>1953</v>
      </c>
      <c r="C1979" s="53"/>
      <c r="D1979" s="53"/>
      <c r="E1979" s="54"/>
      <c r="F1979" s="54"/>
      <c r="G1979" s="69"/>
      <c r="H1979" s="59"/>
    </row>
    <row r="1980" spans="1:8" hidden="1">
      <c r="A1980" s="39" t="s">
        <v>1998</v>
      </c>
      <c r="B1980" s="52" t="s">
        <v>1955</v>
      </c>
      <c r="C1980" s="53"/>
      <c r="D1980" s="53"/>
      <c r="E1980" s="54"/>
      <c r="F1980" s="54"/>
      <c r="G1980" s="69"/>
      <c r="H1980" s="59"/>
    </row>
    <row r="1981" spans="1:8" hidden="1">
      <c r="A1981" s="39" t="s">
        <v>1999</v>
      </c>
      <c r="B1981" s="52" t="s">
        <v>1957</v>
      </c>
      <c r="C1981" s="53"/>
      <c r="D1981" s="53"/>
      <c r="E1981" s="54"/>
      <c r="F1981" s="54"/>
      <c r="G1981" s="69"/>
      <c r="H1981" s="59"/>
    </row>
    <row r="1982" spans="1:8" hidden="1">
      <c r="A1982" s="39" t="s">
        <v>2000</v>
      </c>
      <c r="B1982" s="52" t="s">
        <v>1959</v>
      </c>
      <c r="C1982" s="53"/>
      <c r="D1982" s="53"/>
      <c r="E1982" s="54"/>
      <c r="F1982" s="54"/>
      <c r="G1982" s="69"/>
      <c r="H1982" s="59"/>
    </row>
    <row r="1983" spans="1:8" hidden="1">
      <c r="A1983" s="39" t="s">
        <v>2001</v>
      </c>
      <c r="B1983" s="52" t="s">
        <v>1961</v>
      </c>
      <c r="C1983" s="53"/>
      <c r="D1983" s="53"/>
      <c r="E1983" s="54"/>
      <c r="F1983" s="54"/>
      <c r="G1983" s="69"/>
      <c r="H1983" s="59"/>
    </row>
    <row r="1984" spans="1:8" hidden="1">
      <c r="A1984" s="39" t="s">
        <v>2002</v>
      </c>
      <c r="B1984" s="52" t="s">
        <v>1963</v>
      </c>
      <c r="C1984" s="53"/>
      <c r="D1984" s="53"/>
      <c r="E1984" s="54"/>
      <c r="F1984" s="54"/>
      <c r="G1984" s="69"/>
      <c r="H1984" s="59"/>
    </row>
    <row r="1985" spans="1:8" hidden="1">
      <c r="A1985" s="39" t="s">
        <v>2003</v>
      </c>
      <c r="B1985" s="52" t="s">
        <v>1965</v>
      </c>
      <c r="C1985" s="53"/>
      <c r="D1985" s="53"/>
      <c r="E1985" s="54"/>
      <c r="F1985" s="54"/>
      <c r="G1985" s="69"/>
      <c r="H1985" s="59"/>
    </row>
    <row r="1986" spans="1:8" ht="38.25" hidden="1">
      <c r="A1986" s="40" t="s">
        <v>2004</v>
      </c>
      <c r="B1986" s="41" t="s">
        <v>2005</v>
      </c>
      <c r="C1986" s="40"/>
      <c r="D1986" s="40"/>
      <c r="E1986" s="65"/>
      <c r="F1986" s="65">
        <f t="shared" ref="F1986:G1986" si="62">F1987</f>
        <v>0</v>
      </c>
      <c r="G1986" s="75">
        <f t="shared" si="62"/>
        <v>0</v>
      </c>
      <c r="H1986" s="59"/>
    </row>
    <row r="1987" spans="1:8" hidden="1">
      <c r="A1987" s="43" t="s">
        <v>2006</v>
      </c>
      <c r="B1987" s="44" t="s">
        <v>2007</v>
      </c>
      <c r="C1987" s="43"/>
      <c r="D1987" s="43"/>
      <c r="E1987" s="61"/>
      <c r="F1987" s="61">
        <f t="shared" ref="F1987:G1987" si="63">F1988+F2000</f>
        <v>0</v>
      </c>
      <c r="G1987" s="72">
        <f t="shared" si="63"/>
        <v>0</v>
      </c>
      <c r="H1987" s="59"/>
    </row>
    <row r="1988" spans="1:8" hidden="1">
      <c r="A1988" s="46" t="s">
        <v>2008</v>
      </c>
      <c r="B1988" s="47" t="s">
        <v>1896</v>
      </c>
      <c r="C1988" s="46"/>
      <c r="D1988" s="46"/>
      <c r="E1988" s="60"/>
      <c r="F1988" s="60">
        <f>SUM(F1989:F1999)</f>
        <v>0</v>
      </c>
      <c r="G1988" s="71">
        <f>SUM(G1989:G1999)</f>
        <v>0</v>
      </c>
      <c r="H1988" s="59"/>
    </row>
    <row r="1989" spans="1:8" hidden="1">
      <c r="A1989" s="39" t="s">
        <v>2009</v>
      </c>
      <c r="B1989" s="52" t="s">
        <v>2010</v>
      </c>
      <c r="C1989" s="53"/>
      <c r="D1989" s="53"/>
      <c r="E1989" s="54"/>
      <c r="F1989" s="54"/>
      <c r="G1989" s="69"/>
      <c r="H1989" s="59"/>
    </row>
    <row r="1990" spans="1:8" hidden="1">
      <c r="A1990" s="39" t="s">
        <v>2011</v>
      </c>
      <c r="B1990" s="52" t="s">
        <v>2012</v>
      </c>
      <c r="C1990" s="53"/>
      <c r="D1990" s="53"/>
      <c r="E1990" s="54"/>
      <c r="F1990" s="54"/>
      <c r="G1990" s="69"/>
      <c r="H1990" s="59"/>
    </row>
    <row r="1991" spans="1:8" hidden="1">
      <c r="A1991" s="39" t="s">
        <v>2013</v>
      </c>
      <c r="B1991" s="52" t="s">
        <v>2014</v>
      </c>
      <c r="C1991" s="53"/>
      <c r="D1991" s="53"/>
      <c r="E1991" s="54"/>
      <c r="F1991" s="54"/>
      <c r="G1991" s="69"/>
      <c r="H1991" s="59"/>
    </row>
    <row r="1992" spans="1:8" hidden="1">
      <c r="A1992" s="39" t="s">
        <v>2015</v>
      </c>
      <c r="B1992" s="52" t="s">
        <v>2016</v>
      </c>
      <c r="C1992" s="53"/>
      <c r="D1992" s="53"/>
      <c r="E1992" s="54"/>
      <c r="F1992" s="54"/>
      <c r="G1992" s="69"/>
      <c r="H1992" s="59"/>
    </row>
    <row r="1993" spans="1:8" hidden="1">
      <c r="A1993" s="39" t="s">
        <v>2017</v>
      </c>
      <c r="B1993" s="52" t="s">
        <v>2018</v>
      </c>
      <c r="C1993" s="53"/>
      <c r="D1993" s="53"/>
      <c r="E1993" s="54"/>
      <c r="F1993" s="54"/>
      <c r="G1993" s="69"/>
      <c r="H1993" s="59"/>
    </row>
    <row r="1994" spans="1:8" hidden="1">
      <c r="A1994" s="39" t="s">
        <v>2019</v>
      </c>
      <c r="B1994" s="52" t="s">
        <v>2020</v>
      </c>
      <c r="C1994" s="53"/>
      <c r="D1994" s="53"/>
      <c r="E1994" s="54"/>
      <c r="F1994" s="54"/>
      <c r="G1994" s="69"/>
      <c r="H1994" s="59"/>
    </row>
    <row r="1995" spans="1:8" hidden="1">
      <c r="A1995" s="39" t="s">
        <v>2021</v>
      </c>
      <c r="B1995" s="52" t="s">
        <v>2022</v>
      </c>
      <c r="C1995" s="53"/>
      <c r="D1995" s="53"/>
      <c r="E1995" s="54"/>
      <c r="F1995" s="54"/>
      <c r="G1995" s="69"/>
      <c r="H1995" s="59"/>
    </row>
    <row r="1996" spans="1:8" hidden="1">
      <c r="A1996" s="39" t="s">
        <v>2023</v>
      </c>
      <c r="B1996" s="52" t="s">
        <v>2024</v>
      </c>
      <c r="C1996" s="53"/>
      <c r="D1996" s="53"/>
      <c r="E1996" s="54"/>
      <c r="F1996" s="54"/>
      <c r="G1996" s="69"/>
      <c r="H1996" s="59"/>
    </row>
    <row r="1997" spans="1:8" hidden="1">
      <c r="A1997" s="39" t="s">
        <v>2025</v>
      </c>
      <c r="B1997" s="52" t="s">
        <v>2026</v>
      </c>
      <c r="C1997" s="53"/>
      <c r="D1997" s="53"/>
      <c r="E1997" s="54"/>
      <c r="F1997" s="54"/>
      <c r="G1997" s="69"/>
      <c r="H1997" s="59"/>
    </row>
    <row r="1998" spans="1:8" hidden="1">
      <c r="A1998" s="39" t="s">
        <v>2027</v>
      </c>
      <c r="B1998" s="52" t="s">
        <v>2028</v>
      </c>
      <c r="C1998" s="53"/>
      <c r="D1998" s="53"/>
      <c r="E1998" s="54"/>
      <c r="F1998" s="54"/>
      <c r="G1998" s="69"/>
      <c r="H1998" s="59"/>
    </row>
    <row r="1999" spans="1:8" hidden="1">
      <c r="A1999" s="39" t="s">
        <v>2029</v>
      </c>
      <c r="B1999" s="52" t="s">
        <v>2030</v>
      </c>
      <c r="C1999" s="53"/>
      <c r="D1999" s="53"/>
      <c r="E1999" s="54"/>
      <c r="F1999" s="54"/>
      <c r="G1999" s="69"/>
      <c r="H1999" s="59"/>
    </row>
    <row r="2000" spans="1:8" hidden="1">
      <c r="A2000" s="46" t="s">
        <v>2031</v>
      </c>
      <c r="B2000" s="47" t="s">
        <v>1967</v>
      </c>
      <c r="C2000" s="46"/>
      <c r="D2000" s="46"/>
      <c r="E2000" s="60"/>
      <c r="F2000" s="60">
        <f>SUM(F2001:F2011)</f>
        <v>0</v>
      </c>
      <c r="G2000" s="71">
        <f>SUM(G2001:G2011)</f>
        <v>0</v>
      </c>
      <c r="H2000" s="59"/>
    </row>
    <row r="2001" spans="1:8" hidden="1">
      <c r="A2001" s="39" t="s">
        <v>2032</v>
      </c>
      <c r="B2001" s="52" t="s">
        <v>2010</v>
      </c>
      <c r="C2001" s="53"/>
      <c r="D2001" s="53"/>
      <c r="E2001" s="54"/>
      <c r="F2001" s="54"/>
      <c r="G2001" s="69"/>
      <c r="H2001" s="59"/>
    </row>
    <row r="2002" spans="1:8" hidden="1">
      <c r="A2002" s="39" t="s">
        <v>2033</v>
      </c>
      <c r="B2002" s="52" t="s">
        <v>2012</v>
      </c>
      <c r="C2002" s="53"/>
      <c r="D2002" s="53"/>
      <c r="E2002" s="54"/>
      <c r="F2002" s="54"/>
      <c r="G2002" s="69"/>
      <c r="H2002" s="59"/>
    </row>
    <row r="2003" spans="1:8" hidden="1">
      <c r="A2003" s="39" t="s">
        <v>2034</v>
      </c>
      <c r="B2003" s="52" t="s">
        <v>2014</v>
      </c>
      <c r="C2003" s="53"/>
      <c r="D2003" s="53"/>
      <c r="E2003" s="54"/>
      <c r="F2003" s="54"/>
      <c r="G2003" s="69"/>
      <c r="H2003" s="59"/>
    </row>
    <row r="2004" spans="1:8" hidden="1">
      <c r="A2004" s="39" t="s">
        <v>2035</v>
      </c>
      <c r="B2004" s="52" t="s">
        <v>2016</v>
      </c>
      <c r="C2004" s="53"/>
      <c r="D2004" s="53"/>
      <c r="E2004" s="54"/>
      <c r="F2004" s="54"/>
      <c r="G2004" s="69"/>
      <c r="H2004" s="59"/>
    </row>
    <row r="2005" spans="1:8" hidden="1">
      <c r="A2005" s="39" t="s">
        <v>2036</v>
      </c>
      <c r="B2005" s="52" t="s">
        <v>2018</v>
      </c>
      <c r="C2005" s="53"/>
      <c r="D2005" s="53"/>
      <c r="E2005" s="54"/>
      <c r="F2005" s="54"/>
      <c r="G2005" s="69"/>
      <c r="H2005" s="59"/>
    </row>
    <row r="2006" spans="1:8" hidden="1">
      <c r="A2006" s="39" t="s">
        <v>2037</v>
      </c>
      <c r="B2006" s="52" t="s">
        <v>2020</v>
      </c>
      <c r="C2006" s="53"/>
      <c r="D2006" s="53"/>
      <c r="E2006" s="54"/>
      <c r="F2006" s="54"/>
      <c r="G2006" s="69"/>
      <c r="H2006" s="59"/>
    </row>
    <row r="2007" spans="1:8" hidden="1">
      <c r="A2007" s="39" t="s">
        <v>2038</v>
      </c>
      <c r="B2007" s="52" t="s">
        <v>2022</v>
      </c>
      <c r="C2007" s="53"/>
      <c r="D2007" s="53"/>
      <c r="E2007" s="54"/>
      <c r="F2007" s="54"/>
      <c r="G2007" s="69"/>
      <c r="H2007" s="59"/>
    </row>
    <row r="2008" spans="1:8" hidden="1">
      <c r="A2008" s="39" t="s">
        <v>2039</v>
      </c>
      <c r="B2008" s="52" t="s">
        <v>2024</v>
      </c>
      <c r="C2008" s="53"/>
      <c r="D2008" s="53"/>
      <c r="E2008" s="54"/>
      <c r="F2008" s="54"/>
      <c r="G2008" s="69"/>
      <c r="H2008" s="59"/>
    </row>
    <row r="2009" spans="1:8" hidden="1">
      <c r="A2009" s="39" t="s">
        <v>2040</v>
      </c>
      <c r="B2009" s="52" t="s">
        <v>2026</v>
      </c>
      <c r="C2009" s="53"/>
      <c r="D2009" s="53"/>
      <c r="E2009" s="54"/>
      <c r="F2009" s="54"/>
      <c r="G2009" s="69"/>
      <c r="H2009" s="59"/>
    </row>
    <row r="2010" spans="1:8" hidden="1">
      <c r="A2010" s="39" t="s">
        <v>2041</v>
      </c>
      <c r="B2010" s="52" t="s">
        <v>2028</v>
      </c>
      <c r="C2010" s="53"/>
      <c r="D2010" s="53"/>
      <c r="E2010" s="54"/>
      <c r="F2010" s="54"/>
      <c r="G2010" s="69"/>
      <c r="H2010" s="59"/>
    </row>
    <row r="2011" spans="1:8" hidden="1">
      <c r="A2011" s="39" t="s">
        <v>2042</v>
      </c>
      <c r="B2011" s="52" t="s">
        <v>2030</v>
      </c>
      <c r="C2011" s="53"/>
      <c r="D2011" s="53"/>
      <c r="E2011" s="54"/>
      <c r="F2011" s="54"/>
      <c r="G2011" s="69"/>
      <c r="H2011" s="59"/>
    </row>
    <row r="2012" spans="1:8" ht="25.5" hidden="1">
      <c r="A2012" s="40" t="s">
        <v>2043</v>
      </c>
      <c r="B2012" s="41" t="s">
        <v>2044</v>
      </c>
      <c r="C2012" s="40"/>
      <c r="D2012" s="40"/>
      <c r="E2012" s="65"/>
      <c r="F2012" s="65">
        <f>F2013+F2024</f>
        <v>0</v>
      </c>
      <c r="G2012" s="75">
        <f>G2013+G2024</f>
        <v>0</v>
      </c>
      <c r="H2012" s="59"/>
    </row>
    <row r="2013" spans="1:8" hidden="1">
      <c r="A2013" s="43" t="s">
        <v>2045</v>
      </c>
      <c r="B2013" s="44" t="s">
        <v>2419</v>
      </c>
      <c r="C2013" s="43"/>
      <c r="D2013" s="43"/>
      <c r="E2013" s="61"/>
      <c r="F2013" s="61">
        <f>SUM(F2014:F2023)</f>
        <v>0</v>
      </c>
      <c r="G2013" s="72">
        <f>SUM(G2014:G2023)</f>
        <v>0</v>
      </c>
      <c r="H2013" s="59"/>
    </row>
    <row r="2014" spans="1:8" hidden="1">
      <c r="A2014" s="39" t="s">
        <v>2046</v>
      </c>
      <c r="B2014" s="52" t="s">
        <v>2047</v>
      </c>
      <c r="C2014" s="53"/>
      <c r="D2014" s="53"/>
      <c r="E2014" s="54"/>
      <c r="F2014" s="54"/>
      <c r="G2014" s="69"/>
      <c r="H2014" s="59"/>
    </row>
    <row r="2015" spans="1:8" hidden="1">
      <c r="A2015" s="39" t="s">
        <v>2048</v>
      </c>
      <c r="B2015" s="52" t="s">
        <v>2049</v>
      </c>
      <c r="C2015" s="53"/>
      <c r="D2015" s="53"/>
      <c r="E2015" s="54"/>
      <c r="F2015" s="54"/>
      <c r="G2015" s="69"/>
      <c r="H2015" s="59"/>
    </row>
    <row r="2016" spans="1:8" hidden="1">
      <c r="A2016" s="39" t="s">
        <v>2050</v>
      </c>
      <c r="B2016" s="52" t="s">
        <v>2051</v>
      </c>
      <c r="C2016" s="53"/>
      <c r="D2016" s="53"/>
      <c r="E2016" s="54"/>
      <c r="F2016" s="54"/>
      <c r="G2016" s="69"/>
      <c r="H2016" s="59"/>
    </row>
    <row r="2017" spans="1:8" hidden="1">
      <c r="A2017" s="39" t="s">
        <v>2052</v>
      </c>
      <c r="B2017" s="52" t="s">
        <v>2053</v>
      </c>
      <c r="C2017" s="53"/>
      <c r="D2017" s="53"/>
      <c r="E2017" s="54"/>
      <c r="F2017" s="54"/>
      <c r="G2017" s="69"/>
      <c r="H2017" s="59"/>
    </row>
    <row r="2018" spans="1:8" hidden="1">
      <c r="A2018" s="39" t="s">
        <v>2054</v>
      </c>
      <c r="B2018" s="52" t="s">
        <v>2055</v>
      </c>
      <c r="C2018" s="53"/>
      <c r="D2018" s="53"/>
      <c r="E2018" s="54"/>
      <c r="F2018" s="54"/>
      <c r="G2018" s="69"/>
      <c r="H2018" s="59"/>
    </row>
    <row r="2019" spans="1:8" hidden="1">
      <c r="A2019" s="39" t="s">
        <v>2056</v>
      </c>
      <c r="B2019" s="52" t="s">
        <v>2057</v>
      </c>
      <c r="C2019" s="53"/>
      <c r="D2019" s="53"/>
      <c r="E2019" s="54"/>
      <c r="F2019" s="54"/>
      <c r="G2019" s="69"/>
      <c r="H2019" s="59"/>
    </row>
    <row r="2020" spans="1:8" hidden="1">
      <c r="A2020" s="39" t="s">
        <v>2058</v>
      </c>
      <c r="B2020" s="52" t="s">
        <v>2059</v>
      </c>
      <c r="C2020" s="53"/>
      <c r="D2020" s="53"/>
      <c r="E2020" s="54"/>
      <c r="F2020" s="54"/>
      <c r="G2020" s="69"/>
      <c r="H2020" s="59"/>
    </row>
    <row r="2021" spans="1:8" hidden="1">
      <c r="A2021" s="39" t="s">
        <v>2060</v>
      </c>
      <c r="B2021" s="52" t="s">
        <v>2061</v>
      </c>
      <c r="C2021" s="53"/>
      <c r="D2021" s="53"/>
      <c r="E2021" s="54"/>
      <c r="F2021" s="54"/>
      <c r="G2021" s="69"/>
      <c r="H2021" s="59"/>
    </row>
    <row r="2022" spans="1:8" hidden="1">
      <c r="A2022" s="39" t="s">
        <v>2062</v>
      </c>
      <c r="B2022" s="52" t="s">
        <v>2063</v>
      </c>
      <c r="C2022" s="53"/>
      <c r="D2022" s="53"/>
      <c r="E2022" s="54"/>
      <c r="F2022" s="54"/>
      <c r="G2022" s="69"/>
      <c r="H2022" s="59"/>
    </row>
    <row r="2023" spans="1:8" hidden="1">
      <c r="A2023" s="39" t="s">
        <v>2064</v>
      </c>
      <c r="B2023" s="52" t="s">
        <v>2065</v>
      </c>
      <c r="C2023" s="53"/>
      <c r="D2023" s="53"/>
      <c r="E2023" s="54"/>
      <c r="F2023" s="54"/>
      <c r="G2023" s="69"/>
      <c r="H2023" s="59"/>
    </row>
    <row r="2024" spans="1:8" hidden="1">
      <c r="A2024" s="43" t="s">
        <v>2066</v>
      </c>
      <c r="B2024" s="44" t="s">
        <v>2067</v>
      </c>
      <c r="C2024" s="43"/>
      <c r="D2024" s="43"/>
      <c r="E2024" s="61"/>
      <c r="F2024" s="61">
        <f>SUM(F2025:F2034)</f>
        <v>0</v>
      </c>
      <c r="G2024" s="72">
        <f>SUM(G2025:G2034)</f>
        <v>0</v>
      </c>
      <c r="H2024" s="59"/>
    </row>
    <row r="2025" spans="1:8" hidden="1">
      <c r="A2025" s="39" t="s">
        <v>2068</v>
      </c>
      <c r="B2025" s="52" t="s">
        <v>2047</v>
      </c>
      <c r="C2025" s="53"/>
      <c r="D2025" s="53"/>
      <c r="E2025" s="54"/>
      <c r="F2025" s="54"/>
      <c r="G2025" s="69"/>
      <c r="H2025" s="59"/>
    </row>
    <row r="2026" spans="1:8" hidden="1">
      <c r="A2026" s="39" t="s">
        <v>2069</v>
      </c>
      <c r="B2026" s="52" t="s">
        <v>2049</v>
      </c>
      <c r="C2026" s="53"/>
      <c r="D2026" s="53"/>
      <c r="E2026" s="54"/>
      <c r="F2026" s="54"/>
      <c r="G2026" s="69"/>
      <c r="H2026" s="59"/>
    </row>
    <row r="2027" spans="1:8" hidden="1">
      <c r="A2027" s="39" t="s">
        <v>2070</v>
      </c>
      <c r="B2027" s="52" t="s">
        <v>2051</v>
      </c>
      <c r="C2027" s="53"/>
      <c r="D2027" s="53"/>
      <c r="E2027" s="54"/>
      <c r="F2027" s="54"/>
      <c r="G2027" s="69"/>
      <c r="H2027" s="59"/>
    </row>
    <row r="2028" spans="1:8" hidden="1">
      <c r="A2028" s="39" t="s">
        <v>2071</v>
      </c>
      <c r="B2028" s="52" t="s">
        <v>2053</v>
      </c>
      <c r="C2028" s="53"/>
      <c r="D2028" s="53"/>
      <c r="E2028" s="54"/>
      <c r="F2028" s="54"/>
      <c r="G2028" s="69"/>
      <c r="H2028" s="59"/>
    </row>
    <row r="2029" spans="1:8" hidden="1">
      <c r="A2029" s="39" t="s">
        <v>2072</v>
      </c>
      <c r="B2029" s="52" t="s">
        <v>2055</v>
      </c>
      <c r="C2029" s="53"/>
      <c r="D2029" s="53"/>
      <c r="E2029" s="54"/>
      <c r="F2029" s="54"/>
      <c r="G2029" s="69"/>
      <c r="H2029" s="59"/>
    </row>
    <row r="2030" spans="1:8" hidden="1">
      <c r="A2030" s="39" t="s">
        <v>2073</v>
      </c>
      <c r="B2030" s="52" t="s">
        <v>2057</v>
      </c>
      <c r="C2030" s="53"/>
      <c r="D2030" s="53"/>
      <c r="E2030" s="54"/>
      <c r="F2030" s="54"/>
      <c r="G2030" s="69"/>
      <c r="H2030" s="59"/>
    </row>
    <row r="2031" spans="1:8" hidden="1">
      <c r="A2031" s="39" t="s">
        <v>2074</v>
      </c>
      <c r="B2031" s="52" t="s">
        <v>2059</v>
      </c>
      <c r="C2031" s="53"/>
      <c r="D2031" s="53"/>
      <c r="E2031" s="54"/>
      <c r="F2031" s="54"/>
      <c r="G2031" s="69"/>
      <c r="H2031" s="59"/>
    </row>
    <row r="2032" spans="1:8" hidden="1">
      <c r="A2032" s="39" t="s">
        <v>2075</v>
      </c>
      <c r="B2032" s="52" t="s">
        <v>2061</v>
      </c>
      <c r="C2032" s="53"/>
      <c r="D2032" s="53"/>
      <c r="E2032" s="54"/>
      <c r="F2032" s="54"/>
      <c r="G2032" s="69"/>
      <c r="H2032" s="59"/>
    </row>
    <row r="2033" spans="1:11" hidden="1">
      <c r="A2033" s="39" t="s">
        <v>2076</v>
      </c>
      <c r="B2033" s="52" t="s">
        <v>2063</v>
      </c>
      <c r="C2033" s="53"/>
      <c r="D2033" s="53"/>
      <c r="E2033" s="54"/>
      <c r="F2033" s="54"/>
      <c r="G2033" s="69"/>
      <c r="H2033" s="59"/>
    </row>
    <row r="2034" spans="1:11" hidden="1">
      <c r="A2034" s="39" t="s">
        <v>2077</v>
      </c>
      <c r="B2034" s="52" t="s">
        <v>2065</v>
      </c>
      <c r="C2034" s="53"/>
      <c r="D2034" s="53"/>
      <c r="E2034" s="54"/>
      <c r="F2034" s="54"/>
      <c r="G2034" s="69"/>
      <c r="H2034" s="59"/>
    </row>
    <row r="2035" spans="1:11" ht="25.5">
      <c r="A2035" s="40" t="s">
        <v>2078</v>
      </c>
      <c r="B2035" s="41" t="s">
        <v>2079</v>
      </c>
      <c r="C2035" s="40"/>
      <c r="D2035" s="40"/>
      <c r="E2035" s="65">
        <f>E2036+E2310</f>
        <v>1365</v>
      </c>
      <c r="F2035" s="65">
        <f>F2036+F2310</f>
        <v>22505.4</v>
      </c>
      <c r="G2035" s="75">
        <f>G2036+G2310</f>
        <v>36221.463770000104</v>
      </c>
      <c r="H2035" s="59"/>
    </row>
    <row r="2036" spans="1:11">
      <c r="A2036" s="43" t="s">
        <v>2080</v>
      </c>
      <c r="B2036" s="44" t="s">
        <v>2081</v>
      </c>
      <c r="C2036" s="43"/>
      <c r="D2036" s="43"/>
      <c r="E2036" s="61">
        <f>E2037+E2308+E2309</f>
        <v>270</v>
      </c>
      <c r="F2036" s="61">
        <f>F2037+F2308+F2309</f>
        <v>3272</v>
      </c>
      <c r="G2036" s="72">
        <f>G2037+G2308+G2309</f>
        <v>4027.3703699999987</v>
      </c>
      <c r="H2036" s="59"/>
    </row>
    <row r="2037" spans="1:11">
      <c r="A2037" s="39" t="s">
        <v>2082</v>
      </c>
      <c r="B2037" s="52" t="s">
        <v>2083</v>
      </c>
      <c r="C2037" s="53"/>
      <c r="D2037" s="53"/>
      <c r="E2037" s="54">
        <f>SUM(E2038:E2307)</f>
        <v>270</v>
      </c>
      <c r="F2037" s="54">
        <f>SUM(F2038:F2307)</f>
        <v>3272</v>
      </c>
      <c r="G2037" s="54">
        <f>SUM(G2038:G2307)</f>
        <v>4027.3703699999987</v>
      </c>
      <c r="H2037" s="59"/>
    </row>
    <row r="2038" spans="1:11" ht="76.5">
      <c r="A2038" s="39"/>
      <c r="B2038" s="52" t="s">
        <v>2420</v>
      </c>
      <c r="C2038" s="53">
        <v>2022</v>
      </c>
      <c r="D2038" s="53">
        <v>0.23</v>
      </c>
      <c r="E2038" s="54">
        <v>1</v>
      </c>
      <c r="F2038" s="54">
        <v>6</v>
      </c>
      <c r="G2038" s="69">
        <v>4.8620600000000005</v>
      </c>
      <c r="H2038" s="59">
        <v>288</v>
      </c>
      <c r="K2038" s="68"/>
    </row>
    <row r="2039" spans="1:11" ht="89.25">
      <c r="A2039" s="39"/>
      <c r="B2039" s="52" t="s">
        <v>2421</v>
      </c>
      <c r="C2039" s="53">
        <v>2022</v>
      </c>
      <c r="D2039" s="53">
        <v>0.23</v>
      </c>
      <c r="E2039" s="54">
        <v>1</v>
      </c>
      <c r="F2039" s="54">
        <v>15</v>
      </c>
      <c r="G2039" s="69">
        <v>3.9718200000000001</v>
      </c>
      <c r="H2039" s="59">
        <v>288</v>
      </c>
      <c r="K2039" s="68"/>
    </row>
    <row r="2040" spans="1:11" ht="76.5">
      <c r="A2040" s="39"/>
      <c r="B2040" s="52" t="s">
        <v>2422</v>
      </c>
      <c r="C2040" s="53">
        <v>2022</v>
      </c>
      <c r="D2040" s="53">
        <v>0.23</v>
      </c>
      <c r="E2040" s="54">
        <v>1</v>
      </c>
      <c r="F2040" s="54">
        <v>10</v>
      </c>
      <c r="G2040" s="69">
        <v>1.57419</v>
      </c>
      <c r="H2040" s="59">
        <v>290</v>
      </c>
      <c r="K2040" s="68"/>
    </row>
    <row r="2041" spans="1:11" ht="102">
      <c r="A2041" s="39"/>
      <c r="B2041" s="52" t="s">
        <v>2423</v>
      </c>
      <c r="C2041" s="53">
        <v>2022</v>
      </c>
      <c r="D2041" s="53">
        <v>0.23</v>
      </c>
      <c r="E2041" s="54">
        <v>1</v>
      </c>
      <c r="F2041" s="54">
        <v>15</v>
      </c>
      <c r="G2041" s="69">
        <v>1.57419</v>
      </c>
      <c r="H2041" s="59">
        <v>290</v>
      </c>
      <c r="K2041" s="68"/>
    </row>
    <row r="2042" spans="1:11" ht="89.25">
      <c r="A2042" s="39"/>
      <c r="B2042" s="52" t="s">
        <v>2424</v>
      </c>
      <c r="C2042" s="53">
        <v>2022</v>
      </c>
      <c r="D2042" s="53">
        <v>0.23</v>
      </c>
      <c r="E2042" s="54">
        <v>1</v>
      </c>
      <c r="F2042" s="54">
        <v>10</v>
      </c>
      <c r="G2042" s="69">
        <v>1.57419</v>
      </c>
      <c r="H2042" s="59">
        <v>290</v>
      </c>
      <c r="K2042" s="68"/>
    </row>
    <row r="2043" spans="1:11" ht="76.5">
      <c r="A2043" s="39"/>
      <c r="B2043" s="52" t="s">
        <v>2425</v>
      </c>
      <c r="C2043" s="53">
        <v>2022</v>
      </c>
      <c r="D2043" s="53">
        <v>0.23</v>
      </c>
      <c r="E2043" s="54">
        <v>1</v>
      </c>
      <c r="F2043" s="54">
        <v>10</v>
      </c>
      <c r="G2043" s="69">
        <v>6.3924599999999998</v>
      </c>
      <c r="H2043" s="59">
        <v>290</v>
      </c>
      <c r="K2043" s="68"/>
    </row>
    <row r="2044" spans="1:11" ht="76.5">
      <c r="A2044" s="39"/>
      <c r="B2044" s="52" t="s">
        <v>2426</v>
      </c>
      <c r="C2044" s="53">
        <v>2022</v>
      </c>
      <c r="D2044" s="53">
        <v>0.23</v>
      </c>
      <c r="E2044" s="54">
        <v>1</v>
      </c>
      <c r="F2044" s="54">
        <v>10</v>
      </c>
      <c r="G2044" s="69">
        <v>1.57419</v>
      </c>
      <c r="H2044" s="59">
        <v>290</v>
      </c>
      <c r="K2044" s="68"/>
    </row>
    <row r="2045" spans="1:11" ht="76.5">
      <c r="A2045" s="39"/>
      <c r="B2045" s="52" t="s">
        <v>2427</v>
      </c>
      <c r="C2045" s="53">
        <v>2022</v>
      </c>
      <c r="D2045" s="53">
        <v>0.23</v>
      </c>
      <c r="E2045" s="54">
        <v>1</v>
      </c>
      <c r="F2045" s="54">
        <v>10</v>
      </c>
      <c r="G2045" s="69">
        <v>6.3924599999999998</v>
      </c>
      <c r="H2045" s="59">
        <v>290</v>
      </c>
      <c r="K2045" s="68"/>
    </row>
    <row r="2046" spans="1:11" ht="76.5">
      <c r="A2046" s="39"/>
      <c r="B2046" s="52" t="s">
        <v>2428</v>
      </c>
      <c r="C2046" s="53">
        <v>2022</v>
      </c>
      <c r="D2046" s="53">
        <v>0.23</v>
      </c>
      <c r="E2046" s="54">
        <v>1</v>
      </c>
      <c r="F2046" s="54">
        <v>10</v>
      </c>
      <c r="G2046" s="69">
        <v>6.3924700000000003</v>
      </c>
      <c r="H2046" s="59">
        <v>290</v>
      </c>
      <c r="K2046" s="68"/>
    </row>
    <row r="2047" spans="1:11" ht="76.5">
      <c r="A2047" s="39"/>
      <c r="B2047" s="52" t="s">
        <v>2429</v>
      </c>
      <c r="C2047" s="53">
        <v>2022</v>
      </c>
      <c r="D2047" s="53">
        <v>0.23</v>
      </c>
      <c r="E2047" s="54">
        <v>1</v>
      </c>
      <c r="F2047" s="54">
        <v>10</v>
      </c>
      <c r="G2047" s="69">
        <v>8.121319999999999</v>
      </c>
      <c r="H2047" s="59">
        <v>290</v>
      </c>
      <c r="K2047" s="68"/>
    </row>
    <row r="2048" spans="1:11" ht="76.5">
      <c r="A2048" s="39"/>
      <c r="B2048" s="52" t="s">
        <v>2430</v>
      </c>
      <c r="C2048" s="53">
        <v>2022</v>
      </c>
      <c r="D2048" s="53">
        <v>0.23</v>
      </c>
      <c r="E2048" s="54">
        <v>1</v>
      </c>
      <c r="F2048" s="54">
        <v>10</v>
      </c>
      <c r="G2048" s="69">
        <v>13.23157</v>
      </c>
      <c r="H2048" s="59">
        <v>290</v>
      </c>
      <c r="K2048" s="68"/>
    </row>
    <row r="2049" spans="1:11" ht="76.5">
      <c r="A2049" s="39"/>
      <c r="B2049" s="52" t="s">
        <v>2431</v>
      </c>
      <c r="C2049" s="53">
        <v>2022</v>
      </c>
      <c r="D2049" s="53">
        <v>0.23</v>
      </c>
      <c r="E2049" s="54">
        <v>1</v>
      </c>
      <c r="F2049" s="54">
        <v>10</v>
      </c>
      <c r="G2049" s="69">
        <v>10.11373</v>
      </c>
      <c r="H2049" s="59">
        <v>291</v>
      </c>
      <c r="K2049" s="68"/>
    </row>
    <row r="2050" spans="1:11" ht="38.25">
      <c r="A2050" s="39"/>
      <c r="B2050" s="52" t="s">
        <v>2432</v>
      </c>
      <c r="C2050" s="53">
        <v>2022</v>
      </c>
      <c r="D2050" s="53">
        <v>0.23</v>
      </c>
      <c r="E2050" s="54">
        <v>1</v>
      </c>
      <c r="F2050" s="54">
        <v>10</v>
      </c>
      <c r="G2050" s="69">
        <v>10.219989999999999</v>
      </c>
      <c r="H2050" s="59">
        <v>291</v>
      </c>
      <c r="K2050" s="68"/>
    </row>
    <row r="2051" spans="1:11" ht="38.25">
      <c r="A2051" s="39"/>
      <c r="B2051" s="52" t="s">
        <v>2433</v>
      </c>
      <c r="C2051" s="53">
        <v>2022</v>
      </c>
      <c r="D2051" s="53">
        <v>0.23</v>
      </c>
      <c r="E2051" s="54">
        <v>1</v>
      </c>
      <c r="F2051" s="54">
        <v>10</v>
      </c>
      <c r="G2051" s="69">
        <v>20.698160000000001</v>
      </c>
      <c r="H2051" s="59">
        <v>291</v>
      </c>
      <c r="K2051" s="68"/>
    </row>
    <row r="2052" spans="1:11" ht="76.5">
      <c r="A2052" s="39"/>
      <c r="B2052" s="52" t="s">
        <v>2434</v>
      </c>
      <c r="C2052" s="53">
        <v>2022</v>
      </c>
      <c r="D2052" s="53">
        <v>0.23</v>
      </c>
      <c r="E2052" s="54">
        <v>1</v>
      </c>
      <c r="F2052" s="54">
        <v>10</v>
      </c>
      <c r="G2052" s="69">
        <v>2.1858899999999997</v>
      </c>
      <c r="H2052" s="59">
        <v>292</v>
      </c>
      <c r="K2052" s="68"/>
    </row>
    <row r="2053" spans="1:11" ht="76.5">
      <c r="A2053" s="39"/>
      <c r="B2053" s="52" t="s">
        <v>2435</v>
      </c>
      <c r="C2053" s="53">
        <v>2022</v>
      </c>
      <c r="D2053" s="53">
        <v>0.23</v>
      </c>
      <c r="E2053" s="54">
        <v>1</v>
      </c>
      <c r="F2053" s="54">
        <v>10</v>
      </c>
      <c r="G2053" s="69">
        <v>1.88148</v>
      </c>
      <c r="H2053" s="59">
        <v>292</v>
      </c>
      <c r="K2053" s="68"/>
    </row>
    <row r="2054" spans="1:11" ht="89.25">
      <c r="A2054" s="39"/>
      <c r="B2054" s="52" t="s">
        <v>2436</v>
      </c>
      <c r="C2054" s="53">
        <v>2022</v>
      </c>
      <c r="D2054" s="53">
        <v>0.23</v>
      </c>
      <c r="E2054" s="54">
        <v>1</v>
      </c>
      <c r="F2054" s="54">
        <v>10</v>
      </c>
      <c r="G2054" s="69">
        <v>2.27677</v>
      </c>
      <c r="H2054" s="59">
        <v>292</v>
      </c>
      <c r="K2054" s="68"/>
    </row>
    <row r="2055" spans="1:11" ht="89.25">
      <c r="A2055" s="39"/>
      <c r="B2055" s="52" t="s">
        <v>2437</v>
      </c>
      <c r="C2055" s="53">
        <v>2022</v>
      </c>
      <c r="D2055" s="53">
        <v>0.23</v>
      </c>
      <c r="E2055" s="54">
        <v>1</v>
      </c>
      <c r="F2055" s="54">
        <v>10</v>
      </c>
      <c r="G2055" s="69">
        <v>2.18587</v>
      </c>
      <c r="H2055" s="59">
        <v>292</v>
      </c>
      <c r="K2055" s="68"/>
    </row>
    <row r="2056" spans="1:11" ht="76.5">
      <c r="A2056" s="39"/>
      <c r="B2056" s="52" t="s">
        <v>2438</v>
      </c>
      <c r="C2056" s="53">
        <v>2022</v>
      </c>
      <c r="D2056" s="53">
        <v>0.23</v>
      </c>
      <c r="E2056" s="54">
        <v>1</v>
      </c>
      <c r="F2056" s="54">
        <v>10</v>
      </c>
      <c r="G2056" s="69">
        <v>8.2910699999999995</v>
      </c>
      <c r="H2056" s="59">
        <v>292</v>
      </c>
      <c r="K2056" s="68"/>
    </row>
    <row r="2057" spans="1:11" ht="63.75">
      <c r="A2057" s="39"/>
      <c r="B2057" s="52" t="s">
        <v>2439</v>
      </c>
      <c r="C2057" s="53">
        <v>2022</v>
      </c>
      <c r="D2057" s="53">
        <v>0.23</v>
      </c>
      <c r="E2057" s="54">
        <v>1</v>
      </c>
      <c r="F2057" s="54">
        <v>15</v>
      </c>
      <c r="G2057" s="69">
        <v>10.47289</v>
      </c>
      <c r="H2057" s="59">
        <v>294</v>
      </c>
      <c r="K2057" s="68"/>
    </row>
    <row r="2058" spans="1:11" ht="76.5">
      <c r="A2058" s="39"/>
      <c r="B2058" s="52" t="s">
        <v>2440</v>
      </c>
      <c r="C2058" s="53">
        <v>2022</v>
      </c>
      <c r="D2058" s="53">
        <v>0.23</v>
      </c>
      <c r="E2058" s="54">
        <v>1</v>
      </c>
      <c r="F2058" s="54">
        <v>10</v>
      </c>
      <c r="G2058" s="69">
        <v>9.8953600000000002</v>
      </c>
      <c r="H2058" s="59">
        <v>294</v>
      </c>
      <c r="K2058" s="68"/>
    </row>
    <row r="2059" spans="1:11" ht="102">
      <c r="A2059" s="39"/>
      <c r="B2059" s="52" t="s">
        <v>2441</v>
      </c>
      <c r="C2059" s="53">
        <v>2022</v>
      </c>
      <c r="D2059" s="53">
        <v>0.23</v>
      </c>
      <c r="E2059" s="54">
        <v>1</v>
      </c>
      <c r="F2059" s="54">
        <v>5</v>
      </c>
      <c r="G2059" s="69">
        <v>10.444040000000001</v>
      </c>
      <c r="H2059" s="59">
        <v>295</v>
      </c>
      <c r="K2059" s="68"/>
    </row>
    <row r="2060" spans="1:11" ht="63.75">
      <c r="A2060" s="39"/>
      <c r="B2060" s="52" t="s">
        <v>2442</v>
      </c>
      <c r="C2060" s="53">
        <v>2022</v>
      </c>
      <c r="D2060" s="53">
        <v>0.23</v>
      </c>
      <c r="E2060" s="54">
        <v>1</v>
      </c>
      <c r="F2060" s="54">
        <v>10</v>
      </c>
      <c r="G2060" s="69">
        <v>10.488989999999999</v>
      </c>
      <c r="H2060" s="59">
        <v>296</v>
      </c>
      <c r="K2060" s="68"/>
    </row>
    <row r="2061" spans="1:11" ht="76.5">
      <c r="A2061" s="39"/>
      <c r="B2061" s="52" t="s">
        <v>2443</v>
      </c>
      <c r="C2061" s="53">
        <v>2022</v>
      </c>
      <c r="D2061" s="53">
        <v>0.23</v>
      </c>
      <c r="E2061" s="54">
        <v>1</v>
      </c>
      <c r="F2061" s="54">
        <v>10</v>
      </c>
      <c r="G2061" s="69">
        <v>10.536700000000002</v>
      </c>
      <c r="H2061" s="59">
        <v>296</v>
      </c>
      <c r="K2061" s="68"/>
    </row>
    <row r="2062" spans="1:11" ht="38.25">
      <c r="A2062" s="39"/>
      <c r="B2062" s="52" t="s">
        <v>2444</v>
      </c>
      <c r="C2062" s="53">
        <v>2022</v>
      </c>
      <c r="D2062" s="53">
        <v>0.23</v>
      </c>
      <c r="E2062" s="54">
        <v>1</v>
      </c>
      <c r="F2062" s="54">
        <v>5</v>
      </c>
      <c r="G2062" s="69">
        <v>17.68852</v>
      </c>
      <c r="H2062" s="59">
        <v>359</v>
      </c>
      <c r="K2062" s="68"/>
    </row>
    <row r="2063" spans="1:11" ht="38.25">
      <c r="A2063" s="39"/>
      <c r="B2063" s="52" t="s">
        <v>2445</v>
      </c>
      <c r="C2063" s="53">
        <v>2022</v>
      </c>
      <c r="D2063" s="53">
        <v>0.23</v>
      </c>
      <c r="E2063" s="54">
        <v>1</v>
      </c>
      <c r="F2063" s="54">
        <v>10</v>
      </c>
      <c r="G2063" s="69">
        <v>19.945979999999999</v>
      </c>
      <c r="H2063" s="59">
        <v>359</v>
      </c>
      <c r="K2063" s="68"/>
    </row>
    <row r="2064" spans="1:11" ht="51">
      <c r="A2064" s="39"/>
      <c r="B2064" s="52" t="s">
        <v>2446</v>
      </c>
      <c r="C2064" s="53">
        <v>2022</v>
      </c>
      <c r="D2064" s="53">
        <v>0.23</v>
      </c>
      <c r="E2064" s="54">
        <v>1</v>
      </c>
      <c r="F2064" s="54">
        <v>10</v>
      </c>
      <c r="G2064" s="69">
        <v>15.499090000000001</v>
      </c>
      <c r="H2064" s="59">
        <v>361</v>
      </c>
      <c r="K2064" s="68"/>
    </row>
    <row r="2065" spans="1:11" ht="38.25">
      <c r="A2065" s="39"/>
      <c r="B2065" s="52" t="s">
        <v>2447</v>
      </c>
      <c r="C2065" s="53">
        <v>2022</v>
      </c>
      <c r="D2065" s="53">
        <v>0.23</v>
      </c>
      <c r="E2065" s="54">
        <v>1</v>
      </c>
      <c r="F2065" s="54">
        <v>10</v>
      </c>
      <c r="G2065" s="69">
        <v>18.97504</v>
      </c>
      <c r="H2065" s="59">
        <v>361</v>
      </c>
      <c r="K2065" s="68"/>
    </row>
    <row r="2066" spans="1:11" ht="38.25">
      <c r="A2066" s="39"/>
      <c r="B2066" s="52" t="s">
        <v>2448</v>
      </c>
      <c r="C2066" s="53">
        <v>2022</v>
      </c>
      <c r="D2066" s="53">
        <v>0.23</v>
      </c>
      <c r="E2066" s="54">
        <v>1</v>
      </c>
      <c r="F2066" s="54">
        <v>10</v>
      </c>
      <c r="G2066" s="69">
        <v>9.2563800000000001</v>
      </c>
      <c r="H2066" s="59">
        <v>362</v>
      </c>
      <c r="K2066" s="68"/>
    </row>
    <row r="2067" spans="1:11" ht="38.25">
      <c r="A2067" s="39"/>
      <c r="B2067" s="52" t="s">
        <v>2449</v>
      </c>
      <c r="C2067" s="53">
        <v>2022</v>
      </c>
      <c r="D2067" s="53">
        <v>0.23</v>
      </c>
      <c r="E2067" s="54">
        <v>1</v>
      </c>
      <c r="F2067" s="54">
        <v>10</v>
      </c>
      <c r="G2067" s="69">
        <v>14.31302</v>
      </c>
      <c r="H2067" s="59">
        <v>363</v>
      </c>
      <c r="K2067" s="68"/>
    </row>
    <row r="2068" spans="1:11" ht="38.25">
      <c r="A2068" s="39"/>
      <c r="B2068" s="52" t="s">
        <v>2450</v>
      </c>
      <c r="C2068" s="53">
        <v>2022</v>
      </c>
      <c r="D2068" s="53">
        <v>0.23</v>
      </c>
      <c r="E2068" s="54">
        <v>1</v>
      </c>
      <c r="F2068" s="54">
        <v>10</v>
      </c>
      <c r="G2068" s="69">
        <v>13.77619</v>
      </c>
      <c r="H2068" s="59">
        <v>363</v>
      </c>
      <c r="K2068" s="68"/>
    </row>
    <row r="2069" spans="1:11" ht="38.25">
      <c r="A2069" s="39"/>
      <c r="B2069" s="52" t="s">
        <v>2451</v>
      </c>
      <c r="C2069" s="53">
        <v>2022</v>
      </c>
      <c r="D2069" s="53">
        <v>0.23</v>
      </c>
      <c r="E2069" s="54">
        <v>1</v>
      </c>
      <c r="F2069" s="54">
        <v>15</v>
      </c>
      <c r="G2069" s="69">
        <v>16.396419999999999</v>
      </c>
      <c r="H2069" s="59">
        <v>364</v>
      </c>
      <c r="K2069" s="68"/>
    </row>
    <row r="2070" spans="1:11" ht="38.25">
      <c r="A2070" s="39"/>
      <c r="B2070" s="52" t="s">
        <v>2452</v>
      </c>
      <c r="C2070" s="53">
        <v>2022</v>
      </c>
      <c r="D2070" s="53">
        <v>0.23</v>
      </c>
      <c r="E2070" s="54">
        <v>1</v>
      </c>
      <c r="F2070" s="54">
        <v>15</v>
      </c>
      <c r="G2070" s="69">
        <v>16.309950000000001</v>
      </c>
      <c r="H2070" s="59">
        <v>364</v>
      </c>
      <c r="K2070" s="68"/>
    </row>
    <row r="2071" spans="1:11" ht="38.25">
      <c r="A2071" s="39"/>
      <c r="B2071" s="52" t="s">
        <v>2453</v>
      </c>
      <c r="C2071" s="53">
        <v>2022</v>
      </c>
      <c r="D2071" s="53">
        <v>0.23</v>
      </c>
      <c r="E2071" s="54">
        <v>1</v>
      </c>
      <c r="F2071" s="54">
        <v>15</v>
      </c>
      <c r="G2071" s="69">
        <v>14.00836</v>
      </c>
      <c r="H2071" s="59">
        <v>364</v>
      </c>
      <c r="K2071" s="68"/>
    </row>
    <row r="2072" spans="1:11" ht="38.25">
      <c r="A2072" s="39"/>
      <c r="B2072" s="52" t="s">
        <v>2454</v>
      </c>
      <c r="C2072" s="53">
        <v>2022</v>
      </c>
      <c r="D2072" s="53">
        <v>0.23</v>
      </c>
      <c r="E2072" s="54">
        <v>1</v>
      </c>
      <c r="F2072" s="54">
        <v>15</v>
      </c>
      <c r="G2072" s="69">
        <v>14.249219999999999</v>
      </c>
      <c r="H2072" s="59">
        <v>364</v>
      </c>
      <c r="K2072" s="68"/>
    </row>
    <row r="2073" spans="1:11" ht="38.25">
      <c r="A2073" s="39"/>
      <c r="B2073" s="52" t="s">
        <v>2455</v>
      </c>
      <c r="C2073" s="53">
        <v>2022</v>
      </c>
      <c r="D2073" s="53">
        <v>0.23</v>
      </c>
      <c r="E2073" s="54">
        <v>1</v>
      </c>
      <c r="F2073" s="54">
        <v>15</v>
      </c>
      <c r="G2073" s="69">
        <v>14.24924</v>
      </c>
      <c r="H2073" s="59">
        <v>364</v>
      </c>
      <c r="K2073" s="68"/>
    </row>
    <row r="2074" spans="1:11" ht="38.25">
      <c r="A2074" s="39"/>
      <c r="B2074" s="52" t="s">
        <v>2456</v>
      </c>
      <c r="C2074" s="53">
        <v>2022</v>
      </c>
      <c r="D2074" s="53">
        <v>0.23</v>
      </c>
      <c r="E2074" s="54">
        <v>1</v>
      </c>
      <c r="F2074" s="54">
        <v>15</v>
      </c>
      <c r="G2074" s="69">
        <v>16.309930000000001</v>
      </c>
      <c r="H2074" s="59">
        <v>364</v>
      </c>
      <c r="K2074" s="68"/>
    </row>
    <row r="2075" spans="1:11" ht="51">
      <c r="A2075" s="39"/>
      <c r="B2075" s="52" t="s">
        <v>2457</v>
      </c>
      <c r="C2075" s="53">
        <v>2022</v>
      </c>
      <c r="D2075" s="53">
        <v>0.23</v>
      </c>
      <c r="E2075" s="54">
        <v>1</v>
      </c>
      <c r="F2075" s="54">
        <v>15</v>
      </c>
      <c r="G2075" s="69">
        <v>9.4950799999999997</v>
      </c>
      <c r="H2075" s="59">
        <v>366</v>
      </c>
      <c r="K2075" s="68"/>
    </row>
    <row r="2076" spans="1:11" ht="38.25">
      <c r="A2076" s="39"/>
      <c r="B2076" s="52" t="s">
        <v>2458</v>
      </c>
      <c r="C2076" s="53">
        <v>2022</v>
      </c>
      <c r="D2076" s="53">
        <v>0.23</v>
      </c>
      <c r="E2076" s="54">
        <v>1</v>
      </c>
      <c r="F2076" s="54">
        <v>15</v>
      </c>
      <c r="G2076" s="69">
        <v>18.758130000000001</v>
      </c>
      <c r="H2076" s="59">
        <v>477</v>
      </c>
      <c r="K2076" s="68"/>
    </row>
    <row r="2077" spans="1:11" ht="38.25">
      <c r="A2077" s="39"/>
      <c r="B2077" s="52" t="s">
        <v>2459</v>
      </c>
      <c r="C2077" s="53">
        <v>2022</v>
      </c>
      <c r="D2077" s="53">
        <v>0.23</v>
      </c>
      <c r="E2077" s="54">
        <v>1</v>
      </c>
      <c r="F2077" s="54">
        <v>15</v>
      </c>
      <c r="G2077" s="69">
        <v>17.019169999999999</v>
      </c>
      <c r="H2077" s="59">
        <v>477</v>
      </c>
      <c r="K2077" s="68"/>
    </row>
    <row r="2078" spans="1:11" ht="38.25">
      <c r="A2078" s="39"/>
      <c r="B2078" s="52" t="s">
        <v>2460</v>
      </c>
      <c r="C2078" s="53">
        <v>2022</v>
      </c>
      <c r="D2078" s="53">
        <v>0.23</v>
      </c>
      <c r="E2078" s="54">
        <v>1</v>
      </c>
      <c r="F2078" s="54">
        <v>15</v>
      </c>
      <c r="G2078" s="69">
        <v>18.817060000000001</v>
      </c>
      <c r="H2078" s="59">
        <v>477</v>
      </c>
      <c r="K2078" s="68"/>
    </row>
    <row r="2079" spans="1:11" ht="38.25">
      <c r="A2079" s="39"/>
      <c r="B2079" s="52" t="s">
        <v>2461</v>
      </c>
      <c r="C2079" s="53">
        <v>2022</v>
      </c>
      <c r="D2079" s="53">
        <v>0.23</v>
      </c>
      <c r="E2079" s="54">
        <v>1</v>
      </c>
      <c r="F2079" s="54">
        <v>10</v>
      </c>
      <c r="G2079" s="69">
        <v>19.907209999999999</v>
      </c>
      <c r="H2079" s="59">
        <v>477</v>
      </c>
      <c r="K2079" s="68"/>
    </row>
    <row r="2080" spans="1:11" ht="51">
      <c r="A2080" s="39"/>
      <c r="B2080" s="52" t="s">
        <v>2462</v>
      </c>
      <c r="C2080" s="53">
        <v>2022</v>
      </c>
      <c r="D2080" s="53">
        <v>0.23</v>
      </c>
      <c r="E2080" s="54">
        <v>1</v>
      </c>
      <c r="F2080" s="54">
        <v>10</v>
      </c>
      <c r="G2080" s="69">
        <v>17.233049999999999</v>
      </c>
      <c r="H2080" s="59">
        <v>477</v>
      </c>
      <c r="K2080" s="68"/>
    </row>
    <row r="2081" spans="1:11" ht="51">
      <c r="A2081" s="39"/>
      <c r="B2081" s="52" t="s">
        <v>2463</v>
      </c>
      <c r="C2081" s="53">
        <v>2022</v>
      </c>
      <c r="D2081" s="53">
        <v>0.23</v>
      </c>
      <c r="E2081" s="54">
        <v>1</v>
      </c>
      <c r="F2081" s="54">
        <v>10</v>
      </c>
      <c r="G2081" s="69">
        <v>17.169349999999998</v>
      </c>
      <c r="H2081" s="59">
        <v>477</v>
      </c>
      <c r="K2081" s="68"/>
    </row>
    <row r="2082" spans="1:11" ht="38.25">
      <c r="A2082" s="39"/>
      <c r="B2082" s="52" t="s">
        <v>2464</v>
      </c>
      <c r="C2082" s="53">
        <v>2022</v>
      </c>
      <c r="D2082" s="53">
        <v>0.23</v>
      </c>
      <c r="E2082" s="54">
        <v>1</v>
      </c>
      <c r="F2082" s="54">
        <v>10</v>
      </c>
      <c r="G2082" s="69">
        <v>28.515189999999997</v>
      </c>
      <c r="H2082" s="59">
        <v>477</v>
      </c>
      <c r="K2082" s="68"/>
    </row>
    <row r="2083" spans="1:11" ht="51">
      <c r="A2083" s="39"/>
      <c r="B2083" s="52" t="s">
        <v>2465</v>
      </c>
      <c r="C2083" s="53">
        <v>2022</v>
      </c>
      <c r="D2083" s="53">
        <v>0.23</v>
      </c>
      <c r="E2083" s="54">
        <v>1</v>
      </c>
      <c r="F2083" s="54">
        <v>10</v>
      </c>
      <c r="G2083" s="69">
        <v>17.49802</v>
      </c>
      <c r="H2083" s="59">
        <v>477</v>
      </c>
      <c r="K2083" s="68"/>
    </row>
    <row r="2084" spans="1:11" ht="51">
      <c r="A2084" s="39"/>
      <c r="B2084" s="52" t="s">
        <v>2466</v>
      </c>
      <c r="C2084" s="53">
        <v>2022</v>
      </c>
      <c r="D2084" s="53">
        <v>0.23</v>
      </c>
      <c r="E2084" s="54">
        <v>1</v>
      </c>
      <c r="F2084" s="54">
        <v>10</v>
      </c>
      <c r="G2084" s="69">
        <v>11.846690000000001</v>
      </c>
      <c r="H2084" s="59">
        <v>477</v>
      </c>
      <c r="K2084" s="68"/>
    </row>
    <row r="2085" spans="1:11" ht="38.25">
      <c r="A2085" s="39"/>
      <c r="B2085" s="52" t="s">
        <v>2467</v>
      </c>
      <c r="C2085" s="53">
        <v>2022</v>
      </c>
      <c r="D2085" s="53">
        <v>0.23</v>
      </c>
      <c r="E2085" s="54">
        <v>1</v>
      </c>
      <c r="F2085" s="54">
        <v>10</v>
      </c>
      <c r="G2085" s="69">
        <v>13.83305</v>
      </c>
      <c r="H2085" s="59">
        <v>477</v>
      </c>
      <c r="K2085" s="68"/>
    </row>
    <row r="2086" spans="1:11" ht="38.25">
      <c r="A2086" s="39"/>
      <c r="B2086" s="52" t="s">
        <v>2468</v>
      </c>
      <c r="C2086" s="53">
        <v>2022</v>
      </c>
      <c r="D2086" s="53">
        <v>0.23</v>
      </c>
      <c r="E2086" s="54">
        <v>1</v>
      </c>
      <c r="F2086" s="54">
        <v>10</v>
      </c>
      <c r="G2086" s="69">
        <v>14.277700000000001</v>
      </c>
      <c r="H2086" s="59">
        <v>477</v>
      </c>
      <c r="K2086" s="68"/>
    </row>
    <row r="2087" spans="1:11" ht="38.25">
      <c r="A2087" s="39"/>
      <c r="B2087" s="52" t="s">
        <v>2469</v>
      </c>
      <c r="C2087" s="53">
        <v>2022</v>
      </c>
      <c r="D2087" s="53">
        <v>0.23</v>
      </c>
      <c r="E2087" s="54">
        <v>1</v>
      </c>
      <c r="F2087" s="54">
        <v>10</v>
      </c>
      <c r="G2087" s="69">
        <v>13.59122</v>
      </c>
      <c r="H2087" s="59">
        <v>477</v>
      </c>
      <c r="K2087" s="68"/>
    </row>
    <row r="2088" spans="1:11" ht="38.25">
      <c r="A2088" s="39"/>
      <c r="B2088" s="52" t="s">
        <v>2470</v>
      </c>
      <c r="C2088" s="53">
        <v>2022</v>
      </c>
      <c r="D2088" s="53">
        <v>0.4</v>
      </c>
      <c r="E2088" s="54">
        <v>1</v>
      </c>
      <c r="F2088" s="54">
        <v>5</v>
      </c>
      <c r="G2088" s="69">
        <v>13.934299999999999</v>
      </c>
      <c r="H2088" s="59">
        <v>477</v>
      </c>
      <c r="K2088" s="68"/>
    </row>
    <row r="2089" spans="1:11" ht="38.25">
      <c r="A2089" s="39"/>
      <c r="B2089" s="52" t="s">
        <v>2471</v>
      </c>
      <c r="C2089" s="53">
        <v>2022</v>
      </c>
      <c r="D2089" s="53">
        <v>0.23</v>
      </c>
      <c r="E2089" s="54">
        <v>1</v>
      </c>
      <c r="F2089" s="54">
        <v>15</v>
      </c>
      <c r="G2089" s="69">
        <v>13.289620000000001</v>
      </c>
      <c r="H2089" s="59">
        <v>477</v>
      </c>
      <c r="K2089" s="68"/>
    </row>
    <row r="2090" spans="1:11" ht="51">
      <c r="A2090" s="39"/>
      <c r="B2090" s="52" t="s">
        <v>2472</v>
      </c>
      <c r="C2090" s="53">
        <v>2022</v>
      </c>
      <c r="D2090" s="53">
        <v>0.23</v>
      </c>
      <c r="E2090" s="54">
        <v>1</v>
      </c>
      <c r="F2090" s="54">
        <v>10</v>
      </c>
      <c r="G2090" s="69">
        <v>67.67098</v>
      </c>
      <c r="H2090" s="59">
        <v>477</v>
      </c>
      <c r="K2090" s="68"/>
    </row>
    <row r="2091" spans="1:11" ht="38.25">
      <c r="A2091" s="39"/>
      <c r="B2091" s="52" t="s">
        <v>2473</v>
      </c>
      <c r="C2091" s="53">
        <v>2022</v>
      </c>
      <c r="D2091" s="53">
        <v>0.23</v>
      </c>
      <c r="E2091" s="54">
        <v>1</v>
      </c>
      <c r="F2091" s="54">
        <v>10</v>
      </c>
      <c r="G2091" s="69">
        <v>7.37934</v>
      </c>
      <c r="H2091" s="59">
        <v>477</v>
      </c>
      <c r="K2091" s="68"/>
    </row>
    <row r="2092" spans="1:11" ht="38.25">
      <c r="A2092" s="39"/>
      <c r="B2092" s="52" t="s">
        <v>2474</v>
      </c>
      <c r="C2092" s="53">
        <v>2022</v>
      </c>
      <c r="D2092" s="53">
        <v>0.23</v>
      </c>
      <c r="E2092" s="54">
        <v>1</v>
      </c>
      <c r="F2092" s="54">
        <v>15</v>
      </c>
      <c r="G2092" s="69">
        <v>8.0376200000000004</v>
      </c>
      <c r="H2092" s="59">
        <v>478</v>
      </c>
      <c r="K2092" s="68"/>
    </row>
    <row r="2093" spans="1:11" ht="38.25">
      <c r="A2093" s="39"/>
      <c r="B2093" s="52" t="s">
        <v>2475</v>
      </c>
      <c r="C2093" s="53">
        <v>2022</v>
      </c>
      <c r="D2093" s="53">
        <v>0.23</v>
      </c>
      <c r="E2093" s="54">
        <v>1</v>
      </c>
      <c r="F2093" s="54">
        <v>15</v>
      </c>
      <c r="G2093" s="69">
        <v>7.3505500000000001</v>
      </c>
      <c r="H2093" s="59">
        <v>478</v>
      </c>
      <c r="K2093" s="68"/>
    </row>
    <row r="2094" spans="1:11" ht="38.25">
      <c r="A2094" s="39"/>
      <c r="B2094" s="52" t="s">
        <v>2476</v>
      </c>
      <c r="C2094" s="53">
        <v>2022</v>
      </c>
      <c r="D2094" s="53">
        <v>0.23</v>
      </c>
      <c r="E2094" s="54">
        <v>1</v>
      </c>
      <c r="F2094" s="54">
        <v>15</v>
      </c>
      <c r="G2094" s="69">
        <v>12.759450000000001</v>
      </c>
      <c r="H2094" s="59">
        <v>480</v>
      </c>
      <c r="K2094" s="68"/>
    </row>
    <row r="2095" spans="1:11" ht="38.25">
      <c r="A2095" s="39"/>
      <c r="B2095" s="52" t="s">
        <v>2477</v>
      </c>
      <c r="C2095" s="53">
        <v>2022</v>
      </c>
      <c r="D2095" s="53">
        <v>0.23</v>
      </c>
      <c r="E2095" s="54">
        <v>1</v>
      </c>
      <c r="F2095" s="54">
        <v>10</v>
      </c>
      <c r="G2095" s="69">
        <v>12.43168</v>
      </c>
      <c r="H2095" s="59">
        <v>480</v>
      </c>
      <c r="K2095" s="68"/>
    </row>
    <row r="2096" spans="1:11" ht="51">
      <c r="A2096" s="39"/>
      <c r="B2096" s="52" t="s">
        <v>2478</v>
      </c>
      <c r="C2096" s="53">
        <v>2022</v>
      </c>
      <c r="D2096" s="53">
        <v>0.23</v>
      </c>
      <c r="E2096" s="54">
        <v>1</v>
      </c>
      <c r="F2096" s="54">
        <v>15</v>
      </c>
      <c r="G2096" s="69">
        <v>9.4270499999999995</v>
      </c>
      <c r="H2096" s="59">
        <v>480</v>
      </c>
      <c r="K2096" s="68"/>
    </row>
    <row r="2097" spans="1:11" ht="38.25">
      <c r="A2097" s="39"/>
      <c r="B2097" s="52" t="s">
        <v>2479</v>
      </c>
      <c r="C2097" s="53">
        <v>2022</v>
      </c>
      <c r="D2097" s="53">
        <v>0.23</v>
      </c>
      <c r="E2097" s="54">
        <v>1</v>
      </c>
      <c r="F2097" s="54">
        <v>15</v>
      </c>
      <c r="G2097" s="69">
        <v>22.34975</v>
      </c>
      <c r="H2097" s="59">
        <v>482</v>
      </c>
      <c r="K2097" s="68"/>
    </row>
    <row r="2098" spans="1:11" ht="51">
      <c r="A2098" s="39"/>
      <c r="B2098" s="52" t="s">
        <v>2480</v>
      </c>
      <c r="C2098" s="53">
        <v>2022</v>
      </c>
      <c r="D2098" s="53">
        <v>0.4</v>
      </c>
      <c r="E2098" s="54">
        <v>1</v>
      </c>
      <c r="F2098" s="54">
        <v>10</v>
      </c>
      <c r="G2098" s="69">
        <v>12.257190000000001</v>
      </c>
      <c r="H2098" s="59">
        <v>484</v>
      </c>
      <c r="K2098" s="68"/>
    </row>
    <row r="2099" spans="1:11" ht="51">
      <c r="A2099" s="39"/>
      <c r="B2099" s="52" t="s">
        <v>2481</v>
      </c>
      <c r="C2099" s="53">
        <v>2022</v>
      </c>
      <c r="D2099" s="53">
        <v>0.23</v>
      </c>
      <c r="E2099" s="54">
        <v>1</v>
      </c>
      <c r="F2099" s="54">
        <v>5</v>
      </c>
      <c r="G2099" s="69">
        <v>13.94495</v>
      </c>
      <c r="H2099" s="59">
        <v>484</v>
      </c>
      <c r="K2099" s="68"/>
    </row>
    <row r="2100" spans="1:11" ht="51">
      <c r="A2100" s="39"/>
      <c r="B2100" s="52" t="s">
        <v>2482</v>
      </c>
      <c r="C2100" s="53">
        <v>2022</v>
      </c>
      <c r="D2100" s="53">
        <v>0.23</v>
      </c>
      <c r="E2100" s="54">
        <v>1</v>
      </c>
      <c r="F2100" s="54">
        <v>5</v>
      </c>
      <c r="G2100" s="69">
        <v>13.94495</v>
      </c>
      <c r="H2100" s="59">
        <v>484</v>
      </c>
      <c r="K2100" s="68"/>
    </row>
    <row r="2101" spans="1:11" ht="51">
      <c r="A2101" s="39"/>
      <c r="B2101" s="52" t="s">
        <v>2483</v>
      </c>
      <c r="C2101" s="53">
        <v>2022</v>
      </c>
      <c r="D2101" s="53">
        <v>0.23</v>
      </c>
      <c r="E2101" s="54">
        <v>1</v>
      </c>
      <c r="F2101" s="54">
        <v>5</v>
      </c>
      <c r="G2101" s="69">
        <v>13.94495</v>
      </c>
      <c r="H2101" s="59">
        <v>484</v>
      </c>
      <c r="K2101" s="68"/>
    </row>
    <row r="2102" spans="1:11" ht="51">
      <c r="A2102" s="39"/>
      <c r="B2102" s="52" t="s">
        <v>2484</v>
      </c>
      <c r="C2102" s="53">
        <v>2022</v>
      </c>
      <c r="D2102" s="53">
        <v>0.23</v>
      </c>
      <c r="E2102" s="54">
        <v>1</v>
      </c>
      <c r="F2102" s="54">
        <v>10</v>
      </c>
      <c r="G2102" s="69">
        <v>7.9584999999999999</v>
      </c>
      <c r="H2102" s="59">
        <v>485</v>
      </c>
      <c r="K2102" s="68"/>
    </row>
    <row r="2103" spans="1:11" ht="38.25">
      <c r="A2103" s="39"/>
      <c r="B2103" s="52" t="s">
        <v>2485</v>
      </c>
      <c r="C2103" s="53">
        <v>2022</v>
      </c>
      <c r="D2103" s="53">
        <v>0.23</v>
      </c>
      <c r="E2103" s="54">
        <v>1</v>
      </c>
      <c r="F2103" s="54">
        <v>10</v>
      </c>
      <c r="G2103" s="69">
        <v>7.9584999999999999</v>
      </c>
      <c r="H2103" s="59">
        <v>485</v>
      </c>
      <c r="K2103" s="68"/>
    </row>
    <row r="2104" spans="1:11" ht="38.25">
      <c r="A2104" s="39"/>
      <c r="B2104" s="52" t="s">
        <v>2486</v>
      </c>
      <c r="C2104" s="53">
        <v>2022</v>
      </c>
      <c r="D2104" s="53">
        <v>0.4</v>
      </c>
      <c r="E2104" s="54">
        <v>1</v>
      </c>
      <c r="F2104" s="54">
        <v>10</v>
      </c>
      <c r="G2104" s="69">
        <v>16.28266</v>
      </c>
      <c r="H2104" s="59">
        <v>487</v>
      </c>
      <c r="K2104" s="68"/>
    </row>
    <row r="2105" spans="1:11" ht="38.25">
      <c r="A2105" s="39"/>
      <c r="B2105" s="52" t="s">
        <v>2487</v>
      </c>
      <c r="C2105" s="53">
        <v>2022</v>
      </c>
      <c r="D2105" s="53">
        <v>0.23</v>
      </c>
      <c r="E2105" s="54">
        <v>1</v>
      </c>
      <c r="F2105" s="54">
        <v>10</v>
      </c>
      <c r="G2105" s="69">
        <v>8.7390799999999995</v>
      </c>
      <c r="H2105" s="59">
        <v>490</v>
      </c>
      <c r="K2105" s="68"/>
    </row>
    <row r="2106" spans="1:11" ht="38.25">
      <c r="A2106" s="39"/>
      <c r="B2106" s="52" t="s">
        <v>2488</v>
      </c>
      <c r="C2106" s="53">
        <v>2022</v>
      </c>
      <c r="D2106" s="53">
        <v>0.23</v>
      </c>
      <c r="E2106" s="54">
        <v>1</v>
      </c>
      <c r="F2106" s="54">
        <v>10</v>
      </c>
      <c r="G2106" s="69">
        <v>10.726749999999999</v>
      </c>
      <c r="H2106" s="59">
        <v>490</v>
      </c>
      <c r="K2106" s="68"/>
    </row>
    <row r="2107" spans="1:11" ht="38.25">
      <c r="A2107" s="39"/>
      <c r="B2107" s="52" t="s">
        <v>2489</v>
      </c>
      <c r="C2107" s="53">
        <v>2022</v>
      </c>
      <c r="D2107" s="53">
        <v>0.23</v>
      </c>
      <c r="E2107" s="54">
        <v>1</v>
      </c>
      <c r="F2107" s="54">
        <v>10</v>
      </c>
      <c r="G2107" s="69">
        <v>10.886629999999998</v>
      </c>
      <c r="H2107" s="59">
        <v>490</v>
      </c>
      <c r="K2107" s="68"/>
    </row>
    <row r="2108" spans="1:11" ht="38.25">
      <c r="A2108" s="39"/>
      <c r="B2108" s="52" t="s">
        <v>2490</v>
      </c>
      <c r="C2108" s="53">
        <v>2022</v>
      </c>
      <c r="D2108" s="53">
        <v>0.23</v>
      </c>
      <c r="E2108" s="54">
        <v>1</v>
      </c>
      <c r="F2108" s="54">
        <v>10</v>
      </c>
      <c r="G2108" s="69">
        <v>8.8439800000000002</v>
      </c>
      <c r="H2108" s="59">
        <v>491</v>
      </c>
      <c r="K2108" s="68"/>
    </row>
    <row r="2109" spans="1:11" ht="38.25">
      <c r="A2109" s="39"/>
      <c r="B2109" s="52" t="s">
        <v>2491</v>
      </c>
      <c r="C2109" s="53">
        <v>2022</v>
      </c>
      <c r="D2109" s="53">
        <v>0.23</v>
      </c>
      <c r="E2109" s="54">
        <v>1</v>
      </c>
      <c r="F2109" s="54">
        <v>10</v>
      </c>
      <c r="G2109" s="69">
        <v>10.956959999999999</v>
      </c>
      <c r="H2109" s="59">
        <v>491</v>
      </c>
      <c r="K2109" s="68"/>
    </row>
    <row r="2110" spans="1:11" ht="38.25">
      <c r="A2110" s="39"/>
      <c r="B2110" s="52" t="s">
        <v>2492</v>
      </c>
      <c r="C2110" s="53">
        <v>2022</v>
      </c>
      <c r="D2110" s="53">
        <v>0.23</v>
      </c>
      <c r="E2110" s="54">
        <v>1</v>
      </c>
      <c r="F2110" s="54">
        <v>10</v>
      </c>
      <c r="G2110" s="69">
        <v>9.0335699999999992</v>
      </c>
      <c r="H2110" s="59">
        <v>491</v>
      </c>
      <c r="K2110" s="68"/>
    </row>
    <row r="2111" spans="1:11" ht="38.25">
      <c r="A2111" s="39"/>
      <c r="B2111" s="52" t="s">
        <v>2493</v>
      </c>
      <c r="C2111" s="53">
        <v>2022</v>
      </c>
      <c r="D2111" s="53">
        <v>0.23</v>
      </c>
      <c r="E2111" s="54">
        <v>1</v>
      </c>
      <c r="F2111" s="54">
        <v>10</v>
      </c>
      <c r="G2111" s="69">
        <v>11.298129999999999</v>
      </c>
      <c r="H2111" s="59">
        <v>491</v>
      </c>
      <c r="K2111" s="68"/>
    </row>
    <row r="2112" spans="1:11" ht="38.25">
      <c r="A2112" s="39"/>
      <c r="B2112" s="52" t="s">
        <v>2494</v>
      </c>
      <c r="C2112" s="53">
        <v>2022</v>
      </c>
      <c r="D2112" s="53">
        <v>0.23</v>
      </c>
      <c r="E2112" s="54">
        <v>1</v>
      </c>
      <c r="F2112" s="54">
        <v>10</v>
      </c>
      <c r="G2112" s="69">
        <v>8.9888099999999991</v>
      </c>
      <c r="H2112" s="59">
        <v>491</v>
      </c>
      <c r="K2112" s="68"/>
    </row>
    <row r="2113" spans="1:11" ht="38.25">
      <c r="A2113" s="39"/>
      <c r="B2113" s="52" t="s">
        <v>2495</v>
      </c>
      <c r="C2113" s="53">
        <v>2022</v>
      </c>
      <c r="D2113" s="53">
        <v>0.23</v>
      </c>
      <c r="E2113" s="54">
        <v>1</v>
      </c>
      <c r="F2113" s="54">
        <v>10</v>
      </c>
      <c r="G2113" s="69">
        <v>9.67319</v>
      </c>
      <c r="H2113" s="59">
        <v>491</v>
      </c>
      <c r="K2113" s="68"/>
    </row>
    <row r="2114" spans="1:11" ht="38.25">
      <c r="A2114" s="39"/>
      <c r="B2114" s="52" t="s">
        <v>2496</v>
      </c>
      <c r="C2114" s="53">
        <v>2022</v>
      </c>
      <c r="D2114" s="53">
        <v>0.23</v>
      </c>
      <c r="E2114" s="54">
        <v>1</v>
      </c>
      <c r="F2114" s="54">
        <v>10</v>
      </c>
      <c r="G2114" s="69">
        <v>11.699579999999999</v>
      </c>
      <c r="H2114" s="59">
        <v>491</v>
      </c>
      <c r="K2114" s="68"/>
    </row>
    <row r="2115" spans="1:11" ht="38.25">
      <c r="A2115" s="39"/>
      <c r="B2115" s="52" t="s">
        <v>2497</v>
      </c>
      <c r="C2115" s="53">
        <v>2022</v>
      </c>
      <c r="D2115" s="53">
        <v>0.4</v>
      </c>
      <c r="E2115" s="54">
        <v>1</v>
      </c>
      <c r="F2115" s="54">
        <v>15</v>
      </c>
      <c r="G2115" s="69">
        <v>8.8586000000000009</v>
      </c>
      <c r="H2115" s="59">
        <v>491</v>
      </c>
      <c r="K2115" s="68"/>
    </row>
    <row r="2116" spans="1:11" ht="38.25">
      <c r="A2116" s="39"/>
      <c r="B2116" s="52" t="s">
        <v>2498</v>
      </c>
      <c r="C2116" s="53">
        <v>2022</v>
      </c>
      <c r="D2116" s="53">
        <v>0.23</v>
      </c>
      <c r="E2116" s="54">
        <v>1</v>
      </c>
      <c r="F2116" s="54">
        <v>10</v>
      </c>
      <c r="G2116" s="69">
        <v>6.6226899999999995</v>
      </c>
      <c r="H2116" s="59">
        <v>491</v>
      </c>
      <c r="K2116" s="68"/>
    </row>
    <row r="2117" spans="1:11" ht="38.25">
      <c r="A2117" s="39"/>
      <c r="B2117" s="52" t="s">
        <v>2499</v>
      </c>
      <c r="C2117" s="53">
        <v>2022</v>
      </c>
      <c r="D2117" s="53">
        <v>0.23</v>
      </c>
      <c r="E2117" s="54">
        <v>1</v>
      </c>
      <c r="F2117" s="54">
        <v>10</v>
      </c>
      <c r="G2117" s="69">
        <v>9.14621</v>
      </c>
      <c r="H2117" s="59">
        <v>491</v>
      </c>
      <c r="K2117" s="68"/>
    </row>
    <row r="2118" spans="1:11" ht="38.25">
      <c r="A2118" s="39"/>
      <c r="B2118" s="52" t="s">
        <v>2500</v>
      </c>
      <c r="C2118" s="53">
        <v>2022</v>
      </c>
      <c r="D2118" s="53">
        <v>0.23</v>
      </c>
      <c r="E2118" s="54">
        <v>1</v>
      </c>
      <c r="F2118" s="54">
        <v>10</v>
      </c>
      <c r="G2118" s="69">
        <v>8.6783400000000004</v>
      </c>
      <c r="H2118" s="59">
        <v>491</v>
      </c>
      <c r="K2118" s="68"/>
    </row>
    <row r="2119" spans="1:11" ht="38.25">
      <c r="A2119" s="39"/>
      <c r="B2119" s="52" t="s">
        <v>2501</v>
      </c>
      <c r="C2119" s="53">
        <v>2022</v>
      </c>
      <c r="D2119" s="53">
        <v>0.23</v>
      </c>
      <c r="E2119" s="54">
        <v>1</v>
      </c>
      <c r="F2119" s="54">
        <v>10</v>
      </c>
      <c r="G2119" s="69">
        <v>8.44712</v>
      </c>
      <c r="H2119" s="59">
        <v>491</v>
      </c>
      <c r="K2119" s="68"/>
    </row>
    <row r="2120" spans="1:11" ht="38.25">
      <c r="A2120" s="39"/>
      <c r="B2120" s="52" t="s">
        <v>2502</v>
      </c>
      <c r="C2120" s="53">
        <v>2022</v>
      </c>
      <c r="D2120" s="53">
        <v>0.23</v>
      </c>
      <c r="E2120" s="54">
        <v>1</v>
      </c>
      <c r="F2120" s="54">
        <v>10</v>
      </c>
      <c r="G2120" s="69">
        <v>8.0140799999999999</v>
      </c>
      <c r="H2120" s="59">
        <v>491</v>
      </c>
      <c r="K2120" s="68"/>
    </row>
    <row r="2121" spans="1:11" ht="38.25">
      <c r="A2121" s="39"/>
      <c r="B2121" s="52" t="s">
        <v>2503</v>
      </c>
      <c r="C2121" s="53">
        <v>2022</v>
      </c>
      <c r="D2121" s="53">
        <v>0.23</v>
      </c>
      <c r="E2121" s="54">
        <v>1</v>
      </c>
      <c r="F2121" s="54">
        <v>5</v>
      </c>
      <c r="G2121" s="69">
        <v>8.0250500000000002</v>
      </c>
      <c r="H2121" s="59">
        <v>491</v>
      </c>
      <c r="K2121" s="68"/>
    </row>
    <row r="2122" spans="1:11" ht="38.25">
      <c r="A2122" s="39"/>
      <c r="B2122" s="52" t="s">
        <v>2504</v>
      </c>
      <c r="C2122" s="53">
        <v>2022</v>
      </c>
      <c r="D2122" s="53">
        <v>0.23</v>
      </c>
      <c r="E2122" s="54">
        <v>1</v>
      </c>
      <c r="F2122" s="54">
        <v>5</v>
      </c>
      <c r="G2122" s="69">
        <v>10.02562</v>
      </c>
      <c r="H2122" s="59">
        <v>491</v>
      </c>
      <c r="K2122" s="68"/>
    </row>
    <row r="2123" spans="1:11" ht="38.25">
      <c r="A2123" s="39"/>
      <c r="B2123" s="52" t="s">
        <v>2505</v>
      </c>
      <c r="C2123" s="53">
        <v>2022</v>
      </c>
      <c r="D2123" s="53">
        <v>0.23</v>
      </c>
      <c r="E2123" s="54">
        <v>1</v>
      </c>
      <c r="F2123" s="54">
        <v>10</v>
      </c>
      <c r="G2123" s="69">
        <v>9.1422099999999986</v>
      </c>
      <c r="H2123" s="59">
        <v>491</v>
      </c>
      <c r="K2123" s="68"/>
    </row>
    <row r="2124" spans="1:11" ht="38.25">
      <c r="A2124" s="39"/>
      <c r="B2124" s="52" t="s">
        <v>2506</v>
      </c>
      <c r="C2124" s="53">
        <v>2022</v>
      </c>
      <c r="D2124" s="53">
        <v>0.23</v>
      </c>
      <c r="E2124" s="54">
        <v>1</v>
      </c>
      <c r="F2124" s="54">
        <v>10</v>
      </c>
      <c r="G2124" s="69">
        <v>8.9725900000000003</v>
      </c>
      <c r="H2124" s="59">
        <v>491</v>
      </c>
      <c r="K2124" s="68"/>
    </row>
    <row r="2125" spans="1:11" ht="38.25">
      <c r="A2125" s="39"/>
      <c r="B2125" s="52" t="s">
        <v>2507</v>
      </c>
      <c r="C2125" s="53">
        <v>2022</v>
      </c>
      <c r="D2125" s="53">
        <v>0.4</v>
      </c>
      <c r="E2125" s="54">
        <v>1</v>
      </c>
      <c r="F2125" s="54">
        <v>10</v>
      </c>
      <c r="G2125" s="69">
        <v>23.297330000000002</v>
      </c>
      <c r="H2125" s="59">
        <v>491</v>
      </c>
      <c r="K2125" s="68"/>
    </row>
    <row r="2126" spans="1:11" ht="38.25">
      <c r="A2126" s="39"/>
      <c r="B2126" s="52" t="s">
        <v>2508</v>
      </c>
      <c r="C2126" s="53">
        <v>2022</v>
      </c>
      <c r="D2126" s="53">
        <v>0.23</v>
      </c>
      <c r="E2126" s="54">
        <v>1</v>
      </c>
      <c r="F2126" s="54">
        <v>10</v>
      </c>
      <c r="G2126" s="69">
        <v>8.7365300000000001</v>
      </c>
      <c r="H2126" s="59">
        <v>491</v>
      </c>
      <c r="K2126" s="68"/>
    </row>
    <row r="2127" spans="1:11" ht="38.25">
      <c r="A2127" s="39"/>
      <c r="B2127" s="52" t="s">
        <v>2509</v>
      </c>
      <c r="C2127" s="53">
        <v>2022</v>
      </c>
      <c r="D2127" s="53">
        <v>0.23</v>
      </c>
      <c r="E2127" s="54">
        <v>1</v>
      </c>
      <c r="F2127" s="54">
        <v>15</v>
      </c>
      <c r="G2127" s="69">
        <v>7.6752399999999996</v>
      </c>
      <c r="H2127" s="59">
        <v>491</v>
      </c>
      <c r="K2127" s="68"/>
    </row>
    <row r="2128" spans="1:11" ht="38.25">
      <c r="A2128" s="39"/>
      <c r="B2128" s="52" t="s">
        <v>2510</v>
      </c>
      <c r="C2128" s="53">
        <v>2022</v>
      </c>
      <c r="D2128" s="53">
        <v>0.23</v>
      </c>
      <c r="E2128" s="54">
        <v>1</v>
      </c>
      <c r="F2128" s="54">
        <v>15</v>
      </c>
      <c r="G2128" s="69">
        <v>7.2691499999999998</v>
      </c>
      <c r="H2128" s="59">
        <v>491</v>
      </c>
      <c r="K2128" s="68"/>
    </row>
    <row r="2129" spans="1:11" ht="38.25">
      <c r="A2129" s="39"/>
      <c r="B2129" s="52" t="s">
        <v>2511</v>
      </c>
      <c r="C2129" s="53">
        <v>2022</v>
      </c>
      <c r="D2129" s="53">
        <v>0.23</v>
      </c>
      <c r="E2129" s="54">
        <v>1</v>
      </c>
      <c r="F2129" s="54">
        <v>15</v>
      </c>
      <c r="G2129" s="69">
        <v>6.8807</v>
      </c>
      <c r="H2129" s="59">
        <v>491</v>
      </c>
      <c r="K2129" s="68"/>
    </row>
    <row r="2130" spans="1:11" ht="38.25">
      <c r="A2130" s="39"/>
      <c r="B2130" s="52" t="s">
        <v>2512</v>
      </c>
      <c r="C2130" s="53">
        <v>2022</v>
      </c>
      <c r="D2130" s="53">
        <v>0.23</v>
      </c>
      <c r="E2130" s="54">
        <v>1</v>
      </c>
      <c r="F2130" s="54">
        <v>15</v>
      </c>
      <c r="G2130" s="69">
        <v>6.7612200000000007</v>
      </c>
      <c r="H2130" s="59">
        <v>491</v>
      </c>
      <c r="K2130" s="68"/>
    </row>
    <row r="2131" spans="1:11" ht="38.25">
      <c r="A2131" s="39"/>
      <c r="B2131" s="52" t="s">
        <v>2513</v>
      </c>
      <c r="C2131" s="53">
        <v>2022</v>
      </c>
      <c r="D2131" s="53">
        <v>0.23</v>
      </c>
      <c r="E2131" s="54">
        <v>1</v>
      </c>
      <c r="F2131" s="54">
        <v>15</v>
      </c>
      <c r="G2131" s="69">
        <v>6.3560499999999998</v>
      </c>
      <c r="H2131" s="59">
        <v>491</v>
      </c>
      <c r="K2131" s="68"/>
    </row>
    <row r="2132" spans="1:11" ht="38.25">
      <c r="A2132" s="39"/>
      <c r="B2132" s="52" t="s">
        <v>2514</v>
      </c>
      <c r="C2132" s="53">
        <v>2022</v>
      </c>
      <c r="D2132" s="53">
        <v>0.23</v>
      </c>
      <c r="E2132" s="54">
        <v>1</v>
      </c>
      <c r="F2132" s="54">
        <v>15</v>
      </c>
      <c r="G2132" s="69">
        <v>6.9416199999999995</v>
      </c>
      <c r="H2132" s="59">
        <v>491</v>
      </c>
      <c r="K2132" s="68"/>
    </row>
    <row r="2133" spans="1:11" ht="38.25">
      <c r="A2133" s="39"/>
      <c r="B2133" s="52" t="s">
        <v>2515</v>
      </c>
      <c r="C2133" s="53">
        <v>2022</v>
      </c>
      <c r="D2133" s="53">
        <v>0.23</v>
      </c>
      <c r="E2133" s="54">
        <v>1</v>
      </c>
      <c r="F2133" s="54">
        <v>15</v>
      </c>
      <c r="G2133" s="69">
        <v>6.3560499999999998</v>
      </c>
      <c r="H2133" s="59">
        <v>491</v>
      </c>
      <c r="K2133" s="68"/>
    </row>
    <row r="2134" spans="1:11" ht="76.5">
      <c r="A2134" s="39"/>
      <c r="B2134" s="52" t="s">
        <v>2516</v>
      </c>
      <c r="C2134" s="53">
        <v>2022</v>
      </c>
      <c r="D2134" s="53">
        <v>0.4</v>
      </c>
      <c r="E2134" s="54">
        <v>1</v>
      </c>
      <c r="F2134" s="54">
        <v>10</v>
      </c>
      <c r="G2134" s="69">
        <v>106.60085000000001</v>
      </c>
      <c r="H2134" s="59">
        <v>287</v>
      </c>
      <c r="K2134" s="68"/>
    </row>
    <row r="2135" spans="1:11" ht="76.5">
      <c r="A2135" s="39"/>
      <c r="B2135" s="52" t="s">
        <v>2517</v>
      </c>
      <c r="C2135" s="53">
        <v>2022</v>
      </c>
      <c r="D2135" s="53">
        <v>0.23</v>
      </c>
      <c r="E2135" s="54">
        <v>1</v>
      </c>
      <c r="F2135" s="54">
        <v>10</v>
      </c>
      <c r="G2135" s="69">
        <v>105.69759000000002</v>
      </c>
      <c r="H2135" s="59">
        <v>293</v>
      </c>
      <c r="K2135" s="68"/>
    </row>
    <row r="2136" spans="1:11" ht="102">
      <c r="A2136" s="39"/>
      <c r="B2136" s="52" t="s">
        <v>2518</v>
      </c>
      <c r="C2136" s="53">
        <v>2022</v>
      </c>
      <c r="D2136" s="53">
        <v>0.23</v>
      </c>
      <c r="E2136" s="54">
        <v>1</v>
      </c>
      <c r="F2136" s="54">
        <v>10</v>
      </c>
      <c r="G2136" s="69">
        <v>105.69759000000002</v>
      </c>
      <c r="H2136" s="59">
        <v>293</v>
      </c>
      <c r="K2136" s="68"/>
    </row>
    <row r="2137" spans="1:11" ht="38.25">
      <c r="A2137" s="39"/>
      <c r="B2137" s="52" t="s">
        <v>2519</v>
      </c>
      <c r="C2137" s="53">
        <v>2022</v>
      </c>
      <c r="D2137" s="53">
        <v>0.23</v>
      </c>
      <c r="E2137" s="54">
        <v>1</v>
      </c>
      <c r="F2137" s="54">
        <v>15</v>
      </c>
      <c r="G2137" s="69">
        <v>6.5464200000000003</v>
      </c>
      <c r="H2137" s="59">
        <v>491</v>
      </c>
      <c r="K2137" s="68"/>
    </row>
    <row r="2138" spans="1:11" ht="38.25">
      <c r="A2138" s="39"/>
      <c r="B2138" s="52" t="s">
        <v>2520</v>
      </c>
      <c r="C2138" s="53">
        <v>2022</v>
      </c>
      <c r="D2138" s="53">
        <v>0.23</v>
      </c>
      <c r="E2138" s="54">
        <v>1</v>
      </c>
      <c r="F2138" s="54">
        <v>15</v>
      </c>
      <c r="G2138" s="69">
        <v>6.4167500000000004</v>
      </c>
      <c r="H2138" s="59">
        <v>491</v>
      </c>
      <c r="K2138" s="68"/>
    </row>
    <row r="2139" spans="1:11" ht="38.25">
      <c r="A2139" s="39"/>
      <c r="B2139" s="52" t="s">
        <v>2521</v>
      </c>
      <c r="C2139" s="53">
        <v>2022</v>
      </c>
      <c r="D2139" s="53">
        <v>0.23</v>
      </c>
      <c r="E2139" s="54">
        <v>1</v>
      </c>
      <c r="F2139" s="54">
        <v>15</v>
      </c>
      <c r="G2139" s="69">
        <v>7.48407</v>
      </c>
      <c r="H2139" s="59">
        <v>494</v>
      </c>
      <c r="K2139" s="68"/>
    </row>
    <row r="2140" spans="1:11" ht="38.25">
      <c r="A2140" s="39"/>
      <c r="B2140" s="52" t="s">
        <v>2522</v>
      </c>
      <c r="C2140" s="53">
        <v>2022</v>
      </c>
      <c r="D2140" s="53">
        <v>0.23</v>
      </c>
      <c r="E2140" s="54">
        <v>1</v>
      </c>
      <c r="F2140" s="54">
        <v>15</v>
      </c>
      <c r="G2140" s="69">
        <v>10.796479999999999</v>
      </c>
      <c r="H2140" s="59">
        <v>494</v>
      </c>
      <c r="K2140" s="68"/>
    </row>
    <row r="2141" spans="1:11" ht="38.25">
      <c r="A2141" s="39"/>
      <c r="B2141" s="52" t="s">
        <v>2523</v>
      </c>
      <c r="C2141" s="53">
        <v>2022</v>
      </c>
      <c r="D2141" s="53">
        <v>0.23</v>
      </c>
      <c r="E2141" s="54">
        <v>1</v>
      </c>
      <c r="F2141" s="54">
        <v>10</v>
      </c>
      <c r="G2141" s="69">
        <v>8.6583700000000015</v>
      </c>
      <c r="H2141" s="59">
        <v>351</v>
      </c>
      <c r="K2141" s="68"/>
    </row>
    <row r="2142" spans="1:11" ht="38.25">
      <c r="A2142" s="39"/>
      <c r="B2142" s="52" t="s">
        <v>2524</v>
      </c>
      <c r="C2142" s="53">
        <v>2022</v>
      </c>
      <c r="D2142" s="53">
        <v>0.23</v>
      </c>
      <c r="E2142" s="54">
        <v>1</v>
      </c>
      <c r="F2142" s="54">
        <v>10</v>
      </c>
      <c r="G2142" s="69">
        <v>8.6583700000000015</v>
      </c>
      <c r="H2142" s="59">
        <v>351</v>
      </c>
      <c r="K2142" s="68"/>
    </row>
    <row r="2143" spans="1:11" ht="51">
      <c r="A2143" s="39"/>
      <c r="B2143" s="52" t="s">
        <v>2525</v>
      </c>
      <c r="C2143" s="53">
        <v>2022</v>
      </c>
      <c r="D2143" s="53">
        <v>0.4</v>
      </c>
      <c r="E2143" s="54">
        <v>1</v>
      </c>
      <c r="F2143" s="54">
        <v>10</v>
      </c>
      <c r="G2143" s="69">
        <v>9.0397800000000004</v>
      </c>
      <c r="H2143" s="59">
        <v>351</v>
      </c>
      <c r="K2143" s="68"/>
    </row>
    <row r="2144" spans="1:11" ht="38.25">
      <c r="A2144" s="39"/>
      <c r="B2144" s="52" t="s">
        <v>2526</v>
      </c>
      <c r="C2144" s="53">
        <v>2022</v>
      </c>
      <c r="D2144" s="53">
        <v>0.23</v>
      </c>
      <c r="E2144" s="54">
        <v>1</v>
      </c>
      <c r="F2144" s="54">
        <v>10</v>
      </c>
      <c r="G2144" s="69">
        <v>8.5996100000000002</v>
      </c>
      <c r="H2144" s="59">
        <v>352</v>
      </c>
      <c r="K2144" s="68"/>
    </row>
    <row r="2145" spans="1:11" ht="38.25">
      <c r="A2145" s="39"/>
      <c r="B2145" s="52" t="s">
        <v>2527</v>
      </c>
      <c r="C2145" s="53">
        <v>2022</v>
      </c>
      <c r="D2145" s="53">
        <v>0.23</v>
      </c>
      <c r="E2145" s="54">
        <v>1</v>
      </c>
      <c r="F2145" s="54">
        <v>10</v>
      </c>
      <c r="G2145" s="69">
        <v>8.5996100000000002</v>
      </c>
      <c r="H2145" s="59">
        <v>352</v>
      </c>
      <c r="K2145" s="68"/>
    </row>
    <row r="2146" spans="1:11" ht="51">
      <c r="A2146" s="39"/>
      <c r="B2146" s="52" t="s">
        <v>2528</v>
      </c>
      <c r="C2146" s="53">
        <v>2022</v>
      </c>
      <c r="D2146" s="53">
        <v>0.23</v>
      </c>
      <c r="E2146" s="54">
        <v>1</v>
      </c>
      <c r="F2146" s="54">
        <v>10</v>
      </c>
      <c r="G2146" s="69">
        <v>8.5996100000000002</v>
      </c>
      <c r="H2146" s="59">
        <v>352</v>
      </c>
      <c r="K2146" s="68"/>
    </row>
    <row r="2147" spans="1:11" ht="51">
      <c r="A2147" s="39"/>
      <c r="B2147" s="52" t="s">
        <v>2529</v>
      </c>
      <c r="C2147" s="53">
        <v>2022</v>
      </c>
      <c r="D2147" s="53">
        <v>0.23</v>
      </c>
      <c r="E2147" s="54">
        <v>1</v>
      </c>
      <c r="F2147" s="54">
        <v>10</v>
      </c>
      <c r="G2147" s="69">
        <v>8.5996100000000002</v>
      </c>
      <c r="H2147" s="59">
        <v>352</v>
      </c>
      <c r="K2147" s="68"/>
    </row>
    <row r="2148" spans="1:11" ht="51">
      <c r="A2148" s="39"/>
      <c r="B2148" s="52" t="s">
        <v>2530</v>
      </c>
      <c r="C2148" s="53">
        <v>2022</v>
      </c>
      <c r="D2148" s="53">
        <v>0.23</v>
      </c>
      <c r="E2148" s="54">
        <v>1</v>
      </c>
      <c r="F2148" s="54">
        <v>10</v>
      </c>
      <c r="G2148" s="69">
        <v>8.5996100000000002</v>
      </c>
      <c r="H2148" s="59">
        <v>352</v>
      </c>
      <c r="K2148" s="68"/>
    </row>
    <row r="2149" spans="1:11" ht="51">
      <c r="A2149" s="39"/>
      <c r="B2149" s="52" t="s">
        <v>2531</v>
      </c>
      <c r="C2149" s="53">
        <v>2022</v>
      </c>
      <c r="D2149" s="53">
        <v>0.23</v>
      </c>
      <c r="E2149" s="54">
        <v>1</v>
      </c>
      <c r="F2149" s="54">
        <v>10</v>
      </c>
      <c r="G2149" s="69">
        <v>8.5996100000000002</v>
      </c>
      <c r="H2149" s="59">
        <v>352</v>
      </c>
      <c r="K2149" s="68"/>
    </row>
    <row r="2150" spans="1:11" ht="51">
      <c r="A2150" s="39"/>
      <c r="B2150" s="52" t="s">
        <v>2532</v>
      </c>
      <c r="C2150" s="53">
        <v>2022</v>
      </c>
      <c r="D2150" s="53">
        <v>0.23</v>
      </c>
      <c r="E2150" s="54">
        <v>1</v>
      </c>
      <c r="F2150" s="54">
        <v>10</v>
      </c>
      <c r="G2150" s="69">
        <v>8.5996100000000002</v>
      </c>
      <c r="H2150" s="59">
        <v>352</v>
      </c>
      <c r="K2150" s="68"/>
    </row>
    <row r="2151" spans="1:11" ht="51">
      <c r="A2151" s="39"/>
      <c r="B2151" s="52" t="s">
        <v>2533</v>
      </c>
      <c r="C2151" s="53">
        <v>2022</v>
      </c>
      <c r="D2151" s="53">
        <v>0.23</v>
      </c>
      <c r="E2151" s="54">
        <v>1</v>
      </c>
      <c r="F2151" s="54">
        <v>10</v>
      </c>
      <c r="G2151" s="69">
        <v>8.5996100000000002</v>
      </c>
      <c r="H2151" s="59">
        <v>352</v>
      </c>
      <c r="K2151" s="68"/>
    </row>
    <row r="2152" spans="1:11" ht="51">
      <c r="A2152" s="39"/>
      <c r="B2152" s="52" t="s">
        <v>2534</v>
      </c>
      <c r="C2152" s="53">
        <v>2022</v>
      </c>
      <c r="D2152" s="53">
        <v>0.23</v>
      </c>
      <c r="E2152" s="54">
        <v>1</v>
      </c>
      <c r="F2152" s="54">
        <v>5</v>
      </c>
      <c r="G2152" s="69">
        <v>8.5996100000000002</v>
      </c>
      <c r="H2152" s="59">
        <v>352</v>
      </c>
      <c r="K2152" s="68"/>
    </row>
    <row r="2153" spans="1:11" ht="38.25">
      <c r="A2153" s="39"/>
      <c r="B2153" s="52" t="s">
        <v>2535</v>
      </c>
      <c r="C2153" s="53">
        <v>2022</v>
      </c>
      <c r="D2153" s="53">
        <v>0.23</v>
      </c>
      <c r="E2153" s="54">
        <v>1</v>
      </c>
      <c r="F2153" s="54">
        <v>10</v>
      </c>
      <c r="G2153" s="69">
        <v>8.5996100000000002</v>
      </c>
      <c r="H2153" s="59">
        <v>352</v>
      </c>
      <c r="K2153" s="68"/>
    </row>
    <row r="2154" spans="1:11" ht="38.25">
      <c r="A2154" s="39"/>
      <c r="B2154" s="52" t="s">
        <v>2536</v>
      </c>
      <c r="C2154" s="53">
        <v>2022</v>
      </c>
      <c r="D2154" s="53">
        <v>0.23</v>
      </c>
      <c r="E2154" s="54">
        <v>1</v>
      </c>
      <c r="F2154" s="54">
        <v>10</v>
      </c>
      <c r="G2154" s="69">
        <v>8.5996100000000002</v>
      </c>
      <c r="H2154" s="59">
        <v>352</v>
      </c>
      <c r="K2154" s="68"/>
    </row>
    <row r="2155" spans="1:11" ht="38.25">
      <c r="A2155" s="39"/>
      <c r="B2155" s="52" t="s">
        <v>2537</v>
      </c>
      <c r="C2155" s="53">
        <v>2022</v>
      </c>
      <c r="D2155" s="53">
        <v>0.23</v>
      </c>
      <c r="E2155" s="54">
        <v>1</v>
      </c>
      <c r="F2155" s="54">
        <v>10</v>
      </c>
      <c r="G2155" s="69">
        <v>8.5996100000000002</v>
      </c>
      <c r="H2155" s="59">
        <v>352</v>
      </c>
      <c r="K2155" s="68"/>
    </row>
    <row r="2156" spans="1:11" ht="38.25">
      <c r="A2156" s="39"/>
      <c r="B2156" s="52" t="s">
        <v>2538</v>
      </c>
      <c r="C2156" s="53">
        <v>2022</v>
      </c>
      <c r="D2156" s="53">
        <v>0.23</v>
      </c>
      <c r="E2156" s="54">
        <v>1</v>
      </c>
      <c r="F2156" s="54">
        <v>10</v>
      </c>
      <c r="G2156" s="69">
        <v>8.5996100000000002</v>
      </c>
      <c r="H2156" s="59">
        <v>352</v>
      </c>
      <c r="K2156" s="68"/>
    </row>
    <row r="2157" spans="1:11" ht="38.25">
      <c r="A2157" s="39"/>
      <c r="B2157" s="52" t="s">
        <v>2539</v>
      </c>
      <c r="C2157" s="53">
        <v>2022</v>
      </c>
      <c r="D2157" s="53">
        <v>0.23</v>
      </c>
      <c r="E2157" s="54">
        <v>1</v>
      </c>
      <c r="F2157" s="54">
        <v>10</v>
      </c>
      <c r="G2157" s="69">
        <v>8.5996100000000002</v>
      </c>
      <c r="H2157" s="59">
        <v>352</v>
      </c>
      <c r="K2157" s="68"/>
    </row>
    <row r="2158" spans="1:11" ht="51">
      <c r="A2158" s="39"/>
      <c r="B2158" s="52" t="s">
        <v>2540</v>
      </c>
      <c r="C2158" s="53">
        <v>2022</v>
      </c>
      <c r="D2158" s="53">
        <v>0.23</v>
      </c>
      <c r="E2158" s="54">
        <v>1</v>
      </c>
      <c r="F2158" s="54">
        <v>10</v>
      </c>
      <c r="G2158" s="69">
        <v>8.5996100000000002</v>
      </c>
      <c r="H2158" s="59">
        <v>352</v>
      </c>
      <c r="K2158" s="68"/>
    </row>
    <row r="2159" spans="1:11" ht="38.25">
      <c r="A2159" s="39"/>
      <c r="B2159" s="52" t="s">
        <v>2541</v>
      </c>
      <c r="C2159" s="53">
        <v>2022</v>
      </c>
      <c r="D2159" s="53">
        <v>0.23</v>
      </c>
      <c r="E2159" s="54">
        <v>1</v>
      </c>
      <c r="F2159" s="54">
        <v>10</v>
      </c>
      <c r="G2159" s="69">
        <v>8.5996100000000002</v>
      </c>
      <c r="H2159" s="59">
        <v>352</v>
      </c>
      <c r="K2159" s="68"/>
    </row>
    <row r="2160" spans="1:11" ht="51">
      <c r="A2160" s="39"/>
      <c r="B2160" s="52" t="s">
        <v>2542</v>
      </c>
      <c r="C2160" s="53">
        <v>2022</v>
      </c>
      <c r="D2160" s="53">
        <v>0.23</v>
      </c>
      <c r="E2160" s="54">
        <v>1</v>
      </c>
      <c r="F2160" s="54">
        <v>10</v>
      </c>
      <c r="G2160" s="69">
        <v>8.5996100000000002</v>
      </c>
      <c r="H2160" s="59">
        <v>352</v>
      </c>
      <c r="K2160" s="68"/>
    </row>
    <row r="2161" spans="1:11" ht="51">
      <c r="A2161" s="39"/>
      <c r="B2161" s="52" t="s">
        <v>2543</v>
      </c>
      <c r="C2161" s="53">
        <v>2022</v>
      </c>
      <c r="D2161" s="53">
        <v>0.23</v>
      </c>
      <c r="E2161" s="54">
        <v>1</v>
      </c>
      <c r="F2161" s="54">
        <v>10</v>
      </c>
      <c r="G2161" s="69">
        <v>8.5996100000000002</v>
      </c>
      <c r="H2161" s="59">
        <v>352</v>
      </c>
      <c r="K2161" s="68"/>
    </row>
    <row r="2162" spans="1:11" ht="51">
      <c r="A2162" s="39"/>
      <c r="B2162" s="52" t="s">
        <v>2544</v>
      </c>
      <c r="C2162" s="53">
        <v>2022</v>
      </c>
      <c r="D2162" s="53">
        <v>0.23</v>
      </c>
      <c r="E2162" s="54">
        <v>1</v>
      </c>
      <c r="F2162" s="54">
        <v>10</v>
      </c>
      <c r="G2162" s="69">
        <v>8.5996100000000002</v>
      </c>
      <c r="H2162" s="59">
        <v>352</v>
      </c>
      <c r="K2162" s="68"/>
    </row>
    <row r="2163" spans="1:11" ht="38.25">
      <c r="A2163" s="39"/>
      <c r="B2163" s="52" t="s">
        <v>2545</v>
      </c>
      <c r="C2163" s="53">
        <v>2022</v>
      </c>
      <c r="D2163" s="53">
        <v>0.23</v>
      </c>
      <c r="E2163" s="54">
        <v>1</v>
      </c>
      <c r="F2163" s="54">
        <v>10</v>
      </c>
      <c r="G2163" s="69">
        <v>8.5996100000000002</v>
      </c>
      <c r="H2163" s="59">
        <v>352</v>
      </c>
      <c r="K2163" s="68"/>
    </row>
    <row r="2164" spans="1:11" ht="38.25">
      <c r="A2164" s="39"/>
      <c r="B2164" s="52" t="s">
        <v>2546</v>
      </c>
      <c r="C2164" s="53">
        <v>2022</v>
      </c>
      <c r="D2164" s="53">
        <v>0.23</v>
      </c>
      <c r="E2164" s="54">
        <v>1</v>
      </c>
      <c r="F2164" s="54">
        <v>10</v>
      </c>
      <c r="G2164" s="69">
        <v>8.5996100000000002</v>
      </c>
      <c r="H2164" s="59">
        <v>352</v>
      </c>
      <c r="K2164" s="68"/>
    </row>
    <row r="2165" spans="1:11" ht="38.25">
      <c r="A2165" s="39"/>
      <c r="B2165" s="52" t="s">
        <v>2547</v>
      </c>
      <c r="C2165" s="53">
        <v>2022</v>
      </c>
      <c r="D2165" s="53">
        <v>0.23</v>
      </c>
      <c r="E2165" s="54">
        <v>1</v>
      </c>
      <c r="F2165" s="54">
        <v>10</v>
      </c>
      <c r="G2165" s="69">
        <v>8.5996100000000002</v>
      </c>
      <c r="H2165" s="59">
        <v>352</v>
      </c>
      <c r="K2165" s="68"/>
    </row>
    <row r="2166" spans="1:11" ht="38.25">
      <c r="A2166" s="39"/>
      <c r="B2166" s="52" t="s">
        <v>2548</v>
      </c>
      <c r="C2166" s="53">
        <v>2022</v>
      </c>
      <c r="D2166" s="53">
        <v>0.23</v>
      </c>
      <c r="E2166" s="54">
        <v>1</v>
      </c>
      <c r="F2166" s="54">
        <v>10</v>
      </c>
      <c r="G2166" s="69">
        <v>9.2291000000000007</v>
      </c>
      <c r="H2166" s="59">
        <v>353</v>
      </c>
      <c r="K2166" s="68"/>
    </row>
    <row r="2167" spans="1:11" ht="51">
      <c r="A2167" s="39"/>
      <c r="B2167" s="52" t="s">
        <v>2549</v>
      </c>
      <c r="C2167" s="53">
        <v>2022</v>
      </c>
      <c r="D2167" s="53">
        <v>0.23</v>
      </c>
      <c r="E2167" s="54">
        <v>1</v>
      </c>
      <c r="F2167" s="54">
        <v>10</v>
      </c>
      <c r="G2167" s="69">
        <v>9.8214799999999993</v>
      </c>
      <c r="H2167" s="59">
        <v>353</v>
      </c>
      <c r="K2167" s="68"/>
    </row>
    <row r="2168" spans="1:11" ht="38.25">
      <c r="A2168" s="39"/>
      <c r="B2168" s="52" t="s">
        <v>2550</v>
      </c>
      <c r="C2168" s="53">
        <v>2022</v>
      </c>
      <c r="D2168" s="53">
        <v>0.23</v>
      </c>
      <c r="E2168" s="54">
        <v>1</v>
      </c>
      <c r="F2168" s="54">
        <v>10</v>
      </c>
      <c r="G2168" s="69">
        <v>9.8214799999999993</v>
      </c>
      <c r="H2168" s="59">
        <v>353</v>
      </c>
      <c r="K2168" s="68"/>
    </row>
    <row r="2169" spans="1:11" ht="38.25">
      <c r="A2169" s="39"/>
      <c r="B2169" s="52" t="s">
        <v>2551</v>
      </c>
      <c r="C2169" s="53">
        <v>2022</v>
      </c>
      <c r="D2169" s="53">
        <v>0.23</v>
      </c>
      <c r="E2169" s="54">
        <v>1</v>
      </c>
      <c r="F2169" s="54">
        <v>10</v>
      </c>
      <c r="G2169" s="69">
        <v>9.0397800000000004</v>
      </c>
      <c r="H2169" s="59">
        <v>354</v>
      </c>
      <c r="K2169" s="68"/>
    </row>
    <row r="2170" spans="1:11" ht="38.25">
      <c r="A2170" s="39"/>
      <c r="B2170" s="52" t="s">
        <v>2552</v>
      </c>
      <c r="C2170" s="53">
        <v>2022</v>
      </c>
      <c r="D2170" s="53">
        <v>0.23</v>
      </c>
      <c r="E2170" s="54">
        <v>1</v>
      </c>
      <c r="F2170" s="54">
        <v>10</v>
      </c>
      <c r="G2170" s="69">
        <v>9.0397800000000004</v>
      </c>
      <c r="H2170" s="59">
        <v>354</v>
      </c>
      <c r="K2170" s="68"/>
    </row>
    <row r="2171" spans="1:11" ht="76.5">
      <c r="A2171" s="39"/>
      <c r="B2171" s="52" t="s">
        <v>2553</v>
      </c>
      <c r="C2171" s="53">
        <v>2022</v>
      </c>
      <c r="D2171" s="53">
        <v>0.23</v>
      </c>
      <c r="E2171" s="54">
        <v>1</v>
      </c>
      <c r="F2171" s="54">
        <v>10</v>
      </c>
      <c r="G2171" s="69">
        <v>10.95208</v>
      </c>
      <c r="H2171" s="59">
        <v>355</v>
      </c>
      <c r="K2171" s="68"/>
    </row>
    <row r="2172" spans="1:11" ht="38.25">
      <c r="A2172" s="39"/>
      <c r="B2172" s="52" t="s">
        <v>2554</v>
      </c>
      <c r="C2172" s="53">
        <v>2022</v>
      </c>
      <c r="D2172" s="53">
        <v>0.23</v>
      </c>
      <c r="E2172" s="54">
        <v>1</v>
      </c>
      <c r="F2172" s="54">
        <v>10</v>
      </c>
      <c r="G2172" s="69">
        <v>12.5137</v>
      </c>
      <c r="H2172" s="59">
        <v>355</v>
      </c>
      <c r="K2172" s="68"/>
    </row>
    <row r="2173" spans="1:11" ht="51">
      <c r="A2173" s="39"/>
      <c r="B2173" s="52" t="s">
        <v>2555</v>
      </c>
      <c r="C2173" s="53">
        <v>2022</v>
      </c>
      <c r="D2173" s="53">
        <v>0.23</v>
      </c>
      <c r="E2173" s="54">
        <v>1</v>
      </c>
      <c r="F2173" s="54">
        <v>10</v>
      </c>
      <c r="G2173" s="69">
        <v>12.5137</v>
      </c>
      <c r="H2173" s="59">
        <v>355</v>
      </c>
      <c r="K2173" s="68"/>
    </row>
    <row r="2174" spans="1:11" ht="38.25">
      <c r="A2174" s="39"/>
      <c r="B2174" s="52" t="s">
        <v>2556</v>
      </c>
      <c r="C2174" s="53">
        <v>2022</v>
      </c>
      <c r="D2174" s="53">
        <v>0.23</v>
      </c>
      <c r="E2174" s="54">
        <v>1</v>
      </c>
      <c r="F2174" s="54">
        <v>10</v>
      </c>
      <c r="G2174" s="69">
        <v>10.985749999999999</v>
      </c>
      <c r="H2174" s="59">
        <v>355</v>
      </c>
      <c r="K2174" s="68"/>
    </row>
    <row r="2175" spans="1:11" ht="38.25">
      <c r="A2175" s="39"/>
      <c r="B2175" s="52" t="s">
        <v>2557</v>
      </c>
      <c r="C2175" s="53">
        <v>2022</v>
      </c>
      <c r="D2175" s="53">
        <v>0.23</v>
      </c>
      <c r="E2175" s="54">
        <v>1</v>
      </c>
      <c r="F2175" s="54">
        <v>10</v>
      </c>
      <c r="G2175" s="69">
        <v>12.54752</v>
      </c>
      <c r="H2175" s="59">
        <v>355</v>
      </c>
      <c r="K2175" s="68"/>
    </row>
    <row r="2176" spans="1:11" ht="38.25">
      <c r="A2176" s="39"/>
      <c r="B2176" s="52" t="s">
        <v>2558</v>
      </c>
      <c r="C2176" s="53">
        <v>2022</v>
      </c>
      <c r="D2176" s="53">
        <v>0.23</v>
      </c>
      <c r="E2176" s="54">
        <v>1</v>
      </c>
      <c r="F2176" s="54">
        <v>10</v>
      </c>
      <c r="G2176" s="69">
        <v>11.28158</v>
      </c>
      <c r="H2176" s="59">
        <v>355</v>
      </c>
      <c r="K2176" s="68"/>
    </row>
    <row r="2177" spans="1:11" ht="38.25">
      <c r="A2177" s="39"/>
      <c r="B2177" s="52" t="s">
        <v>2559</v>
      </c>
      <c r="C2177" s="53">
        <v>2022</v>
      </c>
      <c r="D2177" s="53">
        <v>0.23</v>
      </c>
      <c r="E2177" s="54">
        <v>1</v>
      </c>
      <c r="F2177" s="54">
        <v>10</v>
      </c>
      <c r="G2177" s="69">
        <v>11.257629999999999</v>
      </c>
      <c r="H2177" s="59">
        <v>355</v>
      </c>
      <c r="K2177" s="68"/>
    </row>
    <row r="2178" spans="1:11" ht="38.25">
      <c r="A2178" s="39"/>
      <c r="B2178" s="52" t="s">
        <v>2560</v>
      </c>
      <c r="C2178" s="53">
        <v>2022</v>
      </c>
      <c r="D2178" s="53">
        <v>0.23</v>
      </c>
      <c r="E2178" s="54">
        <v>1</v>
      </c>
      <c r="F2178" s="54">
        <v>10</v>
      </c>
      <c r="G2178" s="69">
        <v>11.28158</v>
      </c>
      <c r="H2178" s="59">
        <v>355</v>
      </c>
      <c r="K2178" s="68"/>
    </row>
    <row r="2179" spans="1:11" ht="38.25">
      <c r="A2179" s="39"/>
      <c r="B2179" s="52" t="s">
        <v>2561</v>
      </c>
      <c r="C2179" s="53">
        <v>2022</v>
      </c>
      <c r="D2179" s="53">
        <v>0.23</v>
      </c>
      <c r="E2179" s="54">
        <v>1</v>
      </c>
      <c r="F2179" s="54">
        <v>10</v>
      </c>
      <c r="G2179" s="69">
        <v>11.257629999999999</v>
      </c>
      <c r="H2179" s="59">
        <v>355</v>
      </c>
      <c r="K2179" s="68"/>
    </row>
    <row r="2180" spans="1:11" ht="38.25">
      <c r="A2180" s="39"/>
      <c r="B2180" s="52" t="s">
        <v>2562</v>
      </c>
      <c r="C2180" s="53">
        <v>2022</v>
      </c>
      <c r="D2180" s="53">
        <v>0.23</v>
      </c>
      <c r="E2180" s="54">
        <v>1</v>
      </c>
      <c r="F2180" s="54">
        <v>10</v>
      </c>
      <c r="G2180" s="69">
        <v>13.379860000000001</v>
      </c>
      <c r="H2180" s="59">
        <v>356</v>
      </c>
      <c r="K2180" s="68"/>
    </row>
    <row r="2181" spans="1:11" ht="51">
      <c r="A2181" s="39"/>
      <c r="B2181" s="52" t="s">
        <v>2563</v>
      </c>
      <c r="C2181" s="53">
        <v>2022</v>
      </c>
      <c r="D2181" s="53">
        <v>0.23</v>
      </c>
      <c r="E2181" s="54">
        <v>1</v>
      </c>
      <c r="F2181" s="54">
        <v>15</v>
      </c>
      <c r="G2181" s="69">
        <v>37.45496</v>
      </c>
      <c r="H2181" s="59">
        <v>360</v>
      </c>
      <c r="K2181" s="68"/>
    </row>
    <row r="2182" spans="1:11" ht="38.25">
      <c r="A2182" s="39"/>
      <c r="B2182" s="52" t="s">
        <v>2564</v>
      </c>
      <c r="C2182" s="53">
        <v>2022</v>
      </c>
      <c r="D2182" s="53">
        <v>0.4</v>
      </c>
      <c r="E2182" s="54">
        <v>1</v>
      </c>
      <c r="F2182" s="54">
        <v>10</v>
      </c>
      <c r="G2182" s="69">
        <v>37.455469999999998</v>
      </c>
      <c r="H2182" s="59">
        <v>360</v>
      </c>
      <c r="K2182" s="68"/>
    </row>
    <row r="2183" spans="1:11" ht="38.25">
      <c r="A2183" s="39"/>
      <c r="B2183" s="52" t="s">
        <v>2565</v>
      </c>
      <c r="C2183" s="53">
        <v>2022</v>
      </c>
      <c r="D2183" s="53">
        <v>0.23</v>
      </c>
      <c r="E2183" s="54">
        <v>1</v>
      </c>
      <c r="F2183" s="54">
        <v>15</v>
      </c>
      <c r="G2183" s="69">
        <v>37.455469999999998</v>
      </c>
      <c r="H2183" s="59">
        <v>360</v>
      </c>
      <c r="K2183" s="68"/>
    </row>
    <row r="2184" spans="1:11" ht="38.25">
      <c r="A2184" s="39"/>
      <c r="B2184" s="52" t="s">
        <v>2566</v>
      </c>
      <c r="C2184" s="53">
        <v>2022</v>
      </c>
      <c r="D2184" s="53">
        <v>0.23</v>
      </c>
      <c r="E2184" s="54">
        <v>1</v>
      </c>
      <c r="F2184" s="54">
        <v>15</v>
      </c>
      <c r="G2184" s="69">
        <v>43.016220000000004</v>
      </c>
      <c r="H2184" s="59">
        <v>360</v>
      </c>
      <c r="K2184" s="68"/>
    </row>
    <row r="2185" spans="1:11" ht="38.25">
      <c r="A2185" s="39"/>
      <c r="B2185" s="52" t="s">
        <v>2567</v>
      </c>
      <c r="C2185" s="53">
        <v>2022</v>
      </c>
      <c r="D2185" s="53">
        <v>0.23</v>
      </c>
      <c r="E2185" s="54">
        <v>1</v>
      </c>
      <c r="F2185" s="54">
        <v>15</v>
      </c>
      <c r="G2185" s="69">
        <v>43.872399999999999</v>
      </c>
      <c r="H2185" s="59">
        <v>360</v>
      </c>
      <c r="K2185" s="68"/>
    </row>
    <row r="2186" spans="1:11" ht="51">
      <c r="A2186" s="39"/>
      <c r="B2186" s="52" t="s">
        <v>2568</v>
      </c>
      <c r="C2186" s="53">
        <v>2022</v>
      </c>
      <c r="D2186" s="53">
        <v>0.23</v>
      </c>
      <c r="E2186" s="54">
        <v>1</v>
      </c>
      <c r="F2186" s="54">
        <v>10</v>
      </c>
      <c r="G2186" s="69">
        <v>14.41051</v>
      </c>
      <c r="H2186" s="59">
        <v>361</v>
      </c>
      <c r="K2186" s="68"/>
    </row>
    <row r="2187" spans="1:11" ht="51">
      <c r="A2187" s="39"/>
      <c r="B2187" s="52" t="s">
        <v>2569</v>
      </c>
      <c r="C2187" s="53">
        <v>2022</v>
      </c>
      <c r="D2187" s="53">
        <v>0.23</v>
      </c>
      <c r="E2187" s="54">
        <v>1</v>
      </c>
      <c r="F2187" s="54">
        <v>10</v>
      </c>
      <c r="G2187" s="69">
        <v>14.41093</v>
      </c>
      <c r="H2187" s="59">
        <v>361</v>
      </c>
      <c r="K2187" s="68"/>
    </row>
    <row r="2188" spans="1:11" ht="51">
      <c r="A2188" s="39"/>
      <c r="B2188" s="52" t="s">
        <v>2570</v>
      </c>
      <c r="C2188" s="53">
        <v>2022</v>
      </c>
      <c r="D2188" s="53">
        <v>0.23</v>
      </c>
      <c r="E2188" s="54">
        <v>1</v>
      </c>
      <c r="F2188" s="54">
        <v>15</v>
      </c>
      <c r="G2188" s="69">
        <v>16.672270000000001</v>
      </c>
      <c r="H2188" s="59">
        <v>361</v>
      </c>
      <c r="K2188" s="68"/>
    </row>
    <row r="2189" spans="1:11" ht="38.25">
      <c r="A2189" s="39"/>
      <c r="B2189" s="52" t="s">
        <v>2571</v>
      </c>
      <c r="C2189" s="53">
        <v>2022</v>
      </c>
      <c r="D2189" s="53">
        <v>0.23</v>
      </c>
      <c r="E2189" s="54">
        <v>1</v>
      </c>
      <c r="F2189" s="54">
        <v>15</v>
      </c>
      <c r="G2189" s="69">
        <v>34.094099999999997</v>
      </c>
      <c r="H2189" s="59">
        <v>362</v>
      </c>
      <c r="K2189" s="68"/>
    </row>
    <row r="2190" spans="1:11" ht="38.25">
      <c r="A2190" s="39"/>
      <c r="B2190" s="52" t="s">
        <v>2572</v>
      </c>
      <c r="C2190" s="53">
        <v>2022</v>
      </c>
      <c r="D2190" s="53">
        <v>0.23</v>
      </c>
      <c r="E2190" s="54">
        <v>1</v>
      </c>
      <c r="F2190" s="54">
        <v>15</v>
      </c>
      <c r="G2190" s="69">
        <v>32.746790000000004</v>
      </c>
      <c r="H2190" s="59">
        <v>362</v>
      </c>
      <c r="K2190" s="68"/>
    </row>
    <row r="2191" spans="1:11" ht="38.25">
      <c r="A2191" s="39"/>
      <c r="B2191" s="52" t="s">
        <v>2573</v>
      </c>
      <c r="C2191" s="53">
        <v>2022</v>
      </c>
      <c r="D2191" s="53">
        <v>0.23</v>
      </c>
      <c r="E2191" s="54">
        <v>1</v>
      </c>
      <c r="F2191" s="54">
        <v>15</v>
      </c>
      <c r="G2191" s="69">
        <v>34.145290000000003</v>
      </c>
      <c r="H2191" s="59">
        <v>362</v>
      </c>
      <c r="K2191" s="68"/>
    </row>
    <row r="2192" spans="1:11" ht="38.25">
      <c r="A2192" s="39"/>
      <c r="B2192" s="52" t="s">
        <v>2574</v>
      </c>
      <c r="C2192" s="53">
        <v>2022</v>
      </c>
      <c r="D2192" s="53">
        <v>0.23</v>
      </c>
      <c r="E2192" s="54">
        <v>1</v>
      </c>
      <c r="F2192" s="54">
        <v>15</v>
      </c>
      <c r="G2192" s="69">
        <v>29.989099999999997</v>
      </c>
      <c r="H2192" s="59">
        <v>362</v>
      </c>
      <c r="K2192" s="68"/>
    </row>
    <row r="2193" spans="1:11" ht="38.25">
      <c r="A2193" s="39"/>
      <c r="B2193" s="52" t="s">
        <v>2575</v>
      </c>
      <c r="C2193" s="53">
        <v>2022</v>
      </c>
      <c r="D2193" s="53">
        <v>0.23</v>
      </c>
      <c r="E2193" s="54">
        <v>1</v>
      </c>
      <c r="F2193" s="54">
        <v>15</v>
      </c>
      <c r="G2193" s="69">
        <v>29.989099999999997</v>
      </c>
      <c r="H2193" s="59">
        <v>362</v>
      </c>
      <c r="K2193" s="68"/>
    </row>
    <row r="2194" spans="1:11" ht="38.25">
      <c r="A2194" s="39"/>
      <c r="B2194" s="52" t="s">
        <v>2576</v>
      </c>
      <c r="C2194" s="53">
        <v>2022</v>
      </c>
      <c r="D2194" s="53">
        <v>0.23</v>
      </c>
      <c r="E2194" s="54">
        <v>1</v>
      </c>
      <c r="F2194" s="54">
        <v>10</v>
      </c>
      <c r="G2194" s="69">
        <v>13.131459999999999</v>
      </c>
      <c r="H2194" s="59">
        <v>363</v>
      </c>
      <c r="K2194" s="68"/>
    </row>
    <row r="2195" spans="1:11" ht="76.5">
      <c r="A2195" s="39"/>
      <c r="B2195" s="52" t="s">
        <v>2577</v>
      </c>
      <c r="C2195" s="53">
        <v>2022</v>
      </c>
      <c r="D2195" s="53">
        <v>0.23</v>
      </c>
      <c r="E2195" s="54">
        <v>1</v>
      </c>
      <c r="F2195" s="54">
        <v>15</v>
      </c>
      <c r="G2195" s="69">
        <v>33.2194</v>
      </c>
      <c r="H2195" s="59">
        <v>364</v>
      </c>
      <c r="K2195" s="68"/>
    </row>
    <row r="2196" spans="1:11" ht="38.25">
      <c r="A2196" s="39"/>
      <c r="B2196" s="52" t="s">
        <v>2578</v>
      </c>
      <c r="C2196" s="53">
        <v>2022</v>
      </c>
      <c r="D2196" s="53">
        <v>0.23</v>
      </c>
      <c r="E2196" s="54">
        <v>1</v>
      </c>
      <c r="F2196" s="54">
        <v>15</v>
      </c>
      <c r="G2196" s="69">
        <v>32.804839999999999</v>
      </c>
      <c r="H2196" s="59">
        <v>364</v>
      </c>
      <c r="K2196" s="68"/>
    </row>
    <row r="2197" spans="1:11" ht="38.25">
      <c r="A2197" s="39"/>
      <c r="B2197" s="52" t="s">
        <v>2579</v>
      </c>
      <c r="C2197" s="53">
        <v>2022</v>
      </c>
      <c r="D2197" s="53">
        <v>0.23</v>
      </c>
      <c r="E2197" s="54">
        <v>1</v>
      </c>
      <c r="F2197" s="54">
        <v>15</v>
      </c>
      <c r="G2197" s="69">
        <v>33.219900000000003</v>
      </c>
      <c r="H2197" s="59">
        <v>364</v>
      </c>
      <c r="K2197" s="68"/>
    </row>
    <row r="2198" spans="1:11" ht="51">
      <c r="A2198" s="39"/>
      <c r="B2198" s="52" t="s">
        <v>2580</v>
      </c>
      <c r="C2198" s="53">
        <v>2022</v>
      </c>
      <c r="D2198" s="53">
        <v>0.23</v>
      </c>
      <c r="E2198" s="54">
        <v>1</v>
      </c>
      <c r="F2198" s="54">
        <v>15</v>
      </c>
      <c r="G2198" s="69">
        <v>32.804839999999999</v>
      </c>
      <c r="H2198" s="59">
        <v>364</v>
      </c>
      <c r="K2198" s="68"/>
    </row>
    <row r="2199" spans="1:11" ht="38.25">
      <c r="A2199" s="39"/>
      <c r="B2199" s="52" t="s">
        <v>2581</v>
      </c>
      <c r="C2199" s="53">
        <v>2022</v>
      </c>
      <c r="D2199" s="53">
        <v>0.4</v>
      </c>
      <c r="E2199" s="54">
        <v>1</v>
      </c>
      <c r="F2199" s="54">
        <v>15</v>
      </c>
      <c r="G2199" s="69">
        <v>32.785379999999996</v>
      </c>
      <c r="H2199" s="59">
        <v>364</v>
      </c>
      <c r="K2199" s="68"/>
    </row>
    <row r="2200" spans="1:11" ht="38.25">
      <c r="A2200" s="39"/>
      <c r="B2200" s="52" t="s">
        <v>2582</v>
      </c>
      <c r="C2200" s="53">
        <v>2022</v>
      </c>
      <c r="D2200" s="53">
        <v>0.23</v>
      </c>
      <c r="E2200" s="54">
        <v>1</v>
      </c>
      <c r="F2200" s="54">
        <v>15</v>
      </c>
      <c r="G2200" s="69">
        <v>14.96411</v>
      </c>
      <c r="H2200" s="59">
        <v>364</v>
      </c>
      <c r="K2200" s="68"/>
    </row>
    <row r="2201" spans="1:11" ht="51">
      <c r="A2201" s="39"/>
      <c r="B2201" s="52" t="s">
        <v>2583</v>
      </c>
      <c r="C2201" s="53">
        <v>2022</v>
      </c>
      <c r="D2201" s="53">
        <v>0.4</v>
      </c>
      <c r="E2201" s="54">
        <v>1</v>
      </c>
      <c r="F2201" s="54">
        <v>15</v>
      </c>
      <c r="G2201" s="69">
        <v>16.416349999999998</v>
      </c>
      <c r="H2201" s="59">
        <v>365</v>
      </c>
      <c r="K2201" s="68"/>
    </row>
    <row r="2202" spans="1:11" ht="51">
      <c r="A2202" s="39"/>
      <c r="B2202" s="52" t="s">
        <v>2584</v>
      </c>
      <c r="C2202" s="53">
        <v>2022</v>
      </c>
      <c r="D2202" s="53">
        <v>0.4</v>
      </c>
      <c r="E2202" s="54">
        <v>1</v>
      </c>
      <c r="F2202" s="54">
        <v>15</v>
      </c>
      <c r="G2202" s="69">
        <v>16.416349999999998</v>
      </c>
      <c r="H2202" s="59">
        <v>365</v>
      </c>
      <c r="K2202" s="68"/>
    </row>
    <row r="2203" spans="1:11" ht="51">
      <c r="A2203" s="39"/>
      <c r="B2203" s="52" t="s">
        <v>2585</v>
      </c>
      <c r="C2203" s="53">
        <v>2022</v>
      </c>
      <c r="D2203" s="53">
        <v>0.4</v>
      </c>
      <c r="E2203" s="54">
        <v>1</v>
      </c>
      <c r="F2203" s="54">
        <v>15</v>
      </c>
      <c r="G2203" s="69">
        <v>16.416349999999998</v>
      </c>
      <c r="H2203" s="59">
        <v>365</v>
      </c>
      <c r="K2203" s="68"/>
    </row>
    <row r="2204" spans="1:11" ht="51">
      <c r="A2204" s="39"/>
      <c r="B2204" s="52" t="s">
        <v>2586</v>
      </c>
      <c r="C2204" s="53">
        <v>2022</v>
      </c>
      <c r="D2204" s="53">
        <v>0.23</v>
      </c>
      <c r="E2204" s="54">
        <v>1</v>
      </c>
      <c r="F2204" s="54">
        <v>15</v>
      </c>
      <c r="G2204" s="69">
        <v>16.416349999999998</v>
      </c>
      <c r="H2204" s="59">
        <v>365</v>
      </c>
    </row>
    <row r="2205" spans="1:11" ht="51">
      <c r="A2205" s="39"/>
      <c r="B2205" s="52" t="s">
        <v>2587</v>
      </c>
      <c r="C2205" s="53">
        <v>2022</v>
      </c>
      <c r="D2205" s="53">
        <v>0.23</v>
      </c>
      <c r="E2205" s="54">
        <v>1</v>
      </c>
      <c r="F2205" s="54">
        <v>15</v>
      </c>
      <c r="G2205" s="69">
        <v>16.41675</v>
      </c>
      <c r="H2205" s="59">
        <v>365</v>
      </c>
    </row>
    <row r="2206" spans="1:11" ht="51">
      <c r="A2206" s="39"/>
      <c r="B2206" s="52" t="s">
        <v>2588</v>
      </c>
      <c r="C2206" s="53">
        <v>2022</v>
      </c>
      <c r="D2206" s="53">
        <v>0.23</v>
      </c>
      <c r="E2206" s="54">
        <v>1</v>
      </c>
      <c r="F2206" s="54">
        <v>15</v>
      </c>
      <c r="G2206" s="69">
        <v>16.41675</v>
      </c>
      <c r="H2206" s="59">
        <v>365</v>
      </c>
    </row>
    <row r="2207" spans="1:11" ht="38.25">
      <c r="A2207" s="39"/>
      <c r="B2207" s="52" t="s">
        <v>2589</v>
      </c>
      <c r="C2207" s="53">
        <v>2022</v>
      </c>
      <c r="D2207" s="53">
        <v>0.23</v>
      </c>
      <c r="E2207" s="54">
        <v>1</v>
      </c>
      <c r="F2207" s="54">
        <v>10</v>
      </c>
      <c r="G2207" s="69">
        <v>16.41675</v>
      </c>
      <c r="H2207" s="59">
        <v>365</v>
      </c>
    </row>
    <row r="2208" spans="1:11" ht="38.25">
      <c r="A2208" s="39"/>
      <c r="B2208" s="52" t="s">
        <v>2590</v>
      </c>
      <c r="C2208" s="53">
        <v>2022</v>
      </c>
      <c r="D2208" s="53">
        <v>0.23</v>
      </c>
      <c r="E2208" s="54">
        <v>1</v>
      </c>
      <c r="F2208" s="54">
        <v>15</v>
      </c>
      <c r="G2208" s="69">
        <v>17.397539999999999</v>
      </c>
      <c r="H2208" s="59">
        <v>365</v>
      </c>
    </row>
    <row r="2209" spans="1:8" ht="38.25">
      <c r="A2209" s="39"/>
      <c r="B2209" s="52" t="s">
        <v>2591</v>
      </c>
      <c r="C2209" s="53">
        <v>2022</v>
      </c>
      <c r="D2209" s="53">
        <v>0.4</v>
      </c>
      <c r="E2209" s="54">
        <v>1</v>
      </c>
      <c r="F2209" s="54">
        <v>15</v>
      </c>
      <c r="G2209" s="69">
        <v>17.397919999999999</v>
      </c>
      <c r="H2209" s="59">
        <v>365</v>
      </c>
    </row>
    <row r="2210" spans="1:8" ht="38.25">
      <c r="A2210" s="39"/>
      <c r="B2210" s="52" t="s">
        <v>2592</v>
      </c>
      <c r="C2210" s="53">
        <v>2022</v>
      </c>
      <c r="D2210" s="53">
        <v>0.4</v>
      </c>
      <c r="E2210" s="54">
        <v>1</v>
      </c>
      <c r="F2210" s="54">
        <v>15</v>
      </c>
      <c r="G2210" s="69">
        <v>17.39847</v>
      </c>
      <c r="H2210" s="59">
        <v>365</v>
      </c>
    </row>
    <row r="2211" spans="1:8" ht="51">
      <c r="A2211" s="39"/>
      <c r="B2211" s="52" t="s">
        <v>2593</v>
      </c>
      <c r="C2211" s="53">
        <v>2022</v>
      </c>
      <c r="D2211" s="53">
        <v>0.23</v>
      </c>
      <c r="E2211" s="54">
        <v>1</v>
      </c>
      <c r="F2211" s="54">
        <v>10</v>
      </c>
      <c r="G2211" s="69">
        <v>14.825049999999999</v>
      </c>
      <c r="H2211" s="59">
        <v>365</v>
      </c>
    </row>
    <row r="2212" spans="1:8" ht="38.25">
      <c r="A2212" s="39"/>
      <c r="B2212" s="52" t="s">
        <v>2594</v>
      </c>
      <c r="C2212" s="53">
        <v>2022</v>
      </c>
      <c r="D2212" s="53">
        <v>0.23</v>
      </c>
      <c r="E2212" s="54">
        <v>1</v>
      </c>
      <c r="F2212" s="54">
        <v>15</v>
      </c>
      <c r="G2212" s="69">
        <v>15.57915</v>
      </c>
      <c r="H2212" s="59">
        <v>365</v>
      </c>
    </row>
    <row r="2213" spans="1:8" ht="51">
      <c r="A2213" s="39"/>
      <c r="B2213" s="52" t="s">
        <v>2595</v>
      </c>
      <c r="C2213" s="53">
        <v>2022</v>
      </c>
      <c r="D2213" s="53">
        <v>0.23</v>
      </c>
      <c r="E2213" s="54">
        <v>1</v>
      </c>
      <c r="F2213" s="54">
        <v>10</v>
      </c>
      <c r="G2213" s="69">
        <v>10.7784</v>
      </c>
      <c r="H2213" s="59">
        <v>366</v>
      </c>
    </row>
    <row r="2214" spans="1:8" ht="51">
      <c r="A2214" s="39"/>
      <c r="B2214" s="52" t="s">
        <v>2596</v>
      </c>
      <c r="C2214" s="53">
        <v>2022</v>
      </c>
      <c r="D2214" s="53">
        <v>0.23</v>
      </c>
      <c r="E2214" s="54">
        <v>1</v>
      </c>
      <c r="F2214" s="54">
        <v>10</v>
      </c>
      <c r="G2214" s="69">
        <v>12.931809999999999</v>
      </c>
      <c r="H2214" s="59">
        <v>366</v>
      </c>
    </row>
    <row r="2215" spans="1:8" ht="38.25">
      <c r="A2215" s="39"/>
      <c r="B2215" s="52" t="s">
        <v>2597</v>
      </c>
      <c r="C2215" s="53">
        <v>2022</v>
      </c>
      <c r="D2215" s="53">
        <v>0.4</v>
      </c>
      <c r="E2215" s="54">
        <v>1</v>
      </c>
      <c r="F2215" s="54">
        <v>10</v>
      </c>
      <c r="G2215" s="69">
        <v>49.233330000000002</v>
      </c>
      <c r="H2215" s="59">
        <v>367</v>
      </c>
    </row>
    <row r="2216" spans="1:8" ht="38.25">
      <c r="A2216" s="39"/>
      <c r="B2216" s="52" t="s">
        <v>2598</v>
      </c>
      <c r="C2216" s="53">
        <v>2022</v>
      </c>
      <c r="D2216" s="53">
        <v>0.23</v>
      </c>
      <c r="E2216" s="54">
        <v>1</v>
      </c>
      <c r="F2216" s="54">
        <v>10</v>
      </c>
      <c r="G2216" s="69">
        <v>17.761580000000002</v>
      </c>
      <c r="H2216" s="59">
        <v>368</v>
      </c>
    </row>
    <row r="2217" spans="1:8" ht="38.25">
      <c r="A2217" s="39"/>
      <c r="B2217" s="52" t="s">
        <v>2599</v>
      </c>
      <c r="C2217" s="53">
        <v>2022</v>
      </c>
      <c r="D2217" s="53">
        <v>0.23</v>
      </c>
      <c r="E2217" s="54">
        <v>1</v>
      </c>
      <c r="F2217" s="54">
        <v>10</v>
      </c>
      <c r="G2217" s="69">
        <v>12.14442</v>
      </c>
      <c r="H2217" s="59">
        <v>369</v>
      </c>
    </row>
    <row r="2218" spans="1:8" ht="38.25">
      <c r="A2218" s="39"/>
      <c r="B2218" s="52" t="s">
        <v>2600</v>
      </c>
      <c r="C2218" s="53">
        <v>2022</v>
      </c>
      <c r="D2218" s="53">
        <v>0.23</v>
      </c>
      <c r="E2218" s="54">
        <v>1</v>
      </c>
      <c r="F2218" s="54">
        <v>15</v>
      </c>
      <c r="G2218" s="69">
        <v>25.753799999999998</v>
      </c>
      <c r="H2218" s="59">
        <v>369</v>
      </c>
    </row>
    <row r="2219" spans="1:8" ht="51">
      <c r="A2219" s="39"/>
      <c r="B2219" s="52" t="s">
        <v>2601</v>
      </c>
      <c r="C2219" s="53">
        <v>2022</v>
      </c>
      <c r="D2219" s="53">
        <v>0.23</v>
      </c>
      <c r="E2219" s="54">
        <v>1</v>
      </c>
      <c r="F2219" s="54">
        <v>15</v>
      </c>
      <c r="G2219" s="69">
        <v>25.811139999999998</v>
      </c>
      <c r="H2219" s="59">
        <v>369</v>
      </c>
    </row>
    <row r="2220" spans="1:8" ht="38.25">
      <c r="A2220" s="39"/>
      <c r="B2220" s="52" t="s">
        <v>2602</v>
      </c>
      <c r="C2220" s="53">
        <v>2022</v>
      </c>
      <c r="D2220" s="53">
        <v>0.23</v>
      </c>
      <c r="E2220" s="54">
        <v>1</v>
      </c>
      <c r="F2220" s="54">
        <v>15</v>
      </c>
      <c r="G2220" s="69">
        <v>25.806740000000001</v>
      </c>
      <c r="H2220" s="59">
        <v>369</v>
      </c>
    </row>
    <row r="2221" spans="1:8" ht="38.25">
      <c r="A2221" s="39"/>
      <c r="B2221" s="52" t="s">
        <v>2603</v>
      </c>
      <c r="C2221" s="53">
        <v>2022</v>
      </c>
      <c r="D2221" s="53">
        <v>0.23</v>
      </c>
      <c r="E2221" s="54">
        <v>1</v>
      </c>
      <c r="F2221" s="54">
        <v>15</v>
      </c>
      <c r="G2221" s="69">
        <v>25.784839999999999</v>
      </c>
      <c r="H2221" s="59">
        <v>369</v>
      </c>
    </row>
    <row r="2222" spans="1:8" ht="38.25">
      <c r="A2222" s="39"/>
      <c r="B2222" s="52" t="s">
        <v>2604</v>
      </c>
      <c r="C2222" s="53">
        <v>2022</v>
      </c>
      <c r="D2222" s="53">
        <v>0.23</v>
      </c>
      <c r="E2222" s="54">
        <v>1</v>
      </c>
      <c r="F2222" s="54">
        <v>15</v>
      </c>
      <c r="G2222" s="69">
        <v>25.734650000000002</v>
      </c>
      <c r="H2222" s="59">
        <v>369</v>
      </c>
    </row>
    <row r="2223" spans="1:8" ht="38.25">
      <c r="A2223" s="39"/>
      <c r="B2223" s="52" t="s">
        <v>2605</v>
      </c>
      <c r="C2223" s="53">
        <v>2022</v>
      </c>
      <c r="D2223" s="53">
        <v>0.23</v>
      </c>
      <c r="E2223" s="54">
        <v>1</v>
      </c>
      <c r="F2223" s="54">
        <v>15</v>
      </c>
      <c r="G2223" s="69">
        <v>25.734650000000002</v>
      </c>
      <c r="H2223" s="59">
        <v>369</v>
      </c>
    </row>
    <row r="2224" spans="1:8" ht="38.25">
      <c r="A2224" s="39"/>
      <c r="B2224" s="52" t="s">
        <v>2606</v>
      </c>
      <c r="C2224" s="53">
        <v>2022</v>
      </c>
      <c r="D2224" s="53">
        <v>0.23</v>
      </c>
      <c r="E2224" s="54">
        <v>1</v>
      </c>
      <c r="F2224" s="54">
        <v>15</v>
      </c>
      <c r="G2224" s="69">
        <v>25.851050000000001</v>
      </c>
      <c r="H2224" s="59">
        <v>369</v>
      </c>
    </row>
    <row r="2225" spans="1:8" ht="38.25">
      <c r="A2225" s="39"/>
      <c r="B2225" s="52" t="s">
        <v>2607</v>
      </c>
      <c r="C2225" s="53">
        <v>2022</v>
      </c>
      <c r="D2225" s="53">
        <v>0.23</v>
      </c>
      <c r="E2225" s="54">
        <v>1</v>
      </c>
      <c r="F2225" s="54">
        <v>15</v>
      </c>
      <c r="G2225" s="69">
        <v>25.817270000000001</v>
      </c>
      <c r="H2225" s="59">
        <v>369</v>
      </c>
    </row>
    <row r="2226" spans="1:8" ht="51">
      <c r="A2226" s="39"/>
      <c r="B2226" s="52" t="s">
        <v>2608</v>
      </c>
      <c r="C2226" s="53">
        <v>2022</v>
      </c>
      <c r="D2226" s="53">
        <v>0.23</v>
      </c>
      <c r="E2226" s="54">
        <v>1</v>
      </c>
      <c r="F2226" s="54">
        <v>10</v>
      </c>
      <c r="G2226" s="69">
        <v>12.116059999999999</v>
      </c>
      <c r="H2226" s="59">
        <v>369</v>
      </c>
    </row>
    <row r="2227" spans="1:8" ht="38.25">
      <c r="A2227" s="39"/>
      <c r="B2227" s="52" t="s">
        <v>2609</v>
      </c>
      <c r="C2227" s="53">
        <v>2022</v>
      </c>
      <c r="D2227" s="53">
        <v>0.23</v>
      </c>
      <c r="E2227" s="54">
        <v>1</v>
      </c>
      <c r="F2227" s="54">
        <v>10</v>
      </c>
      <c r="G2227" s="69">
        <v>12.14902</v>
      </c>
      <c r="H2227" s="59">
        <v>369</v>
      </c>
    </row>
    <row r="2228" spans="1:8" ht="51">
      <c r="A2228" s="39"/>
      <c r="B2228" s="52" t="s">
        <v>2610</v>
      </c>
      <c r="C2228" s="53">
        <v>2022</v>
      </c>
      <c r="D2228" s="53">
        <v>0.23</v>
      </c>
      <c r="E2228" s="54">
        <v>1</v>
      </c>
      <c r="F2228" s="54">
        <v>10</v>
      </c>
      <c r="G2228" s="69">
        <v>12.198780000000001</v>
      </c>
      <c r="H2228" s="59">
        <v>369</v>
      </c>
    </row>
    <row r="2229" spans="1:8" ht="38.25">
      <c r="A2229" s="39"/>
      <c r="B2229" s="52" t="s">
        <v>2611</v>
      </c>
      <c r="C2229" s="53">
        <v>2022</v>
      </c>
      <c r="D2229" s="53">
        <v>0.23</v>
      </c>
      <c r="E2229" s="54">
        <v>1</v>
      </c>
      <c r="F2229" s="54">
        <v>10</v>
      </c>
      <c r="G2229" s="69">
        <v>14.24015</v>
      </c>
      <c r="H2229" s="59">
        <v>477</v>
      </c>
    </row>
    <row r="2230" spans="1:8" ht="51">
      <c r="A2230" s="39"/>
      <c r="B2230" s="52" t="s">
        <v>2612</v>
      </c>
      <c r="C2230" s="53">
        <v>2022</v>
      </c>
      <c r="D2230" s="53">
        <v>0.23</v>
      </c>
      <c r="E2230" s="54">
        <v>1</v>
      </c>
      <c r="F2230" s="54">
        <v>10</v>
      </c>
      <c r="G2230" s="69">
        <v>14.240549999999999</v>
      </c>
      <c r="H2230" s="59">
        <v>477</v>
      </c>
    </row>
    <row r="2231" spans="1:8" ht="38.25">
      <c r="A2231" s="39"/>
      <c r="B2231" s="52" t="s">
        <v>2613</v>
      </c>
      <c r="C2231" s="53">
        <v>2022</v>
      </c>
      <c r="D2231" s="53">
        <v>0.23</v>
      </c>
      <c r="E2231" s="54">
        <v>1</v>
      </c>
      <c r="F2231" s="54">
        <v>10</v>
      </c>
      <c r="G2231" s="69">
        <v>14.25168</v>
      </c>
      <c r="H2231" s="59">
        <v>477</v>
      </c>
    </row>
    <row r="2232" spans="1:8" ht="38.25">
      <c r="A2232" s="39"/>
      <c r="B2232" s="52" t="s">
        <v>2614</v>
      </c>
      <c r="C2232" s="53">
        <v>2022</v>
      </c>
      <c r="D2232" s="53">
        <v>0.23</v>
      </c>
      <c r="E2232" s="54">
        <v>1</v>
      </c>
      <c r="F2232" s="54">
        <v>10</v>
      </c>
      <c r="G2232" s="69">
        <v>14.41217</v>
      </c>
      <c r="H2232" s="59">
        <v>477</v>
      </c>
    </row>
    <row r="2233" spans="1:8" ht="38.25">
      <c r="A2233" s="39"/>
      <c r="B2233" s="52" t="s">
        <v>2615</v>
      </c>
      <c r="C2233" s="53">
        <v>2022</v>
      </c>
      <c r="D2233" s="53">
        <v>0.23</v>
      </c>
      <c r="E2233" s="54">
        <v>1</v>
      </c>
      <c r="F2233" s="54">
        <v>10</v>
      </c>
      <c r="G2233" s="69">
        <v>14.41216</v>
      </c>
      <c r="H2233" s="59">
        <v>477</v>
      </c>
    </row>
    <row r="2234" spans="1:8" ht="38.25">
      <c r="A2234" s="39"/>
      <c r="B2234" s="52" t="s">
        <v>2616</v>
      </c>
      <c r="C2234" s="53">
        <v>2022</v>
      </c>
      <c r="D2234" s="53">
        <v>0.23</v>
      </c>
      <c r="E2234" s="54">
        <v>1</v>
      </c>
      <c r="F2234" s="54">
        <v>10</v>
      </c>
      <c r="G2234" s="69">
        <v>14.41217</v>
      </c>
      <c r="H2234" s="59">
        <v>477</v>
      </c>
    </row>
    <row r="2235" spans="1:8" ht="51">
      <c r="A2235" s="39"/>
      <c r="B2235" s="52" t="s">
        <v>2617</v>
      </c>
      <c r="C2235" s="53">
        <v>2022</v>
      </c>
      <c r="D2235" s="53">
        <v>0.23</v>
      </c>
      <c r="E2235" s="54">
        <v>1</v>
      </c>
      <c r="F2235" s="54">
        <v>10</v>
      </c>
      <c r="G2235" s="69">
        <v>14.39601</v>
      </c>
      <c r="H2235" s="59">
        <v>477</v>
      </c>
    </row>
    <row r="2236" spans="1:8" ht="38.25">
      <c r="A2236" s="39"/>
      <c r="B2236" s="52" t="s">
        <v>2618</v>
      </c>
      <c r="C2236" s="53">
        <v>2022</v>
      </c>
      <c r="D2236" s="53">
        <v>0.23</v>
      </c>
      <c r="E2236" s="54">
        <v>1</v>
      </c>
      <c r="F2236" s="54">
        <v>10</v>
      </c>
      <c r="G2236" s="69">
        <v>14.40673</v>
      </c>
      <c r="H2236" s="59">
        <v>477</v>
      </c>
    </row>
    <row r="2237" spans="1:8" ht="38.25">
      <c r="A2237" s="39"/>
      <c r="B2237" s="52" t="s">
        <v>2619</v>
      </c>
      <c r="C2237" s="53">
        <v>2022</v>
      </c>
      <c r="D2237" s="53">
        <v>0.23</v>
      </c>
      <c r="E2237" s="54">
        <v>1</v>
      </c>
      <c r="F2237" s="54">
        <v>10</v>
      </c>
      <c r="G2237" s="69">
        <v>14.40714</v>
      </c>
      <c r="H2237" s="59">
        <v>477</v>
      </c>
    </row>
    <row r="2238" spans="1:8" ht="38.25">
      <c r="A2238" s="39"/>
      <c r="B2238" s="52" t="s">
        <v>2620</v>
      </c>
      <c r="C2238" s="53">
        <v>2022</v>
      </c>
      <c r="D2238" s="53">
        <v>0.23</v>
      </c>
      <c r="E2238" s="54">
        <v>1</v>
      </c>
      <c r="F2238" s="54">
        <v>10</v>
      </c>
      <c r="G2238" s="69">
        <v>14.481219999999999</v>
      </c>
      <c r="H2238" s="59">
        <v>477</v>
      </c>
    </row>
    <row r="2239" spans="1:8" ht="38.25">
      <c r="A2239" s="39"/>
      <c r="B2239" s="52" t="s">
        <v>2621</v>
      </c>
      <c r="C2239" s="53">
        <v>2022</v>
      </c>
      <c r="D2239" s="53">
        <v>0.23</v>
      </c>
      <c r="E2239" s="54">
        <v>1</v>
      </c>
      <c r="F2239" s="54">
        <v>10</v>
      </c>
      <c r="G2239" s="69">
        <v>14.481629999999999</v>
      </c>
      <c r="H2239" s="59">
        <v>477</v>
      </c>
    </row>
    <row r="2240" spans="1:8" ht="38.25">
      <c r="A2240" s="39"/>
      <c r="B2240" s="52" t="s">
        <v>2622</v>
      </c>
      <c r="C2240" s="53">
        <v>2022</v>
      </c>
      <c r="D2240" s="53">
        <v>0.23</v>
      </c>
      <c r="E2240" s="54">
        <v>1</v>
      </c>
      <c r="F2240" s="54">
        <v>10</v>
      </c>
      <c r="G2240" s="69">
        <v>14.481629999999999</v>
      </c>
      <c r="H2240" s="59">
        <v>477</v>
      </c>
    </row>
    <row r="2241" spans="1:8" ht="38.25">
      <c r="A2241" s="39"/>
      <c r="B2241" s="52" t="s">
        <v>2623</v>
      </c>
      <c r="C2241" s="53">
        <v>2022</v>
      </c>
      <c r="D2241" s="53">
        <v>0.23</v>
      </c>
      <c r="E2241" s="54">
        <v>1</v>
      </c>
      <c r="F2241" s="54">
        <v>10</v>
      </c>
      <c r="G2241" s="69">
        <v>14.80109</v>
      </c>
      <c r="H2241" s="59">
        <v>477</v>
      </c>
    </row>
    <row r="2242" spans="1:8" ht="38.25">
      <c r="A2242" s="39"/>
      <c r="B2242" s="52" t="s">
        <v>2624</v>
      </c>
      <c r="C2242" s="53">
        <v>2022</v>
      </c>
      <c r="D2242" s="53">
        <v>0.23</v>
      </c>
      <c r="E2242" s="54">
        <v>1</v>
      </c>
      <c r="F2242" s="54">
        <v>15</v>
      </c>
      <c r="G2242" s="69">
        <v>15.476979999999999</v>
      </c>
      <c r="H2242" s="59">
        <v>477</v>
      </c>
    </row>
    <row r="2243" spans="1:8" ht="38.25">
      <c r="A2243" s="39"/>
      <c r="B2243" s="52" t="s">
        <v>2625</v>
      </c>
      <c r="C2243" s="53">
        <v>2022</v>
      </c>
      <c r="D2243" s="53">
        <v>0.23</v>
      </c>
      <c r="E2243" s="54">
        <v>1</v>
      </c>
      <c r="F2243" s="54">
        <v>15</v>
      </c>
      <c r="G2243" s="69">
        <v>15.25257</v>
      </c>
      <c r="H2243" s="59">
        <v>477</v>
      </c>
    </row>
    <row r="2244" spans="1:8" ht="38.25">
      <c r="A2244" s="39"/>
      <c r="B2244" s="52" t="s">
        <v>2626</v>
      </c>
      <c r="C2244" s="53">
        <v>2022</v>
      </c>
      <c r="D2244" s="53">
        <v>0.23</v>
      </c>
      <c r="E2244" s="54">
        <v>1</v>
      </c>
      <c r="F2244" s="54">
        <v>15</v>
      </c>
      <c r="G2244" s="69">
        <v>15.51872</v>
      </c>
      <c r="H2244" s="59">
        <v>477</v>
      </c>
    </row>
    <row r="2245" spans="1:8" ht="38.25">
      <c r="A2245" s="39"/>
      <c r="B2245" s="52" t="s">
        <v>2627</v>
      </c>
      <c r="C2245" s="53">
        <v>2022</v>
      </c>
      <c r="D2245" s="53">
        <v>0.23</v>
      </c>
      <c r="E2245" s="54">
        <v>1</v>
      </c>
      <c r="F2245" s="54">
        <v>15</v>
      </c>
      <c r="G2245" s="69">
        <v>15.429129999999999</v>
      </c>
      <c r="H2245" s="59">
        <v>477</v>
      </c>
    </row>
    <row r="2246" spans="1:8" ht="38.25">
      <c r="A2246" s="39"/>
      <c r="B2246" s="52" t="s">
        <v>2628</v>
      </c>
      <c r="C2246" s="53">
        <v>2022</v>
      </c>
      <c r="D2246" s="53">
        <v>0.23</v>
      </c>
      <c r="E2246" s="54">
        <v>1</v>
      </c>
      <c r="F2246" s="54">
        <v>15</v>
      </c>
      <c r="G2246" s="69">
        <v>15.374370000000001</v>
      </c>
      <c r="H2246" s="59">
        <v>477</v>
      </c>
    </row>
    <row r="2247" spans="1:8" ht="38.25">
      <c r="A2247" s="39"/>
      <c r="B2247" s="52" t="s">
        <v>2629</v>
      </c>
      <c r="C2247" s="53">
        <v>2022</v>
      </c>
      <c r="D2247" s="53">
        <v>0.23</v>
      </c>
      <c r="E2247" s="54">
        <v>1</v>
      </c>
      <c r="F2247" s="54">
        <v>15</v>
      </c>
      <c r="G2247" s="69">
        <v>15.41578</v>
      </c>
      <c r="H2247" s="59">
        <v>477</v>
      </c>
    </row>
    <row r="2248" spans="1:8" ht="38.25">
      <c r="A2248" s="39"/>
      <c r="B2248" s="52" t="s">
        <v>2630</v>
      </c>
      <c r="C2248" s="53">
        <v>2022</v>
      </c>
      <c r="D2248" s="53">
        <v>0.23</v>
      </c>
      <c r="E2248" s="54">
        <v>1</v>
      </c>
      <c r="F2248" s="54">
        <v>15</v>
      </c>
      <c r="G2248" s="69">
        <v>15.29476</v>
      </c>
      <c r="H2248" s="59">
        <v>477</v>
      </c>
    </row>
    <row r="2249" spans="1:8" ht="38.25">
      <c r="A2249" s="39"/>
      <c r="B2249" s="52" t="s">
        <v>2631</v>
      </c>
      <c r="C2249" s="53">
        <v>2022</v>
      </c>
      <c r="D2249" s="53">
        <v>0.23</v>
      </c>
      <c r="E2249" s="54">
        <v>1</v>
      </c>
      <c r="F2249" s="54">
        <v>15</v>
      </c>
      <c r="G2249" s="69">
        <v>15.58117</v>
      </c>
      <c r="H2249" s="59">
        <v>477</v>
      </c>
    </row>
    <row r="2250" spans="1:8" ht="38.25">
      <c r="A2250" s="39"/>
      <c r="B2250" s="52" t="s">
        <v>2632</v>
      </c>
      <c r="C2250" s="53">
        <v>2022</v>
      </c>
      <c r="D2250" s="53">
        <v>0.23</v>
      </c>
      <c r="E2250" s="54">
        <v>1</v>
      </c>
      <c r="F2250" s="54">
        <v>10</v>
      </c>
      <c r="G2250" s="69">
        <v>7.6368799999999997</v>
      </c>
      <c r="H2250" s="59">
        <v>477</v>
      </c>
    </row>
    <row r="2251" spans="1:8" ht="38.25">
      <c r="A2251" s="39"/>
      <c r="B2251" s="52" t="s">
        <v>2633</v>
      </c>
      <c r="C2251" s="53">
        <v>2022</v>
      </c>
      <c r="D2251" s="53">
        <v>0.23</v>
      </c>
      <c r="E2251" s="54">
        <v>1</v>
      </c>
      <c r="F2251" s="54">
        <v>10</v>
      </c>
      <c r="G2251" s="69">
        <v>10.06944</v>
      </c>
      <c r="H2251" s="59">
        <v>477</v>
      </c>
    </row>
    <row r="2252" spans="1:8" ht="51">
      <c r="A2252" s="39"/>
      <c r="B2252" s="52" t="s">
        <v>2634</v>
      </c>
      <c r="C2252" s="53">
        <v>2022</v>
      </c>
      <c r="D2252" s="53">
        <v>0.23</v>
      </c>
      <c r="E2252" s="54">
        <v>1</v>
      </c>
      <c r="F2252" s="54">
        <v>3</v>
      </c>
      <c r="G2252" s="69">
        <v>17.405939999999998</v>
      </c>
      <c r="H2252" s="59">
        <v>479</v>
      </c>
    </row>
    <row r="2253" spans="1:8" ht="51">
      <c r="A2253" s="39"/>
      <c r="B2253" s="52" t="s">
        <v>2635</v>
      </c>
      <c r="C2253" s="53">
        <v>2022</v>
      </c>
      <c r="D2253" s="53">
        <v>0.23</v>
      </c>
      <c r="E2253" s="54">
        <v>1</v>
      </c>
      <c r="F2253" s="54">
        <v>10</v>
      </c>
      <c r="G2253" s="69">
        <v>12.438799999999999</v>
      </c>
      <c r="H2253" s="59">
        <v>480</v>
      </c>
    </row>
    <row r="2254" spans="1:8" ht="38.25">
      <c r="A2254" s="39"/>
      <c r="B2254" s="52" t="s">
        <v>2636</v>
      </c>
      <c r="C2254" s="53">
        <v>2022</v>
      </c>
      <c r="D2254" s="53">
        <v>0.23</v>
      </c>
      <c r="E2254" s="54">
        <v>1</v>
      </c>
      <c r="F2254" s="54">
        <v>10</v>
      </c>
      <c r="G2254" s="69">
        <v>12.047969999999999</v>
      </c>
      <c r="H2254" s="59">
        <v>480</v>
      </c>
    </row>
    <row r="2255" spans="1:8" ht="38.25">
      <c r="A2255" s="39"/>
      <c r="B2255" s="52" t="s">
        <v>2637</v>
      </c>
      <c r="C2255" s="53">
        <v>2022</v>
      </c>
      <c r="D2255" s="53">
        <v>0.23</v>
      </c>
      <c r="E2255" s="54">
        <v>1</v>
      </c>
      <c r="F2255" s="54">
        <v>10</v>
      </c>
      <c r="G2255" s="69">
        <v>12.092219999999999</v>
      </c>
      <c r="H2255" s="59">
        <v>480</v>
      </c>
    </row>
    <row r="2256" spans="1:8" ht="51">
      <c r="A2256" s="39"/>
      <c r="B2256" s="52" t="s">
        <v>2638</v>
      </c>
      <c r="C2256" s="53">
        <v>2022</v>
      </c>
      <c r="D2256" s="53">
        <v>0.23</v>
      </c>
      <c r="E2256" s="54">
        <v>1</v>
      </c>
      <c r="F2256" s="54">
        <v>10</v>
      </c>
      <c r="G2256" s="69">
        <v>12.190950000000001</v>
      </c>
      <c r="H2256" s="59">
        <v>480</v>
      </c>
    </row>
    <row r="2257" spans="1:8" ht="51">
      <c r="A2257" s="39"/>
      <c r="B2257" s="52" t="s">
        <v>2635</v>
      </c>
      <c r="C2257" s="53">
        <v>2022</v>
      </c>
      <c r="D2257" s="53">
        <v>0.23</v>
      </c>
      <c r="E2257" s="54">
        <v>1</v>
      </c>
      <c r="F2257" s="54">
        <v>10</v>
      </c>
      <c r="G2257" s="69">
        <v>12.129799999999999</v>
      </c>
      <c r="H2257" s="59">
        <v>480</v>
      </c>
    </row>
    <row r="2258" spans="1:8" ht="76.5">
      <c r="A2258" s="39"/>
      <c r="B2258" s="52" t="s">
        <v>2639</v>
      </c>
      <c r="C2258" s="53">
        <v>2022</v>
      </c>
      <c r="D2258" s="53">
        <v>0.23</v>
      </c>
      <c r="E2258" s="54">
        <v>1</v>
      </c>
      <c r="F2258" s="54">
        <v>10</v>
      </c>
      <c r="G2258" s="69">
        <v>12.077879999999999</v>
      </c>
      <c r="H2258" s="59">
        <v>480</v>
      </c>
    </row>
    <row r="2259" spans="1:8" ht="38.25">
      <c r="A2259" s="39"/>
      <c r="B2259" s="52" t="s">
        <v>2640</v>
      </c>
      <c r="C2259" s="53">
        <v>2022</v>
      </c>
      <c r="D2259" s="53">
        <v>0.4</v>
      </c>
      <c r="E2259" s="54">
        <v>1</v>
      </c>
      <c r="F2259" s="54">
        <v>15</v>
      </c>
      <c r="G2259" s="69">
        <v>26.30837</v>
      </c>
      <c r="H2259" s="59">
        <v>480</v>
      </c>
    </row>
    <row r="2260" spans="1:8" ht="38.25">
      <c r="A2260" s="39"/>
      <c r="B2260" s="52" t="s">
        <v>2641</v>
      </c>
      <c r="C2260" s="53">
        <v>2022</v>
      </c>
      <c r="D2260" s="53">
        <v>0.23</v>
      </c>
      <c r="E2260" s="54">
        <v>1</v>
      </c>
      <c r="F2260" s="54">
        <v>10</v>
      </c>
      <c r="G2260" s="69">
        <v>14.096770000000001</v>
      </c>
      <c r="H2260" s="59">
        <v>480</v>
      </c>
    </row>
    <row r="2261" spans="1:8" ht="38.25">
      <c r="A2261" s="39"/>
      <c r="B2261" s="52" t="s">
        <v>2642</v>
      </c>
      <c r="C2261" s="53">
        <v>2022</v>
      </c>
      <c r="D2261" s="53">
        <v>0.23</v>
      </c>
      <c r="E2261" s="54">
        <v>1</v>
      </c>
      <c r="F2261" s="54">
        <v>10</v>
      </c>
      <c r="G2261" s="69">
        <v>14.112629999999999</v>
      </c>
      <c r="H2261" s="59">
        <v>480</v>
      </c>
    </row>
    <row r="2262" spans="1:8" ht="38.25">
      <c r="A2262" s="39"/>
      <c r="B2262" s="52" t="s">
        <v>2643</v>
      </c>
      <c r="C2262" s="53">
        <v>2022</v>
      </c>
      <c r="D2262" s="53">
        <v>0.23</v>
      </c>
      <c r="E2262" s="54">
        <v>1</v>
      </c>
      <c r="F2262" s="54">
        <v>10</v>
      </c>
      <c r="G2262" s="69">
        <v>14.14268</v>
      </c>
      <c r="H2262" s="59">
        <v>480</v>
      </c>
    </row>
    <row r="2263" spans="1:8" ht="38.25">
      <c r="A2263" s="39"/>
      <c r="B2263" s="52" t="s">
        <v>2644</v>
      </c>
      <c r="C2263" s="53">
        <v>2022</v>
      </c>
      <c r="D2263" s="53">
        <v>0.23</v>
      </c>
      <c r="E2263" s="54">
        <v>1</v>
      </c>
      <c r="F2263" s="54">
        <v>10</v>
      </c>
      <c r="G2263" s="69">
        <v>14.292389999999999</v>
      </c>
      <c r="H2263" s="59">
        <v>480</v>
      </c>
    </row>
    <row r="2264" spans="1:8" ht="38.25">
      <c r="A2264" s="39"/>
      <c r="B2264" s="52" t="s">
        <v>2645</v>
      </c>
      <c r="C2264" s="53">
        <v>2022</v>
      </c>
      <c r="D2264" s="53">
        <v>0.4</v>
      </c>
      <c r="E2264" s="54">
        <v>1</v>
      </c>
      <c r="F2264" s="54">
        <v>15</v>
      </c>
      <c r="G2264" s="69">
        <v>23.8048</v>
      </c>
      <c r="H2264" s="59">
        <v>481</v>
      </c>
    </row>
    <row r="2265" spans="1:8" ht="38.25">
      <c r="A2265" s="39"/>
      <c r="B2265" s="52" t="s">
        <v>2646</v>
      </c>
      <c r="C2265" s="53">
        <v>2022</v>
      </c>
      <c r="D2265" s="53">
        <v>0.23</v>
      </c>
      <c r="E2265" s="54">
        <v>1</v>
      </c>
      <c r="F2265" s="54">
        <v>10</v>
      </c>
      <c r="G2265" s="69">
        <v>10.462629999999999</v>
      </c>
      <c r="H2265" s="59">
        <v>483</v>
      </c>
    </row>
    <row r="2266" spans="1:8" ht="38.25">
      <c r="A2266" s="39"/>
      <c r="B2266" s="52" t="s">
        <v>2647</v>
      </c>
      <c r="C2266" s="53">
        <v>2022</v>
      </c>
      <c r="D2266" s="53">
        <v>0.23</v>
      </c>
      <c r="E2266" s="54">
        <v>1</v>
      </c>
      <c r="F2266" s="54">
        <v>10</v>
      </c>
      <c r="G2266" s="69">
        <v>14.604329999999999</v>
      </c>
      <c r="H2266" s="59">
        <v>482</v>
      </c>
    </row>
    <row r="2267" spans="1:8" ht="38.25">
      <c r="A2267" s="39"/>
      <c r="B2267" s="52" t="s">
        <v>2648</v>
      </c>
      <c r="C2267" s="53">
        <v>2022</v>
      </c>
      <c r="D2267" s="53">
        <v>0.23</v>
      </c>
      <c r="E2267" s="54">
        <v>1</v>
      </c>
      <c r="F2267" s="54">
        <v>15</v>
      </c>
      <c r="G2267" s="69">
        <v>15.023440000000001</v>
      </c>
      <c r="H2267" s="59">
        <v>482</v>
      </c>
    </row>
    <row r="2268" spans="1:8" ht="38.25">
      <c r="A2268" s="39"/>
      <c r="B2268" s="52" t="s">
        <v>2649</v>
      </c>
      <c r="C2268" s="53">
        <v>2022</v>
      </c>
      <c r="D2268" s="53">
        <v>0.23</v>
      </c>
      <c r="E2268" s="54">
        <v>1</v>
      </c>
      <c r="F2268" s="54">
        <v>15</v>
      </c>
      <c r="G2268" s="69">
        <v>15.074920000000001</v>
      </c>
      <c r="H2268" s="59">
        <v>482</v>
      </c>
    </row>
    <row r="2269" spans="1:8" ht="51">
      <c r="A2269" s="39"/>
      <c r="B2269" s="52" t="s">
        <v>2650</v>
      </c>
      <c r="C2269" s="53">
        <v>2022</v>
      </c>
      <c r="D2269" s="53">
        <v>0.23</v>
      </c>
      <c r="E2269" s="54">
        <v>1</v>
      </c>
      <c r="F2269" s="54">
        <v>10</v>
      </c>
      <c r="G2269" s="69">
        <v>17.45645</v>
      </c>
      <c r="H2269" s="59">
        <v>482</v>
      </c>
    </row>
    <row r="2270" spans="1:8" ht="38.25">
      <c r="A2270" s="39"/>
      <c r="B2270" s="52" t="s">
        <v>2651</v>
      </c>
      <c r="C2270" s="53">
        <v>2022</v>
      </c>
      <c r="D2270" s="53">
        <v>0.23</v>
      </c>
      <c r="E2270" s="54">
        <v>1</v>
      </c>
      <c r="F2270" s="54">
        <v>10</v>
      </c>
      <c r="G2270" s="69">
        <v>21.518729999999998</v>
      </c>
      <c r="H2270" s="59">
        <v>482</v>
      </c>
    </row>
    <row r="2271" spans="1:8" ht="38.25">
      <c r="A2271" s="39"/>
      <c r="B2271" s="52" t="s">
        <v>2652</v>
      </c>
      <c r="C2271" s="53">
        <v>2022</v>
      </c>
      <c r="D2271" s="53">
        <v>0.23</v>
      </c>
      <c r="E2271" s="54">
        <v>1</v>
      </c>
      <c r="F2271" s="54">
        <v>10</v>
      </c>
      <c r="G2271" s="69">
        <v>8.2232700000000012</v>
      </c>
      <c r="H2271" s="59">
        <v>484</v>
      </c>
    </row>
    <row r="2272" spans="1:8" ht="38.25">
      <c r="A2272" s="39"/>
      <c r="B2272" s="52" t="s">
        <v>2653</v>
      </c>
      <c r="C2272" s="53">
        <v>2022</v>
      </c>
      <c r="D2272" s="53">
        <v>0.23</v>
      </c>
      <c r="E2272" s="54">
        <v>1</v>
      </c>
      <c r="F2272" s="54">
        <v>5</v>
      </c>
      <c r="G2272" s="69">
        <v>8.2232700000000012</v>
      </c>
      <c r="H2272" s="59">
        <v>484</v>
      </c>
    </row>
    <row r="2273" spans="1:8" ht="38.25">
      <c r="A2273" s="39"/>
      <c r="B2273" s="52" t="s">
        <v>2654</v>
      </c>
      <c r="C2273" s="53">
        <v>2022</v>
      </c>
      <c r="D2273" s="53">
        <v>0.23</v>
      </c>
      <c r="E2273" s="54">
        <v>1</v>
      </c>
      <c r="F2273" s="54">
        <v>3</v>
      </c>
      <c r="G2273" s="69">
        <v>8.2232700000000012</v>
      </c>
      <c r="H2273" s="59">
        <v>484</v>
      </c>
    </row>
    <row r="2274" spans="1:8" ht="38.25">
      <c r="A2274" s="39"/>
      <c r="B2274" s="52" t="s">
        <v>2655</v>
      </c>
      <c r="C2274" s="53">
        <v>2022</v>
      </c>
      <c r="D2274" s="53">
        <v>0.23</v>
      </c>
      <c r="E2274" s="54">
        <v>1</v>
      </c>
      <c r="F2274" s="54">
        <v>2</v>
      </c>
      <c r="G2274" s="69">
        <v>8.2232700000000012</v>
      </c>
      <c r="H2274" s="59">
        <v>484</v>
      </c>
    </row>
    <row r="2275" spans="1:8" ht="38.25">
      <c r="A2275" s="39"/>
      <c r="B2275" s="52" t="s">
        <v>2656</v>
      </c>
      <c r="C2275" s="53">
        <v>2022</v>
      </c>
      <c r="D2275" s="53">
        <v>0.23</v>
      </c>
      <c r="E2275" s="54">
        <v>1</v>
      </c>
      <c r="F2275" s="54">
        <v>5</v>
      </c>
      <c r="G2275" s="69">
        <v>8.2232700000000012</v>
      </c>
      <c r="H2275" s="59">
        <v>484</v>
      </c>
    </row>
    <row r="2276" spans="1:8" ht="38.25">
      <c r="A2276" s="39"/>
      <c r="B2276" s="52" t="s">
        <v>2657</v>
      </c>
      <c r="C2276" s="53">
        <v>2022</v>
      </c>
      <c r="D2276" s="53">
        <v>0.23</v>
      </c>
      <c r="E2276" s="54">
        <v>1</v>
      </c>
      <c r="F2276" s="54">
        <v>5</v>
      </c>
      <c r="G2276" s="69">
        <v>8.2232700000000012</v>
      </c>
      <c r="H2276" s="59">
        <v>484</v>
      </c>
    </row>
    <row r="2277" spans="1:8" ht="51">
      <c r="A2277" s="39"/>
      <c r="B2277" s="52" t="s">
        <v>2658</v>
      </c>
      <c r="C2277" s="53">
        <v>2022</v>
      </c>
      <c r="D2277" s="53">
        <v>0.23</v>
      </c>
      <c r="E2277" s="54">
        <v>1</v>
      </c>
      <c r="F2277" s="54">
        <v>10</v>
      </c>
      <c r="G2277" s="69">
        <v>8.2232700000000012</v>
      </c>
      <c r="H2277" s="59">
        <v>484</v>
      </c>
    </row>
    <row r="2278" spans="1:8" ht="38.25">
      <c r="A2278" s="39"/>
      <c r="B2278" s="52" t="s">
        <v>2659</v>
      </c>
      <c r="C2278" s="53">
        <v>2022</v>
      </c>
      <c r="D2278" s="53">
        <v>0.23</v>
      </c>
      <c r="E2278" s="54">
        <v>1</v>
      </c>
      <c r="F2278" s="54">
        <v>5</v>
      </c>
      <c r="G2278" s="69">
        <v>8.2232700000000012</v>
      </c>
      <c r="H2278" s="59">
        <v>484</v>
      </c>
    </row>
    <row r="2279" spans="1:8" ht="51">
      <c r="A2279" s="39"/>
      <c r="B2279" s="52" t="s">
        <v>2660</v>
      </c>
      <c r="C2279" s="53">
        <v>2022</v>
      </c>
      <c r="D2279" s="53">
        <v>0.23</v>
      </c>
      <c r="E2279" s="54">
        <v>1</v>
      </c>
      <c r="F2279" s="54">
        <v>5</v>
      </c>
      <c r="G2279" s="69">
        <v>8.2232700000000012</v>
      </c>
      <c r="H2279" s="59">
        <v>484</v>
      </c>
    </row>
    <row r="2280" spans="1:8" ht="38.25">
      <c r="A2280" s="39"/>
      <c r="B2280" s="52" t="s">
        <v>2661</v>
      </c>
      <c r="C2280" s="53">
        <v>2022</v>
      </c>
      <c r="D2280" s="53">
        <v>0.23</v>
      </c>
      <c r="E2280" s="54">
        <v>1</v>
      </c>
      <c r="F2280" s="54">
        <v>5</v>
      </c>
      <c r="G2280" s="69">
        <v>8.2232700000000012</v>
      </c>
      <c r="H2280" s="59">
        <v>484</v>
      </c>
    </row>
    <row r="2281" spans="1:8" ht="38.25">
      <c r="A2281" s="39"/>
      <c r="B2281" s="52" t="s">
        <v>2662</v>
      </c>
      <c r="C2281" s="53">
        <v>2022</v>
      </c>
      <c r="D2281" s="53">
        <v>0.23</v>
      </c>
      <c r="E2281" s="54">
        <v>1</v>
      </c>
      <c r="F2281" s="54">
        <v>5</v>
      </c>
      <c r="G2281" s="69">
        <v>8.2232700000000012</v>
      </c>
      <c r="H2281" s="59">
        <v>484</v>
      </c>
    </row>
    <row r="2282" spans="1:8" ht="38.25">
      <c r="A2282" s="39"/>
      <c r="B2282" s="52" t="s">
        <v>2663</v>
      </c>
      <c r="C2282" s="53">
        <v>2022</v>
      </c>
      <c r="D2282" s="53">
        <v>0.23</v>
      </c>
      <c r="E2282" s="54">
        <v>1</v>
      </c>
      <c r="F2282" s="54">
        <v>10</v>
      </c>
      <c r="G2282" s="69">
        <v>8.2232700000000012</v>
      </c>
      <c r="H2282" s="59">
        <v>484</v>
      </c>
    </row>
    <row r="2283" spans="1:8" ht="51">
      <c r="A2283" s="39"/>
      <c r="B2283" s="52" t="s">
        <v>2664</v>
      </c>
      <c r="C2283" s="53">
        <v>2022</v>
      </c>
      <c r="D2283" s="53">
        <v>0.23</v>
      </c>
      <c r="E2283" s="54">
        <v>1</v>
      </c>
      <c r="F2283" s="54">
        <v>10</v>
      </c>
      <c r="G2283" s="69">
        <v>8.2232700000000012</v>
      </c>
      <c r="H2283" s="59">
        <v>484</v>
      </c>
    </row>
    <row r="2284" spans="1:8" ht="51">
      <c r="A2284" s="39"/>
      <c r="B2284" s="52" t="s">
        <v>2665</v>
      </c>
      <c r="C2284" s="53">
        <v>2022</v>
      </c>
      <c r="D2284" s="53">
        <v>0.23</v>
      </c>
      <c r="E2284" s="54">
        <v>1</v>
      </c>
      <c r="F2284" s="54">
        <v>10</v>
      </c>
      <c r="G2284" s="69">
        <v>8.2232700000000012</v>
      </c>
      <c r="H2284" s="59">
        <v>484</v>
      </c>
    </row>
    <row r="2285" spans="1:8" ht="51">
      <c r="A2285" s="39"/>
      <c r="B2285" s="52" t="s">
        <v>2666</v>
      </c>
      <c r="C2285" s="53">
        <v>2022</v>
      </c>
      <c r="D2285" s="53">
        <v>0.23</v>
      </c>
      <c r="E2285" s="54">
        <v>1</v>
      </c>
      <c r="F2285" s="54">
        <v>10</v>
      </c>
      <c r="G2285" s="69">
        <v>8.2232700000000012</v>
      </c>
      <c r="H2285" s="59">
        <v>484</v>
      </c>
    </row>
    <row r="2286" spans="1:8" ht="38.25">
      <c r="A2286" s="39"/>
      <c r="B2286" s="52" t="s">
        <v>2667</v>
      </c>
      <c r="C2286" s="53">
        <v>2022</v>
      </c>
      <c r="D2286" s="53">
        <v>0.23</v>
      </c>
      <c r="E2286" s="54">
        <v>1</v>
      </c>
      <c r="F2286" s="54">
        <v>5</v>
      </c>
      <c r="G2286" s="69">
        <v>8.2232700000000012</v>
      </c>
      <c r="H2286" s="59">
        <v>484</v>
      </c>
    </row>
    <row r="2287" spans="1:8" ht="51">
      <c r="A2287" s="39"/>
      <c r="B2287" s="52" t="s">
        <v>2668</v>
      </c>
      <c r="C2287" s="53">
        <v>2022</v>
      </c>
      <c r="D2287" s="53">
        <v>0.23</v>
      </c>
      <c r="E2287" s="54">
        <v>1</v>
      </c>
      <c r="F2287" s="54">
        <v>5</v>
      </c>
      <c r="G2287" s="69">
        <v>8.2232700000000012</v>
      </c>
      <c r="H2287" s="59">
        <v>484</v>
      </c>
    </row>
    <row r="2288" spans="1:8" ht="38.25">
      <c r="A2288" s="39"/>
      <c r="B2288" s="52" t="s">
        <v>2669</v>
      </c>
      <c r="C2288" s="53">
        <v>2022</v>
      </c>
      <c r="D2288" s="53">
        <v>0.23</v>
      </c>
      <c r="E2288" s="54">
        <v>1</v>
      </c>
      <c r="F2288" s="54">
        <v>10</v>
      </c>
      <c r="G2288" s="69">
        <v>8.2232700000000012</v>
      </c>
      <c r="H2288" s="59">
        <v>484</v>
      </c>
    </row>
    <row r="2289" spans="1:8" ht="38.25">
      <c r="A2289" s="39"/>
      <c r="B2289" s="52" t="s">
        <v>2670</v>
      </c>
      <c r="C2289" s="53">
        <v>2022</v>
      </c>
      <c r="D2289" s="53">
        <v>0.23</v>
      </c>
      <c r="E2289" s="54">
        <v>1</v>
      </c>
      <c r="F2289" s="54">
        <v>10</v>
      </c>
      <c r="G2289" s="69">
        <v>8.2232700000000012</v>
      </c>
      <c r="H2289" s="59">
        <v>484</v>
      </c>
    </row>
    <row r="2290" spans="1:8" ht="51">
      <c r="A2290" s="39"/>
      <c r="B2290" s="52" t="s">
        <v>2671</v>
      </c>
      <c r="C2290" s="53">
        <v>2022</v>
      </c>
      <c r="D2290" s="53">
        <v>0.23</v>
      </c>
      <c r="E2290" s="54">
        <v>1</v>
      </c>
      <c r="F2290" s="54">
        <v>5</v>
      </c>
      <c r="G2290" s="69">
        <v>8.2232700000000012</v>
      </c>
      <c r="H2290" s="59">
        <v>484</v>
      </c>
    </row>
    <row r="2291" spans="1:8" ht="51">
      <c r="A2291" s="39"/>
      <c r="B2291" s="52" t="s">
        <v>2672</v>
      </c>
      <c r="C2291" s="53">
        <v>2022</v>
      </c>
      <c r="D2291" s="53">
        <v>0.23</v>
      </c>
      <c r="E2291" s="54">
        <v>1</v>
      </c>
      <c r="F2291" s="54">
        <v>2</v>
      </c>
      <c r="G2291" s="69">
        <v>8.2232700000000012</v>
      </c>
      <c r="H2291" s="59">
        <v>484</v>
      </c>
    </row>
    <row r="2292" spans="1:8" ht="38.25">
      <c r="A2292" s="39"/>
      <c r="B2292" s="52" t="s">
        <v>2673</v>
      </c>
      <c r="C2292" s="53">
        <v>2022</v>
      </c>
      <c r="D2292" s="53">
        <v>0.23</v>
      </c>
      <c r="E2292" s="54">
        <v>1</v>
      </c>
      <c r="F2292" s="54">
        <v>10</v>
      </c>
      <c r="G2292" s="69">
        <v>8.2232700000000012</v>
      </c>
      <c r="H2292" s="59">
        <v>484</v>
      </c>
    </row>
    <row r="2293" spans="1:8" ht="38.25">
      <c r="A2293" s="39"/>
      <c r="B2293" s="52" t="s">
        <v>2674</v>
      </c>
      <c r="C2293" s="53">
        <v>2022</v>
      </c>
      <c r="D2293" s="53">
        <v>0.23</v>
      </c>
      <c r="E2293" s="54">
        <v>1</v>
      </c>
      <c r="F2293" s="54">
        <v>5</v>
      </c>
      <c r="G2293" s="69">
        <v>8.2232700000000012</v>
      </c>
      <c r="H2293" s="59">
        <v>484</v>
      </c>
    </row>
    <row r="2294" spans="1:8" ht="38.25">
      <c r="A2294" s="39"/>
      <c r="B2294" s="52" t="s">
        <v>2675</v>
      </c>
      <c r="C2294" s="53">
        <v>2022</v>
      </c>
      <c r="D2294" s="53">
        <v>0.23</v>
      </c>
      <c r="E2294" s="54">
        <v>1</v>
      </c>
      <c r="F2294" s="54">
        <v>5</v>
      </c>
      <c r="G2294" s="69">
        <v>8.2232700000000012</v>
      </c>
      <c r="H2294" s="59">
        <v>484</v>
      </c>
    </row>
    <row r="2295" spans="1:8" ht="76.5">
      <c r="A2295" s="39"/>
      <c r="B2295" s="52" t="s">
        <v>2676</v>
      </c>
      <c r="C2295" s="53">
        <v>2022</v>
      </c>
      <c r="D2295" s="53">
        <v>0.23</v>
      </c>
      <c r="E2295" s="54">
        <v>1</v>
      </c>
      <c r="F2295" s="54">
        <v>10</v>
      </c>
      <c r="G2295" s="69">
        <v>14.910120000000001</v>
      </c>
      <c r="H2295" s="59">
        <v>488</v>
      </c>
    </row>
    <row r="2296" spans="1:8" ht="38.25">
      <c r="A2296" s="39"/>
      <c r="B2296" s="52" t="s">
        <v>2677</v>
      </c>
      <c r="C2296" s="53">
        <v>2022</v>
      </c>
      <c r="D2296" s="53">
        <v>0.23</v>
      </c>
      <c r="E2296" s="54">
        <v>1</v>
      </c>
      <c r="F2296" s="54">
        <v>15</v>
      </c>
      <c r="G2296" s="69">
        <v>28.32009</v>
      </c>
      <c r="H2296" s="59">
        <v>490</v>
      </c>
    </row>
    <row r="2297" spans="1:8" ht="38.25">
      <c r="A2297" s="39"/>
      <c r="B2297" s="52" t="s">
        <v>2678</v>
      </c>
      <c r="C2297" s="53">
        <v>2022</v>
      </c>
      <c r="D2297" s="53">
        <v>0.23</v>
      </c>
      <c r="E2297" s="54">
        <v>1</v>
      </c>
      <c r="F2297" s="54">
        <v>10</v>
      </c>
      <c r="G2297" s="69">
        <v>10.26487</v>
      </c>
      <c r="H2297" s="59">
        <v>491</v>
      </c>
    </row>
    <row r="2298" spans="1:8" ht="89.25">
      <c r="A2298" s="39"/>
      <c r="B2298" s="52" t="s">
        <v>2679</v>
      </c>
      <c r="C2298" s="53">
        <v>2022</v>
      </c>
      <c r="D2298" s="53">
        <v>0.4</v>
      </c>
      <c r="E2298" s="54">
        <v>1</v>
      </c>
      <c r="F2298" s="54">
        <v>15</v>
      </c>
      <c r="G2298" s="69">
        <v>14.112690000000001</v>
      </c>
      <c r="H2298" s="59">
        <v>356</v>
      </c>
    </row>
    <row r="2299" spans="1:8" ht="51">
      <c r="A2299" s="39"/>
      <c r="B2299" s="52" t="s">
        <v>2680</v>
      </c>
      <c r="C2299" s="53">
        <v>2022</v>
      </c>
      <c r="D2299" s="53">
        <v>0.23</v>
      </c>
      <c r="E2299" s="54">
        <v>1</v>
      </c>
      <c r="F2299" s="54">
        <v>5</v>
      </c>
      <c r="G2299" s="69">
        <v>12.99559</v>
      </c>
      <c r="H2299" s="59">
        <v>356</v>
      </c>
    </row>
    <row r="2300" spans="1:8" ht="38.25">
      <c r="A2300" s="39"/>
      <c r="B2300" s="52" t="s">
        <v>2681</v>
      </c>
      <c r="C2300" s="53">
        <v>2022</v>
      </c>
      <c r="D2300" s="53">
        <v>0.4</v>
      </c>
      <c r="E2300" s="54">
        <v>1</v>
      </c>
      <c r="F2300" s="54">
        <v>10</v>
      </c>
      <c r="G2300" s="69">
        <v>11.59125</v>
      </c>
      <c r="H2300" s="59">
        <v>477</v>
      </c>
    </row>
    <row r="2301" spans="1:8" ht="51">
      <c r="A2301" s="39"/>
      <c r="B2301" s="52" t="s">
        <v>2682</v>
      </c>
      <c r="C2301" s="53">
        <v>2022</v>
      </c>
      <c r="D2301" s="53">
        <v>0.4</v>
      </c>
      <c r="E2301" s="54">
        <v>1</v>
      </c>
      <c r="F2301" s="54">
        <v>136</v>
      </c>
      <c r="G2301" s="69">
        <v>13.593860000000001</v>
      </c>
      <c r="H2301" s="59">
        <v>480</v>
      </c>
    </row>
    <row r="2302" spans="1:8" ht="38.25">
      <c r="A2302" s="39"/>
      <c r="B2302" s="52" t="s">
        <v>2683</v>
      </c>
      <c r="C2302" s="53">
        <v>2022</v>
      </c>
      <c r="D2302" s="53">
        <v>0.4</v>
      </c>
      <c r="E2302" s="54">
        <v>1</v>
      </c>
      <c r="F2302" s="54">
        <v>136</v>
      </c>
      <c r="G2302" s="69">
        <v>13.977219999999999</v>
      </c>
      <c r="H2302" s="59">
        <v>480</v>
      </c>
    </row>
    <row r="2303" spans="1:8" ht="38.25">
      <c r="A2303" s="39"/>
      <c r="B2303" s="52" t="s">
        <v>2684</v>
      </c>
      <c r="C2303" s="53">
        <v>2022</v>
      </c>
      <c r="D2303" s="53">
        <v>0.4</v>
      </c>
      <c r="E2303" s="54">
        <v>1</v>
      </c>
      <c r="F2303" s="54">
        <v>10</v>
      </c>
      <c r="G2303" s="69">
        <v>10.302040000000002</v>
      </c>
      <c r="H2303" s="59">
        <v>480</v>
      </c>
    </row>
    <row r="2304" spans="1:8" ht="51">
      <c r="A2304" s="39"/>
      <c r="B2304" s="52" t="s">
        <v>2685</v>
      </c>
      <c r="C2304" s="53">
        <v>2022</v>
      </c>
      <c r="D2304" s="53">
        <v>0.4</v>
      </c>
      <c r="E2304" s="54">
        <v>1</v>
      </c>
      <c r="F2304" s="54">
        <v>15</v>
      </c>
      <c r="G2304" s="69">
        <v>23.99389</v>
      </c>
      <c r="H2304" s="59">
        <v>499</v>
      </c>
    </row>
    <row r="2305" spans="1:8" ht="38.25">
      <c r="A2305" s="39"/>
      <c r="B2305" s="52" t="s">
        <v>2686</v>
      </c>
      <c r="C2305" s="53">
        <v>2022</v>
      </c>
      <c r="D2305" s="53">
        <v>0.4</v>
      </c>
      <c r="E2305" s="54">
        <v>1</v>
      </c>
      <c r="F2305" s="54">
        <v>74</v>
      </c>
      <c r="G2305" s="69">
        <v>24.536619999999999</v>
      </c>
      <c r="H2305" s="59">
        <v>499</v>
      </c>
    </row>
    <row r="2306" spans="1:8" ht="51">
      <c r="A2306" s="39"/>
      <c r="B2306" s="52" t="s">
        <v>2687</v>
      </c>
      <c r="C2306" s="53">
        <v>2022</v>
      </c>
      <c r="D2306" s="53">
        <v>0.4</v>
      </c>
      <c r="E2306" s="54">
        <v>1</v>
      </c>
      <c r="F2306" s="54">
        <v>10</v>
      </c>
      <c r="G2306" s="69">
        <v>23.95898</v>
      </c>
      <c r="H2306" s="59">
        <v>499</v>
      </c>
    </row>
    <row r="2307" spans="1:8" ht="38.25">
      <c r="A2307" s="39"/>
      <c r="B2307" s="52" t="s">
        <v>2688</v>
      </c>
      <c r="C2307" s="53">
        <v>2022</v>
      </c>
      <c r="D2307" s="53">
        <v>0.4</v>
      </c>
      <c r="E2307" s="54">
        <v>1</v>
      </c>
      <c r="F2307" s="54">
        <v>10</v>
      </c>
      <c r="G2307" s="69">
        <v>23.959400000000002</v>
      </c>
      <c r="H2307" s="59">
        <v>499</v>
      </c>
    </row>
    <row r="2308" spans="1:8" hidden="1">
      <c r="A2308" s="39" t="s">
        <v>2084</v>
      </c>
      <c r="B2308" s="52" t="s">
        <v>2085</v>
      </c>
      <c r="C2308" s="53"/>
      <c r="D2308" s="53"/>
      <c r="E2308" s="54"/>
      <c r="F2308" s="54"/>
      <c r="G2308" s="69"/>
      <c r="H2308" s="59"/>
    </row>
    <row r="2309" spans="1:8" hidden="1">
      <c r="A2309" s="39" t="s">
        <v>2086</v>
      </c>
      <c r="B2309" s="52" t="s">
        <v>2087</v>
      </c>
      <c r="C2309" s="53"/>
      <c r="D2309" s="53"/>
      <c r="E2309" s="54"/>
      <c r="F2309" s="54"/>
      <c r="G2309" s="69"/>
      <c r="H2309" s="59"/>
    </row>
    <row r="2310" spans="1:8">
      <c r="A2310" s="43" t="s">
        <v>2088</v>
      </c>
      <c r="B2310" s="44" t="s">
        <v>2089</v>
      </c>
      <c r="C2310" s="43"/>
      <c r="D2310" s="43"/>
      <c r="E2310" s="61">
        <f>E2311+E3399+E3407</f>
        <v>1095</v>
      </c>
      <c r="F2310" s="61">
        <f>F2311+F3399+F3407</f>
        <v>19233.400000000001</v>
      </c>
      <c r="G2310" s="72">
        <f>G2311+G3399+G3407</f>
        <v>32194.093400000107</v>
      </c>
      <c r="H2310" s="59"/>
    </row>
    <row r="2311" spans="1:8">
      <c r="A2311" s="39" t="s">
        <v>2090</v>
      </c>
      <c r="B2311" s="52" t="s">
        <v>2083</v>
      </c>
      <c r="C2311" s="53"/>
      <c r="D2311" s="53"/>
      <c r="E2311" s="54">
        <f>SUM(E2312:E3398)</f>
        <v>1087</v>
      </c>
      <c r="F2311" s="54">
        <f>SUM(F2312:F3398)</f>
        <v>15757.400000000001</v>
      </c>
      <c r="G2311" s="54">
        <f>SUM(G2312:G3398)</f>
        <v>28746.003100000107</v>
      </c>
      <c r="H2311" s="59"/>
    </row>
    <row r="2312" spans="1:8" ht="38.25">
      <c r="A2312" s="39"/>
      <c r="B2312" s="52" t="s">
        <v>2689</v>
      </c>
      <c r="C2312" s="53">
        <v>2022</v>
      </c>
      <c r="D2312" s="53">
        <v>0.4</v>
      </c>
      <c r="E2312" s="54">
        <v>1</v>
      </c>
      <c r="F2312" s="54">
        <v>208</v>
      </c>
      <c r="G2312" s="69">
        <v>47.632100000000001</v>
      </c>
      <c r="H2312" s="59">
        <v>174</v>
      </c>
    </row>
    <row r="2313" spans="1:8" ht="63.75">
      <c r="A2313" s="39"/>
      <c r="B2313" s="52" t="s">
        <v>2690</v>
      </c>
      <c r="C2313" s="53">
        <v>2022</v>
      </c>
      <c r="D2313" s="53">
        <v>0.4</v>
      </c>
      <c r="E2313" s="54">
        <v>1</v>
      </c>
      <c r="F2313" s="54">
        <v>10</v>
      </c>
      <c r="G2313" s="69">
        <v>32.184890000000003</v>
      </c>
      <c r="H2313" s="59">
        <v>287</v>
      </c>
    </row>
    <row r="2314" spans="1:8" ht="76.5">
      <c r="A2314" s="39"/>
      <c r="B2314" s="52" t="s">
        <v>2691</v>
      </c>
      <c r="C2314" s="53">
        <v>2022</v>
      </c>
      <c r="D2314" s="53">
        <v>0.4</v>
      </c>
      <c r="E2314" s="54">
        <v>1</v>
      </c>
      <c r="F2314" s="54">
        <v>10</v>
      </c>
      <c r="G2314" s="69">
        <v>32.184890000000003</v>
      </c>
      <c r="H2314" s="59">
        <v>287</v>
      </c>
    </row>
    <row r="2315" spans="1:8" ht="76.5">
      <c r="A2315" s="39"/>
      <c r="B2315" s="52" t="s">
        <v>2692</v>
      </c>
      <c r="C2315" s="53">
        <v>2022</v>
      </c>
      <c r="D2315" s="53">
        <v>0.4</v>
      </c>
      <c r="E2315" s="54">
        <v>1</v>
      </c>
      <c r="F2315" s="54">
        <v>10</v>
      </c>
      <c r="G2315" s="69">
        <v>77.145189999999999</v>
      </c>
      <c r="H2315" s="59">
        <v>287</v>
      </c>
    </row>
    <row r="2316" spans="1:8" ht="63.75">
      <c r="A2316" s="39"/>
      <c r="B2316" s="52" t="s">
        <v>2693</v>
      </c>
      <c r="C2316" s="53">
        <v>2022</v>
      </c>
      <c r="D2316" s="53">
        <v>0.4</v>
      </c>
      <c r="E2316" s="54">
        <v>1</v>
      </c>
      <c r="F2316" s="54">
        <v>10</v>
      </c>
      <c r="G2316" s="69">
        <v>18.759229999999999</v>
      </c>
      <c r="H2316" s="59">
        <v>288</v>
      </c>
    </row>
    <row r="2317" spans="1:8" ht="89.25">
      <c r="A2317" s="39"/>
      <c r="B2317" s="52" t="s">
        <v>2694</v>
      </c>
      <c r="C2317" s="53">
        <v>2022</v>
      </c>
      <c r="D2317" s="53">
        <v>0.4</v>
      </c>
      <c r="E2317" s="54">
        <v>1</v>
      </c>
      <c r="F2317" s="54">
        <v>10</v>
      </c>
      <c r="G2317" s="69">
        <v>13.06301</v>
      </c>
      <c r="H2317" s="59">
        <v>288</v>
      </c>
    </row>
    <row r="2318" spans="1:8" ht="76.5">
      <c r="A2318" s="39"/>
      <c r="B2318" s="52" t="s">
        <v>2695</v>
      </c>
      <c r="C2318" s="53">
        <v>2022</v>
      </c>
      <c r="D2318" s="53">
        <v>0.4</v>
      </c>
      <c r="E2318" s="54">
        <v>1</v>
      </c>
      <c r="F2318" s="54">
        <v>10</v>
      </c>
      <c r="G2318" s="69">
        <v>12.471870000000001</v>
      </c>
      <c r="H2318" s="59">
        <v>288</v>
      </c>
    </row>
    <row r="2319" spans="1:8" ht="89.25">
      <c r="A2319" s="39"/>
      <c r="B2319" s="52" t="s">
        <v>2696</v>
      </c>
      <c r="C2319" s="53">
        <v>2022</v>
      </c>
      <c r="D2319" s="53">
        <v>0.4</v>
      </c>
      <c r="E2319" s="54">
        <v>1</v>
      </c>
      <c r="F2319" s="54">
        <v>10</v>
      </c>
      <c r="G2319" s="69">
        <v>11.07606</v>
      </c>
      <c r="H2319" s="59">
        <v>288</v>
      </c>
    </row>
    <row r="2320" spans="1:8" ht="76.5">
      <c r="A2320" s="39"/>
      <c r="B2320" s="52" t="s">
        <v>2697</v>
      </c>
      <c r="C2320" s="53">
        <v>2022</v>
      </c>
      <c r="D2320" s="53">
        <v>0.4</v>
      </c>
      <c r="E2320" s="54">
        <v>1</v>
      </c>
      <c r="F2320" s="54">
        <v>10</v>
      </c>
      <c r="G2320" s="69">
        <v>6.3228500000000007</v>
      </c>
      <c r="H2320" s="59">
        <v>288</v>
      </c>
    </row>
    <row r="2321" spans="1:8" ht="76.5">
      <c r="A2321" s="39"/>
      <c r="B2321" s="52" t="s">
        <v>2698</v>
      </c>
      <c r="C2321" s="53">
        <v>2022</v>
      </c>
      <c r="D2321" s="53">
        <v>0.4</v>
      </c>
      <c r="E2321" s="54">
        <v>1</v>
      </c>
      <c r="F2321" s="54">
        <v>10</v>
      </c>
      <c r="G2321" s="69">
        <v>4.8109700000000002</v>
      </c>
      <c r="H2321" s="59">
        <v>289</v>
      </c>
    </row>
    <row r="2322" spans="1:8" ht="76.5">
      <c r="A2322" s="39"/>
      <c r="B2322" s="52" t="s">
        <v>2699</v>
      </c>
      <c r="C2322" s="53">
        <v>2022</v>
      </c>
      <c r="D2322" s="53">
        <v>0.4</v>
      </c>
      <c r="E2322" s="54">
        <v>1</v>
      </c>
      <c r="F2322" s="54">
        <v>150</v>
      </c>
      <c r="G2322" s="69">
        <v>20.007349999999999</v>
      </c>
      <c r="H2322" s="59">
        <v>289</v>
      </c>
    </row>
    <row r="2323" spans="1:8" ht="63.75">
      <c r="A2323" s="39"/>
      <c r="B2323" s="52" t="s">
        <v>2700</v>
      </c>
      <c r="C2323" s="53">
        <v>2022</v>
      </c>
      <c r="D2323" s="53">
        <v>0.4</v>
      </c>
      <c r="E2323" s="54">
        <v>1</v>
      </c>
      <c r="F2323" s="54">
        <v>10</v>
      </c>
      <c r="G2323" s="69">
        <v>5.5799899999999996</v>
      </c>
      <c r="H2323" s="59">
        <v>290</v>
      </c>
    </row>
    <row r="2324" spans="1:8" ht="89.25">
      <c r="A2324" s="39"/>
      <c r="B2324" s="52" t="s">
        <v>2701</v>
      </c>
      <c r="C2324" s="53">
        <v>2022</v>
      </c>
      <c r="D2324" s="53">
        <v>0.4</v>
      </c>
      <c r="E2324" s="54">
        <v>1</v>
      </c>
      <c r="F2324" s="54">
        <v>10</v>
      </c>
      <c r="G2324" s="69">
        <v>5.5799899999999996</v>
      </c>
      <c r="H2324" s="59">
        <v>290</v>
      </c>
    </row>
    <row r="2325" spans="1:8" ht="102">
      <c r="A2325" s="39"/>
      <c r="B2325" s="52" t="s">
        <v>2702</v>
      </c>
      <c r="C2325" s="53">
        <v>2022</v>
      </c>
      <c r="D2325" s="53">
        <v>0.4</v>
      </c>
      <c r="E2325" s="54">
        <v>1</v>
      </c>
      <c r="F2325" s="54">
        <v>10</v>
      </c>
      <c r="G2325" s="69">
        <v>5.5799899999999996</v>
      </c>
      <c r="H2325" s="59">
        <v>290</v>
      </c>
    </row>
    <row r="2326" spans="1:8" ht="89.25">
      <c r="A2326" s="39"/>
      <c r="B2326" s="52" t="s">
        <v>2703</v>
      </c>
      <c r="C2326" s="53">
        <v>2022</v>
      </c>
      <c r="D2326" s="53">
        <v>0.4</v>
      </c>
      <c r="E2326" s="54">
        <v>1</v>
      </c>
      <c r="F2326" s="54">
        <v>10</v>
      </c>
      <c r="G2326" s="69">
        <v>5.5799899999999996</v>
      </c>
      <c r="H2326" s="59">
        <v>290</v>
      </c>
    </row>
    <row r="2327" spans="1:8" ht="89.25">
      <c r="A2327" s="39"/>
      <c r="B2327" s="52" t="s">
        <v>2704</v>
      </c>
      <c r="C2327" s="53">
        <v>2022</v>
      </c>
      <c r="D2327" s="53">
        <v>0.4</v>
      </c>
      <c r="E2327" s="54">
        <v>1</v>
      </c>
      <c r="F2327" s="54">
        <v>10</v>
      </c>
      <c r="G2327" s="69">
        <v>8.0479399999999988</v>
      </c>
      <c r="H2327" s="59">
        <v>290</v>
      </c>
    </row>
    <row r="2328" spans="1:8" ht="63.75">
      <c r="A2328" s="39"/>
      <c r="B2328" s="52" t="s">
        <v>2705</v>
      </c>
      <c r="C2328" s="53">
        <v>2022</v>
      </c>
      <c r="D2328" s="53">
        <v>0.4</v>
      </c>
      <c r="E2328" s="54">
        <v>1</v>
      </c>
      <c r="F2328" s="54">
        <v>15</v>
      </c>
      <c r="G2328" s="69">
        <v>76.843729999999994</v>
      </c>
      <c r="H2328" s="59">
        <v>291</v>
      </c>
    </row>
    <row r="2329" spans="1:8" ht="102">
      <c r="A2329" s="39"/>
      <c r="B2329" s="52" t="s">
        <v>2706</v>
      </c>
      <c r="C2329" s="53">
        <v>2022</v>
      </c>
      <c r="D2329" s="53">
        <v>0.4</v>
      </c>
      <c r="E2329" s="54">
        <v>1</v>
      </c>
      <c r="F2329" s="54">
        <v>10</v>
      </c>
      <c r="G2329" s="69">
        <v>11.315700000000001</v>
      </c>
      <c r="H2329" s="59">
        <v>291</v>
      </c>
    </row>
    <row r="2330" spans="1:8" ht="89.25">
      <c r="A2330" s="39"/>
      <c r="B2330" s="52" t="s">
        <v>2707</v>
      </c>
      <c r="C2330" s="53">
        <v>2022</v>
      </c>
      <c r="D2330" s="53">
        <v>0.4</v>
      </c>
      <c r="E2330" s="54">
        <v>1</v>
      </c>
      <c r="F2330" s="54">
        <v>10</v>
      </c>
      <c r="G2330" s="69">
        <v>14.070170000000001</v>
      </c>
      <c r="H2330" s="59">
        <v>291</v>
      </c>
    </row>
    <row r="2331" spans="1:8" ht="76.5">
      <c r="A2331" s="39"/>
      <c r="B2331" s="52" t="s">
        <v>2708</v>
      </c>
      <c r="C2331" s="53">
        <v>2022</v>
      </c>
      <c r="D2331" s="53">
        <v>0.4</v>
      </c>
      <c r="E2331" s="54">
        <v>1</v>
      </c>
      <c r="F2331" s="54">
        <v>10</v>
      </c>
      <c r="G2331" s="69">
        <v>14.259180000000001</v>
      </c>
      <c r="H2331" s="59">
        <v>291</v>
      </c>
    </row>
    <row r="2332" spans="1:8" ht="51">
      <c r="A2332" s="39"/>
      <c r="B2332" s="52" t="s">
        <v>2709</v>
      </c>
      <c r="C2332" s="53">
        <v>2022</v>
      </c>
      <c r="D2332" s="53">
        <v>0.4</v>
      </c>
      <c r="E2332" s="54">
        <v>1</v>
      </c>
      <c r="F2332" s="54">
        <v>15</v>
      </c>
      <c r="G2332" s="69">
        <v>14.32868</v>
      </c>
      <c r="H2332" s="59">
        <v>291</v>
      </c>
    </row>
    <row r="2333" spans="1:8" ht="38.25">
      <c r="A2333" s="39"/>
      <c r="B2333" s="52" t="s">
        <v>2710</v>
      </c>
      <c r="C2333" s="53">
        <v>2022</v>
      </c>
      <c r="D2333" s="53">
        <v>0.4</v>
      </c>
      <c r="E2333" s="54">
        <v>1</v>
      </c>
      <c r="F2333" s="54">
        <v>10</v>
      </c>
      <c r="G2333" s="69">
        <v>14.96228</v>
      </c>
      <c r="H2333" s="59">
        <v>291</v>
      </c>
    </row>
    <row r="2334" spans="1:8" ht="51">
      <c r="A2334" s="39"/>
      <c r="B2334" s="52" t="s">
        <v>2711</v>
      </c>
      <c r="C2334" s="53">
        <v>2022</v>
      </c>
      <c r="D2334" s="53">
        <v>0.4</v>
      </c>
      <c r="E2334" s="54">
        <v>1</v>
      </c>
      <c r="F2334" s="54">
        <v>15</v>
      </c>
      <c r="G2334" s="69">
        <v>25.779679999999999</v>
      </c>
      <c r="H2334" s="59">
        <v>291</v>
      </c>
    </row>
    <row r="2335" spans="1:8" ht="51">
      <c r="A2335" s="39"/>
      <c r="B2335" s="52" t="s">
        <v>2712</v>
      </c>
      <c r="C2335" s="53">
        <v>2022</v>
      </c>
      <c r="D2335" s="53">
        <v>0.4</v>
      </c>
      <c r="E2335" s="54">
        <v>1</v>
      </c>
      <c r="F2335" s="54">
        <v>15</v>
      </c>
      <c r="G2335" s="69">
        <v>34.071460000000002</v>
      </c>
      <c r="H2335" s="59">
        <v>291</v>
      </c>
    </row>
    <row r="2336" spans="1:8" ht="76.5">
      <c r="A2336" s="39"/>
      <c r="B2336" s="52" t="s">
        <v>2713</v>
      </c>
      <c r="C2336" s="53">
        <v>2022</v>
      </c>
      <c r="D2336" s="53">
        <v>0.23</v>
      </c>
      <c r="E2336" s="54">
        <v>1</v>
      </c>
      <c r="F2336" s="54">
        <v>10</v>
      </c>
      <c r="G2336" s="69">
        <v>11.82573</v>
      </c>
      <c r="H2336" s="59">
        <v>292</v>
      </c>
    </row>
    <row r="2337" spans="1:8" ht="102">
      <c r="A2337" s="39"/>
      <c r="B2337" s="52" t="s">
        <v>2714</v>
      </c>
      <c r="C2337" s="53">
        <v>2022</v>
      </c>
      <c r="D2337" s="53">
        <v>0.4</v>
      </c>
      <c r="E2337" s="54">
        <v>1</v>
      </c>
      <c r="F2337" s="54">
        <v>10</v>
      </c>
      <c r="G2337" s="69">
        <v>11.97395</v>
      </c>
      <c r="H2337" s="59">
        <v>292</v>
      </c>
    </row>
    <row r="2338" spans="1:8" ht="89.25">
      <c r="A2338" s="39"/>
      <c r="B2338" s="52" t="s">
        <v>2715</v>
      </c>
      <c r="C2338" s="53">
        <v>2022</v>
      </c>
      <c r="D2338" s="53">
        <v>0.23</v>
      </c>
      <c r="E2338" s="54">
        <v>1</v>
      </c>
      <c r="F2338" s="54">
        <v>10</v>
      </c>
      <c r="G2338" s="69">
        <v>11.88308</v>
      </c>
      <c r="H2338" s="59">
        <v>292</v>
      </c>
    </row>
    <row r="2339" spans="1:8" ht="63.75">
      <c r="A2339" s="39"/>
      <c r="B2339" s="52" t="s">
        <v>2716</v>
      </c>
      <c r="C2339" s="53">
        <v>2022</v>
      </c>
      <c r="D2339" s="53">
        <v>0.23</v>
      </c>
      <c r="E2339" s="54">
        <v>1</v>
      </c>
      <c r="F2339" s="54">
        <v>15</v>
      </c>
      <c r="G2339" s="69">
        <v>17.240380000000002</v>
      </c>
      <c r="H2339" s="59">
        <v>292</v>
      </c>
    </row>
    <row r="2340" spans="1:8" ht="89.25">
      <c r="A2340" s="39"/>
      <c r="B2340" s="52" t="s">
        <v>2717</v>
      </c>
      <c r="C2340" s="53">
        <v>2022</v>
      </c>
      <c r="D2340" s="53">
        <v>0.4</v>
      </c>
      <c r="E2340" s="54">
        <v>1</v>
      </c>
      <c r="F2340" s="54">
        <v>15</v>
      </c>
      <c r="G2340" s="69">
        <v>16.468669999999999</v>
      </c>
      <c r="H2340" s="59">
        <v>292</v>
      </c>
    </row>
    <row r="2341" spans="1:8" ht="102">
      <c r="A2341" s="39"/>
      <c r="B2341" s="52" t="s">
        <v>2718</v>
      </c>
      <c r="C2341" s="53">
        <v>2022</v>
      </c>
      <c r="D2341" s="53">
        <v>0.4</v>
      </c>
      <c r="E2341" s="54">
        <v>1</v>
      </c>
      <c r="F2341" s="54">
        <v>15</v>
      </c>
      <c r="G2341" s="69">
        <v>105.69759000000002</v>
      </c>
      <c r="H2341" s="59">
        <v>293</v>
      </c>
    </row>
    <row r="2342" spans="1:8" ht="102">
      <c r="A2342" s="39"/>
      <c r="B2342" s="52" t="s">
        <v>2719</v>
      </c>
      <c r="C2342" s="53">
        <v>2022</v>
      </c>
      <c r="D2342" s="53">
        <v>0.4</v>
      </c>
      <c r="E2342" s="54">
        <v>1</v>
      </c>
      <c r="F2342" s="54">
        <v>15</v>
      </c>
      <c r="G2342" s="69">
        <v>105.69759000000002</v>
      </c>
      <c r="H2342" s="59">
        <v>293</v>
      </c>
    </row>
    <row r="2343" spans="1:8" ht="102">
      <c r="A2343" s="39"/>
      <c r="B2343" s="52" t="s">
        <v>2720</v>
      </c>
      <c r="C2343" s="53">
        <v>2022</v>
      </c>
      <c r="D2343" s="53">
        <v>0.4</v>
      </c>
      <c r="E2343" s="54">
        <v>1</v>
      </c>
      <c r="F2343" s="54">
        <v>15</v>
      </c>
      <c r="G2343" s="69">
        <v>105.69759000000002</v>
      </c>
      <c r="H2343" s="59">
        <v>293</v>
      </c>
    </row>
    <row r="2344" spans="1:8" ht="89.25">
      <c r="A2344" s="39"/>
      <c r="B2344" s="52" t="s">
        <v>2721</v>
      </c>
      <c r="C2344" s="53">
        <v>2022</v>
      </c>
      <c r="D2344" s="53">
        <v>0.23</v>
      </c>
      <c r="E2344" s="54">
        <v>1</v>
      </c>
      <c r="F2344" s="54">
        <v>15</v>
      </c>
      <c r="G2344" s="69">
        <v>105.69759000000002</v>
      </c>
      <c r="H2344" s="59">
        <v>293</v>
      </c>
    </row>
    <row r="2345" spans="1:8" ht="89.25">
      <c r="A2345" s="39"/>
      <c r="B2345" s="52" t="s">
        <v>2722</v>
      </c>
      <c r="C2345" s="53">
        <v>2022</v>
      </c>
      <c r="D2345" s="53">
        <v>0.4</v>
      </c>
      <c r="E2345" s="54">
        <v>1</v>
      </c>
      <c r="F2345" s="54">
        <v>10</v>
      </c>
      <c r="G2345" s="69">
        <v>9.0267199999999992</v>
      </c>
      <c r="H2345" s="59">
        <v>294</v>
      </c>
    </row>
    <row r="2346" spans="1:8" ht="89.25">
      <c r="A2346" s="39"/>
      <c r="B2346" s="52" t="s">
        <v>2723</v>
      </c>
      <c r="C2346" s="53">
        <v>2022</v>
      </c>
      <c r="D2346" s="53">
        <v>0.4</v>
      </c>
      <c r="E2346" s="54">
        <v>1</v>
      </c>
      <c r="F2346" s="54">
        <v>10</v>
      </c>
      <c r="G2346" s="69">
        <v>14.93731</v>
      </c>
      <c r="H2346" s="59">
        <v>294</v>
      </c>
    </row>
    <row r="2347" spans="1:8" ht="114.75">
      <c r="A2347" s="39"/>
      <c r="B2347" s="52" t="s">
        <v>2724</v>
      </c>
      <c r="C2347" s="53">
        <v>2022</v>
      </c>
      <c r="D2347" s="53">
        <v>0.4</v>
      </c>
      <c r="E2347" s="54">
        <v>1</v>
      </c>
      <c r="F2347" s="54">
        <v>10</v>
      </c>
      <c r="G2347" s="69">
        <v>14.00691</v>
      </c>
      <c r="H2347" s="59">
        <v>294</v>
      </c>
    </row>
    <row r="2348" spans="1:8" ht="89.25">
      <c r="A2348" s="39"/>
      <c r="B2348" s="52" t="s">
        <v>2725</v>
      </c>
      <c r="C2348" s="53">
        <v>2022</v>
      </c>
      <c r="D2348" s="53">
        <v>0.4</v>
      </c>
      <c r="E2348" s="54">
        <v>1</v>
      </c>
      <c r="F2348" s="54">
        <v>15</v>
      </c>
      <c r="G2348" s="69">
        <v>17.876279999999998</v>
      </c>
      <c r="H2348" s="59">
        <v>294</v>
      </c>
    </row>
    <row r="2349" spans="1:8" ht="102">
      <c r="A2349" s="39"/>
      <c r="B2349" s="52" t="s">
        <v>2726</v>
      </c>
      <c r="C2349" s="53">
        <v>2022</v>
      </c>
      <c r="D2349" s="53">
        <v>0.4</v>
      </c>
      <c r="E2349" s="54">
        <v>1</v>
      </c>
      <c r="F2349" s="54">
        <v>15</v>
      </c>
      <c r="G2349" s="69">
        <v>19.06916</v>
      </c>
      <c r="H2349" s="59">
        <v>294</v>
      </c>
    </row>
    <row r="2350" spans="1:8" ht="76.5">
      <c r="A2350" s="39"/>
      <c r="B2350" s="52" t="s">
        <v>2727</v>
      </c>
      <c r="C2350" s="53">
        <v>2022</v>
      </c>
      <c r="D2350" s="53">
        <v>0.4</v>
      </c>
      <c r="E2350" s="54">
        <v>1</v>
      </c>
      <c r="F2350" s="54">
        <v>15</v>
      </c>
      <c r="G2350" s="69">
        <v>19.020919999999997</v>
      </c>
      <c r="H2350" s="59">
        <v>294</v>
      </c>
    </row>
    <row r="2351" spans="1:8" ht="89.25">
      <c r="A2351" s="39"/>
      <c r="B2351" s="52" t="s">
        <v>2728</v>
      </c>
      <c r="C2351" s="53">
        <v>2022</v>
      </c>
      <c r="D2351" s="53">
        <v>0.4</v>
      </c>
      <c r="E2351" s="54">
        <v>1</v>
      </c>
      <c r="F2351" s="54">
        <v>10</v>
      </c>
      <c r="G2351" s="69">
        <v>12.19754</v>
      </c>
      <c r="H2351" s="59">
        <v>295</v>
      </c>
    </row>
    <row r="2352" spans="1:8" ht="102">
      <c r="A2352" s="39"/>
      <c r="B2352" s="52" t="s">
        <v>2729</v>
      </c>
      <c r="C2352" s="53">
        <v>2022</v>
      </c>
      <c r="D2352" s="53">
        <v>0.4</v>
      </c>
      <c r="E2352" s="54">
        <v>1</v>
      </c>
      <c r="F2352" s="54">
        <v>15</v>
      </c>
      <c r="G2352" s="69">
        <v>22.756040000000002</v>
      </c>
      <c r="H2352" s="59">
        <v>295</v>
      </c>
    </row>
    <row r="2353" spans="1:8" ht="127.5">
      <c r="A2353" s="39"/>
      <c r="B2353" s="52" t="s">
        <v>2730</v>
      </c>
      <c r="C2353" s="53">
        <v>2022</v>
      </c>
      <c r="D2353" s="53">
        <v>0.4</v>
      </c>
      <c r="E2353" s="54">
        <v>1</v>
      </c>
      <c r="F2353" s="54">
        <v>15</v>
      </c>
      <c r="G2353" s="69">
        <v>22.756040000000002</v>
      </c>
      <c r="H2353" s="59">
        <v>295</v>
      </c>
    </row>
    <row r="2354" spans="1:8" ht="38.25">
      <c r="A2354" s="39"/>
      <c r="B2354" s="52" t="s">
        <v>2731</v>
      </c>
      <c r="C2354" s="53">
        <v>2022</v>
      </c>
      <c r="D2354" s="53">
        <v>0.4</v>
      </c>
      <c r="E2354" s="54">
        <v>1</v>
      </c>
      <c r="F2354" s="54">
        <v>15</v>
      </c>
      <c r="G2354" s="69">
        <v>23.015599999999999</v>
      </c>
      <c r="H2354" s="59">
        <v>351</v>
      </c>
    </row>
    <row r="2355" spans="1:8" ht="38.25">
      <c r="A2355" s="39"/>
      <c r="B2355" s="52" t="s">
        <v>2732</v>
      </c>
      <c r="C2355" s="53">
        <v>2022</v>
      </c>
      <c r="D2355" s="53">
        <v>0.4</v>
      </c>
      <c r="E2355" s="54">
        <v>1</v>
      </c>
      <c r="F2355" s="54">
        <v>15</v>
      </c>
      <c r="G2355" s="69">
        <v>23.015599999999999</v>
      </c>
      <c r="H2355" s="59">
        <v>351</v>
      </c>
    </row>
    <row r="2356" spans="1:8" ht="76.5">
      <c r="A2356" s="39"/>
      <c r="B2356" s="52" t="s">
        <v>2733</v>
      </c>
      <c r="C2356" s="53">
        <v>2022</v>
      </c>
      <c r="D2356" s="53">
        <v>0.4</v>
      </c>
      <c r="E2356" s="54">
        <v>1</v>
      </c>
      <c r="F2356" s="54">
        <v>15</v>
      </c>
      <c r="G2356" s="69">
        <v>23.015599999999999</v>
      </c>
      <c r="H2356" s="59">
        <v>351</v>
      </c>
    </row>
    <row r="2357" spans="1:8" ht="51">
      <c r="A2357" s="39"/>
      <c r="B2357" s="52" t="s">
        <v>2734</v>
      </c>
      <c r="C2357" s="53">
        <v>2022</v>
      </c>
      <c r="D2357" s="53">
        <v>0.4</v>
      </c>
      <c r="E2357" s="54">
        <v>1</v>
      </c>
      <c r="F2357" s="54">
        <v>15</v>
      </c>
      <c r="G2357" s="69">
        <v>23.015599999999999</v>
      </c>
      <c r="H2357" s="59">
        <v>351</v>
      </c>
    </row>
    <row r="2358" spans="1:8" ht="38.25">
      <c r="A2358" s="39"/>
      <c r="B2358" s="52" t="s">
        <v>2735</v>
      </c>
      <c r="C2358" s="53">
        <v>2022</v>
      </c>
      <c r="D2358" s="53">
        <v>0.4</v>
      </c>
      <c r="E2358" s="54">
        <v>1</v>
      </c>
      <c r="F2358" s="54">
        <v>15</v>
      </c>
      <c r="G2358" s="69">
        <v>19.676310000000001</v>
      </c>
      <c r="H2358" s="59">
        <v>351</v>
      </c>
    </row>
    <row r="2359" spans="1:8" ht="38.25">
      <c r="A2359" s="39"/>
      <c r="B2359" s="52" t="s">
        <v>2736</v>
      </c>
      <c r="C2359" s="53">
        <v>2022</v>
      </c>
      <c r="D2359" s="53">
        <v>0.4</v>
      </c>
      <c r="E2359" s="54">
        <v>1</v>
      </c>
      <c r="F2359" s="54">
        <v>15</v>
      </c>
      <c r="G2359" s="69">
        <v>19.676310000000001</v>
      </c>
      <c r="H2359" s="59">
        <v>351</v>
      </c>
    </row>
    <row r="2360" spans="1:8" ht="38.25">
      <c r="A2360" s="39"/>
      <c r="B2360" s="52" t="s">
        <v>2737</v>
      </c>
      <c r="C2360" s="53">
        <v>2022</v>
      </c>
      <c r="D2360" s="53">
        <v>0.4</v>
      </c>
      <c r="E2360" s="54">
        <v>1</v>
      </c>
      <c r="F2360" s="54">
        <v>10</v>
      </c>
      <c r="G2360" s="69">
        <v>19.676310000000001</v>
      </c>
      <c r="H2360" s="59">
        <v>351</v>
      </c>
    </row>
    <row r="2361" spans="1:8" ht="38.25">
      <c r="A2361" s="39"/>
      <c r="B2361" s="52" t="s">
        <v>2738</v>
      </c>
      <c r="C2361" s="53">
        <v>2022</v>
      </c>
      <c r="D2361" s="53">
        <v>0.4</v>
      </c>
      <c r="E2361" s="54">
        <v>1</v>
      </c>
      <c r="F2361" s="54">
        <v>15</v>
      </c>
      <c r="G2361" s="69">
        <v>19.676310000000001</v>
      </c>
      <c r="H2361" s="59">
        <v>351</v>
      </c>
    </row>
    <row r="2362" spans="1:8" ht="51">
      <c r="A2362" s="39"/>
      <c r="B2362" s="52" t="s">
        <v>2739</v>
      </c>
      <c r="C2362" s="53">
        <v>2022</v>
      </c>
      <c r="D2362" s="53">
        <v>0.4</v>
      </c>
      <c r="E2362" s="54">
        <v>1</v>
      </c>
      <c r="F2362" s="54">
        <v>15</v>
      </c>
      <c r="G2362" s="69">
        <v>20.106069999999999</v>
      </c>
      <c r="H2362" s="59">
        <v>352</v>
      </c>
    </row>
    <row r="2363" spans="1:8" ht="51">
      <c r="A2363" s="39"/>
      <c r="B2363" s="52" t="s">
        <v>2740</v>
      </c>
      <c r="C2363" s="53">
        <v>2022</v>
      </c>
      <c r="D2363" s="53">
        <v>0.4</v>
      </c>
      <c r="E2363" s="54">
        <v>1</v>
      </c>
      <c r="F2363" s="54">
        <v>15</v>
      </c>
      <c r="G2363" s="69">
        <v>20.106069999999999</v>
      </c>
      <c r="H2363" s="59">
        <v>352</v>
      </c>
    </row>
    <row r="2364" spans="1:8" ht="51">
      <c r="A2364" s="39"/>
      <c r="B2364" s="52" t="s">
        <v>2741</v>
      </c>
      <c r="C2364" s="53">
        <v>2022</v>
      </c>
      <c r="D2364" s="53">
        <v>0.4</v>
      </c>
      <c r="E2364" s="54">
        <v>1</v>
      </c>
      <c r="F2364" s="54">
        <v>15</v>
      </c>
      <c r="G2364" s="69">
        <v>20.73556</v>
      </c>
      <c r="H2364" s="59">
        <v>353</v>
      </c>
    </row>
    <row r="2365" spans="1:8" ht="51">
      <c r="A2365" s="39"/>
      <c r="B2365" s="52" t="s">
        <v>2742</v>
      </c>
      <c r="C2365" s="53">
        <v>2022</v>
      </c>
      <c r="D2365" s="53">
        <v>0.4</v>
      </c>
      <c r="E2365" s="54">
        <v>1</v>
      </c>
      <c r="F2365" s="54">
        <v>15</v>
      </c>
      <c r="G2365" s="69">
        <v>20.73556</v>
      </c>
      <c r="H2365" s="59">
        <v>353</v>
      </c>
    </row>
    <row r="2366" spans="1:8" ht="51">
      <c r="A2366" s="39"/>
      <c r="B2366" s="52" t="s">
        <v>2743</v>
      </c>
      <c r="C2366" s="53">
        <v>2022</v>
      </c>
      <c r="D2366" s="53">
        <v>0.4</v>
      </c>
      <c r="E2366" s="54">
        <v>1</v>
      </c>
      <c r="F2366" s="54">
        <v>15</v>
      </c>
      <c r="G2366" s="69">
        <v>20.73556</v>
      </c>
      <c r="H2366" s="59">
        <v>353</v>
      </c>
    </row>
    <row r="2367" spans="1:8" ht="38.25">
      <c r="A2367" s="39"/>
      <c r="B2367" s="52" t="s">
        <v>2744</v>
      </c>
      <c r="C2367" s="53">
        <v>2022</v>
      </c>
      <c r="D2367" s="53">
        <v>0.4</v>
      </c>
      <c r="E2367" s="54">
        <v>1</v>
      </c>
      <c r="F2367" s="54">
        <v>15</v>
      </c>
      <c r="G2367" s="69">
        <v>20.73556</v>
      </c>
      <c r="H2367" s="59">
        <v>353</v>
      </c>
    </row>
    <row r="2368" spans="1:8" ht="38.25">
      <c r="A2368" s="39"/>
      <c r="B2368" s="52" t="s">
        <v>2745</v>
      </c>
      <c r="C2368" s="53">
        <v>2022</v>
      </c>
      <c r="D2368" s="53">
        <v>0.4</v>
      </c>
      <c r="E2368" s="54">
        <v>1</v>
      </c>
      <c r="F2368" s="54">
        <v>15</v>
      </c>
      <c r="G2368" s="69">
        <v>20.73556</v>
      </c>
      <c r="H2368" s="59">
        <v>353</v>
      </c>
    </row>
    <row r="2369" spans="1:8" ht="38.25">
      <c r="A2369" s="39"/>
      <c r="B2369" s="52" t="s">
        <v>2746</v>
      </c>
      <c r="C2369" s="53">
        <v>2022</v>
      </c>
      <c r="D2369" s="53">
        <v>0.4</v>
      </c>
      <c r="E2369" s="54">
        <v>1</v>
      </c>
      <c r="F2369" s="54">
        <v>15</v>
      </c>
      <c r="G2369" s="69">
        <v>20.73556</v>
      </c>
      <c r="H2369" s="59">
        <v>353</v>
      </c>
    </row>
    <row r="2370" spans="1:8" ht="38.25">
      <c r="A2370" s="39"/>
      <c r="B2370" s="52" t="s">
        <v>2747</v>
      </c>
      <c r="C2370" s="53">
        <v>2022</v>
      </c>
      <c r="D2370" s="53">
        <v>0.4</v>
      </c>
      <c r="E2370" s="54">
        <v>1</v>
      </c>
      <c r="F2370" s="54">
        <v>15</v>
      </c>
      <c r="G2370" s="69">
        <v>21.11486</v>
      </c>
      <c r="H2370" s="59">
        <v>353</v>
      </c>
    </row>
    <row r="2371" spans="1:8" ht="51">
      <c r="A2371" s="39"/>
      <c r="B2371" s="52" t="s">
        <v>2748</v>
      </c>
      <c r="C2371" s="53">
        <v>2022</v>
      </c>
      <c r="D2371" s="53">
        <v>0.4</v>
      </c>
      <c r="E2371" s="54">
        <v>1</v>
      </c>
      <c r="F2371" s="54">
        <v>15</v>
      </c>
      <c r="G2371" s="69">
        <v>21.11486</v>
      </c>
      <c r="H2371" s="59">
        <v>353</v>
      </c>
    </row>
    <row r="2372" spans="1:8" ht="51">
      <c r="A2372" s="39"/>
      <c r="B2372" s="52" t="s">
        <v>2749</v>
      </c>
      <c r="C2372" s="53">
        <v>2022</v>
      </c>
      <c r="D2372" s="53">
        <v>0.4</v>
      </c>
      <c r="E2372" s="54">
        <v>1</v>
      </c>
      <c r="F2372" s="54">
        <v>15</v>
      </c>
      <c r="G2372" s="69">
        <v>22.848880000000001</v>
      </c>
      <c r="H2372" s="59">
        <v>353</v>
      </c>
    </row>
    <row r="2373" spans="1:8" ht="38.25">
      <c r="A2373" s="39"/>
      <c r="B2373" s="52" t="s">
        <v>2750</v>
      </c>
      <c r="C2373" s="53">
        <v>2022</v>
      </c>
      <c r="D2373" s="53">
        <v>0.4</v>
      </c>
      <c r="E2373" s="54">
        <v>1</v>
      </c>
      <c r="F2373" s="54">
        <v>15</v>
      </c>
      <c r="G2373" s="69">
        <v>21.11486</v>
      </c>
      <c r="H2373" s="59">
        <v>353</v>
      </c>
    </row>
    <row r="2374" spans="1:8" ht="51">
      <c r="A2374" s="39"/>
      <c r="B2374" s="52" t="s">
        <v>2751</v>
      </c>
      <c r="C2374" s="53">
        <v>2022</v>
      </c>
      <c r="D2374" s="53">
        <v>0.4</v>
      </c>
      <c r="E2374" s="54">
        <v>1</v>
      </c>
      <c r="F2374" s="54">
        <v>15</v>
      </c>
      <c r="G2374" s="69">
        <v>21.11486</v>
      </c>
      <c r="H2374" s="59">
        <v>353</v>
      </c>
    </row>
    <row r="2375" spans="1:8" ht="51">
      <c r="A2375" s="39"/>
      <c r="B2375" s="52" t="s">
        <v>2752</v>
      </c>
      <c r="C2375" s="53">
        <v>2022</v>
      </c>
      <c r="D2375" s="53">
        <v>0.4</v>
      </c>
      <c r="E2375" s="54">
        <v>1</v>
      </c>
      <c r="F2375" s="54">
        <v>5</v>
      </c>
      <c r="G2375" s="69">
        <v>22.94012</v>
      </c>
      <c r="H2375" s="59">
        <v>354</v>
      </c>
    </row>
    <row r="2376" spans="1:8" ht="51">
      <c r="A2376" s="39"/>
      <c r="B2376" s="52" t="s">
        <v>2753</v>
      </c>
      <c r="C2376" s="53">
        <v>2022</v>
      </c>
      <c r="D2376" s="53">
        <v>0.4</v>
      </c>
      <c r="E2376" s="54">
        <v>1</v>
      </c>
      <c r="F2376" s="54">
        <v>15</v>
      </c>
      <c r="G2376" s="69">
        <v>22.551490000000001</v>
      </c>
      <c r="H2376" s="59">
        <v>354</v>
      </c>
    </row>
    <row r="2377" spans="1:8" ht="38.25">
      <c r="A2377" s="39"/>
      <c r="B2377" s="52" t="s">
        <v>2754</v>
      </c>
      <c r="C2377" s="53">
        <v>2022</v>
      </c>
      <c r="D2377" s="53">
        <v>0.4</v>
      </c>
      <c r="E2377" s="54">
        <v>1</v>
      </c>
      <c r="F2377" s="54">
        <v>15</v>
      </c>
      <c r="G2377" s="69">
        <v>22.582999999999998</v>
      </c>
      <c r="H2377" s="59">
        <v>354</v>
      </c>
    </row>
    <row r="2378" spans="1:8" ht="38.25">
      <c r="A2378" s="39"/>
      <c r="B2378" s="52" t="s">
        <v>2755</v>
      </c>
      <c r="C2378" s="53">
        <v>2022</v>
      </c>
      <c r="D2378" s="53">
        <v>0.4</v>
      </c>
      <c r="E2378" s="54">
        <v>1</v>
      </c>
      <c r="F2378" s="54">
        <v>15</v>
      </c>
      <c r="G2378" s="69">
        <v>20.05771</v>
      </c>
      <c r="H2378" s="59">
        <v>354</v>
      </c>
    </row>
    <row r="2379" spans="1:8" ht="38.25">
      <c r="A2379" s="39"/>
      <c r="B2379" s="52" t="s">
        <v>2756</v>
      </c>
      <c r="C2379" s="53">
        <v>2022</v>
      </c>
      <c r="D2379" s="53">
        <v>0.4</v>
      </c>
      <c r="E2379" s="54">
        <v>1</v>
      </c>
      <c r="F2379" s="54">
        <v>15</v>
      </c>
      <c r="G2379" s="69">
        <v>22.629490000000001</v>
      </c>
      <c r="H2379" s="59">
        <v>355</v>
      </c>
    </row>
    <row r="2380" spans="1:8" ht="51">
      <c r="A2380" s="39"/>
      <c r="B2380" s="52" t="s">
        <v>2757</v>
      </c>
      <c r="C2380" s="53">
        <v>2022</v>
      </c>
      <c r="D2380" s="53">
        <v>0.4</v>
      </c>
      <c r="E2380" s="54">
        <v>1</v>
      </c>
      <c r="F2380" s="54">
        <v>15</v>
      </c>
      <c r="G2380" s="69">
        <v>24.191099999999999</v>
      </c>
      <c r="H2380" s="59">
        <v>355</v>
      </c>
    </row>
    <row r="2381" spans="1:8" ht="38.25">
      <c r="A2381" s="39"/>
      <c r="B2381" s="52" t="s">
        <v>2758</v>
      </c>
      <c r="C2381" s="53">
        <v>2022</v>
      </c>
      <c r="D2381" s="53">
        <v>0.4</v>
      </c>
      <c r="E2381" s="54">
        <v>1</v>
      </c>
      <c r="F2381" s="54">
        <v>15</v>
      </c>
      <c r="G2381" s="69">
        <v>22.574950000000001</v>
      </c>
      <c r="H2381" s="59">
        <v>355</v>
      </c>
    </row>
    <row r="2382" spans="1:8" ht="38.25">
      <c r="A2382" s="39"/>
      <c r="B2382" s="52" t="s">
        <v>2759</v>
      </c>
      <c r="C2382" s="53">
        <v>2022</v>
      </c>
      <c r="D2382" s="53">
        <v>0.4</v>
      </c>
      <c r="E2382" s="54">
        <v>1</v>
      </c>
      <c r="F2382" s="54">
        <v>15</v>
      </c>
      <c r="G2382" s="69">
        <v>22.550999999999998</v>
      </c>
      <c r="H2382" s="59">
        <v>355</v>
      </c>
    </row>
    <row r="2383" spans="1:8" ht="76.5">
      <c r="A2383" s="39"/>
      <c r="B2383" s="52" t="s">
        <v>2760</v>
      </c>
      <c r="C2383" s="53">
        <v>2022</v>
      </c>
      <c r="D2383" s="53">
        <v>0.4</v>
      </c>
      <c r="E2383" s="54">
        <v>1</v>
      </c>
      <c r="F2383" s="54">
        <v>11</v>
      </c>
      <c r="G2383" s="69">
        <v>22.574950000000001</v>
      </c>
      <c r="H2383" s="59">
        <v>355</v>
      </c>
    </row>
    <row r="2384" spans="1:8" ht="38.25">
      <c r="A2384" s="39"/>
      <c r="B2384" s="52" t="s">
        <v>2761</v>
      </c>
      <c r="C2384" s="53">
        <v>2022</v>
      </c>
      <c r="D2384" s="53">
        <v>0.4</v>
      </c>
      <c r="E2384" s="54">
        <v>1</v>
      </c>
      <c r="F2384" s="54">
        <v>15</v>
      </c>
      <c r="G2384" s="69">
        <v>22.550999999999998</v>
      </c>
      <c r="H2384" s="59">
        <v>355</v>
      </c>
    </row>
    <row r="2385" spans="1:8" ht="38.25">
      <c r="A2385" s="39"/>
      <c r="B2385" s="52" t="s">
        <v>2762</v>
      </c>
      <c r="C2385" s="53">
        <v>2022</v>
      </c>
      <c r="D2385" s="53">
        <v>0.4</v>
      </c>
      <c r="E2385" s="54">
        <v>1</v>
      </c>
      <c r="F2385" s="54">
        <v>15</v>
      </c>
      <c r="G2385" s="69">
        <v>22.574950000000001</v>
      </c>
      <c r="H2385" s="59">
        <v>355</v>
      </c>
    </row>
    <row r="2386" spans="1:8" ht="51">
      <c r="A2386" s="39"/>
      <c r="B2386" s="52" t="s">
        <v>2763</v>
      </c>
      <c r="C2386" s="53">
        <v>2022</v>
      </c>
      <c r="D2386" s="53">
        <v>0.4</v>
      </c>
      <c r="E2386" s="54">
        <v>1</v>
      </c>
      <c r="F2386" s="54">
        <v>15</v>
      </c>
      <c r="G2386" s="69">
        <v>22.550999999999998</v>
      </c>
      <c r="H2386" s="59">
        <v>355</v>
      </c>
    </row>
    <row r="2387" spans="1:8" ht="38.25">
      <c r="A2387" s="39"/>
      <c r="B2387" s="52" t="s">
        <v>2764</v>
      </c>
      <c r="C2387" s="53">
        <v>2022</v>
      </c>
      <c r="D2387" s="53">
        <v>0.4</v>
      </c>
      <c r="E2387" s="54">
        <v>1</v>
      </c>
      <c r="F2387" s="54">
        <v>15</v>
      </c>
      <c r="G2387" s="69">
        <v>26.382529999999999</v>
      </c>
      <c r="H2387" s="59">
        <v>356</v>
      </c>
    </row>
    <row r="2388" spans="1:8" ht="38.25">
      <c r="A2388" s="39"/>
      <c r="B2388" s="52" t="s">
        <v>2765</v>
      </c>
      <c r="C2388" s="53">
        <v>2022</v>
      </c>
      <c r="D2388" s="53">
        <v>0.4</v>
      </c>
      <c r="E2388" s="54">
        <v>1</v>
      </c>
      <c r="F2388" s="54">
        <v>15</v>
      </c>
      <c r="G2388" s="69">
        <v>26.382529999999999</v>
      </c>
      <c r="H2388" s="59">
        <v>356</v>
      </c>
    </row>
    <row r="2389" spans="1:8" ht="38.25">
      <c r="A2389" s="39"/>
      <c r="B2389" s="52" t="s">
        <v>2766</v>
      </c>
      <c r="C2389" s="53">
        <v>2022</v>
      </c>
      <c r="D2389" s="53">
        <v>0.4</v>
      </c>
      <c r="E2389" s="54">
        <v>1</v>
      </c>
      <c r="F2389" s="54">
        <v>15</v>
      </c>
      <c r="G2389" s="69">
        <v>24.886290000000002</v>
      </c>
      <c r="H2389" s="59">
        <v>356</v>
      </c>
    </row>
    <row r="2390" spans="1:8" ht="51">
      <c r="A2390" s="39"/>
      <c r="B2390" s="52" t="s">
        <v>2767</v>
      </c>
      <c r="C2390" s="53">
        <v>2022</v>
      </c>
      <c r="D2390" s="53">
        <v>0.4</v>
      </c>
      <c r="E2390" s="54">
        <v>1</v>
      </c>
      <c r="F2390" s="54">
        <v>15</v>
      </c>
      <c r="G2390" s="69">
        <v>24.886290000000002</v>
      </c>
      <c r="H2390" s="59">
        <v>356</v>
      </c>
    </row>
    <row r="2391" spans="1:8" ht="51">
      <c r="A2391" s="39"/>
      <c r="B2391" s="52" t="s">
        <v>2768</v>
      </c>
      <c r="C2391" s="53">
        <v>2022</v>
      </c>
      <c r="D2391" s="53">
        <v>0.4</v>
      </c>
      <c r="E2391" s="54">
        <v>1</v>
      </c>
      <c r="F2391" s="54">
        <v>15</v>
      </c>
      <c r="G2391" s="69">
        <v>24.886290000000002</v>
      </c>
      <c r="H2391" s="59">
        <v>356</v>
      </c>
    </row>
    <row r="2392" spans="1:8" ht="38.25">
      <c r="A2392" s="39"/>
      <c r="B2392" s="52" t="s">
        <v>2769</v>
      </c>
      <c r="C2392" s="53">
        <v>2022</v>
      </c>
      <c r="D2392" s="53">
        <v>0.4</v>
      </c>
      <c r="E2392" s="54">
        <v>1</v>
      </c>
      <c r="F2392" s="54">
        <v>15</v>
      </c>
      <c r="G2392" s="69">
        <v>24.886290000000002</v>
      </c>
      <c r="H2392" s="59">
        <v>356</v>
      </c>
    </row>
    <row r="2393" spans="1:8" ht="38.25">
      <c r="A2393" s="39"/>
      <c r="B2393" s="52" t="s">
        <v>2770</v>
      </c>
      <c r="C2393" s="53">
        <v>2022</v>
      </c>
      <c r="D2393" s="53">
        <v>0.4</v>
      </c>
      <c r="E2393" s="54">
        <v>1</v>
      </c>
      <c r="F2393" s="54">
        <v>15</v>
      </c>
      <c r="G2393" s="69">
        <v>24.288970000000003</v>
      </c>
      <c r="H2393" s="59">
        <v>356</v>
      </c>
    </row>
    <row r="2394" spans="1:8" ht="76.5">
      <c r="A2394" s="39"/>
      <c r="B2394" s="52" t="s">
        <v>2771</v>
      </c>
      <c r="C2394" s="53">
        <v>2022</v>
      </c>
      <c r="D2394" s="53">
        <v>0.4</v>
      </c>
      <c r="E2394" s="54">
        <v>1</v>
      </c>
      <c r="F2394" s="54">
        <v>15</v>
      </c>
      <c r="G2394" s="69">
        <v>24.288970000000003</v>
      </c>
      <c r="H2394" s="59">
        <v>356</v>
      </c>
    </row>
    <row r="2395" spans="1:8" ht="51">
      <c r="A2395" s="39"/>
      <c r="B2395" s="52" t="s">
        <v>2772</v>
      </c>
      <c r="C2395" s="53">
        <v>2022</v>
      </c>
      <c r="D2395" s="53">
        <v>0.4</v>
      </c>
      <c r="E2395" s="54">
        <v>1</v>
      </c>
      <c r="F2395" s="54">
        <v>15</v>
      </c>
      <c r="G2395" s="69">
        <v>24.288970000000003</v>
      </c>
      <c r="H2395" s="59">
        <v>356</v>
      </c>
    </row>
    <row r="2396" spans="1:8" ht="51">
      <c r="A2396" s="39"/>
      <c r="B2396" s="52" t="s">
        <v>2773</v>
      </c>
      <c r="C2396" s="53">
        <v>2022</v>
      </c>
      <c r="D2396" s="53">
        <v>0.4</v>
      </c>
      <c r="E2396" s="54">
        <v>1</v>
      </c>
      <c r="F2396" s="54">
        <v>10</v>
      </c>
      <c r="G2396" s="69">
        <v>21.237269999999999</v>
      </c>
      <c r="H2396" s="59">
        <v>357</v>
      </c>
    </row>
    <row r="2397" spans="1:8" ht="51">
      <c r="A2397" s="39"/>
      <c r="B2397" s="52" t="s">
        <v>2774</v>
      </c>
      <c r="C2397" s="53">
        <v>2022</v>
      </c>
      <c r="D2397" s="53">
        <v>0.4</v>
      </c>
      <c r="E2397" s="54">
        <v>1</v>
      </c>
      <c r="F2397" s="54">
        <v>10</v>
      </c>
      <c r="G2397" s="69">
        <v>21.669619999999998</v>
      </c>
      <c r="H2397" s="59">
        <v>358</v>
      </c>
    </row>
    <row r="2398" spans="1:8" ht="38.25">
      <c r="A2398" s="39"/>
      <c r="B2398" s="52" t="s">
        <v>2775</v>
      </c>
      <c r="C2398" s="53">
        <v>2022</v>
      </c>
      <c r="D2398" s="53">
        <v>0.4</v>
      </c>
      <c r="E2398" s="54">
        <v>1</v>
      </c>
      <c r="F2398" s="54">
        <v>15</v>
      </c>
      <c r="G2398" s="69">
        <v>21.300759999999997</v>
      </c>
      <c r="H2398" s="59">
        <v>359</v>
      </c>
    </row>
    <row r="2399" spans="1:8" ht="38.25">
      <c r="A2399" s="39"/>
      <c r="B2399" s="52" t="s">
        <v>2776</v>
      </c>
      <c r="C2399" s="53">
        <v>2022</v>
      </c>
      <c r="D2399" s="53">
        <v>0.4</v>
      </c>
      <c r="E2399" s="54">
        <v>1</v>
      </c>
      <c r="F2399" s="54">
        <v>41</v>
      </c>
      <c r="G2399" s="69">
        <v>22.732209999999998</v>
      </c>
      <c r="H2399" s="59">
        <v>359</v>
      </c>
    </row>
    <row r="2400" spans="1:8" ht="38.25">
      <c r="A2400" s="39"/>
      <c r="B2400" s="52" t="s">
        <v>2777</v>
      </c>
      <c r="C2400" s="53">
        <v>2022</v>
      </c>
      <c r="D2400" s="53">
        <v>0.4</v>
      </c>
      <c r="E2400" s="54">
        <v>1</v>
      </c>
      <c r="F2400" s="54">
        <v>15</v>
      </c>
      <c r="G2400" s="69">
        <v>46.322330000000001</v>
      </c>
      <c r="H2400" s="59">
        <v>360</v>
      </c>
    </row>
    <row r="2401" spans="1:8" ht="51">
      <c r="A2401" s="39"/>
      <c r="B2401" s="52" t="s">
        <v>2778</v>
      </c>
      <c r="C2401" s="53">
        <v>2022</v>
      </c>
      <c r="D2401" s="53">
        <v>0.4</v>
      </c>
      <c r="E2401" s="54">
        <v>1</v>
      </c>
      <c r="F2401" s="54">
        <v>15</v>
      </c>
      <c r="G2401" s="69">
        <v>46.322330000000001</v>
      </c>
      <c r="H2401" s="59">
        <v>360</v>
      </c>
    </row>
    <row r="2402" spans="1:8" ht="51">
      <c r="A2402" s="39"/>
      <c r="B2402" s="52" t="s">
        <v>2779</v>
      </c>
      <c r="C2402" s="53">
        <v>2022</v>
      </c>
      <c r="D2402" s="53">
        <v>0.4</v>
      </c>
      <c r="E2402" s="54">
        <v>1</v>
      </c>
      <c r="F2402" s="54">
        <v>15</v>
      </c>
      <c r="G2402" s="69">
        <v>46.322319999999998</v>
      </c>
      <c r="H2402" s="59">
        <v>360</v>
      </c>
    </row>
    <row r="2403" spans="1:8" ht="38.25">
      <c r="A2403" s="39"/>
      <c r="B2403" s="52" t="s">
        <v>2780</v>
      </c>
      <c r="C2403" s="53">
        <v>2022</v>
      </c>
      <c r="D2403" s="53">
        <v>0.4</v>
      </c>
      <c r="E2403" s="54">
        <v>1</v>
      </c>
      <c r="F2403" s="54">
        <v>15</v>
      </c>
      <c r="G2403" s="69">
        <v>46.322319999999998</v>
      </c>
      <c r="H2403" s="59">
        <v>360</v>
      </c>
    </row>
    <row r="2404" spans="1:8" ht="38.25">
      <c r="A2404" s="39"/>
      <c r="B2404" s="52" t="s">
        <v>2781</v>
      </c>
      <c r="C2404" s="53">
        <v>2022</v>
      </c>
      <c r="D2404" s="53">
        <v>0.4</v>
      </c>
      <c r="E2404" s="54">
        <v>1</v>
      </c>
      <c r="F2404" s="54">
        <v>15</v>
      </c>
      <c r="G2404" s="69">
        <v>46.737379999999995</v>
      </c>
      <c r="H2404" s="59">
        <v>360</v>
      </c>
    </row>
    <row r="2405" spans="1:8" ht="38.25">
      <c r="A2405" s="39"/>
      <c r="B2405" s="52" t="s">
        <v>2782</v>
      </c>
      <c r="C2405" s="53">
        <v>2022</v>
      </c>
      <c r="D2405" s="53">
        <v>0.4</v>
      </c>
      <c r="E2405" s="54">
        <v>1</v>
      </c>
      <c r="F2405" s="54">
        <v>15</v>
      </c>
      <c r="G2405" s="69">
        <v>46.322319999999998</v>
      </c>
      <c r="H2405" s="59">
        <v>360</v>
      </c>
    </row>
    <row r="2406" spans="1:8" ht="38.25">
      <c r="A2406" s="39"/>
      <c r="B2406" s="52" t="s">
        <v>2783</v>
      </c>
      <c r="C2406" s="53">
        <v>2022</v>
      </c>
      <c r="D2406" s="53">
        <v>0.4</v>
      </c>
      <c r="E2406" s="54">
        <v>1</v>
      </c>
      <c r="F2406" s="54">
        <v>15</v>
      </c>
      <c r="G2406" s="69">
        <v>46.32282</v>
      </c>
      <c r="H2406" s="59">
        <v>360</v>
      </c>
    </row>
    <row r="2407" spans="1:8" ht="51">
      <c r="A2407" s="39"/>
      <c r="B2407" s="52" t="s">
        <v>2784</v>
      </c>
      <c r="C2407" s="53">
        <v>2022</v>
      </c>
      <c r="D2407" s="53">
        <v>0.4</v>
      </c>
      <c r="E2407" s="54">
        <v>1</v>
      </c>
      <c r="F2407" s="54">
        <v>15</v>
      </c>
      <c r="G2407" s="69">
        <v>46.32282</v>
      </c>
      <c r="H2407" s="59">
        <v>360</v>
      </c>
    </row>
    <row r="2408" spans="1:8" ht="51">
      <c r="A2408" s="39"/>
      <c r="B2408" s="52" t="s">
        <v>2785</v>
      </c>
      <c r="C2408" s="53">
        <v>2022</v>
      </c>
      <c r="D2408" s="53">
        <v>0.4</v>
      </c>
      <c r="E2408" s="54">
        <v>1</v>
      </c>
      <c r="F2408" s="54">
        <v>15</v>
      </c>
      <c r="G2408" s="69">
        <v>46.32282</v>
      </c>
      <c r="H2408" s="59">
        <v>360</v>
      </c>
    </row>
    <row r="2409" spans="1:8" ht="51">
      <c r="A2409" s="39"/>
      <c r="B2409" s="52" t="s">
        <v>2786</v>
      </c>
      <c r="C2409" s="53">
        <v>2022</v>
      </c>
      <c r="D2409" s="53">
        <v>0.4</v>
      </c>
      <c r="E2409" s="54">
        <v>1</v>
      </c>
      <c r="F2409" s="54">
        <v>15</v>
      </c>
      <c r="G2409" s="69">
        <v>46.737879999999997</v>
      </c>
      <c r="H2409" s="59">
        <v>360</v>
      </c>
    </row>
    <row r="2410" spans="1:8" ht="51">
      <c r="A2410" s="39"/>
      <c r="B2410" s="52" t="s">
        <v>2787</v>
      </c>
      <c r="C2410" s="53">
        <v>2022</v>
      </c>
      <c r="D2410" s="53">
        <v>0.4</v>
      </c>
      <c r="E2410" s="54">
        <v>1</v>
      </c>
      <c r="F2410" s="54">
        <v>15</v>
      </c>
      <c r="G2410" s="69">
        <v>46.32282</v>
      </c>
      <c r="H2410" s="59">
        <v>360</v>
      </c>
    </row>
    <row r="2411" spans="1:8" ht="51">
      <c r="A2411" s="39"/>
      <c r="B2411" s="52" t="s">
        <v>2788</v>
      </c>
      <c r="C2411" s="53">
        <v>2022</v>
      </c>
      <c r="D2411" s="53">
        <v>0.4</v>
      </c>
      <c r="E2411" s="54">
        <v>1</v>
      </c>
      <c r="F2411" s="54">
        <v>15</v>
      </c>
      <c r="G2411" s="69">
        <v>46.32282</v>
      </c>
      <c r="H2411" s="59">
        <v>360</v>
      </c>
    </row>
    <row r="2412" spans="1:8" ht="38.25">
      <c r="A2412" s="39"/>
      <c r="B2412" s="52" t="s">
        <v>2789</v>
      </c>
      <c r="C2412" s="53">
        <v>2022</v>
      </c>
      <c r="D2412" s="53">
        <v>0.4</v>
      </c>
      <c r="E2412" s="54">
        <v>1</v>
      </c>
      <c r="F2412" s="54">
        <v>15</v>
      </c>
      <c r="G2412" s="69">
        <v>46.737879999999997</v>
      </c>
      <c r="H2412" s="59">
        <v>360</v>
      </c>
    </row>
    <row r="2413" spans="1:8" ht="38.25">
      <c r="A2413" s="39"/>
      <c r="B2413" s="52" t="s">
        <v>2790</v>
      </c>
      <c r="C2413" s="53">
        <v>2022</v>
      </c>
      <c r="D2413" s="53">
        <v>0.4</v>
      </c>
      <c r="E2413" s="54">
        <v>1</v>
      </c>
      <c r="F2413" s="54">
        <v>15</v>
      </c>
      <c r="G2413" s="69">
        <v>46.32282</v>
      </c>
      <c r="H2413" s="59">
        <v>360</v>
      </c>
    </row>
    <row r="2414" spans="1:8" ht="51">
      <c r="A2414" s="39"/>
      <c r="B2414" s="52" t="s">
        <v>2791</v>
      </c>
      <c r="C2414" s="53">
        <v>2022</v>
      </c>
      <c r="D2414" s="53">
        <v>0.4</v>
      </c>
      <c r="E2414" s="54">
        <v>1</v>
      </c>
      <c r="F2414" s="54">
        <v>15</v>
      </c>
      <c r="G2414" s="69">
        <v>46.32282</v>
      </c>
      <c r="H2414" s="59">
        <v>360</v>
      </c>
    </row>
    <row r="2415" spans="1:8" ht="51">
      <c r="A2415" s="39"/>
      <c r="B2415" s="52" t="s">
        <v>2792</v>
      </c>
      <c r="C2415" s="53">
        <v>2022</v>
      </c>
      <c r="D2415" s="53">
        <v>0.4</v>
      </c>
      <c r="E2415" s="54">
        <v>1</v>
      </c>
      <c r="F2415" s="54">
        <v>15</v>
      </c>
      <c r="G2415" s="69">
        <v>46.32282</v>
      </c>
      <c r="H2415" s="59">
        <v>360</v>
      </c>
    </row>
    <row r="2416" spans="1:8" ht="51">
      <c r="A2416" s="39"/>
      <c r="B2416" s="52" t="s">
        <v>2793</v>
      </c>
      <c r="C2416" s="53">
        <v>2022</v>
      </c>
      <c r="D2416" s="53">
        <v>0.4</v>
      </c>
      <c r="E2416" s="54">
        <v>1</v>
      </c>
      <c r="F2416" s="54">
        <v>15</v>
      </c>
      <c r="G2416" s="69">
        <v>46.737879999999997</v>
      </c>
      <c r="H2416" s="59">
        <v>360</v>
      </c>
    </row>
    <row r="2417" spans="1:8" ht="38.25">
      <c r="A2417" s="39"/>
      <c r="B2417" s="52" t="s">
        <v>2794</v>
      </c>
      <c r="C2417" s="53">
        <v>2022</v>
      </c>
      <c r="D2417" s="53">
        <v>0.4</v>
      </c>
      <c r="E2417" s="54">
        <v>1</v>
      </c>
      <c r="F2417" s="54">
        <v>15</v>
      </c>
      <c r="G2417" s="69">
        <v>46.32282</v>
      </c>
      <c r="H2417" s="59">
        <v>360</v>
      </c>
    </row>
    <row r="2418" spans="1:8" ht="38.25">
      <c r="A2418" s="39"/>
      <c r="B2418" s="52" t="s">
        <v>2795</v>
      </c>
      <c r="C2418" s="53">
        <v>2022</v>
      </c>
      <c r="D2418" s="53">
        <v>0.4</v>
      </c>
      <c r="E2418" s="54">
        <v>1</v>
      </c>
      <c r="F2418" s="54">
        <v>7.5</v>
      </c>
      <c r="G2418" s="69">
        <v>46.32282</v>
      </c>
      <c r="H2418" s="59">
        <v>360</v>
      </c>
    </row>
    <row r="2419" spans="1:8" ht="38.25">
      <c r="A2419" s="39"/>
      <c r="B2419" s="52" t="s">
        <v>2796</v>
      </c>
      <c r="C2419" s="53">
        <v>2022</v>
      </c>
      <c r="D2419" s="53">
        <v>0.4</v>
      </c>
      <c r="E2419" s="54">
        <v>1</v>
      </c>
      <c r="F2419" s="54">
        <v>15</v>
      </c>
      <c r="G2419" s="69">
        <v>46.32282</v>
      </c>
      <c r="H2419" s="59">
        <v>360</v>
      </c>
    </row>
    <row r="2420" spans="1:8" ht="51">
      <c r="A2420" s="39"/>
      <c r="B2420" s="52" t="s">
        <v>2797</v>
      </c>
      <c r="C2420" s="53">
        <v>2022</v>
      </c>
      <c r="D2420" s="53">
        <v>0.4</v>
      </c>
      <c r="E2420" s="54">
        <v>1</v>
      </c>
      <c r="F2420" s="54">
        <v>15</v>
      </c>
      <c r="G2420" s="69">
        <v>46.737879999999997</v>
      </c>
      <c r="H2420" s="59">
        <v>360</v>
      </c>
    </row>
    <row r="2421" spans="1:8" ht="51">
      <c r="A2421" s="39"/>
      <c r="B2421" s="52" t="s">
        <v>2798</v>
      </c>
      <c r="C2421" s="53">
        <v>2022</v>
      </c>
      <c r="D2421" s="53">
        <v>0.4</v>
      </c>
      <c r="E2421" s="54">
        <v>1</v>
      </c>
      <c r="F2421" s="54">
        <v>15</v>
      </c>
      <c r="G2421" s="69">
        <v>46.323320000000002</v>
      </c>
      <c r="H2421" s="59">
        <v>360</v>
      </c>
    </row>
    <row r="2422" spans="1:8" ht="38.25">
      <c r="A2422" s="39"/>
      <c r="B2422" s="52" t="s">
        <v>2799</v>
      </c>
      <c r="C2422" s="53">
        <v>2022</v>
      </c>
      <c r="D2422" s="53">
        <v>0.4</v>
      </c>
      <c r="E2422" s="54">
        <v>1</v>
      </c>
      <c r="F2422" s="54">
        <v>15</v>
      </c>
      <c r="G2422" s="69">
        <v>46.323320000000002</v>
      </c>
      <c r="H2422" s="59">
        <v>360</v>
      </c>
    </row>
    <row r="2423" spans="1:8" ht="38.25">
      <c r="A2423" s="39"/>
      <c r="B2423" s="52" t="s">
        <v>2800</v>
      </c>
      <c r="C2423" s="53">
        <v>2022</v>
      </c>
      <c r="D2423" s="53">
        <v>0.4</v>
      </c>
      <c r="E2423" s="54">
        <v>1</v>
      </c>
      <c r="F2423" s="54">
        <v>15</v>
      </c>
      <c r="G2423" s="69">
        <v>46.323320000000002</v>
      </c>
      <c r="H2423" s="59">
        <v>360</v>
      </c>
    </row>
    <row r="2424" spans="1:8" ht="38.25">
      <c r="A2424" s="39"/>
      <c r="B2424" s="52" t="s">
        <v>2801</v>
      </c>
      <c r="C2424" s="53">
        <v>2022</v>
      </c>
      <c r="D2424" s="53">
        <v>0.4</v>
      </c>
      <c r="E2424" s="54">
        <v>1</v>
      </c>
      <c r="F2424" s="54">
        <v>15</v>
      </c>
      <c r="G2424" s="69">
        <v>46.323320000000002</v>
      </c>
      <c r="H2424" s="59">
        <v>360</v>
      </c>
    </row>
    <row r="2425" spans="1:8" ht="51">
      <c r="A2425" s="39"/>
      <c r="B2425" s="52" t="s">
        <v>2802</v>
      </c>
      <c r="C2425" s="53">
        <v>2022</v>
      </c>
      <c r="D2425" s="53">
        <v>0.4</v>
      </c>
      <c r="E2425" s="54">
        <v>1</v>
      </c>
      <c r="F2425" s="54">
        <v>15</v>
      </c>
      <c r="G2425" s="69">
        <v>46.323320000000002</v>
      </c>
      <c r="H2425" s="59">
        <v>360</v>
      </c>
    </row>
    <row r="2426" spans="1:8" ht="51">
      <c r="A2426" s="39"/>
      <c r="B2426" s="52" t="s">
        <v>2803</v>
      </c>
      <c r="C2426" s="53">
        <v>2022</v>
      </c>
      <c r="D2426" s="53">
        <v>0.4</v>
      </c>
      <c r="E2426" s="54">
        <v>1</v>
      </c>
      <c r="F2426" s="54">
        <v>15</v>
      </c>
      <c r="G2426" s="69">
        <v>46.323320000000002</v>
      </c>
      <c r="H2426" s="59">
        <v>360</v>
      </c>
    </row>
    <row r="2427" spans="1:8" ht="51">
      <c r="A2427" s="39"/>
      <c r="B2427" s="52" t="s">
        <v>2804</v>
      </c>
      <c r="C2427" s="53">
        <v>2022</v>
      </c>
      <c r="D2427" s="53">
        <v>0.4</v>
      </c>
      <c r="E2427" s="54">
        <v>1</v>
      </c>
      <c r="F2427" s="54">
        <v>15</v>
      </c>
      <c r="G2427" s="69">
        <v>46.323320000000002</v>
      </c>
      <c r="H2427" s="59">
        <v>360</v>
      </c>
    </row>
    <row r="2428" spans="1:8" ht="51">
      <c r="A2428" s="39"/>
      <c r="B2428" s="52" t="s">
        <v>2805</v>
      </c>
      <c r="C2428" s="53">
        <v>2022</v>
      </c>
      <c r="D2428" s="53">
        <v>0.4</v>
      </c>
      <c r="E2428" s="54">
        <v>1</v>
      </c>
      <c r="F2428" s="54">
        <v>15</v>
      </c>
      <c r="G2428" s="69">
        <v>46.323320000000002</v>
      </c>
      <c r="H2428" s="59">
        <v>360</v>
      </c>
    </row>
    <row r="2429" spans="1:8" ht="38.25">
      <c r="A2429" s="39"/>
      <c r="B2429" s="52" t="s">
        <v>2806</v>
      </c>
      <c r="C2429" s="53">
        <v>2022</v>
      </c>
      <c r="D2429" s="53">
        <v>0.4</v>
      </c>
      <c r="E2429" s="54">
        <v>1</v>
      </c>
      <c r="F2429" s="54">
        <v>15</v>
      </c>
      <c r="G2429" s="69">
        <v>46.323320000000002</v>
      </c>
      <c r="H2429" s="59">
        <v>360</v>
      </c>
    </row>
    <row r="2430" spans="1:8" ht="51">
      <c r="A2430" s="39"/>
      <c r="B2430" s="52" t="s">
        <v>2807</v>
      </c>
      <c r="C2430" s="53">
        <v>2022</v>
      </c>
      <c r="D2430" s="53">
        <v>0.4</v>
      </c>
      <c r="E2430" s="54">
        <v>1</v>
      </c>
      <c r="F2430" s="54">
        <v>15</v>
      </c>
      <c r="G2430" s="69">
        <v>46.323320000000002</v>
      </c>
      <c r="H2430" s="59">
        <v>360</v>
      </c>
    </row>
    <row r="2431" spans="1:8" ht="51">
      <c r="A2431" s="39"/>
      <c r="B2431" s="52" t="s">
        <v>2808</v>
      </c>
      <c r="C2431" s="53">
        <v>2022</v>
      </c>
      <c r="D2431" s="53">
        <v>0.4</v>
      </c>
      <c r="E2431" s="54">
        <v>1</v>
      </c>
      <c r="F2431" s="54">
        <v>15</v>
      </c>
      <c r="G2431" s="69">
        <v>46.323320000000002</v>
      </c>
      <c r="H2431" s="59">
        <v>360</v>
      </c>
    </row>
    <row r="2432" spans="1:8" ht="51">
      <c r="A2432" s="39"/>
      <c r="B2432" s="52" t="s">
        <v>2809</v>
      </c>
      <c r="C2432" s="53">
        <v>2022</v>
      </c>
      <c r="D2432" s="53">
        <v>0.4</v>
      </c>
      <c r="E2432" s="54">
        <v>1</v>
      </c>
      <c r="F2432" s="54">
        <v>15</v>
      </c>
      <c r="G2432" s="69">
        <v>46.323320000000002</v>
      </c>
      <c r="H2432" s="59">
        <v>360</v>
      </c>
    </row>
    <row r="2433" spans="1:8" ht="38.25">
      <c r="A2433" s="39"/>
      <c r="B2433" s="52" t="s">
        <v>2810</v>
      </c>
      <c r="C2433" s="53">
        <v>2022</v>
      </c>
      <c r="D2433" s="53">
        <v>0.4</v>
      </c>
      <c r="E2433" s="54">
        <v>1</v>
      </c>
      <c r="F2433" s="54">
        <v>15</v>
      </c>
      <c r="G2433" s="69">
        <v>46.323320000000002</v>
      </c>
      <c r="H2433" s="59">
        <v>360</v>
      </c>
    </row>
    <row r="2434" spans="1:8" ht="51">
      <c r="A2434" s="39"/>
      <c r="B2434" s="52" t="s">
        <v>2793</v>
      </c>
      <c r="C2434" s="53">
        <v>2022</v>
      </c>
      <c r="D2434" s="53">
        <v>0.4</v>
      </c>
      <c r="E2434" s="54">
        <v>1</v>
      </c>
      <c r="F2434" s="54">
        <v>15</v>
      </c>
      <c r="G2434" s="69">
        <v>46.323320000000002</v>
      </c>
      <c r="H2434" s="59">
        <v>360</v>
      </c>
    </row>
    <row r="2435" spans="1:8" ht="38.25">
      <c r="A2435" s="39"/>
      <c r="B2435" s="52" t="s">
        <v>2811</v>
      </c>
      <c r="C2435" s="53">
        <v>2022</v>
      </c>
      <c r="D2435" s="53">
        <v>0.4</v>
      </c>
      <c r="E2435" s="54">
        <v>1</v>
      </c>
      <c r="F2435" s="54">
        <v>15</v>
      </c>
      <c r="G2435" s="69">
        <v>46.323320000000002</v>
      </c>
      <c r="H2435" s="59">
        <v>360</v>
      </c>
    </row>
    <row r="2436" spans="1:8" ht="38.25">
      <c r="A2436" s="39"/>
      <c r="B2436" s="52" t="s">
        <v>2812</v>
      </c>
      <c r="C2436" s="53">
        <v>2022</v>
      </c>
      <c r="D2436" s="53">
        <v>0.4</v>
      </c>
      <c r="E2436" s="54">
        <v>1</v>
      </c>
      <c r="F2436" s="54">
        <v>15</v>
      </c>
      <c r="G2436" s="69">
        <v>59.901139999999998</v>
      </c>
      <c r="H2436" s="59">
        <v>360</v>
      </c>
    </row>
    <row r="2437" spans="1:8" ht="38.25">
      <c r="A2437" s="39"/>
      <c r="B2437" s="52" t="s">
        <v>2813</v>
      </c>
      <c r="C2437" s="53">
        <v>2022</v>
      </c>
      <c r="D2437" s="53">
        <v>0.4</v>
      </c>
      <c r="E2437" s="54">
        <v>1</v>
      </c>
      <c r="F2437" s="54">
        <v>15</v>
      </c>
      <c r="G2437" s="69">
        <v>61.047870000000003</v>
      </c>
      <c r="H2437" s="59">
        <v>360</v>
      </c>
    </row>
    <row r="2438" spans="1:8" ht="38.25">
      <c r="A2438" s="39"/>
      <c r="B2438" s="52" t="s">
        <v>2814</v>
      </c>
      <c r="C2438" s="53">
        <v>2022</v>
      </c>
      <c r="D2438" s="53">
        <v>0.4</v>
      </c>
      <c r="E2438" s="54">
        <v>1</v>
      </c>
      <c r="F2438" s="54">
        <v>15</v>
      </c>
      <c r="G2438" s="69">
        <v>59.901139999999998</v>
      </c>
      <c r="H2438" s="59">
        <v>360</v>
      </c>
    </row>
    <row r="2439" spans="1:8" ht="38.25">
      <c r="A2439" s="39"/>
      <c r="B2439" s="52" t="s">
        <v>2815</v>
      </c>
      <c r="C2439" s="53">
        <v>2022</v>
      </c>
      <c r="D2439" s="53">
        <v>0.4</v>
      </c>
      <c r="E2439" s="54">
        <v>1</v>
      </c>
      <c r="F2439" s="54">
        <v>15</v>
      </c>
      <c r="G2439" s="69">
        <v>59.901139999999998</v>
      </c>
      <c r="H2439" s="59">
        <v>360</v>
      </c>
    </row>
    <row r="2440" spans="1:8" ht="51">
      <c r="A2440" s="39"/>
      <c r="B2440" s="52" t="s">
        <v>2816</v>
      </c>
      <c r="C2440" s="53">
        <v>2022</v>
      </c>
      <c r="D2440" s="53">
        <v>0.4</v>
      </c>
      <c r="E2440" s="54">
        <v>1</v>
      </c>
      <c r="F2440" s="54">
        <v>15</v>
      </c>
      <c r="G2440" s="69">
        <v>59.901139999999998</v>
      </c>
      <c r="H2440" s="59">
        <v>360</v>
      </c>
    </row>
    <row r="2441" spans="1:8" ht="38.25">
      <c r="A2441" s="39"/>
      <c r="B2441" s="52" t="s">
        <v>2817</v>
      </c>
      <c r="C2441" s="53">
        <v>2022</v>
      </c>
      <c r="D2441" s="53">
        <v>0.4</v>
      </c>
      <c r="E2441" s="54">
        <v>1</v>
      </c>
      <c r="F2441" s="54">
        <v>15</v>
      </c>
      <c r="G2441" s="69">
        <v>59.901139999999998</v>
      </c>
      <c r="H2441" s="59">
        <v>360</v>
      </c>
    </row>
    <row r="2442" spans="1:8" ht="51">
      <c r="A2442" s="39"/>
      <c r="B2442" s="52" t="s">
        <v>2818</v>
      </c>
      <c r="C2442" s="53">
        <v>2022</v>
      </c>
      <c r="D2442" s="53">
        <v>0.4</v>
      </c>
      <c r="E2442" s="54">
        <v>1</v>
      </c>
      <c r="F2442" s="54">
        <v>15</v>
      </c>
      <c r="G2442" s="69">
        <v>59.901139999999998</v>
      </c>
      <c r="H2442" s="59">
        <v>360</v>
      </c>
    </row>
    <row r="2443" spans="1:8" ht="38.25">
      <c r="A2443" s="39"/>
      <c r="B2443" s="52" t="s">
        <v>2819</v>
      </c>
      <c r="C2443" s="53">
        <v>2022</v>
      </c>
      <c r="D2443" s="53">
        <v>0.4</v>
      </c>
      <c r="E2443" s="54">
        <v>1</v>
      </c>
      <c r="F2443" s="54">
        <v>15</v>
      </c>
      <c r="G2443" s="69">
        <v>59.90164</v>
      </c>
      <c r="H2443" s="59">
        <v>360</v>
      </c>
    </row>
    <row r="2444" spans="1:8" ht="51">
      <c r="A2444" s="39"/>
      <c r="B2444" s="52" t="s">
        <v>2820</v>
      </c>
      <c r="C2444" s="53">
        <v>2022</v>
      </c>
      <c r="D2444" s="53">
        <v>0.4</v>
      </c>
      <c r="E2444" s="54">
        <v>1</v>
      </c>
      <c r="F2444" s="54">
        <v>15</v>
      </c>
      <c r="G2444" s="69">
        <v>59.94238</v>
      </c>
      <c r="H2444" s="59">
        <v>360</v>
      </c>
    </row>
    <row r="2445" spans="1:8" ht="38.25">
      <c r="A2445" s="39"/>
      <c r="B2445" s="52" t="s">
        <v>2821</v>
      </c>
      <c r="C2445" s="53">
        <v>2022</v>
      </c>
      <c r="D2445" s="53">
        <v>0.4</v>
      </c>
      <c r="E2445" s="54">
        <v>1</v>
      </c>
      <c r="F2445" s="54">
        <v>15</v>
      </c>
      <c r="G2445" s="69">
        <v>59.610879999999995</v>
      </c>
      <c r="H2445" s="59">
        <v>360</v>
      </c>
    </row>
    <row r="2446" spans="1:8" ht="38.25">
      <c r="A2446" s="39"/>
      <c r="B2446" s="52" t="s">
        <v>2822</v>
      </c>
      <c r="C2446" s="53">
        <v>2022</v>
      </c>
      <c r="D2446" s="53">
        <v>0.4</v>
      </c>
      <c r="E2446" s="54">
        <v>1</v>
      </c>
      <c r="F2446" s="54">
        <v>15</v>
      </c>
      <c r="G2446" s="69">
        <v>59.610879999999995</v>
      </c>
      <c r="H2446" s="59">
        <v>360</v>
      </c>
    </row>
    <row r="2447" spans="1:8" ht="38.25">
      <c r="A2447" s="39"/>
      <c r="B2447" s="52" t="s">
        <v>2823</v>
      </c>
      <c r="C2447" s="53">
        <v>2022</v>
      </c>
      <c r="D2447" s="53">
        <v>0.4</v>
      </c>
      <c r="E2447" s="54">
        <v>1</v>
      </c>
      <c r="F2447" s="54">
        <v>15</v>
      </c>
      <c r="G2447" s="69">
        <v>61.904040000000002</v>
      </c>
      <c r="H2447" s="59">
        <v>360</v>
      </c>
    </row>
    <row r="2448" spans="1:8" ht="51">
      <c r="A2448" s="39"/>
      <c r="B2448" s="52" t="s">
        <v>2824</v>
      </c>
      <c r="C2448" s="53">
        <v>2022</v>
      </c>
      <c r="D2448" s="53">
        <v>0.4</v>
      </c>
      <c r="E2448" s="54">
        <v>1</v>
      </c>
      <c r="F2448" s="54">
        <v>15</v>
      </c>
      <c r="G2448" s="69">
        <v>61.944769999999998</v>
      </c>
      <c r="H2448" s="59">
        <v>360</v>
      </c>
    </row>
    <row r="2449" spans="1:8" ht="51">
      <c r="A2449" s="39"/>
      <c r="B2449" s="52" t="s">
        <v>2824</v>
      </c>
      <c r="C2449" s="53">
        <v>2022</v>
      </c>
      <c r="D2449" s="53">
        <v>0.4</v>
      </c>
      <c r="E2449" s="54">
        <v>1</v>
      </c>
      <c r="F2449" s="54">
        <v>15</v>
      </c>
      <c r="G2449" s="69">
        <v>61.904040000000002</v>
      </c>
      <c r="H2449" s="59">
        <v>360</v>
      </c>
    </row>
    <row r="2450" spans="1:8" ht="38.25">
      <c r="A2450" s="39"/>
      <c r="B2450" s="52" t="s">
        <v>2825</v>
      </c>
      <c r="C2450" s="53">
        <v>2022</v>
      </c>
      <c r="D2450" s="53">
        <v>0.4</v>
      </c>
      <c r="E2450" s="54">
        <v>1</v>
      </c>
      <c r="F2450" s="54">
        <v>15</v>
      </c>
      <c r="G2450" s="69">
        <v>28.335889999999999</v>
      </c>
      <c r="H2450" s="59">
        <v>361</v>
      </c>
    </row>
    <row r="2451" spans="1:8" ht="38.25">
      <c r="A2451" s="39"/>
      <c r="B2451" s="52" t="s">
        <v>2826</v>
      </c>
      <c r="C2451" s="53">
        <v>2022</v>
      </c>
      <c r="D2451" s="53">
        <v>0.4</v>
      </c>
      <c r="E2451" s="54">
        <v>1</v>
      </c>
      <c r="F2451" s="54">
        <v>15</v>
      </c>
      <c r="G2451" s="69">
        <v>12.025780000000001</v>
      </c>
      <c r="H2451" s="59">
        <v>362</v>
      </c>
    </row>
    <row r="2452" spans="1:8" ht="51">
      <c r="A2452" s="39"/>
      <c r="B2452" s="52" t="s">
        <v>2827</v>
      </c>
      <c r="C2452" s="53">
        <v>2022</v>
      </c>
      <c r="D2452" s="53">
        <v>0.4</v>
      </c>
      <c r="E2452" s="54">
        <v>1</v>
      </c>
      <c r="F2452" s="54">
        <v>15</v>
      </c>
      <c r="G2452" s="69">
        <v>10.162799999999999</v>
      </c>
      <c r="H2452" s="59">
        <v>362</v>
      </c>
    </row>
    <row r="2453" spans="1:8" ht="51">
      <c r="A2453" s="39"/>
      <c r="B2453" s="52" t="s">
        <v>2828</v>
      </c>
      <c r="C2453" s="53">
        <v>2022</v>
      </c>
      <c r="D2453" s="53">
        <v>0.4</v>
      </c>
      <c r="E2453" s="54">
        <v>1</v>
      </c>
      <c r="F2453" s="54">
        <v>15</v>
      </c>
      <c r="G2453" s="69">
        <v>12.025790000000001</v>
      </c>
      <c r="H2453" s="59">
        <v>362</v>
      </c>
    </row>
    <row r="2454" spans="1:8" ht="38.25">
      <c r="A2454" s="39"/>
      <c r="B2454" s="52" t="s">
        <v>2829</v>
      </c>
      <c r="C2454" s="53">
        <v>2022</v>
      </c>
      <c r="D2454" s="53">
        <v>0.4</v>
      </c>
      <c r="E2454" s="54">
        <v>1</v>
      </c>
      <c r="F2454" s="54">
        <v>15</v>
      </c>
      <c r="G2454" s="69">
        <v>11.436389999999999</v>
      </c>
      <c r="H2454" s="59">
        <v>362</v>
      </c>
    </row>
    <row r="2455" spans="1:8" ht="38.25">
      <c r="A2455" s="39"/>
      <c r="B2455" s="52" t="s">
        <v>2830</v>
      </c>
      <c r="C2455" s="53">
        <v>2022</v>
      </c>
      <c r="D2455" s="53">
        <v>0.4</v>
      </c>
      <c r="E2455" s="54">
        <v>1</v>
      </c>
      <c r="F2455" s="54">
        <v>15</v>
      </c>
      <c r="G2455" s="69">
        <v>41.323920000000001</v>
      </c>
      <c r="H2455" s="59">
        <v>362</v>
      </c>
    </row>
    <row r="2456" spans="1:8" ht="51">
      <c r="A2456" s="39"/>
      <c r="B2456" s="52" t="s">
        <v>2831</v>
      </c>
      <c r="C2456" s="53">
        <v>2022</v>
      </c>
      <c r="D2456" s="53">
        <v>0.4</v>
      </c>
      <c r="E2456" s="54">
        <v>1</v>
      </c>
      <c r="F2456" s="54">
        <v>15</v>
      </c>
      <c r="G2456" s="69">
        <v>41.323920000000001</v>
      </c>
      <c r="H2456" s="59">
        <v>362</v>
      </c>
    </row>
    <row r="2457" spans="1:8" ht="38.25">
      <c r="A2457" s="39"/>
      <c r="B2457" s="52" t="s">
        <v>2832</v>
      </c>
      <c r="C2457" s="53">
        <v>2022</v>
      </c>
      <c r="D2457" s="53">
        <v>0.4</v>
      </c>
      <c r="E2457" s="54">
        <v>1</v>
      </c>
      <c r="F2457" s="54">
        <v>15</v>
      </c>
      <c r="G2457" s="69">
        <v>41.323920000000001</v>
      </c>
      <c r="H2457" s="59">
        <v>362</v>
      </c>
    </row>
    <row r="2458" spans="1:8" ht="38.25">
      <c r="A2458" s="39"/>
      <c r="B2458" s="52" t="s">
        <v>2833</v>
      </c>
      <c r="C2458" s="53">
        <v>2022</v>
      </c>
      <c r="D2458" s="53">
        <v>0.4</v>
      </c>
      <c r="E2458" s="54">
        <v>1</v>
      </c>
      <c r="F2458" s="54">
        <v>15</v>
      </c>
      <c r="G2458" s="69">
        <v>41.323920000000001</v>
      </c>
      <c r="H2458" s="59">
        <v>362</v>
      </c>
    </row>
    <row r="2459" spans="1:8" ht="38.25">
      <c r="A2459" s="39"/>
      <c r="B2459" s="52" t="s">
        <v>2834</v>
      </c>
      <c r="C2459" s="53">
        <v>2022</v>
      </c>
      <c r="D2459" s="53">
        <v>0.4</v>
      </c>
      <c r="E2459" s="54">
        <v>1</v>
      </c>
      <c r="F2459" s="54">
        <v>15</v>
      </c>
      <c r="G2459" s="69">
        <v>41.738980000000005</v>
      </c>
      <c r="H2459" s="59">
        <v>362</v>
      </c>
    </row>
    <row r="2460" spans="1:8" ht="38.25">
      <c r="A2460" s="39"/>
      <c r="B2460" s="52" t="s">
        <v>2835</v>
      </c>
      <c r="C2460" s="53">
        <v>2022</v>
      </c>
      <c r="D2460" s="53">
        <v>0.4</v>
      </c>
      <c r="E2460" s="54">
        <v>1</v>
      </c>
      <c r="F2460" s="54">
        <v>15</v>
      </c>
      <c r="G2460" s="69">
        <v>41.323920000000001</v>
      </c>
      <c r="H2460" s="59">
        <v>362</v>
      </c>
    </row>
    <row r="2461" spans="1:8" ht="38.25">
      <c r="A2461" s="39"/>
      <c r="B2461" s="52" t="s">
        <v>2836</v>
      </c>
      <c r="C2461" s="53">
        <v>2022</v>
      </c>
      <c r="D2461" s="53">
        <v>0.4</v>
      </c>
      <c r="E2461" s="54">
        <v>1</v>
      </c>
      <c r="F2461" s="54">
        <v>15</v>
      </c>
      <c r="G2461" s="69">
        <v>41.738980000000005</v>
      </c>
      <c r="H2461" s="59">
        <v>362</v>
      </c>
    </row>
    <row r="2462" spans="1:8" ht="38.25">
      <c r="A2462" s="39"/>
      <c r="B2462" s="52" t="s">
        <v>2837</v>
      </c>
      <c r="C2462" s="53">
        <v>2022</v>
      </c>
      <c r="D2462" s="53">
        <v>0.4</v>
      </c>
      <c r="E2462" s="54">
        <v>1</v>
      </c>
      <c r="F2462" s="54">
        <v>15</v>
      </c>
      <c r="G2462" s="69">
        <v>41.323920000000001</v>
      </c>
      <c r="H2462" s="59">
        <v>362</v>
      </c>
    </row>
    <row r="2463" spans="1:8" ht="38.25">
      <c r="A2463" s="39"/>
      <c r="B2463" s="52" t="s">
        <v>2838</v>
      </c>
      <c r="C2463" s="53">
        <v>2022</v>
      </c>
      <c r="D2463" s="53">
        <v>0.4</v>
      </c>
      <c r="E2463" s="54">
        <v>1</v>
      </c>
      <c r="F2463" s="54">
        <v>15</v>
      </c>
      <c r="G2463" s="69">
        <v>41.323920000000001</v>
      </c>
      <c r="H2463" s="59">
        <v>362</v>
      </c>
    </row>
    <row r="2464" spans="1:8" ht="51">
      <c r="A2464" s="39"/>
      <c r="B2464" s="52" t="s">
        <v>2839</v>
      </c>
      <c r="C2464" s="53">
        <v>2022</v>
      </c>
      <c r="D2464" s="53">
        <v>0.4</v>
      </c>
      <c r="E2464" s="54">
        <v>1</v>
      </c>
      <c r="F2464" s="54">
        <v>15</v>
      </c>
      <c r="G2464" s="69">
        <v>41.323920000000001</v>
      </c>
      <c r="H2464" s="59">
        <v>362</v>
      </c>
    </row>
    <row r="2465" spans="1:8" ht="38.25">
      <c r="A2465" s="39"/>
      <c r="B2465" s="52" t="s">
        <v>2840</v>
      </c>
      <c r="C2465" s="53">
        <v>2022</v>
      </c>
      <c r="D2465" s="53">
        <v>0.4</v>
      </c>
      <c r="E2465" s="54">
        <v>1</v>
      </c>
      <c r="F2465" s="54">
        <v>15</v>
      </c>
      <c r="G2465" s="69">
        <v>41.738980000000005</v>
      </c>
      <c r="H2465" s="59">
        <v>362</v>
      </c>
    </row>
    <row r="2466" spans="1:8" ht="51">
      <c r="A2466" s="39"/>
      <c r="B2466" s="52" t="s">
        <v>2841</v>
      </c>
      <c r="C2466" s="53">
        <v>2022</v>
      </c>
      <c r="D2466" s="53">
        <v>0.4</v>
      </c>
      <c r="E2466" s="54">
        <v>1</v>
      </c>
      <c r="F2466" s="54">
        <v>15</v>
      </c>
      <c r="G2466" s="69">
        <v>41.324419999999996</v>
      </c>
      <c r="H2466" s="59">
        <v>362</v>
      </c>
    </row>
    <row r="2467" spans="1:8" ht="38.25">
      <c r="A2467" s="39"/>
      <c r="B2467" s="52" t="s">
        <v>2842</v>
      </c>
      <c r="C2467" s="53">
        <v>2022</v>
      </c>
      <c r="D2467" s="53">
        <v>0.4</v>
      </c>
      <c r="E2467" s="54">
        <v>1</v>
      </c>
      <c r="F2467" s="54">
        <v>15</v>
      </c>
      <c r="G2467" s="69">
        <v>41.324419999999996</v>
      </c>
      <c r="H2467" s="59">
        <v>362</v>
      </c>
    </row>
    <row r="2468" spans="1:8" ht="51">
      <c r="A2468" s="39"/>
      <c r="B2468" s="52" t="s">
        <v>2843</v>
      </c>
      <c r="C2468" s="53">
        <v>2022</v>
      </c>
      <c r="D2468" s="53">
        <v>0.4</v>
      </c>
      <c r="E2468" s="54">
        <v>1</v>
      </c>
      <c r="F2468" s="54">
        <v>15</v>
      </c>
      <c r="G2468" s="69">
        <v>41.375109999999999</v>
      </c>
      <c r="H2468" s="59">
        <v>362</v>
      </c>
    </row>
    <row r="2469" spans="1:8" ht="38.25">
      <c r="A2469" s="39"/>
      <c r="B2469" s="52" t="s">
        <v>2844</v>
      </c>
      <c r="C2469" s="53">
        <v>2022</v>
      </c>
      <c r="D2469" s="53">
        <v>0.4</v>
      </c>
      <c r="E2469" s="54">
        <v>1</v>
      </c>
      <c r="F2469" s="54">
        <v>15</v>
      </c>
      <c r="G2469" s="69">
        <v>41.375109999999999</v>
      </c>
      <c r="H2469" s="59">
        <v>362</v>
      </c>
    </row>
    <row r="2470" spans="1:8" ht="51">
      <c r="A2470" s="39"/>
      <c r="B2470" s="52" t="s">
        <v>2845</v>
      </c>
      <c r="C2470" s="53">
        <v>2022</v>
      </c>
      <c r="D2470" s="53">
        <v>0.4</v>
      </c>
      <c r="E2470" s="54">
        <v>1</v>
      </c>
      <c r="F2470" s="54">
        <v>15</v>
      </c>
      <c r="G2470" s="69">
        <v>39.863570000000003</v>
      </c>
      <c r="H2470" s="59">
        <v>362</v>
      </c>
    </row>
    <row r="2471" spans="1:8" ht="51">
      <c r="A2471" s="39"/>
      <c r="B2471" s="52" t="s">
        <v>2846</v>
      </c>
      <c r="C2471" s="53">
        <v>2022</v>
      </c>
      <c r="D2471" s="53">
        <v>0.4</v>
      </c>
      <c r="E2471" s="54">
        <v>1</v>
      </c>
      <c r="F2471" s="54">
        <v>15</v>
      </c>
      <c r="G2471" s="69">
        <v>39.863570000000003</v>
      </c>
      <c r="H2471" s="59">
        <v>362</v>
      </c>
    </row>
    <row r="2472" spans="1:8" ht="51">
      <c r="A2472" s="39"/>
      <c r="B2472" s="52" t="s">
        <v>2847</v>
      </c>
      <c r="C2472" s="53">
        <v>2022</v>
      </c>
      <c r="D2472" s="53">
        <v>0.4</v>
      </c>
      <c r="E2472" s="54">
        <v>1</v>
      </c>
      <c r="F2472" s="54">
        <v>15</v>
      </c>
      <c r="G2472" s="69">
        <v>39.863570000000003</v>
      </c>
      <c r="H2472" s="59">
        <v>362</v>
      </c>
    </row>
    <row r="2473" spans="1:8" ht="38.25">
      <c r="A2473" s="39"/>
      <c r="B2473" s="52" t="s">
        <v>2848</v>
      </c>
      <c r="C2473" s="53">
        <v>2022</v>
      </c>
      <c r="D2473" s="53">
        <v>0.4</v>
      </c>
      <c r="E2473" s="54">
        <v>1</v>
      </c>
      <c r="F2473" s="54">
        <v>15</v>
      </c>
      <c r="G2473" s="69">
        <v>51.914490000000001</v>
      </c>
      <c r="H2473" s="59">
        <v>363</v>
      </c>
    </row>
    <row r="2474" spans="1:8" ht="51">
      <c r="A2474" s="39"/>
      <c r="B2474" s="52" t="s">
        <v>2849</v>
      </c>
      <c r="C2474" s="53">
        <v>2022</v>
      </c>
      <c r="D2474" s="53">
        <v>0.4</v>
      </c>
      <c r="E2474" s="54">
        <v>1</v>
      </c>
      <c r="F2474" s="54">
        <v>15</v>
      </c>
      <c r="G2474" s="69">
        <v>51.914490000000001</v>
      </c>
      <c r="H2474" s="59">
        <v>363</v>
      </c>
    </row>
    <row r="2475" spans="1:8" ht="51">
      <c r="A2475" s="39"/>
      <c r="B2475" s="52" t="s">
        <v>2850</v>
      </c>
      <c r="C2475" s="53">
        <v>2022</v>
      </c>
      <c r="D2475" s="53">
        <v>0.4</v>
      </c>
      <c r="E2475" s="54">
        <v>1</v>
      </c>
      <c r="F2475" s="54">
        <v>15</v>
      </c>
      <c r="G2475" s="69">
        <v>52.122010000000003</v>
      </c>
      <c r="H2475" s="59">
        <v>363</v>
      </c>
    </row>
    <row r="2476" spans="1:8" ht="51">
      <c r="A2476" s="39"/>
      <c r="B2476" s="52" t="s">
        <v>2851</v>
      </c>
      <c r="C2476" s="53">
        <v>2022</v>
      </c>
      <c r="D2476" s="53">
        <v>0.4</v>
      </c>
      <c r="E2476" s="54">
        <v>1</v>
      </c>
      <c r="F2476" s="54">
        <v>15</v>
      </c>
      <c r="G2476" s="69">
        <v>51.914490000000001</v>
      </c>
      <c r="H2476" s="59">
        <v>363</v>
      </c>
    </row>
    <row r="2477" spans="1:8" ht="38.25">
      <c r="A2477" s="39"/>
      <c r="B2477" s="52" t="s">
        <v>2852</v>
      </c>
      <c r="C2477" s="53">
        <v>2022</v>
      </c>
      <c r="D2477" s="53">
        <v>0.4</v>
      </c>
      <c r="E2477" s="54">
        <v>1</v>
      </c>
      <c r="F2477" s="54">
        <v>15</v>
      </c>
      <c r="G2477" s="69">
        <v>52.329540000000001</v>
      </c>
      <c r="H2477" s="59">
        <v>363</v>
      </c>
    </row>
    <row r="2478" spans="1:8" ht="38.25">
      <c r="A2478" s="39"/>
      <c r="B2478" s="52" t="s">
        <v>2853</v>
      </c>
      <c r="C2478" s="53">
        <v>2022</v>
      </c>
      <c r="D2478" s="53">
        <v>0.4</v>
      </c>
      <c r="E2478" s="54">
        <v>1</v>
      </c>
      <c r="F2478" s="54">
        <v>15</v>
      </c>
      <c r="G2478" s="69">
        <v>51.913980000000002</v>
      </c>
      <c r="H2478" s="59">
        <v>363</v>
      </c>
    </row>
    <row r="2479" spans="1:8" ht="38.25">
      <c r="A2479" s="39"/>
      <c r="B2479" s="52" t="s">
        <v>2854</v>
      </c>
      <c r="C2479" s="53">
        <v>2022</v>
      </c>
      <c r="D2479" s="53">
        <v>0.4</v>
      </c>
      <c r="E2479" s="54">
        <v>1</v>
      </c>
      <c r="F2479" s="54">
        <v>15</v>
      </c>
      <c r="G2479" s="69">
        <v>51.913980000000002</v>
      </c>
      <c r="H2479" s="59">
        <v>363</v>
      </c>
    </row>
    <row r="2480" spans="1:8" ht="38.25">
      <c r="A2480" s="39"/>
      <c r="B2480" s="52" t="s">
        <v>2855</v>
      </c>
      <c r="C2480" s="53">
        <v>2022</v>
      </c>
      <c r="D2480" s="53">
        <v>0.4</v>
      </c>
      <c r="E2480" s="54">
        <v>1</v>
      </c>
      <c r="F2480" s="54">
        <v>15</v>
      </c>
      <c r="G2480" s="69">
        <v>51.914490000000001</v>
      </c>
      <c r="H2480" s="59">
        <v>363</v>
      </c>
    </row>
    <row r="2481" spans="1:8" ht="38.25">
      <c r="A2481" s="39"/>
      <c r="B2481" s="52" t="s">
        <v>2856</v>
      </c>
      <c r="C2481" s="53">
        <v>2022</v>
      </c>
      <c r="D2481" s="53">
        <v>0.4</v>
      </c>
      <c r="E2481" s="54">
        <v>1</v>
      </c>
      <c r="F2481" s="54">
        <v>15</v>
      </c>
      <c r="G2481" s="69">
        <v>51.914490000000001</v>
      </c>
      <c r="H2481" s="59">
        <v>363</v>
      </c>
    </row>
    <row r="2482" spans="1:8" ht="38.25">
      <c r="A2482" s="39"/>
      <c r="B2482" s="52" t="s">
        <v>2857</v>
      </c>
      <c r="C2482" s="53">
        <v>2022</v>
      </c>
      <c r="D2482" s="53">
        <v>0.4</v>
      </c>
      <c r="E2482" s="54">
        <v>1</v>
      </c>
      <c r="F2482" s="54">
        <v>15</v>
      </c>
      <c r="G2482" s="69">
        <v>51.914490000000001</v>
      </c>
      <c r="H2482" s="59">
        <v>363</v>
      </c>
    </row>
    <row r="2483" spans="1:8" ht="51">
      <c r="A2483" s="39"/>
      <c r="B2483" s="52" t="s">
        <v>2858</v>
      </c>
      <c r="C2483" s="53">
        <v>2022</v>
      </c>
      <c r="D2483" s="53">
        <v>0.4</v>
      </c>
      <c r="E2483" s="54">
        <v>1</v>
      </c>
      <c r="F2483" s="54">
        <v>15</v>
      </c>
      <c r="G2483" s="69">
        <v>18.785619999999998</v>
      </c>
      <c r="H2483" s="59">
        <v>363</v>
      </c>
    </row>
    <row r="2484" spans="1:8" ht="63.75">
      <c r="A2484" s="39"/>
      <c r="B2484" s="52" t="s">
        <v>2859</v>
      </c>
      <c r="C2484" s="53">
        <v>2022</v>
      </c>
      <c r="D2484" s="53">
        <v>0.4</v>
      </c>
      <c r="E2484" s="54">
        <v>1</v>
      </c>
      <c r="F2484" s="54">
        <v>15</v>
      </c>
      <c r="G2484" s="69">
        <v>18.17202</v>
      </c>
      <c r="H2484" s="59">
        <v>363</v>
      </c>
    </row>
    <row r="2485" spans="1:8" ht="38.25">
      <c r="A2485" s="39"/>
      <c r="B2485" s="52" t="s">
        <v>2860</v>
      </c>
      <c r="C2485" s="53">
        <v>2022</v>
      </c>
      <c r="D2485" s="53">
        <v>0.4</v>
      </c>
      <c r="E2485" s="54">
        <v>1</v>
      </c>
      <c r="F2485" s="54">
        <v>15</v>
      </c>
      <c r="G2485" s="69">
        <v>21.624130000000001</v>
      </c>
      <c r="H2485" s="59">
        <v>363</v>
      </c>
    </row>
    <row r="2486" spans="1:8" ht="38.25">
      <c r="A2486" s="39"/>
      <c r="B2486" s="52" t="s">
        <v>2861</v>
      </c>
      <c r="C2486" s="53">
        <v>2022</v>
      </c>
      <c r="D2486" s="53">
        <v>0.4</v>
      </c>
      <c r="E2486" s="54">
        <v>1</v>
      </c>
      <c r="F2486" s="54">
        <v>15</v>
      </c>
      <c r="G2486" s="69">
        <v>18.85135</v>
      </c>
      <c r="H2486" s="59">
        <v>363</v>
      </c>
    </row>
    <row r="2487" spans="1:8" ht="38.25">
      <c r="A2487" s="39"/>
      <c r="B2487" s="52" t="s">
        <v>2862</v>
      </c>
      <c r="C2487" s="53">
        <v>2022</v>
      </c>
      <c r="D2487" s="53">
        <v>0.4</v>
      </c>
      <c r="E2487" s="54">
        <v>1</v>
      </c>
      <c r="F2487" s="54">
        <v>15</v>
      </c>
      <c r="G2487" s="69">
        <v>28.541270000000001</v>
      </c>
      <c r="H2487" s="59">
        <v>363</v>
      </c>
    </row>
    <row r="2488" spans="1:8" ht="51">
      <c r="A2488" s="39"/>
      <c r="B2488" s="52" t="s">
        <v>2863</v>
      </c>
      <c r="C2488" s="53">
        <v>2022</v>
      </c>
      <c r="D2488" s="53">
        <v>0.4</v>
      </c>
      <c r="E2488" s="54">
        <v>1</v>
      </c>
      <c r="F2488" s="54">
        <v>15</v>
      </c>
      <c r="G2488" s="69">
        <v>19.23141</v>
      </c>
      <c r="H2488" s="59">
        <v>363</v>
      </c>
    </row>
    <row r="2489" spans="1:8" ht="51">
      <c r="A2489" s="39"/>
      <c r="B2489" s="52" t="s">
        <v>2864</v>
      </c>
      <c r="C2489" s="53">
        <v>2022</v>
      </c>
      <c r="D2489" s="53">
        <v>0.4</v>
      </c>
      <c r="E2489" s="54">
        <v>1</v>
      </c>
      <c r="F2489" s="54">
        <v>15</v>
      </c>
      <c r="G2489" s="69">
        <v>21.273499999999999</v>
      </c>
      <c r="H2489" s="59">
        <v>363</v>
      </c>
    </row>
    <row r="2490" spans="1:8" ht="38.25">
      <c r="A2490" s="39"/>
      <c r="B2490" s="52" t="s">
        <v>2865</v>
      </c>
      <c r="C2490" s="53">
        <v>2022</v>
      </c>
      <c r="D2490" s="53">
        <v>0.4</v>
      </c>
      <c r="E2490" s="54">
        <v>1</v>
      </c>
      <c r="F2490" s="54">
        <v>15</v>
      </c>
      <c r="G2490" s="69">
        <v>46.173110000000001</v>
      </c>
      <c r="H2490" s="59">
        <v>363</v>
      </c>
    </row>
    <row r="2491" spans="1:8" ht="51">
      <c r="A2491" s="39"/>
      <c r="B2491" s="52" t="s">
        <v>2866</v>
      </c>
      <c r="C2491" s="53">
        <v>2022</v>
      </c>
      <c r="D2491" s="53">
        <v>0.4</v>
      </c>
      <c r="E2491" s="54">
        <v>1</v>
      </c>
      <c r="F2491" s="54">
        <v>15</v>
      </c>
      <c r="G2491" s="69">
        <v>46.156970000000001</v>
      </c>
      <c r="H2491" s="59">
        <v>363</v>
      </c>
    </row>
    <row r="2492" spans="1:8" ht="51">
      <c r="A2492" s="39"/>
      <c r="B2492" s="52" t="s">
        <v>2867</v>
      </c>
      <c r="C2492" s="53">
        <v>2022</v>
      </c>
      <c r="D2492" s="53">
        <v>0.4</v>
      </c>
      <c r="E2492" s="54">
        <v>1</v>
      </c>
      <c r="F2492" s="54">
        <v>15</v>
      </c>
      <c r="G2492" s="69">
        <v>41.324419999999996</v>
      </c>
      <c r="H2492" s="59">
        <v>364</v>
      </c>
    </row>
    <row r="2493" spans="1:8" ht="38.25">
      <c r="A2493" s="39"/>
      <c r="B2493" s="52" t="s">
        <v>2868</v>
      </c>
      <c r="C2493" s="53">
        <v>2022</v>
      </c>
      <c r="D2493" s="53">
        <v>0.4</v>
      </c>
      <c r="E2493" s="54">
        <v>1</v>
      </c>
      <c r="F2493" s="54">
        <v>15</v>
      </c>
      <c r="G2493" s="69">
        <v>41.324419999999996</v>
      </c>
      <c r="H2493" s="59">
        <v>364</v>
      </c>
    </row>
    <row r="2494" spans="1:8" ht="51">
      <c r="A2494" s="39"/>
      <c r="B2494" s="52" t="s">
        <v>2869</v>
      </c>
      <c r="C2494" s="53">
        <v>2022</v>
      </c>
      <c r="D2494" s="53">
        <v>0.4</v>
      </c>
      <c r="E2494" s="54">
        <v>1</v>
      </c>
      <c r="F2494" s="54">
        <v>15</v>
      </c>
      <c r="G2494" s="69">
        <v>41.324419999999996</v>
      </c>
      <c r="H2494" s="59">
        <v>364</v>
      </c>
    </row>
    <row r="2495" spans="1:8" ht="38.25">
      <c r="A2495" s="39"/>
      <c r="B2495" s="52" t="s">
        <v>2870</v>
      </c>
      <c r="C2495" s="53">
        <v>2022</v>
      </c>
      <c r="D2495" s="53">
        <v>0.4</v>
      </c>
      <c r="E2495" s="54">
        <v>1</v>
      </c>
      <c r="F2495" s="54">
        <v>9.8000000000000007</v>
      </c>
      <c r="G2495" s="69">
        <v>41.324419999999996</v>
      </c>
      <c r="H2495" s="59">
        <v>364</v>
      </c>
    </row>
    <row r="2496" spans="1:8" ht="51">
      <c r="A2496" s="39"/>
      <c r="B2496" s="52" t="s">
        <v>2871</v>
      </c>
      <c r="C2496" s="53">
        <v>2022</v>
      </c>
      <c r="D2496" s="53">
        <v>0.4</v>
      </c>
      <c r="E2496" s="54">
        <v>1</v>
      </c>
      <c r="F2496" s="54">
        <v>15</v>
      </c>
      <c r="G2496" s="69">
        <v>41.324419999999996</v>
      </c>
      <c r="H2496" s="59">
        <v>364</v>
      </c>
    </row>
    <row r="2497" spans="1:8" ht="51">
      <c r="A2497" s="39"/>
      <c r="B2497" s="52" t="s">
        <v>2872</v>
      </c>
      <c r="C2497" s="53">
        <v>2022</v>
      </c>
      <c r="D2497" s="53">
        <v>0.4</v>
      </c>
      <c r="E2497" s="54">
        <v>1</v>
      </c>
      <c r="F2497" s="54">
        <v>15</v>
      </c>
      <c r="G2497" s="69">
        <v>41.324930000000002</v>
      </c>
      <c r="H2497" s="59">
        <v>364</v>
      </c>
    </row>
    <row r="2498" spans="1:8" ht="38.25">
      <c r="A2498" s="39"/>
      <c r="B2498" s="52" t="s">
        <v>2873</v>
      </c>
      <c r="C2498" s="53">
        <v>2022</v>
      </c>
      <c r="D2498" s="53">
        <v>0.4</v>
      </c>
      <c r="E2498" s="54">
        <v>1</v>
      </c>
      <c r="F2498" s="54">
        <v>15</v>
      </c>
      <c r="G2498" s="69">
        <v>41.324930000000002</v>
      </c>
      <c r="H2498" s="59">
        <v>364</v>
      </c>
    </row>
    <row r="2499" spans="1:8" ht="51">
      <c r="A2499" s="39"/>
      <c r="B2499" s="52" t="s">
        <v>2874</v>
      </c>
      <c r="C2499" s="53">
        <v>2022</v>
      </c>
      <c r="D2499" s="53">
        <v>0.4</v>
      </c>
      <c r="E2499" s="54">
        <v>1</v>
      </c>
      <c r="F2499" s="54">
        <v>15</v>
      </c>
      <c r="G2499" s="69">
        <v>41.375109999999999</v>
      </c>
      <c r="H2499" s="59">
        <v>364</v>
      </c>
    </row>
    <row r="2500" spans="1:8" ht="51">
      <c r="A2500" s="39"/>
      <c r="B2500" s="52" t="s">
        <v>2875</v>
      </c>
      <c r="C2500" s="53">
        <v>2022</v>
      </c>
      <c r="D2500" s="53">
        <v>0.4</v>
      </c>
      <c r="E2500" s="54">
        <v>1</v>
      </c>
      <c r="F2500" s="54">
        <v>15</v>
      </c>
      <c r="G2500" s="69">
        <v>41.324930000000002</v>
      </c>
      <c r="H2500" s="59">
        <v>364</v>
      </c>
    </row>
    <row r="2501" spans="1:8" ht="51">
      <c r="A2501" s="39"/>
      <c r="B2501" s="52" t="s">
        <v>2876</v>
      </c>
      <c r="C2501" s="53">
        <v>2022</v>
      </c>
      <c r="D2501" s="53">
        <v>0.4</v>
      </c>
      <c r="E2501" s="54">
        <v>1</v>
      </c>
      <c r="F2501" s="54">
        <v>15</v>
      </c>
      <c r="G2501" s="69">
        <v>41.375109999999999</v>
      </c>
      <c r="H2501" s="59">
        <v>364</v>
      </c>
    </row>
    <row r="2502" spans="1:8" ht="51">
      <c r="A2502" s="39"/>
      <c r="B2502" s="52" t="s">
        <v>2877</v>
      </c>
      <c r="C2502" s="53">
        <v>2022</v>
      </c>
      <c r="D2502" s="53">
        <v>0.4</v>
      </c>
      <c r="E2502" s="54">
        <v>1</v>
      </c>
      <c r="F2502" s="54">
        <v>15</v>
      </c>
      <c r="G2502" s="69">
        <v>41.325429999999997</v>
      </c>
      <c r="H2502" s="59">
        <v>364</v>
      </c>
    </row>
    <row r="2503" spans="1:8" ht="51">
      <c r="A2503" s="39"/>
      <c r="B2503" s="52" t="s">
        <v>2878</v>
      </c>
      <c r="C2503" s="53">
        <v>2022</v>
      </c>
      <c r="D2503" s="53">
        <v>0.4</v>
      </c>
      <c r="E2503" s="54">
        <v>1</v>
      </c>
      <c r="F2503" s="54">
        <v>15</v>
      </c>
      <c r="G2503" s="69">
        <v>41.325429999999997</v>
      </c>
      <c r="H2503" s="59">
        <v>364</v>
      </c>
    </row>
    <row r="2504" spans="1:8" ht="38.25">
      <c r="A2504" s="39"/>
      <c r="B2504" s="52" t="s">
        <v>2879</v>
      </c>
      <c r="C2504" s="53">
        <v>2022</v>
      </c>
      <c r="D2504" s="53">
        <v>0.4</v>
      </c>
      <c r="E2504" s="54">
        <v>1</v>
      </c>
      <c r="F2504" s="54">
        <v>15</v>
      </c>
      <c r="G2504" s="69">
        <v>26.21274</v>
      </c>
      <c r="H2504" s="59">
        <v>364</v>
      </c>
    </row>
    <row r="2505" spans="1:8" ht="38.25">
      <c r="A2505" s="39"/>
      <c r="B2505" s="52" t="s">
        <v>2880</v>
      </c>
      <c r="C2505" s="53">
        <v>2022</v>
      </c>
      <c r="D2505" s="53">
        <v>0.4</v>
      </c>
      <c r="E2505" s="54">
        <v>1</v>
      </c>
      <c r="F2505" s="54">
        <v>15</v>
      </c>
      <c r="G2505" s="69">
        <v>25.087060000000001</v>
      </c>
      <c r="H2505" s="59">
        <v>364</v>
      </c>
    </row>
    <row r="2506" spans="1:8" ht="51">
      <c r="A2506" s="39"/>
      <c r="B2506" s="52" t="s">
        <v>2881</v>
      </c>
      <c r="C2506" s="53">
        <v>2022</v>
      </c>
      <c r="D2506" s="53">
        <v>0.4</v>
      </c>
      <c r="E2506" s="54">
        <v>1</v>
      </c>
      <c r="F2506" s="54">
        <v>15</v>
      </c>
      <c r="G2506" s="69">
        <v>24.589880000000001</v>
      </c>
      <c r="H2506" s="59">
        <v>364</v>
      </c>
    </row>
    <row r="2507" spans="1:8" ht="51">
      <c r="A2507" s="39"/>
      <c r="B2507" s="52" t="s">
        <v>2882</v>
      </c>
      <c r="C2507" s="53">
        <v>2022</v>
      </c>
      <c r="D2507" s="53">
        <v>0.4</v>
      </c>
      <c r="E2507" s="54">
        <v>1</v>
      </c>
      <c r="F2507" s="54">
        <v>15</v>
      </c>
      <c r="G2507" s="69">
        <v>18.82188</v>
      </c>
      <c r="H2507" s="59">
        <v>364</v>
      </c>
    </row>
    <row r="2508" spans="1:8" ht="38.25">
      <c r="A2508" s="39"/>
      <c r="B2508" s="52" t="s">
        <v>2883</v>
      </c>
      <c r="C2508" s="53">
        <v>2022</v>
      </c>
      <c r="D2508" s="53">
        <v>0.4</v>
      </c>
      <c r="E2508" s="54">
        <v>1</v>
      </c>
      <c r="F2508" s="54">
        <v>15</v>
      </c>
      <c r="G2508" s="69">
        <v>29.792480000000001</v>
      </c>
      <c r="H2508" s="59">
        <v>364</v>
      </c>
    </row>
    <row r="2509" spans="1:8" ht="51">
      <c r="A2509" s="39"/>
      <c r="B2509" s="52" t="s">
        <v>2884</v>
      </c>
      <c r="C2509" s="53">
        <v>2022</v>
      </c>
      <c r="D2509" s="53">
        <v>0.4</v>
      </c>
      <c r="E2509" s="54">
        <v>1</v>
      </c>
      <c r="F2509" s="54">
        <v>15</v>
      </c>
      <c r="G2509" s="69">
        <v>25.950650000000003</v>
      </c>
      <c r="H2509" s="59">
        <v>364</v>
      </c>
    </row>
    <row r="2510" spans="1:8" ht="38.25">
      <c r="A2510" s="39"/>
      <c r="B2510" s="52" t="s">
        <v>2885</v>
      </c>
      <c r="C2510" s="53">
        <v>2022</v>
      </c>
      <c r="D2510" s="53">
        <v>0.4</v>
      </c>
      <c r="E2510" s="54">
        <v>1</v>
      </c>
      <c r="F2510" s="54">
        <v>15</v>
      </c>
      <c r="G2510" s="69">
        <v>17.089959999999998</v>
      </c>
      <c r="H2510" s="59">
        <v>364</v>
      </c>
    </row>
    <row r="2511" spans="1:8" ht="51">
      <c r="A2511" s="39"/>
      <c r="B2511" s="52" t="s">
        <v>2886</v>
      </c>
      <c r="C2511" s="53">
        <v>2022</v>
      </c>
      <c r="D2511" s="53">
        <v>0.4</v>
      </c>
      <c r="E2511" s="54">
        <v>1</v>
      </c>
      <c r="F2511" s="54">
        <v>10</v>
      </c>
      <c r="G2511" s="69">
        <v>19.675879999999999</v>
      </c>
      <c r="H2511" s="59">
        <v>364</v>
      </c>
    </row>
    <row r="2512" spans="1:8" ht="51">
      <c r="A2512" s="39"/>
      <c r="B2512" s="52" t="s">
        <v>2887</v>
      </c>
      <c r="C2512" s="53">
        <v>2022</v>
      </c>
      <c r="D2512" s="53">
        <v>0.4</v>
      </c>
      <c r="E2512" s="54">
        <v>1</v>
      </c>
      <c r="F2512" s="54">
        <v>15</v>
      </c>
      <c r="G2512" s="69">
        <v>31.897040000000001</v>
      </c>
      <c r="H2512" s="59">
        <v>364</v>
      </c>
    </row>
    <row r="2513" spans="1:8" ht="51">
      <c r="A2513" s="39"/>
      <c r="B2513" s="52" t="s">
        <v>2888</v>
      </c>
      <c r="C2513" s="53">
        <v>2022</v>
      </c>
      <c r="D2513" s="53">
        <v>0.4</v>
      </c>
      <c r="E2513" s="54">
        <v>1</v>
      </c>
      <c r="F2513" s="54">
        <v>15</v>
      </c>
      <c r="G2513" s="69">
        <v>32.847439999999999</v>
      </c>
      <c r="H2513" s="59">
        <v>364</v>
      </c>
    </row>
    <row r="2514" spans="1:8" ht="51">
      <c r="A2514" s="39"/>
      <c r="B2514" s="52" t="s">
        <v>2889</v>
      </c>
      <c r="C2514" s="53">
        <v>2022</v>
      </c>
      <c r="D2514" s="53">
        <v>0.4</v>
      </c>
      <c r="E2514" s="54">
        <v>1</v>
      </c>
      <c r="F2514" s="54">
        <v>15</v>
      </c>
      <c r="G2514" s="69">
        <v>32.70384</v>
      </c>
      <c r="H2514" s="59">
        <v>364</v>
      </c>
    </row>
    <row r="2515" spans="1:8" ht="38.25">
      <c r="A2515" s="39"/>
      <c r="B2515" s="52" t="s">
        <v>2890</v>
      </c>
      <c r="C2515" s="53">
        <v>2022</v>
      </c>
      <c r="D2515" s="53">
        <v>0.4</v>
      </c>
      <c r="E2515" s="54">
        <v>1</v>
      </c>
      <c r="F2515" s="54">
        <v>15</v>
      </c>
      <c r="G2515" s="69">
        <v>32.704250000000002</v>
      </c>
      <c r="H2515" s="59">
        <v>364</v>
      </c>
    </row>
    <row r="2516" spans="1:8" ht="51">
      <c r="A2516" s="39"/>
      <c r="B2516" s="52" t="s">
        <v>2891</v>
      </c>
      <c r="C2516" s="53">
        <v>2022</v>
      </c>
      <c r="D2516" s="53">
        <v>0.4</v>
      </c>
      <c r="E2516" s="54">
        <v>1</v>
      </c>
      <c r="F2516" s="54">
        <v>15</v>
      </c>
      <c r="G2516" s="69">
        <v>18.308409999999999</v>
      </c>
      <c r="H2516" s="59">
        <v>364</v>
      </c>
    </row>
    <row r="2517" spans="1:8" ht="51">
      <c r="A2517" s="39"/>
      <c r="B2517" s="52" t="s">
        <v>2892</v>
      </c>
      <c r="C2517" s="53">
        <v>2022</v>
      </c>
      <c r="D2517" s="53">
        <v>0.4</v>
      </c>
      <c r="E2517" s="54">
        <v>1</v>
      </c>
      <c r="F2517" s="54">
        <v>15</v>
      </c>
      <c r="G2517" s="69">
        <v>34.070589999999996</v>
      </c>
      <c r="H2517" s="59">
        <v>364</v>
      </c>
    </row>
    <row r="2518" spans="1:8" ht="51">
      <c r="A2518" s="39"/>
      <c r="B2518" s="52" t="s">
        <v>2893</v>
      </c>
      <c r="C2518" s="53">
        <v>2022</v>
      </c>
      <c r="D2518" s="53">
        <v>0.4</v>
      </c>
      <c r="E2518" s="54">
        <v>1</v>
      </c>
      <c r="F2518" s="54">
        <v>15</v>
      </c>
      <c r="G2518" s="69">
        <v>34.070599999999999</v>
      </c>
      <c r="H2518" s="59">
        <v>364</v>
      </c>
    </row>
    <row r="2519" spans="1:8" ht="51">
      <c r="A2519" s="39"/>
      <c r="B2519" s="52" t="s">
        <v>2894</v>
      </c>
      <c r="C2519" s="53">
        <v>2022</v>
      </c>
      <c r="D2519" s="53">
        <v>0.4</v>
      </c>
      <c r="E2519" s="54">
        <v>1</v>
      </c>
      <c r="F2519" s="54">
        <v>15</v>
      </c>
      <c r="G2519" s="69">
        <v>33.537779999999998</v>
      </c>
      <c r="H2519" s="59">
        <v>364</v>
      </c>
    </row>
    <row r="2520" spans="1:8" ht="51">
      <c r="A2520" s="39"/>
      <c r="B2520" s="52" t="s">
        <v>2895</v>
      </c>
      <c r="C2520" s="53">
        <v>2022</v>
      </c>
      <c r="D2520" s="53">
        <v>0.4</v>
      </c>
      <c r="E2520" s="54">
        <v>1</v>
      </c>
      <c r="F2520" s="54">
        <v>15</v>
      </c>
      <c r="G2520" s="69">
        <v>31.896619999999999</v>
      </c>
      <c r="H2520" s="59">
        <v>364</v>
      </c>
    </row>
    <row r="2521" spans="1:8" ht="38.25">
      <c r="A2521" s="39"/>
      <c r="B2521" s="52" t="s">
        <v>2896</v>
      </c>
      <c r="C2521" s="53">
        <v>2022</v>
      </c>
      <c r="D2521" s="53">
        <v>0.4</v>
      </c>
      <c r="E2521" s="54">
        <v>1</v>
      </c>
      <c r="F2521" s="54">
        <v>15</v>
      </c>
      <c r="G2521" s="69">
        <v>33.589309999999998</v>
      </c>
      <c r="H2521" s="59">
        <v>364</v>
      </c>
    </row>
    <row r="2522" spans="1:8" ht="38.25">
      <c r="A2522" s="39"/>
      <c r="B2522" s="52" t="s">
        <v>2897</v>
      </c>
      <c r="C2522" s="53">
        <v>2022</v>
      </c>
      <c r="D2522" s="53">
        <v>0.4</v>
      </c>
      <c r="E2522" s="54">
        <v>1</v>
      </c>
      <c r="F2522" s="54">
        <v>8.3000000000000007</v>
      </c>
      <c r="G2522" s="69">
        <v>39.742249999999999</v>
      </c>
      <c r="H2522" s="59">
        <v>364</v>
      </c>
    </row>
    <row r="2523" spans="1:8" ht="51">
      <c r="A2523" s="39"/>
      <c r="B2523" s="52" t="s">
        <v>2898</v>
      </c>
      <c r="C2523" s="53">
        <v>2022</v>
      </c>
      <c r="D2523" s="53">
        <v>0.4</v>
      </c>
      <c r="E2523" s="54">
        <v>1</v>
      </c>
      <c r="F2523" s="54">
        <v>5</v>
      </c>
      <c r="G2523" s="69">
        <v>16.13467</v>
      </c>
      <c r="H2523" s="59">
        <v>365</v>
      </c>
    </row>
    <row r="2524" spans="1:8" ht="51">
      <c r="A2524" s="39"/>
      <c r="B2524" s="52" t="s">
        <v>2899</v>
      </c>
      <c r="C2524" s="53">
        <v>2022</v>
      </c>
      <c r="D2524" s="53">
        <v>0.4</v>
      </c>
      <c r="E2524" s="54">
        <v>1</v>
      </c>
      <c r="F2524" s="54">
        <v>10</v>
      </c>
      <c r="G2524" s="69">
        <v>16.13467</v>
      </c>
      <c r="H2524" s="59">
        <v>365</v>
      </c>
    </row>
    <row r="2525" spans="1:8" ht="51">
      <c r="A2525" s="39"/>
      <c r="B2525" s="52" t="s">
        <v>2900</v>
      </c>
      <c r="C2525" s="53">
        <v>2022</v>
      </c>
      <c r="D2525" s="53">
        <v>0.23</v>
      </c>
      <c r="E2525" s="54">
        <v>1</v>
      </c>
      <c r="F2525" s="54">
        <v>10</v>
      </c>
      <c r="G2525" s="69">
        <v>17.228570000000001</v>
      </c>
      <c r="H2525" s="59">
        <v>365</v>
      </c>
    </row>
    <row r="2526" spans="1:8" ht="51">
      <c r="A2526" s="39"/>
      <c r="B2526" s="52" t="s">
        <v>2901</v>
      </c>
      <c r="C2526" s="53">
        <v>2022</v>
      </c>
      <c r="D2526" s="53">
        <v>0.4</v>
      </c>
      <c r="E2526" s="54">
        <v>1</v>
      </c>
      <c r="F2526" s="54">
        <v>15</v>
      </c>
      <c r="G2526" s="69">
        <v>16.13467</v>
      </c>
      <c r="H2526" s="59">
        <v>365</v>
      </c>
    </row>
    <row r="2527" spans="1:8" ht="38.25">
      <c r="A2527" s="39"/>
      <c r="B2527" s="52" t="s">
        <v>2902</v>
      </c>
      <c r="C2527" s="53">
        <v>2022</v>
      </c>
      <c r="D2527" s="53">
        <v>0.4</v>
      </c>
      <c r="E2527" s="54">
        <v>1</v>
      </c>
      <c r="F2527" s="54">
        <v>7.5</v>
      </c>
      <c r="G2527" s="69">
        <v>17.228570000000001</v>
      </c>
      <c r="H2527" s="59">
        <v>365</v>
      </c>
    </row>
    <row r="2528" spans="1:8" ht="51">
      <c r="A2528" s="39"/>
      <c r="B2528" s="52" t="s">
        <v>2903</v>
      </c>
      <c r="C2528" s="53">
        <v>2022</v>
      </c>
      <c r="D2528" s="53">
        <v>0.23</v>
      </c>
      <c r="E2528" s="54">
        <v>1</v>
      </c>
      <c r="F2528" s="54">
        <v>10</v>
      </c>
      <c r="G2528" s="69">
        <v>9.6276799999999998</v>
      </c>
      <c r="H2528" s="59">
        <v>365</v>
      </c>
    </row>
    <row r="2529" spans="1:8" ht="51">
      <c r="A2529" s="39"/>
      <c r="B2529" s="52" t="s">
        <v>2904</v>
      </c>
      <c r="C2529" s="53">
        <v>2022</v>
      </c>
      <c r="D2529" s="53">
        <v>0.23</v>
      </c>
      <c r="E2529" s="54">
        <v>1</v>
      </c>
      <c r="F2529" s="54">
        <v>10</v>
      </c>
      <c r="G2529" s="69">
        <v>10.721590000000001</v>
      </c>
      <c r="H2529" s="59">
        <v>365</v>
      </c>
    </row>
    <row r="2530" spans="1:8" ht="51">
      <c r="A2530" s="39"/>
      <c r="B2530" s="52" t="s">
        <v>2905</v>
      </c>
      <c r="C2530" s="53">
        <v>2022</v>
      </c>
      <c r="D2530" s="53">
        <v>0.23</v>
      </c>
      <c r="E2530" s="54">
        <v>1</v>
      </c>
      <c r="F2530" s="54">
        <v>10</v>
      </c>
      <c r="G2530" s="69">
        <v>9.6276799999999998</v>
      </c>
      <c r="H2530" s="59">
        <v>365</v>
      </c>
    </row>
    <row r="2531" spans="1:8" ht="51">
      <c r="A2531" s="39"/>
      <c r="B2531" s="52" t="s">
        <v>2906</v>
      </c>
      <c r="C2531" s="53">
        <v>2022</v>
      </c>
      <c r="D2531" s="53">
        <v>0.23</v>
      </c>
      <c r="E2531" s="54">
        <v>1</v>
      </c>
      <c r="F2531" s="54">
        <v>0.8</v>
      </c>
      <c r="G2531" s="69">
        <v>9.3322000000000003</v>
      </c>
      <c r="H2531" s="59">
        <v>365</v>
      </c>
    </row>
    <row r="2532" spans="1:8" ht="51">
      <c r="A2532" s="39"/>
      <c r="B2532" s="52" t="s">
        <v>2907</v>
      </c>
      <c r="C2532" s="53">
        <v>2022</v>
      </c>
      <c r="D2532" s="53">
        <v>0.4</v>
      </c>
      <c r="E2532" s="54">
        <v>1</v>
      </c>
      <c r="F2532" s="54">
        <v>15</v>
      </c>
      <c r="G2532" s="69">
        <v>15.839169999999999</v>
      </c>
      <c r="H2532" s="59">
        <v>365</v>
      </c>
    </row>
    <row r="2533" spans="1:8" ht="38.25">
      <c r="A2533" s="39"/>
      <c r="B2533" s="52" t="s">
        <v>2908</v>
      </c>
      <c r="C2533" s="53">
        <v>2022</v>
      </c>
      <c r="D2533" s="53">
        <v>0.4</v>
      </c>
      <c r="E2533" s="54">
        <v>1</v>
      </c>
      <c r="F2533" s="54">
        <v>15</v>
      </c>
      <c r="G2533" s="69">
        <v>16.13467</v>
      </c>
      <c r="H2533" s="59">
        <v>365</v>
      </c>
    </row>
    <row r="2534" spans="1:8" ht="51">
      <c r="A2534" s="39"/>
      <c r="B2534" s="52" t="s">
        <v>2909</v>
      </c>
      <c r="C2534" s="53">
        <v>2022</v>
      </c>
      <c r="D2534" s="53">
        <v>0.4</v>
      </c>
      <c r="E2534" s="54">
        <v>1</v>
      </c>
      <c r="F2534" s="54">
        <v>15</v>
      </c>
      <c r="G2534" s="69">
        <v>17.228570000000001</v>
      </c>
      <c r="H2534" s="59">
        <v>365</v>
      </c>
    </row>
    <row r="2535" spans="1:8" ht="51">
      <c r="A2535" s="39"/>
      <c r="B2535" s="52" t="s">
        <v>2910</v>
      </c>
      <c r="C2535" s="53">
        <v>2022</v>
      </c>
      <c r="D2535" s="53">
        <v>0.4</v>
      </c>
      <c r="E2535" s="54">
        <v>1</v>
      </c>
      <c r="F2535" s="54">
        <v>15</v>
      </c>
      <c r="G2535" s="69">
        <v>30.209209999999999</v>
      </c>
      <c r="H2535" s="59">
        <v>365</v>
      </c>
    </row>
    <row r="2536" spans="1:8" ht="38.25">
      <c r="A2536" s="39"/>
      <c r="B2536" s="52" t="s">
        <v>2911</v>
      </c>
      <c r="C2536" s="53">
        <v>2022</v>
      </c>
      <c r="D2536" s="53">
        <v>0.4</v>
      </c>
      <c r="E2536" s="54">
        <v>1</v>
      </c>
      <c r="F2536" s="54">
        <v>15</v>
      </c>
      <c r="G2536" s="69">
        <v>28.320409999999999</v>
      </c>
      <c r="H2536" s="59">
        <v>365</v>
      </c>
    </row>
    <row r="2537" spans="1:8" ht="51">
      <c r="A2537" s="39"/>
      <c r="B2537" s="52" t="s">
        <v>2912</v>
      </c>
      <c r="C2537" s="53">
        <v>2022</v>
      </c>
      <c r="D2537" s="53">
        <v>0.4</v>
      </c>
      <c r="E2537" s="54">
        <v>1</v>
      </c>
      <c r="F2537" s="54">
        <v>15</v>
      </c>
      <c r="G2537" s="69">
        <v>28.362099999999998</v>
      </c>
      <c r="H2537" s="59">
        <v>365</v>
      </c>
    </row>
    <row r="2538" spans="1:8" ht="51">
      <c r="A2538" s="39"/>
      <c r="B2538" s="52" t="s">
        <v>2913</v>
      </c>
      <c r="C2538" s="53">
        <v>2022</v>
      </c>
      <c r="D2538" s="53">
        <v>0.4</v>
      </c>
      <c r="E2538" s="54">
        <v>1</v>
      </c>
      <c r="F2538" s="54">
        <v>15</v>
      </c>
      <c r="G2538" s="69">
        <v>28.321720000000003</v>
      </c>
      <c r="H2538" s="59">
        <v>365</v>
      </c>
    </row>
    <row r="2539" spans="1:8" ht="51">
      <c r="A2539" s="39"/>
      <c r="B2539" s="52" t="s">
        <v>2914</v>
      </c>
      <c r="C2539" s="53">
        <v>2022</v>
      </c>
      <c r="D2539" s="53">
        <v>0.4</v>
      </c>
      <c r="E2539" s="54">
        <v>1</v>
      </c>
      <c r="F2539" s="54">
        <v>15</v>
      </c>
      <c r="G2539" s="69">
        <v>27.432779999999998</v>
      </c>
      <c r="H2539" s="59">
        <v>365</v>
      </c>
    </row>
    <row r="2540" spans="1:8" ht="38.25">
      <c r="A2540" s="39"/>
      <c r="B2540" s="52" t="s">
        <v>2915</v>
      </c>
      <c r="C2540" s="53">
        <v>2022</v>
      </c>
      <c r="D2540" s="53">
        <v>0.4</v>
      </c>
      <c r="E2540" s="54">
        <v>1</v>
      </c>
      <c r="F2540" s="54">
        <v>15</v>
      </c>
      <c r="G2540" s="69">
        <v>26.171790000000001</v>
      </c>
      <c r="H2540" s="59">
        <v>365</v>
      </c>
    </row>
    <row r="2541" spans="1:8" ht="51">
      <c r="A2541" s="39"/>
      <c r="B2541" s="52" t="s">
        <v>2916</v>
      </c>
      <c r="C2541" s="53">
        <v>2022</v>
      </c>
      <c r="D2541" s="53">
        <v>0.4</v>
      </c>
      <c r="E2541" s="54">
        <v>1</v>
      </c>
      <c r="F2541" s="54">
        <v>15</v>
      </c>
      <c r="G2541" s="69">
        <v>23.64648</v>
      </c>
      <c r="H2541" s="59">
        <v>366</v>
      </c>
    </row>
    <row r="2542" spans="1:8" ht="38.25">
      <c r="A2542" s="39"/>
      <c r="B2542" s="52" t="s">
        <v>2917</v>
      </c>
      <c r="C2542" s="53">
        <v>2022</v>
      </c>
      <c r="D2542" s="53">
        <v>0.4</v>
      </c>
      <c r="E2542" s="54">
        <v>1</v>
      </c>
      <c r="F2542" s="54">
        <v>15</v>
      </c>
      <c r="G2542" s="69">
        <v>23.57094</v>
      </c>
      <c r="H2542" s="59">
        <v>366</v>
      </c>
    </row>
    <row r="2543" spans="1:8" ht="38.25">
      <c r="A2543" s="39"/>
      <c r="B2543" s="52" t="s">
        <v>2918</v>
      </c>
      <c r="C2543" s="53">
        <v>2022</v>
      </c>
      <c r="D2543" s="53">
        <v>0.4</v>
      </c>
      <c r="E2543" s="54">
        <v>1</v>
      </c>
      <c r="F2543" s="54">
        <v>10</v>
      </c>
      <c r="G2543" s="69">
        <v>12.67423</v>
      </c>
      <c r="H2543" s="59">
        <v>366</v>
      </c>
    </row>
    <row r="2544" spans="1:8" ht="51">
      <c r="A2544" s="39"/>
      <c r="B2544" s="52" t="s">
        <v>2919</v>
      </c>
      <c r="C2544" s="53">
        <v>2022</v>
      </c>
      <c r="D2544" s="53">
        <v>0.4</v>
      </c>
      <c r="E2544" s="54">
        <v>1</v>
      </c>
      <c r="F2544" s="54">
        <v>30</v>
      </c>
      <c r="G2544" s="69">
        <v>14.27666</v>
      </c>
      <c r="H2544" s="59">
        <v>366</v>
      </c>
    </row>
    <row r="2545" spans="1:8" ht="51">
      <c r="A2545" s="39"/>
      <c r="B2545" s="52" t="s">
        <v>2920</v>
      </c>
      <c r="C2545" s="53">
        <v>2022</v>
      </c>
      <c r="D2545" s="53">
        <v>0.4</v>
      </c>
      <c r="E2545" s="54">
        <v>1</v>
      </c>
      <c r="F2545" s="54">
        <v>15</v>
      </c>
      <c r="G2545" s="69">
        <v>26.840669999999999</v>
      </c>
      <c r="H2545" s="59">
        <v>366</v>
      </c>
    </row>
    <row r="2546" spans="1:8" ht="51">
      <c r="A2546" s="39"/>
      <c r="B2546" s="52" t="s">
        <v>2921</v>
      </c>
      <c r="C2546" s="53">
        <v>2022</v>
      </c>
      <c r="D2546" s="53">
        <v>0.4</v>
      </c>
      <c r="E2546" s="54">
        <v>1</v>
      </c>
      <c r="F2546" s="54">
        <v>15</v>
      </c>
      <c r="G2546" s="69">
        <v>33.890800000000006</v>
      </c>
      <c r="H2546" s="59">
        <v>367</v>
      </c>
    </row>
    <row r="2547" spans="1:8" ht="51">
      <c r="A2547" s="39"/>
      <c r="B2547" s="52" t="s">
        <v>2922</v>
      </c>
      <c r="C2547" s="53">
        <v>2022</v>
      </c>
      <c r="D2547" s="53">
        <v>0.4</v>
      </c>
      <c r="E2547" s="54">
        <v>1</v>
      </c>
      <c r="F2547" s="54">
        <v>15</v>
      </c>
      <c r="G2547" s="69">
        <v>31.95448</v>
      </c>
      <c r="H2547" s="59">
        <v>367</v>
      </c>
    </row>
    <row r="2548" spans="1:8" ht="51">
      <c r="A2548" s="39"/>
      <c r="B2548" s="52" t="s">
        <v>2923</v>
      </c>
      <c r="C2548" s="53">
        <v>2022</v>
      </c>
      <c r="D2548" s="53">
        <v>0.4</v>
      </c>
      <c r="E2548" s="54">
        <v>1</v>
      </c>
      <c r="F2548" s="54">
        <v>15</v>
      </c>
      <c r="G2548" s="69">
        <v>23.24868</v>
      </c>
      <c r="H2548" s="59">
        <v>367</v>
      </c>
    </row>
    <row r="2549" spans="1:8" ht="38.25">
      <c r="A2549" s="39"/>
      <c r="B2549" s="52" t="s">
        <v>2924</v>
      </c>
      <c r="C2549" s="53">
        <v>2022</v>
      </c>
      <c r="D2549" s="53">
        <v>0.4</v>
      </c>
      <c r="E2549" s="54">
        <v>1</v>
      </c>
      <c r="F2549" s="54">
        <v>15</v>
      </c>
      <c r="G2549" s="69">
        <v>29.82978</v>
      </c>
      <c r="H2549" s="59">
        <v>367</v>
      </c>
    </row>
    <row r="2550" spans="1:8" ht="38.25">
      <c r="A2550" s="39"/>
      <c r="B2550" s="52" t="s">
        <v>2925</v>
      </c>
      <c r="C2550" s="53">
        <v>2022</v>
      </c>
      <c r="D2550" s="53">
        <v>0.4</v>
      </c>
      <c r="E2550" s="54">
        <v>1</v>
      </c>
      <c r="F2550" s="54">
        <v>15</v>
      </c>
      <c r="G2550" s="69">
        <v>25.18787</v>
      </c>
      <c r="H2550" s="59">
        <v>367</v>
      </c>
    </row>
    <row r="2551" spans="1:8" ht="38.25">
      <c r="A2551" s="39"/>
      <c r="B2551" s="52" t="s">
        <v>2926</v>
      </c>
      <c r="C2551" s="53">
        <v>2022</v>
      </c>
      <c r="D2551" s="53">
        <v>0.4</v>
      </c>
      <c r="E2551" s="54">
        <v>1</v>
      </c>
      <c r="F2551" s="54">
        <v>15</v>
      </c>
      <c r="G2551" s="69">
        <v>30.87809</v>
      </c>
      <c r="H2551" s="59">
        <v>367</v>
      </c>
    </row>
    <row r="2552" spans="1:8" ht="51">
      <c r="A2552" s="39"/>
      <c r="B2552" s="52" t="s">
        <v>2927</v>
      </c>
      <c r="C2552" s="53">
        <v>2022</v>
      </c>
      <c r="D2552" s="53">
        <v>0.4</v>
      </c>
      <c r="E2552" s="54">
        <v>1</v>
      </c>
      <c r="F2552" s="54">
        <v>15</v>
      </c>
      <c r="G2552" s="69">
        <v>31.25694</v>
      </c>
      <c r="H2552" s="59">
        <v>367</v>
      </c>
    </row>
    <row r="2553" spans="1:8" ht="51">
      <c r="A2553" s="39"/>
      <c r="B2553" s="52" t="s">
        <v>2928</v>
      </c>
      <c r="C2553" s="53">
        <v>2022</v>
      </c>
      <c r="D2553" s="53">
        <v>0.4</v>
      </c>
      <c r="E2553" s="54">
        <v>1</v>
      </c>
      <c r="F2553" s="54">
        <v>10</v>
      </c>
      <c r="G2553" s="69">
        <v>32.475929999999998</v>
      </c>
      <c r="H2553" s="59">
        <v>367</v>
      </c>
    </row>
    <row r="2554" spans="1:8" ht="38.25">
      <c r="A2554" s="39"/>
      <c r="B2554" s="52" t="s">
        <v>2929</v>
      </c>
      <c r="C2554" s="53">
        <v>2022</v>
      </c>
      <c r="D2554" s="53">
        <v>0.4</v>
      </c>
      <c r="E2554" s="54">
        <v>1</v>
      </c>
      <c r="F2554" s="54">
        <v>10</v>
      </c>
      <c r="G2554" s="69">
        <v>31.242939999999997</v>
      </c>
      <c r="H2554" s="59">
        <v>367</v>
      </c>
    </row>
    <row r="2555" spans="1:8" ht="51">
      <c r="A2555" s="39"/>
      <c r="B2555" s="52" t="s">
        <v>2930</v>
      </c>
      <c r="C2555" s="53">
        <v>2022</v>
      </c>
      <c r="D2555" s="53">
        <v>0.4</v>
      </c>
      <c r="E2555" s="54">
        <v>1</v>
      </c>
      <c r="F2555" s="54">
        <v>15</v>
      </c>
      <c r="G2555" s="69">
        <v>31.500109999999999</v>
      </c>
      <c r="H2555" s="59">
        <v>367</v>
      </c>
    </row>
    <row r="2556" spans="1:8" ht="38.25">
      <c r="A2556" s="39"/>
      <c r="B2556" s="52" t="s">
        <v>2931</v>
      </c>
      <c r="C2556" s="53">
        <v>2022</v>
      </c>
      <c r="D2556" s="53">
        <v>0.4</v>
      </c>
      <c r="E2556" s="54">
        <v>1</v>
      </c>
      <c r="F2556" s="54">
        <v>15</v>
      </c>
      <c r="G2556" s="69">
        <v>31.527729999999998</v>
      </c>
      <c r="H2556" s="59">
        <v>367</v>
      </c>
    </row>
    <row r="2557" spans="1:8" ht="38.25">
      <c r="A2557" s="39"/>
      <c r="B2557" s="52" t="s">
        <v>2932</v>
      </c>
      <c r="C2557" s="53">
        <v>2022</v>
      </c>
      <c r="D2557" s="53">
        <v>0.4</v>
      </c>
      <c r="E2557" s="54">
        <v>1</v>
      </c>
      <c r="F2557" s="54">
        <v>15</v>
      </c>
      <c r="G2557" s="69">
        <v>41.909489999999998</v>
      </c>
      <c r="H2557" s="59">
        <v>367</v>
      </c>
    </row>
    <row r="2558" spans="1:8" ht="38.25">
      <c r="A2558" s="39"/>
      <c r="B2558" s="52" t="s">
        <v>2933</v>
      </c>
      <c r="C2558" s="53">
        <v>2022</v>
      </c>
      <c r="D2558" s="53">
        <v>0.23</v>
      </c>
      <c r="E2558" s="54">
        <v>1</v>
      </c>
      <c r="F2558" s="54">
        <v>15</v>
      </c>
      <c r="G2558" s="69">
        <v>29.829650000000001</v>
      </c>
      <c r="H2558" s="59">
        <v>367</v>
      </c>
    </row>
    <row r="2559" spans="1:8" ht="38.25">
      <c r="A2559" s="39"/>
      <c r="B2559" s="52" t="s">
        <v>2934</v>
      </c>
      <c r="C2559" s="53">
        <v>2022</v>
      </c>
      <c r="D2559" s="53">
        <v>0.4</v>
      </c>
      <c r="E2559" s="54">
        <v>1</v>
      </c>
      <c r="F2559" s="54">
        <v>15</v>
      </c>
      <c r="G2559" s="69">
        <v>3.5844099999999997</v>
      </c>
      <c r="H2559" s="59">
        <v>368</v>
      </c>
    </row>
    <row r="2560" spans="1:8" ht="38.25">
      <c r="A2560" s="39"/>
      <c r="B2560" s="52" t="s">
        <v>2935</v>
      </c>
      <c r="C2560" s="53">
        <v>2022</v>
      </c>
      <c r="D2560" s="53">
        <v>0.4</v>
      </c>
      <c r="E2560" s="54">
        <v>1</v>
      </c>
      <c r="F2560" s="54">
        <v>15</v>
      </c>
      <c r="G2560" s="69">
        <v>34.607879999999994</v>
      </c>
      <c r="H2560" s="59">
        <v>368</v>
      </c>
    </row>
    <row r="2561" spans="1:8" ht="38.25">
      <c r="A2561" s="39"/>
      <c r="B2561" s="52" t="s">
        <v>2936</v>
      </c>
      <c r="C2561" s="53">
        <v>2022</v>
      </c>
      <c r="D2561" s="53">
        <v>0.4</v>
      </c>
      <c r="E2561" s="54">
        <v>1</v>
      </c>
      <c r="F2561" s="54">
        <v>15</v>
      </c>
      <c r="G2561" s="69">
        <v>34.35924</v>
      </c>
      <c r="H2561" s="59">
        <v>368</v>
      </c>
    </row>
    <row r="2562" spans="1:8" ht="51">
      <c r="A2562" s="39"/>
      <c r="B2562" s="52" t="s">
        <v>2937</v>
      </c>
      <c r="C2562" s="53">
        <v>2022</v>
      </c>
      <c r="D2562" s="53">
        <v>0.4</v>
      </c>
      <c r="E2562" s="54">
        <v>1</v>
      </c>
      <c r="F2562" s="54">
        <v>15</v>
      </c>
      <c r="G2562" s="69">
        <v>25.811049999999998</v>
      </c>
      <c r="H2562" s="59">
        <v>369</v>
      </c>
    </row>
    <row r="2563" spans="1:8" ht="38.25">
      <c r="A2563" s="39"/>
      <c r="B2563" s="52" t="s">
        <v>2938</v>
      </c>
      <c r="C2563" s="53">
        <v>2022</v>
      </c>
      <c r="D2563" s="53">
        <v>0.4</v>
      </c>
      <c r="E2563" s="54">
        <v>1</v>
      </c>
      <c r="F2563" s="54">
        <v>15</v>
      </c>
      <c r="G2563" s="69">
        <v>25.744490000000003</v>
      </c>
      <c r="H2563" s="59">
        <v>369</v>
      </c>
    </row>
    <row r="2564" spans="1:8" ht="51">
      <c r="A2564" s="39"/>
      <c r="B2564" s="52" t="s">
        <v>2939</v>
      </c>
      <c r="C2564" s="53">
        <v>2022</v>
      </c>
      <c r="D2564" s="53">
        <v>0.4</v>
      </c>
      <c r="E2564" s="54">
        <v>1</v>
      </c>
      <c r="F2564" s="54">
        <v>10</v>
      </c>
      <c r="G2564" s="69">
        <v>12.14442</v>
      </c>
      <c r="H2564" s="59">
        <v>369</v>
      </c>
    </row>
    <row r="2565" spans="1:8" ht="38.25">
      <c r="A2565" s="39"/>
      <c r="B2565" s="52" t="s">
        <v>2940</v>
      </c>
      <c r="C2565" s="53">
        <v>2022</v>
      </c>
      <c r="D2565" s="53">
        <v>0.4</v>
      </c>
      <c r="E2565" s="54">
        <v>1</v>
      </c>
      <c r="F2565" s="54">
        <v>15</v>
      </c>
      <c r="G2565" s="69">
        <v>25.893889999999999</v>
      </c>
      <c r="H2565" s="59">
        <v>369</v>
      </c>
    </row>
    <row r="2566" spans="1:8" ht="38.25">
      <c r="A2566" s="39"/>
      <c r="B2566" s="52" t="s">
        <v>2941</v>
      </c>
      <c r="C2566" s="53">
        <v>2022</v>
      </c>
      <c r="D2566" s="53">
        <v>0.4</v>
      </c>
      <c r="E2566" s="54">
        <v>1</v>
      </c>
      <c r="F2566" s="54">
        <v>15</v>
      </c>
      <c r="G2566" s="69">
        <v>25.784839999999999</v>
      </c>
      <c r="H2566" s="59">
        <v>369</v>
      </c>
    </row>
    <row r="2567" spans="1:8" ht="51">
      <c r="A2567" s="39"/>
      <c r="B2567" s="52" t="s">
        <v>2942</v>
      </c>
      <c r="C2567" s="53">
        <v>2022</v>
      </c>
      <c r="D2567" s="53">
        <v>0.4</v>
      </c>
      <c r="E2567" s="54">
        <v>1</v>
      </c>
      <c r="F2567" s="54">
        <v>15</v>
      </c>
      <c r="G2567" s="69">
        <v>25.73507</v>
      </c>
      <c r="H2567" s="59">
        <v>369</v>
      </c>
    </row>
    <row r="2568" spans="1:8" ht="51">
      <c r="A2568" s="39"/>
      <c r="B2568" s="52" t="s">
        <v>2943</v>
      </c>
      <c r="C2568" s="53">
        <v>2022</v>
      </c>
      <c r="D2568" s="53">
        <v>0.4</v>
      </c>
      <c r="E2568" s="54">
        <v>1</v>
      </c>
      <c r="F2568" s="54">
        <v>15</v>
      </c>
      <c r="G2568" s="69">
        <v>25.893999999999998</v>
      </c>
      <c r="H2568" s="59">
        <v>369</v>
      </c>
    </row>
    <row r="2569" spans="1:8" ht="38.25">
      <c r="A2569" s="39"/>
      <c r="B2569" s="52" t="s">
        <v>2944</v>
      </c>
      <c r="C2569" s="53">
        <v>2022</v>
      </c>
      <c r="D2569" s="53">
        <v>0.4</v>
      </c>
      <c r="E2569" s="54">
        <v>1</v>
      </c>
      <c r="F2569" s="54">
        <v>15</v>
      </c>
      <c r="G2569" s="69">
        <v>25.76887</v>
      </c>
      <c r="H2569" s="59">
        <v>369</v>
      </c>
    </row>
    <row r="2570" spans="1:8" ht="51">
      <c r="A2570" s="39"/>
      <c r="B2570" s="52" t="s">
        <v>2945</v>
      </c>
      <c r="C2570" s="53">
        <v>2022</v>
      </c>
      <c r="D2570" s="53">
        <v>0.4</v>
      </c>
      <c r="E2570" s="54">
        <v>1</v>
      </c>
      <c r="F2570" s="54">
        <v>15</v>
      </c>
      <c r="G2570" s="69">
        <v>25.830569999999998</v>
      </c>
      <c r="H2570" s="59">
        <v>369</v>
      </c>
    </row>
    <row r="2571" spans="1:8" ht="38.25">
      <c r="A2571" s="39"/>
      <c r="B2571" s="52" t="s">
        <v>2946</v>
      </c>
      <c r="C2571" s="53">
        <v>2022</v>
      </c>
      <c r="D2571" s="53">
        <v>0.4</v>
      </c>
      <c r="E2571" s="54">
        <v>1</v>
      </c>
      <c r="F2571" s="54">
        <v>15</v>
      </c>
      <c r="G2571" s="69">
        <v>25.762310000000003</v>
      </c>
      <c r="H2571" s="59">
        <v>369</v>
      </c>
    </row>
    <row r="2572" spans="1:8" ht="51">
      <c r="A2572" s="39"/>
      <c r="B2572" s="52" t="s">
        <v>2947</v>
      </c>
      <c r="C2572" s="53">
        <v>2022</v>
      </c>
      <c r="D2572" s="53">
        <v>0.4</v>
      </c>
      <c r="E2572" s="54">
        <v>1</v>
      </c>
      <c r="F2572" s="54">
        <v>10</v>
      </c>
      <c r="G2572" s="69">
        <v>12.202909999999999</v>
      </c>
      <c r="H2572" s="59">
        <v>369</v>
      </c>
    </row>
    <row r="2573" spans="1:8" ht="38.25">
      <c r="A2573" s="39"/>
      <c r="B2573" s="52" t="s">
        <v>2948</v>
      </c>
      <c r="C2573" s="53">
        <v>2022</v>
      </c>
      <c r="D2573" s="53">
        <v>0.4</v>
      </c>
      <c r="E2573" s="54">
        <v>1</v>
      </c>
      <c r="F2573" s="54">
        <v>15</v>
      </c>
      <c r="G2573" s="69">
        <v>25.768799999999999</v>
      </c>
      <c r="H2573" s="59">
        <v>369</v>
      </c>
    </row>
    <row r="2574" spans="1:8" ht="51">
      <c r="A2574" s="39"/>
      <c r="B2574" s="52" t="s">
        <v>2949</v>
      </c>
      <c r="C2574" s="53">
        <v>2022</v>
      </c>
      <c r="D2574" s="53">
        <v>0.4</v>
      </c>
      <c r="E2574" s="54">
        <v>1</v>
      </c>
      <c r="F2574" s="54">
        <v>15</v>
      </c>
      <c r="G2574" s="69">
        <v>25.748000000000001</v>
      </c>
      <c r="H2574" s="59">
        <v>369</v>
      </c>
    </row>
    <row r="2575" spans="1:8" ht="38.25">
      <c r="A2575" s="39"/>
      <c r="B2575" s="52" t="s">
        <v>2950</v>
      </c>
      <c r="C2575" s="53">
        <v>2022</v>
      </c>
      <c r="D2575" s="53">
        <v>0.4</v>
      </c>
      <c r="E2575" s="54">
        <v>1</v>
      </c>
      <c r="F2575" s="54">
        <v>15</v>
      </c>
      <c r="G2575" s="69">
        <v>25.85051</v>
      </c>
      <c r="H2575" s="59">
        <v>369</v>
      </c>
    </row>
    <row r="2576" spans="1:8" ht="38.25">
      <c r="A2576" s="39"/>
      <c r="B2576" s="52" t="s">
        <v>2951</v>
      </c>
      <c r="C2576" s="53">
        <v>2022</v>
      </c>
      <c r="D2576" s="53">
        <v>0.4</v>
      </c>
      <c r="E2576" s="54">
        <v>1</v>
      </c>
      <c r="F2576" s="54">
        <v>15</v>
      </c>
      <c r="G2576" s="69">
        <v>26.17859</v>
      </c>
      <c r="H2576" s="59">
        <v>369</v>
      </c>
    </row>
    <row r="2577" spans="1:8" ht="38.25">
      <c r="A2577" s="39"/>
      <c r="B2577" s="52" t="s">
        <v>2952</v>
      </c>
      <c r="C2577" s="53">
        <v>2022</v>
      </c>
      <c r="D2577" s="53">
        <v>0.4</v>
      </c>
      <c r="E2577" s="54">
        <v>1</v>
      </c>
      <c r="F2577" s="54">
        <v>15</v>
      </c>
      <c r="G2577" s="69">
        <v>25.817240000000002</v>
      </c>
      <c r="H2577" s="59">
        <v>369</v>
      </c>
    </row>
    <row r="2578" spans="1:8" ht="51">
      <c r="A2578" s="39"/>
      <c r="B2578" s="52" t="s">
        <v>2953</v>
      </c>
      <c r="C2578" s="53">
        <v>2022</v>
      </c>
      <c r="D2578" s="53">
        <v>0.4</v>
      </c>
      <c r="E2578" s="54">
        <v>1</v>
      </c>
      <c r="F2578" s="54">
        <v>10</v>
      </c>
      <c r="G2578" s="69">
        <v>12.10051</v>
      </c>
      <c r="H2578" s="59">
        <v>369</v>
      </c>
    </row>
    <row r="2579" spans="1:8" ht="51">
      <c r="A2579" s="39"/>
      <c r="B2579" s="52" t="s">
        <v>2954</v>
      </c>
      <c r="C2579" s="53">
        <v>2022</v>
      </c>
      <c r="D2579" s="53">
        <v>0.4</v>
      </c>
      <c r="E2579" s="54">
        <v>1</v>
      </c>
      <c r="F2579" s="54">
        <v>15</v>
      </c>
      <c r="G2579" s="69">
        <v>25.813560000000003</v>
      </c>
      <c r="H2579" s="59">
        <v>369</v>
      </c>
    </row>
    <row r="2580" spans="1:8" ht="38.25">
      <c r="A2580" s="39"/>
      <c r="B2580" s="52" t="s">
        <v>2955</v>
      </c>
      <c r="C2580" s="53">
        <v>2022</v>
      </c>
      <c r="D2580" s="53">
        <v>0.4</v>
      </c>
      <c r="E2580" s="54">
        <v>1</v>
      </c>
      <c r="F2580" s="54">
        <v>15</v>
      </c>
      <c r="G2580" s="69">
        <v>25.605840000000001</v>
      </c>
      <c r="H2580" s="59">
        <v>369</v>
      </c>
    </row>
    <row r="2581" spans="1:8" ht="38.25">
      <c r="A2581" s="39"/>
      <c r="B2581" s="52" t="s">
        <v>2956</v>
      </c>
      <c r="C2581" s="53">
        <v>2022</v>
      </c>
      <c r="D2581" s="53">
        <v>0.4</v>
      </c>
      <c r="E2581" s="54">
        <v>1</v>
      </c>
      <c r="F2581" s="54">
        <v>15</v>
      </c>
      <c r="G2581" s="69">
        <v>25.607410000000002</v>
      </c>
      <c r="H2581" s="59">
        <v>369</v>
      </c>
    </row>
    <row r="2582" spans="1:8" ht="51">
      <c r="A2582" s="39"/>
      <c r="B2582" s="52" t="s">
        <v>2957</v>
      </c>
      <c r="C2582" s="53">
        <v>2022</v>
      </c>
      <c r="D2582" s="53">
        <v>0.4</v>
      </c>
      <c r="E2582" s="54">
        <v>1</v>
      </c>
      <c r="F2582" s="54">
        <v>10</v>
      </c>
      <c r="G2582" s="69">
        <v>12.085090000000001</v>
      </c>
      <c r="H2582" s="59">
        <v>369</v>
      </c>
    </row>
    <row r="2583" spans="1:8" ht="38.25">
      <c r="A2583" s="39"/>
      <c r="B2583" s="52" t="s">
        <v>2958</v>
      </c>
      <c r="C2583" s="53">
        <v>2022</v>
      </c>
      <c r="D2583" s="53">
        <v>0.4</v>
      </c>
      <c r="E2583" s="54">
        <v>1</v>
      </c>
      <c r="F2583" s="54">
        <v>10</v>
      </c>
      <c r="G2583" s="69">
        <v>12.08511</v>
      </c>
      <c r="H2583" s="59">
        <v>369</v>
      </c>
    </row>
    <row r="2584" spans="1:8" ht="38.25">
      <c r="A2584" s="39"/>
      <c r="B2584" s="52" t="s">
        <v>2959</v>
      </c>
      <c r="C2584" s="53">
        <v>2022</v>
      </c>
      <c r="D2584" s="53">
        <v>0.4</v>
      </c>
      <c r="E2584" s="54">
        <v>1</v>
      </c>
      <c r="F2584" s="54">
        <v>15</v>
      </c>
      <c r="G2584" s="69">
        <v>25.690369999999998</v>
      </c>
      <c r="H2584" s="59">
        <v>369</v>
      </c>
    </row>
    <row r="2585" spans="1:8" ht="51">
      <c r="A2585" s="39"/>
      <c r="B2585" s="52" t="s">
        <v>2960</v>
      </c>
      <c r="C2585" s="53">
        <v>2022</v>
      </c>
      <c r="D2585" s="53">
        <v>0.4</v>
      </c>
      <c r="E2585" s="54">
        <v>1</v>
      </c>
      <c r="F2585" s="54">
        <v>15</v>
      </c>
      <c r="G2585" s="69">
        <v>25.829729999999998</v>
      </c>
      <c r="H2585" s="59">
        <v>369</v>
      </c>
    </row>
    <row r="2586" spans="1:8" ht="38.25">
      <c r="A2586" s="39"/>
      <c r="B2586" s="52" t="s">
        <v>2961</v>
      </c>
      <c r="C2586" s="53">
        <v>2022</v>
      </c>
      <c r="D2586" s="53">
        <v>0.4</v>
      </c>
      <c r="E2586" s="54">
        <v>1</v>
      </c>
      <c r="F2586" s="54">
        <v>15</v>
      </c>
      <c r="G2586" s="69">
        <v>25.830569999999998</v>
      </c>
      <c r="H2586" s="59">
        <v>369</v>
      </c>
    </row>
    <row r="2587" spans="1:8" ht="51">
      <c r="A2587" s="39"/>
      <c r="B2587" s="52" t="s">
        <v>2962</v>
      </c>
      <c r="C2587" s="53">
        <v>2022</v>
      </c>
      <c r="D2587" s="53">
        <v>0.4</v>
      </c>
      <c r="E2587" s="54">
        <v>1</v>
      </c>
      <c r="F2587" s="54">
        <v>15</v>
      </c>
      <c r="G2587" s="69">
        <v>25.83052</v>
      </c>
      <c r="H2587" s="59">
        <v>369</v>
      </c>
    </row>
    <row r="2588" spans="1:8" ht="38.25">
      <c r="A2588" s="39"/>
      <c r="B2588" s="52" t="s">
        <v>2963</v>
      </c>
      <c r="C2588" s="53">
        <v>2022</v>
      </c>
      <c r="D2588" s="53">
        <v>0.4</v>
      </c>
      <c r="E2588" s="54">
        <v>1</v>
      </c>
      <c r="F2588" s="54">
        <v>15</v>
      </c>
      <c r="G2588" s="69">
        <v>25.893999999999998</v>
      </c>
      <c r="H2588" s="59">
        <v>369</v>
      </c>
    </row>
    <row r="2589" spans="1:8" ht="51">
      <c r="A2589" s="39"/>
      <c r="B2589" s="52" t="s">
        <v>2964</v>
      </c>
      <c r="C2589" s="53">
        <v>2022</v>
      </c>
      <c r="D2589" s="53">
        <v>0.4</v>
      </c>
      <c r="E2589" s="54">
        <v>1</v>
      </c>
      <c r="F2589" s="54">
        <v>15</v>
      </c>
      <c r="G2589" s="69">
        <v>25.819500000000001</v>
      </c>
      <c r="H2589" s="59">
        <v>369</v>
      </c>
    </row>
    <row r="2590" spans="1:8" ht="51">
      <c r="A2590" s="39"/>
      <c r="B2590" s="52" t="s">
        <v>2965</v>
      </c>
      <c r="C2590" s="53">
        <v>2022</v>
      </c>
      <c r="D2590" s="53">
        <v>0.4</v>
      </c>
      <c r="E2590" s="54">
        <v>1</v>
      </c>
      <c r="F2590" s="54">
        <v>15</v>
      </c>
      <c r="G2590" s="69">
        <v>25.844759999999997</v>
      </c>
      <c r="H2590" s="59">
        <v>369</v>
      </c>
    </row>
    <row r="2591" spans="1:8" ht="38.25">
      <c r="A2591" s="39"/>
      <c r="B2591" s="52" t="s">
        <v>2966</v>
      </c>
      <c r="C2591" s="53">
        <v>2022</v>
      </c>
      <c r="D2591" s="53">
        <v>0.4</v>
      </c>
      <c r="E2591" s="54">
        <v>1</v>
      </c>
      <c r="F2591" s="54">
        <v>15</v>
      </c>
      <c r="G2591" s="69">
        <v>26.112369999999999</v>
      </c>
      <c r="H2591" s="59">
        <v>369</v>
      </c>
    </row>
    <row r="2592" spans="1:8" ht="51">
      <c r="A2592" s="39"/>
      <c r="B2592" s="52" t="s">
        <v>2967</v>
      </c>
      <c r="C2592" s="53">
        <v>2022</v>
      </c>
      <c r="D2592" s="53">
        <v>0.4</v>
      </c>
      <c r="E2592" s="54">
        <v>1</v>
      </c>
      <c r="F2592" s="54">
        <v>10</v>
      </c>
      <c r="G2592" s="69">
        <v>12.132569999999999</v>
      </c>
      <c r="H2592" s="59">
        <v>369</v>
      </c>
    </row>
    <row r="2593" spans="1:8" ht="51">
      <c r="A2593" s="39"/>
      <c r="B2593" s="52" t="s">
        <v>2968</v>
      </c>
      <c r="C2593" s="53">
        <v>2022</v>
      </c>
      <c r="D2593" s="53">
        <v>0.4</v>
      </c>
      <c r="E2593" s="54">
        <v>1</v>
      </c>
      <c r="F2593" s="54">
        <v>10</v>
      </c>
      <c r="G2593" s="69">
        <v>12.132569999999999</v>
      </c>
      <c r="H2593" s="59">
        <v>369</v>
      </c>
    </row>
    <row r="2594" spans="1:8" ht="51">
      <c r="A2594" s="39"/>
      <c r="B2594" s="52" t="s">
        <v>2969</v>
      </c>
      <c r="C2594" s="53">
        <v>2022</v>
      </c>
      <c r="D2594" s="53">
        <v>0.4</v>
      </c>
      <c r="E2594" s="54">
        <v>1</v>
      </c>
      <c r="F2594" s="54">
        <v>15</v>
      </c>
      <c r="G2594" s="69">
        <v>25.800759999999997</v>
      </c>
      <c r="H2594" s="59">
        <v>369</v>
      </c>
    </row>
    <row r="2595" spans="1:8" ht="38.25">
      <c r="A2595" s="39"/>
      <c r="B2595" s="52" t="s">
        <v>2970</v>
      </c>
      <c r="C2595" s="53">
        <v>2022</v>
      </c>
      <c r="D2595" s="53">
        <v>0.4</v>
      </c>
      <c r="E2595" s="54">
        <v>1</v>
      </c>
      <c r="F2595" s="54">
        <v>15</v>
      </c>
      <c r="G2595" s="69">
        <v>25.851419999999997</v>
      </c>
      <c r="H2595" s="59">
        <v>369</v>
      </c>
    </row>
    <row r="2596" spans="1:8" ht="51">
      <c r="A2596" s="39"/>
      <c r="B2596" s="52" t="s">
        <v>2971</v>
      </c>
      <c r="C2596" s="53">
        <v>2022</v>
      </c>
      <c r="D2596" s="53">
        <v>0.4</v>
      </c>
      <c r="E2596" s="54">
        <v>1</v>
      </c>
      <c r="F2596" s="54">
        <v>15</v>
      </c>
      <c r="G2596" s="69">
        <v>25.850900000000003</v>
      </c>
      <c r="H2596" s="59">
        <v>369</v>
      </c>
    </row>
    <row r="2597" spans="1:8" ht="51">
      <c r="A2597" s="39"/>
      <c r="B2597" s="52" t="s">
        <v>2972</v>
      </c>
      <c r="C2597" s="53">
        <v>2022</v>
      </c>
      <c r="D2597" s="53">
        <v>0.4</v>
      </c>
      <c r="E2597" s="54">
        <v>1</v>
      </c>
      <c r="F2597" s="54">
        <v>15</v>
      </c>
      <c r="G2597" s="69">
        <v>25.851050000000001</v>
      </c>
      <c r="H2597" s="59">
        <v>369</v>
      </c>
    </row>
    <row r="2598" spans="1:8" ht="38.25">
      <c r="A2598" s="39"/>
      <c r="B2598" s="52" t="s">
        <v>2973</v>
      </c>
      <c r="C2598" s="53">
        <v>2022</v>
      </c>
      <c r="D2598" s="53">
        <v>0.4</v>
      </c>
      <c r="E2598" s="54">
        <v>1</v>
      </c>
      <c r="F2598" s="54">
        <v>15</v>
      </c>
      <c r="G2598" s="69">
        <v>25.784419999999997</v>
      </c>
      <c r="H2598" s="59">
        <v>369</v>
      </c>
    </row>
    <row r="2599" spans="1:8" ht="38.25">
      <c r="A2599" s="39"/>
      <c r="B2599" s="52" t="s">
        <v>2974</v>
      </c>
      <c r="C2599" s="53">
        <v>2022</v>
      </c>
      <c r="D2599" s="53">
        <v>0.4</v>
      </c>
      <c r="E2599" s="54">
        <v>1</v>
      </c>
      <c r="F2599" s="54">
        <v>15</v>
      </c>
      <c r="G2599" s="69">
        <v>25.75056</v>
      </c>
      <c r="H2599" s="59">
        <v>369</v>
      </c>
    </row>
    <row r="2600" spans="1:8" ht="51">
      <c r="A2600" s="39"/>
      <c r="B2600" s="52" t="s">
        <v>2975</v>
      </c>
      <c r="C2600" s="53">
        <v>2022</v>
      </c>
      <c r="D2600" s="53">
        <v>0.4</v>
      </c>
      <c r="E2600" s="54">
        <v>1</v>
      </c>
      <c r="F2600" s="54">
        <v>10</v>
      </c>
      <c r="G2600" s="69">
        <v>12.116190000000001</v>
      </c>
      <c r="H2600" s="59">
        <v>369</v>
      </c>
    </row>
    <row r="2601" spans="1:8" ht="51">
      <c r="A2601" s="39"/>
      <c r="B2601" s="52" t="s">
        <v>2976</v>
      </c>
      <c r="C2601" s="53">
        <v>2022</v>
      </c>
      <c r="D2601" s="53">
        <v>0.4</v>
      </c>
      <c r="E2601" s="54">
        <v>1</v>
      </c>
      <c r="F2601" s="54">
        <v>15</v>
      </c>
      <c r="G2601" s="69">
        <v>25.784419999999997</v>
      </c>
      <c r="H2601" s="59">
        <v>369</v>
      </c>
    </row>
    <row r="2602" spans="1:8" ht="51">
      <c r="A2602" s="39"/>
      <c r="B2602" s="52" t="s">
        <v>2977</v>
      </c>
      <c r="C2602" s="53">
        <v>2022</v>
      </c>
      <c r="D2602" s="53">
        <v>0.4</v>
      </c>
      <c r="E2602" s="54">
        <v>1</v>
      </c>
      <c r="F2602" s="54">
        <v>15</v>
      </c>
      <c r="G2602" s="69">
        <v>25.781669999999998</v>
      </c>
      <c r="H2602" s="59">
        <v>369</v>
      </c>
    </row>
    <row r="2603" spans="1:8" ht="51">
      <c r="A2603" s="39"/>
      <c r="B2603" s="52" t="s">
        <v>2978</v>
      </c>
      <c r="C2603" s="53">
        <v>2022</v>
      </c>
      <c r="D2603" s="53">
        <v>0.4</v>
      </c>
      <c r="E2603" s="54">
        <v>1</v>
      </c>
      <c r="F2603" s="54">
        <v>15</v>
      </c>
      <c r="G2603" s="69">
        <v>26.307459999999999</v>
      </c>
      <c r="H2603" s="59">
        <v>369</v>
      </c>
    </row>
    <row r="2604" spans="1:8" ht="38.25">
      <c r="A2604" s="39"/>
      <c r="B2604" s="52" t="s">
        <v>2979</v>
      </c>
      <c r="C2604" s="53">
        <v>2022</v>
      </c>
      <c r="D2604" s="53">
        <v>0.4</v>
      </c>
      <c r="E2604" s="54">
        <v>1</v>
      </c>
      <c r="F2604" s="54">
        <v>15</v>
      </c>
      <c r="G2604" s="69">
        <v>25.910540000000001</v>
      </c>
      <c r="H2604" s="59">
        <v>369</v>
      </c>
    </row>
    <row r="2605" spans="1:8" ht="38.25">
      <c r="A2605" s="39"/>
      <c r="B2605" s="52" t="s">
        <v>2980</v>
      </c>
      <c r="C2605" s="53">
        <v>2022</v>
      </c>
      <c r="D2605" s="53">
        <v>0.4</v>
      </c>
      <c r="E2605" s="54">
        <v>1</v>
      </c>
      <c r="F2605" s="54">
        <v>15</v>
      </c>
      <c r="G2605" s="69">
        <v>25.886659999999999</v>
      </c>
      <c r="H2605" s="59">
        <v>369</v>
      </c>
    </row>
    <row r="2606" spans="1:8" ht="38.25">
      <c r="A2606" s="39"/>
      <c r="B2606" s="52" t="s">
        <v>2981</v>
      </c>
      <c r="C2606" s="53">
        <v>2022</v>
      </c>
      <c r="D2606" s="53">
        <v>0.4</v>
      </c>
      <c r="E2606" s="54">
        <v>1</v>
      </c>
      <c r="F2606" s="54">
        <v>15</v>
      </c>
      <c r="G2606" s="69">
        <v>25.91094</v>
      </c>
      <c r="H2606" s="59">
        <v>369</v>
      </c>
    </row>
    <row r="2607" spans="1:8" ht="38.25">
      <c r="A2607" s="39"/>
      <c r="B2607" s="52" t="s">
        <v>2982</v>
      </c>
      <c r="C2607" s="53">
        <v>2022</v>
      </c>
      <c r="D2607" s="53">
        <v>0.4</v>
      </c>
      <c r="E2607" s="54">
        <v>1</v>
      </c>
      <c r="F2607" s="54">
        <v>15</v>
      </c>
      <c r="G2607" s="69">
        <v>25.817</v>
      </c>
      <c r="H2607" s="59">
        <v>369</v>
      </c>
    </row>
    <row r="2608" spans="1:8" ht="51">
      <c r="A2608" s="39"/>
      <c r="B2608" s="52" t="s">
        <v>2983</v>
      </c>
      <c r="C2608" s="53">
        <v>2022</v>
      </c>
      <c r="D2608" s="53">
        <v>0.4</v>
      </c>
      <c r="E2608" s="54">
        <v>1</v>
      </c>
      <c r="F2608" s="54">
        <v>15</v>
      </c>
      <c r="G2608" s="69">
        <v>25.90541</v>
      </c>
      <c r="H2608" s="59">
        <v>369</v>
      </c>
    </row>
    <row r="2609" spans="1:8" ht="51">
      <c r="A2609" s="39"/>
      <c r="B2609" s="52" t="s">
        <v>2984</v>
      </c>
      <c r="C2609" s="53">
        <v>2022</v>
      </c>
      <c r="D2609" s="53">
        <v>0.4</v>
      </c>
      <c r="E2609" s="54">
        <v>1</v>
      </c>
      <c r="F2609" s="54">
        <v>105</v>
      </c>
      <c r="G2609" s="69">
        <v>23.71059</v>
      </c>
      <c r="H2609" s="59">
        <v>369</v>
      </c>
    </row>
    <row r="2610" spans="1:8" ht="51">
      <c r="A2610" s="39"/>
      <c r="B2610" s="52" t="s">
        <v>2985</v>
      </c>
      <c r="C2610" s="53">
        <v>2022</v>
      </c>
      <c r="D2610" s="53">
        <v>0.4</v>
      </c>
      <c r="E2610" s="54">
        <v>1</v>
      </c>
      <c r="F2610" s="54">
        <v>15</v>
      </c>
      <c r="G2610" s="69">
        <v>23.834630000000001</v>
      </c>
      <c r="H2610" s="59">
        <v>370</v>
      </c>
    </row>
    <row r="2611" spans="1:8" ht="51">
      <c r="A2611" s="39"/>
      <c r="B2611" s="52" t="s">
        <v>2986</v>
      </c>
      <c r="C2611" s="53">
        <v>2022</v>
      </c>
      <c r="D2611" s="53">
        <v>0.4</v>
      </c>
      <c r="E2611" s="54">
        <v>1</v>
      </c>
      <c r="F2611" s="54">
        <v>15</v>
      </c>
      <c r="G2611" s="69">
        <v>23.84346</v>
      </c>
      <c r="H2611" s="59">
        <v>370</v>
      </c>
    </row>
    <row r="2612" spans="1:8" ht="51">
      <c r="A2612" s="39"/>
      <c r="B2612" s="52" t="s">
        <v>2987</v>
      </c>
      <c r="C2612" s="53">
        <v>2022</v>
      </c>
      <c r="D2612" s="53">
        <v>0.4</v>
      </c>
      <c r="E2612" s="54">
        <v>1</v>
      </c>
      <c r="F2612" s="54">
        <v>15</v>
      </c>
      <c r="G2612" s="69">
        <v>23.71022</v>
      </c>
      <c r="H2612" s="59">
        <v>370</v>
      </c>
    </row>
    <row r="2613" spans="1:8" ht="38.25">
      <c r="A2613" s="39"/>
      <c r="B2613" s="52" t="s">
        <v>2988</v>
      </c>
      <c r="C2613" s="53">
        <v>2022</v>
      </c>
      <c r="D2613" s="53">
        <v>0.4</v>
      </c>
      <c r="E2613" s="54">
        <v>1</v>
      </c>
      <c r="F2613" s="54">
        <v>15</v>
      </c>
      <c r="G2613" s="69">
        <v>19.49558</v>
      </c>
      <c r="H2613" s="59">
        <v>477</v>
      </c>
    </row>
    <row r="2614" spans="1:8" ht="51">
      <c r="A2614" s="39"/>
      <c r="B2614" s="52" t="s">
        <v>2989</v>
      </c>
      <c r="C2614" s="53">
        <v>2022</v>
      </c>
      <c r="D2614" s="53">
        <v>0.4</v>
      </c>
      <c r="E2614" s="54">
        <v>1</v>
      </c>
      <c r="F2614" s="54">
        <v>15</v>
      </c>
      <c r="G2614" s="69">
        <v>21.009599999999999</v>
      </c>
      <c r="H2614" s="59">
        <v>477</v>
      </c>
    </row>
    <row r="2615" spans="1:8" ht="38.25">
      <c r="A2615" s="39"/>
      <c r="B2615" s="52" t="s">
        <v>2990</v>
      </c>
      <c r="C2615" s="53">
        <v>2022</v>
      </c>
      <c r="D2615" s="53">
        <v>0.4</v>
      </c>
      <c r="E2615" s="54">
        <v>1</v>
      </c>
      <c r="F2615" s="54">
        <v>15</v>
      </c>
      <c r="G2615" s="69">
        <v>19.49558</v>
      </c>
      <c r="H2615" s="59">
        <v>477</v>
      </c>
    </row>
    <row r="2616" spans="1:8" ht="38.25">
      <c r="A2616" s="39"/>
      <c r="B2616" s="52" t="s">
        <v>2991</v>
      </c>
      <c r="C2616" s="53">
        <v>2022</v>
      </c>
      <c r="D2616" s="53">
        <v>0.4</v>
      </c>
      <c r="E2616" s="54">
        <v>1</v>
      </c>
      <c r="F2616" s="54">
        <v>15</v>
      </c>
      <c r="G2616" s="69">
        <v>20.910419999999998</v>
      </c>
      <c r="H2616" s="59">
        <v>477</v>
      </c>
    </row>
    <row r="2617" spans="1:8" ht="38.25">
      <c r="A2617" s="39"/>
      <c r="B2617" s="52" t="s">
        <v>2992</v>
      </c>
      <c r="C2617" s="53">
        <v>2022</v>
      </c>
      <c r="D2617" s="53">
        <v>0.4</v>
      </c>
      <c r="E2617" s="54">
        <v>1</v>
      </c>
      <c r="F2617" s="54">
        <v>15</v>
      </c>
      <c r="G2617" s="69">
        <v>22.832560000000001</v>
      </c>
      <c r="H2617" s="59">
        <v>477</v>
      </c>
    </row>
    <row r="2618" spans="1:8" ht="51">
      <c r="A2618" s="39"/>
      <c r="B2618" s="52" t="s">
        <v>2993</v>
      </c>
      <c r="C2618" s="53">
        <v>2022</v>
      </c>
      <c r="D2618" s="53">
        <v>0.4</v>
      </c>
      <c r="E2618" s="54">
        <v>1</v>
      </c>
      <c r="F2618" s="54">
        <v>15</v>
      </c>
      <c r="G2618" s="69">
        <v>22.751360000000002</v>
      </c>
      <c r="H2618" s="59">
        <v>477</v>
      </c>
    </row>
    <row r="2619" spans="1:8" ht="51">
      <c r="A2619" s="39"/>
      <c r="B2619" s="52" t="s">
        <v>2994</v>
      </c>
      <c r="C2619" s="53">
        <v>2022</v>
      </c>
      <c r="D2619" s="53">
        <v>0.4</v>
      </c>
      <c r="E2619" s="54">
        <v>1</v>
      </c>
      <c r="F2619" s="54">
        <v>15</v>
      </c>
      <c r="G2619" s="69">
        <v>21.464639999999999</v>
      </c>
      <c r="H2619" s="59">
        <v>477</v>
      </c>
    </row>
    <row r="2620" spans="1:8" ht="51">
      <c r="A2620" s="39"/>
      <c r="B2620" s="52" t="s">
        <v>2995</v>
      </c>
      <c r="C2620" s="53">
        <v>2022</v>
      </c>
      <c r="D2620" s="53">
        <v>0.4</v>
      </c>
      <c r="E2620" s="54">
        <v>1</v>
      </c>
      <c r="F2620" s="54">
        <v>15</v>
      </c>
      <c r="G2620" s="69">
        <v>21.464639999999999</v>
      </c>
      <c r="H2620" s="59">
        <v>477</v>
      </c>
    </row>
    <row r="2621" spans="1:8" ht="51">
      <c r="A2621" s="39"/>
      <c r="B2621" s="52" t="s">
        <v>2996</v>
      </c>
      <c r="C2621" s="53">
        <v>2022</v>
      </c>
      <c r="D2621" s="53">
        <v>0.4</v>
      </c>
      <c r="E2621" s="54">
        <v>1</v>
      </c>
      <c r="F2621" s="54">
        <v>15</v>
      </c>
      <c r="G2621" s="69">
        <v>31.271919999999998</v>
      </c>
      <c r="H2621" s="59">
        <v>477</v>
      </c>
    </row>
    <row r="2622" spans="1:8" ht="38.25">
      <c r="A2622" s="39"/>
      <c r="B2622" s="52" t="s">
        <v>2997</v>
      </c>
      <c r="C2622" s="53">
        <v>2022</v>
      </c>
      <c r="D2622" s="53">
        <v>0.4</v>
      </c>
      <c r="E2622" s="54">
        <v>1</v>
      </c>
      <c r="F2622" s="54">
        <v>15</v>
      </c>
      <c r="G2622" s="69">
        <v>21.392400000000002</v>
      </c>
      <c r="H2622" s="59">
        <v>477</v>
      </c>
    </row>
    <row r="2623" spans="1:8" ht="38.25">
      <c r="A2623" s="39"/>
      <c r="B2623" s="52" t="s">
        <v>2998</v>
      </c>
      <c r="C2623" s="53">
        <v>2022</v>
      </c>
      <c r="D2623" s="53">
        <v>0.4</v>
      </c>
      <c r="E2623" s="54">
        <v>1</v>
      </c>
      <c r="F2623" s="54">
        <v>15</v>
      </c>
      <c r="G2623" s="69">
        <v>21.009580000000003</v>
      </c>
      <c r="H2623" s="59">
        <v>477</v>
      </c>
    </row>
    <row r="2624" spans="1:8" ht="51">
      <c r="A2624" s="39"/>
      <c r="B2624" s="52" t="s">
        <v>2999</v>
      </c>
      <c r="C2624" s="53">
        <v>2022</v>
      </c>
      <c r="D2624" s="53">
        <v>0.4</v>
      </c>
      <c r="E2624" s="54">
        <v>1</v>
      </c>
      <c r="F2624" s="54">
        <v>15</v>
      </c>
      <c r="G2624" s="69">
        <v>22.7514</v>
      </c>
      <c r="H2624" s="59">
        <v>477</v>
      </c>
    </row>
    <row r="2625" spans="1:8" ht="51">
      <c r="A2625" s="39"/>
      <c r="B2625" s="52" t="s">
        <v>3000</v>
      </c>
      <c r="C2625" s="53">
        <v>2022</v>
      </c>
      <c r="D2625" s="53">
        <v>0.4</v>
      </c>
      <c r="E2625" s="54">
        <v>1</v>
      </c>
      <c r="F2625" s="54">
        <v>15</v>
      </c>
      <c r="G2625" s="69">
        <v>22.529919999999997</v>
      </c>
      <c r="H2625" s="59">
        <v>477</v>
      </c>
    </row>
    <row r="2626" spans="1:8" ht="38.25">
      <c r="A2626" s="39"/>
      <c r="B2626" s="52" t="s">
        <v>3001</v>
      </c>
      <c r="C2626" s="53">
        <v>2022</v>
      </c>
      <c r="D2626" s="53">
        <v>0.4</v>
      </c>
      <c r="E2626" s="54">
        <v>1</v>
      </c>
      <c r="F2626" s="54">
        <v>15</v>
      </c>
      <c r="G2626" s="69">
        <v>22.774049999999999</v>
      </c>
      <c r="H2626" s="59">
        <v>477</v>
      </c>
    </row>
    <row r="2627" spans="1:8" ht="38.25">
      <c r="A2627" s="39"/>
      <c r="B2627" s="52" t="s">
        <v>3002</v>
      </c>
      <c r="C2627" s="53">
        <v>2022</v>
      </c>
      <c r="D2627" s="53">
        <v>0.4</v>
      </c>
      <c r="E2627" s="54">
        <v>1</v>
      </c>
      <c r="F2627" s="54">
        <v>15</v>
      </c>
      <c r="G2627" s="69">
        <v>19.706139999999998</v>
      </c>
      <c r="H2627" s="59">
        <v>477</v>
      </c>
    </row>
    <row r="2628" spans="1:8" ht="51">
      <c r="A2628" s="39"/>
      <c r="B2628" s="52" t="s">
        <v>3003</v>
      </c>
      <c r="C2628" s="53">
        <v>2022</v>
      </c>
      <c r="D2628" s="53">
        <v>0.4</v>
      </c>
      <c r="E2628" s="54">
        <v>1</v>
      </c>
      <c r="F2628" s="54">
        <v>15</v>
      </c>
      <c r="G2628" s="69">
        <v>22.774060000000002</v>
      </c>
      <c r="H2628" s="59">
        <v>477</v>
      </c>
    </row>
    <row r="2629" spans="1:8" ht="38.25">
      <c r="A2629" s="39"/>
      <c r="B2629" s="52" t="s">
        <v>3004</v>
      </c>
      <c r="C2629" s="53">
        <v>2022</v>
      </c>
      <c r="D2629" s="53">
        <v>0.4</v>
      </c>
      <c r="E2629" s="54">
        <v>1</v>
      </c>
      <c r="F2629" s="54">
        <v>15</v>
      </c>
      <c r="G2629" s="69">
        <v>21.385099999999998</v>
      </c>
      <c r="H2629" s="59">
        <v>477</v>
      </c>
    </row>
    <row r="2630" spans="1:8" ht="38.25">
      <c r="A2630" s="39"/>
      <c r="B2630" s="52" t="s">
        <v>3005</v>
      </c>
      <c r="C2630" s="53">
        <v>2022</v>
      </c>
      <c r="D2630" s="53">
        <v>0.4</v>
      </c>
      <c r="E2630" s="54">
        <v>1</v>
      </c>
      <c r="F2630" s="54">
        <v>15</v>
      </c>
      <c r="G2630" s="69">
        <v>21.243169999999999</v>
      </c>
      <c r="H2630" s="59">
        <v>477</v>
      </c>
    </row>
    <row r="2631" spans="1:8" ht="38.25">
      <c r="A2631" s="39"/>
      <c r="B2631" s="52" t="s">
        <v>3006</v>
      </c>
      <c r="C2631" s="53">
        <v>2022</v>
      </c>
      <c r="D2631" s="53">
        <v>0.4</v>
      </c>
      <c r="E2631" s="54">
        <v>1</v>
      </c>
      <c r="F2631" s="54">
        <v>5</v>
      </c>
      <c r="G2631" s="69">
        <v>20.859200000000001</v>
      </c>
      <c r="H2631" s="59">
        <v>477</v>
      </c>
    </row>
    <row r="2632" spans="1:8" ht="51">
      <c r="A2632" s="39"/>
      <c r="B2632" s="52" t="s">
        <v>3007</v>
      </c>
      <c r="C2632" s="53">
        <v>2022</v>
      </c>
      <c r="D2632" s="53">
        <v>0.4</v>
      </c>
      <c r="E2632" s="54">
        <v>1</v>
      </c>
      <c r="F2632" s="54">
        <v>5</v>
      </c>
      <c r="G2632" s="69">
        <v>19.830069999999999</v>
      </c>
      <c r="H2632" s="59">
        <v>477</v>
      </c>
    </row>
    <row r="2633" spans="1:8" ht="51">
      <c r="A2633" s="39"/>
      <c r="B2633" s="52" t="s">
        <v>3008</v>
      </c>
      <c r="C2633" s="53">
        <v>2022</v>
      </c>
      <c r="D2633" s="53">
        <v>0.4</v>
      </c>
      <c r="E2633" s="54">
        <v>1</v>
      </c>
      <c r="F2633" s="54">
        <v>15</v>
      </c>
      <c r="G2633" s="69">
        <v>23.507770000000001</v>
      </c>
      <c r="H2633" s="59">
        <v>477</v>
      </c>
    </row>
    <row r="2634" spans="1:8" ht="51">
      <c r="A2634" s="39"/>
      <c r="B2634" s="52" t="s">
        <v>3009</v>
      </c>
      <c r="C2634" s="53">
        <v>2022</v>
      </c>
      <c r="D2634" s="53">
        <v>0.4</v>
      </c>
      <c r="E2634" s="54">
        <v>1</v>
      </c>
      <c r="F2634" s="54">
        <v>5</v>
      </c>
      <c r="G2634" s="69">
        <v>19.350009999999997</v>
      </c>
      <c r="H2634" s="59">
        <v>477</v>
      </c>
    </row>
    <row r="2635" spans="1:8" ht="51">
      <c r="A2635" s="39"/>
      <c r="B2635" s="52" t="s">
        <v>3010</v>
      </c>
      <c r="C2635" s="53">
        <v>2022</v>
      </c>
      <c r="D2635" s="53">
        <v>0.4</v>
      </c>
      <c r="E2635" s="54">
        <v>1</v>
      </c>
      <c r="F2635" s="54">
        <v>15</v>
      </c>
      <c r="G2635" s="69">
        <v>20.982669999999999</v>
      </c>
      <c r="H2635" s="59">
        <v>477</v>
      </c>
    </row>
    <row r="2636" spans="1:8" ht="51">
      <c r="A2636" s="39"/>
      <c r="B2636" s="52" t="s">
        <v>3011</v>
      </c>
      <c r="C2636" s="53">
        <v>2022</v>
      </c>
      <c r="D2636" s="53">
        <v>0.4</v>
      </c>
      <c r="E2636" s="54">
        <v>1</v>
      </c>
      <c r="F2636" s="54">
        <v>15</v>
      </c>
      <c r="G2636" s="69">
        <v>19.484810000000003</v>
      </c>
      <c r="H2636" s="59">
        <v>477</v>
      </c>
    </row>
    <row r="2637" spans="1:8" ht="38.25">
      <c r="A2637" s="39"/>
      <c r="B2637" s="52" t="s">
        <v>3012</v>
      </c>
      <c r="C2637" s="53">
        <v>2022</v>
      </c>
      <c r="D2637" s="53">
        <v>0.4</v>
      </c>
      <c r="E2637" s="54">
        <v>1</v>
      </c>
      <c r="F2637" s="54">
        <v>15</v>
      </c>
      <c r="G2637" s="69">
        <v>24.351299999999998</v>
      </c>
      <c r="H2637" s="59">
        <v>477</v>
      </c>
    </row>
    <row r="2638" spans="1:8" ht="38.25">
      <c r="A2638" s="39"/>
      <c r="B2638" s="52" t="s">
        <v>3013</v>
      </c>
      <c r="C2638" s="53">
        <v>2022</v>
      </c>
      <c r="D2638" s="53">
        <v>0.4</v>
      </c>
      <c r="E2638" s="54">
        <v>1</v>
      </c>
      <c r="F2638" s="54">
        <v>15</v>
      </c>
      <c r="G2638" s="69">
        <v>22.529889999999998</v>
      </c>
      <c r="H2638" s="59">
        <v>477</v>
      </c>
    </row>
    <row r="2639" spans="1:8" ht="38.25">
      <c r="A2639" s="39"/>
      <c r="B2639" s="52" t="s">
        <v>3014</v>
      </c>
      <c r="C2639" s="53">
        <v>2022</v>
      </c>
      <c r="D2639" s="53">
        <v>0.4</v>
      </c>
      <c r="E2639" s="54">
        <v>1</v>
      </c>
      <c r="F2639" s="54">
        <v>15</v>
      </c>
      <c r="G2639" s="69">
        <v>22.31812</v>
      </c>
      <c r="H2639" s="59">
        <v>477</v>
      </c>
    </row>
    <row r="2640" spans="1:8" ht="51">
      <c r="A2640" s="39"/>
      <c r="B2640" s="52" t="s">
        <v>3015</v>
      </c>
      <c r="C2640" s="53">
        <v>2022</v>
      </c>
      <c r="D2640" s="53">
        <v>0.4</v>
      </c>
      <c r="E2640" s="54">
        <v>1</v>
      </c>
      <c r="F2640" s="54">
        <v>15</v>
      </c>
      <c r="G2640" s="69">
        <v>19.49558</v>
      </c>
      <c r="H2640" s="59">
        <v>477</v>
      </c>
    </row>
    <row r="2641" spans="1:8" ht="38.25">
      <c r="A2641" s="39"/>
      <c r="B2641" s="52" t="s">
        <v>3016</v>
      </c>
      <c r="C2641" s="53">
        <v>2022</v>
      </c>
      <c r="D2641" s="53">
        <v>0.4</v>
      </c>
      <c r="E2641" s="54">
        <v>1</v>
      </c>
      <c r="F2641" s="54">
        <v>15</v>
      </c>
      <c r="G2641" s="69">
        <v>28.450700000000001</v>
      </c>
      <c r="H2641" s="59">
        <v>477</v>
      </c>
    </row>
    <row r="2642" spans="1:8" ht="51">
      <c r="A2642" s="39"/>
      <c r="B2642" s="52" t="s">
        <v>3017</v>
      </c>
      <c r="C2642" s="53">
        <v>2022</v>
      </c>
      <c r="D2642" s="53">
        <v>0.4</v>
      </c>
      <c r="E2642" s="54">
        <v>1</v>
      </c>
      <c r="F2642" s="54">
        <v>15</v>
      </c>
      <c r="G2642" s="69">
        <v>28.37529</v>
      </c>
      <c r="H2642" s="59">
        <v>477</v>
      </c>
    </row>
    <row r="2643" spans="1:8" ht="38.25">
      <c r="A2643" s="39"/>
      <c r="B2643" s="52" t="s">
        <v>3018</v>
      </c>
      <c r="C2643" s="53">
        <v>2022</v>
      </c>
      <c r="D2643" s="53">
        <v>0.4</v>
      </c>
      <c r="E2643" s="54">
        <v>1</v>
      </c>
      <c r="F2643" s="54">
        <v>15</v>
      </c>
      <c r="G2643" s="69">
        <v>28.363109999999999</v>
      </c>
      <c r="H2643" s="59">
        <v>477</v>
      </c>
    </row>
    <row r="2644" spans="1:8" ht="38.25">
      <c r="A2644" s="39"/>
      <c r="B2644" s="52" t="s">
        <v>3019</v>
      </c>
      <c r="C2644" s="53">
        <v>2022</v>
      </c>
      <c r="D2644" s="53">
        <v>0.4</v>
      </c>
      <c r="E2644" s="54">
        <v>1</v>
      </c>
      <c r="F2644" s="54">
        <v>15</v>
      </c>
      <c r="G2644" s="69">
        <v>28.363520000000001</v>
      </c>
      <c r="H2644" s="59">
        <v>477</v>
      </c>
    </row>
    <row r="2645" spans="1:8" ht="51">
      <c r="A2645" s="39"/>
      <c r="B2645" s="52" t="s">
        <v>3020</v>
      </c>
      <c r="C2645" s="53">
        <v>2022</v>
      </c>
      <c r="D2645" s="53">
        <v>0.4</v>
      </c>
      <c r="E2645" s="54">
        <v>1</v>
      </c>
      <c r="F2645" s="54">
        <v>15</v>
      </c>
      <c r="G2645" s="69">
        <v>28.374650000000003</v>
      </c>
      <c r="H2645" s="59">
        <v>477</v>
      </c>
    </row>
    <row r="2646" spans="1:8" ht="51">
      <c r="A2646" s="39"/>
      <c r="B2646" s="52" t="s">
        <v>3021</v>
      </c>
      <c r="C2646" s="53">
        <v>2022</v>
      </c>
      <c r="D2646" s="53">
        <v>0.4</v>
      </c>
      <c r="E2646" s="54">
        <v>1</v>
      </c>
      <c r="F2646" s="54">
        <v>15</v>
      </c>
      <c r="G2646" s="69">
        <v>28.36374</v>
      </c>
      <c r="H2646" s="59">
        <v>477</v>
      </c>
    </row>
    <row r="2647" spans="1:8" ht="38.25">
      <c r="A2647" s="39"/>
      <c r="B2647" s="52" t="s">
        <v>3022</v>
      </c>
      <c r="C2647" s="53">
        <v>2022</v>
      </c>
      <c r="D2647" s="53">
        <v>0.4</v>
      </c>
      <c r="E2647" s="54">
        <v>1</v>
      </c>
      <c r="F2647" s="54">
        <v>15</v>
      </c>
      <c r="G2647" s="69">
        <v>28.363109999999999</v>
      </c>
      <c r="H2647" s="59">
        <v>477</v>
      </c>
    </row>
    <row r="2648" spans="1:8" ht="51">
      <c r="A2648" s="39"/>
      <c r="B2648" s="52" t="s">
        <v>3023</v>
      </c>
      <c r="C2648" s="53">
        <v>2022</v>
      </c>
      <c r="D2648" s="53">
        <v>0.4</v>
      </c>
      <c r="E2648" s="54">
        <v>1</v>
      </c>
      <c r="F2648" s="54">
        <v>15</v>
      </c>
      <c r="G2648" s="69">
        <v>28.374650000000003</v>
      </c>
      <c r="H2648" s="59">
        <v>477</v>
      </c>
    </row>
    <row r="2649" spans="1:8" ht="38.25">
      <c r="A2649" s="39"/>
      <c r="B2649" s="52" t="s">
        <v>3024</v>
      </c>
      <c r="C2649" s="53">
        <v>2022</v>
      </c>
      <c r="D2649" s="53">
        <v>0.4</v>
      </c>
      <c r="E2649" s="54">
        <v>1</v>
      </c>
      <c r="F2649" s="54">
        <v>15</v>
      </c>
      <c r="G2649" s="69">
        <v>28.450839999999999</v>
      </c>
      <c r="H2649" s="59">
        <v>477</v>
      </c>
    </row>
    <row r="2650" spans="1:8" ht="38.25">
      <c r="A2650" s="39"/>
      <c r="B2650" s="52" t="s">
        <v>3025</v>
      </c>
      <c r="C2650" s="53">
        <v>2022</v>
      </c>
      <c r="D2650" s="53">
        <v>0.4</v>
      </c>
      <c r="E2650" s="54">
        <v>1</v>
      </c>
      <c r="F2650" s="54">
        <v>15</v>
      </c>
      <c r="G2650" s="69">
        <v>28.523160000000001</v>
      </c>
      <c r="H2650" s="59">
        <v>477</v>
      </c>
    </row>
    <row r="2651" spans="1:8" ht="38.25">
      <c r="A2651" s="39"/>
      <c r="B2651" s="52" t="s">
        <v>3026</v>
      </c>
      <c r="C2651" s="53">
        <v>2022</v>
      </c>
      <c r="D2651" s="53">
        <v>0.4</v>
      </c>
      <c r="E2651" s="54">
        <v>1</v>
      </c>
      <c r="F2651" s="54">
        <v>15</v>
      </c>
      <c r="G2651" s="69">
        <v>28.534700000000001</v>
      </c>
      <c r="H2651" s="59">
        <v>477</v>
      </c>
    </row>
    <row r="2652" spans="1:8" ht="51">
      <c r="A2652" s="39"/>
      <c r="B2652" s="52" t="s">
        <v>3027</v>
      </c>
      <c r="C2652" s="53">
        <v>2022</v>
      </c>
      <c r="D2652" s="53">
        <v>0.4</v>
      </c>
      <c r="E2652" s="54">
        <v>1</v>
      </c>
      <c r="F2652" s="54">
        <v>15</v>
      </c>
      <c r="G2652" s="69">
        <v>28.523810000000001</v>
      </c>
      <c r="H2652" s="59">
        <v>477</v>
      </c>
    </row>
    <row r="2653" spans="1:8" ht="51">
      <c r="A2653" s="39"/>
      <c r="B2653" s="52" t="s">
        <v>3028</v>
      </c>
      <c r="C2653" s="53">
        <v>2022</v>
      </c>
      <c r="D2653" s="53">
        <v>0.4</v>
      </c>
      <c r="E2653" s="54">
        <v>1</v>
      </c>
      <c r="F2653" s="54">
        <v>15</v>
      </c>
      <c r="G2653" s="69">
        <v>28.535400000000003</v>
      </c>
      <c r="H2653" s="59">
        <v>477</v>
      </c>
    </row>
    <row r="2654" spans="1:8" ht="38.25">
      <c r="A2654" s="39"/>
      <c r="B2654" s="52" t="s">
        <v>3029</v>
      </c>
      <c r="C2654" s="53">
        <v>2022</v>
      </c>
      <c r="D2654" s="53">
        <v>0.4</v>
      </c>
      <c r="E2654" s="54">
        <v>1</v>
      </c>
      <c r="F2654" s="54">
        <v>15</v>
      </c>
      <c r="G2654" s="69">
        <v>28.52356</v>
      </c>
      <c r="H2654" s="59">
        <v>477</v>
      </c>
    </row>
    <row r="2655" spans="1:8" ht="51">
      <c r="A2655" s="39"/>
      <c r="B2655" s="52" t="s">
        <v>3030</v>
      </c>
      <c r="C2655" s="53">
        <v>2022</v>
      </c>
      <c r="D2655" s="53">
        <v>0.4</v>
      </c>
      <c r="E2655" s="54">
        <v>1</v>
      </c>
      <c r="F2655" s="54">
        <v>15</v>
      </c>
      <c r="G2655" s="69">
        <v>28.610880000000002</v>
      </c>
      <c r="H2655" s="59">
        <v>477</v>
      </c>
    </row>
    <row r="2656" spans="1:8" ht="38.25">
      <c r="A2656" s="39"/>
      <c r="B2656" s="52" t="s">
        <v>3031</v>
      </c>
      <c r="C2656" s="53">
        <v>2022</v>
      </c>
      <c r="D2656" s="53">
        <v>0.4</v>
      </c>
      <c r="E2656" s="54">
        <v>1</v>
      </c>
      <c r="F2656" s="54">
        <v>15</v>
      </c>
      <c r="G2656" s="69">
        <v>28.534700000000001</v>
      </c>
      <c r="H2656" s="59">
        <v>477</v>
      </c>
    </row>
    <row r="2657" spans="1:8" ht="38.25">
      <c r="A2657" s="39"/>
      <c r="B2657" s="52" t="s">
        <v>3032</v>
      </c>
      <c r="C2657" s="53">
        <v>2022</v>
      </c>
      <c r="D2657" s="53">
        <v>0.4</v>
      </c>
      <c r="E2657" s="54">
        <v>1</v>
      </c>
      <c r="F2657" s="54">
        <v>15</v>
      </c>
      <c r="G2657" s="69">
        <v>28.523810000000001</v>
      </c>
      <c r="H2657" s="59">
        <v>477</v>
      </c>
    </row>
    <row r="2658" spans="1:8" ht="38.25">
      <c r="A2658" s="39"/>
      <c r="B2658" s="52" t="s">
        <v>3033</v>
      </c>
      <c r="C2658" s="53">
        <v>2022</v>
      </c>
      <c r="D2658" s="53">
        <v>0.4</v>
      </c>
      <c r="E2658" s="54">
        <v>1</v>
      </c>
      <c r="F2658" s="54">
        <v>15</v>
      </c>
      <c r="G2658" s="69">
        <v>28.535330000000002</v>
      </c>
      <c r="H2658" s="59">
        <v>477</v>
      </c>
    </row>
    <row r="2659" spans="1:8" ht="38.25">
      <c r="A2659" s="39"/>
      <c r="B2659" s="52" t="s">
        <v>3034</v>
      </c>
      <c r="C2659" s="53">
        <v>2022</v>
      </c>
      <c r="D2659" s="53">
        <v>0.4</v>
      </c>
      <c r="E2659" s="54">
        <v>1</v>
      </c>
      <c r="F2659" s="54">
        <v>15</v>
      </c>
      <c r="G2659" s="69">
        <v>28.604759999999999</v>
      </c>
      <c r="H2659" s="59">
        <v>477</v>
      </c>
    </row>
    <row r="2660" spans="1:8" ht="51">
      <c r="A2660" s="39"/>
      <c r="B2660" s="52" t="s">
        <v>3035</v>
      </c>
      <c r="C2660" s="53">
        <v>2022</v>
      </c>
      <c r="D2660" s="53">
        <v>0.4</v>
      </c>
      <c r="E2660" s="54">
        <v>1</v>
      </c>
      <c r="F2660" s="54">
        <v>15</v>
      </c>
      <c r="G2660" s="69">
        <v>28.593</v>
      </c>
      <c r="H2660" s="59">
        <v>477</v>
      </c>
    </row>
    <row r="2661" spans="1:8" ht="38.25">
      <c r="A2661" s="39"/>
      <c r="B2661" s="52" t="s">
        <v>3036</v>
      </c>
      <c r="C2661" s="53">
        <v>2022</v>
      </c>
      <c r="D2661" s="53">
        <v>0.4</v>
      </c>
      <c r="E2661" s="54">
        <v>1</v>
      </c>
      <c r="F2661" s="54">
        <v>15</v>
      </c>
      <c r="G2661" s="69">
        <v>28.604770000000002</v>
      </c>
      <c r="H2661" s="59">
        <v>477</v>
      </c>
    </row>
    <row r="2662" spans="1:8" ht="38.25">
      <c r="A2662" s="39"/>
      <c r="B2662" s="52" t="s">
        <v>3037</v>
      </c>
      <c r="C2662" s="53">
        <v>2022</v>
      </c>
      <c r="D2662" s="53">
        <v>0.4</v>
      </c>
      <c r="E2662" s="54">
        <v>1</v>
      </c>
      <c r="F2662" s="54">
        <v>15</v>
      </c>
      <c r="G2662" s="69">
        <v>28.604770000000002</v>
      </c>
      <c r="H2662" s="59">
        <v>477</v>
      </c>
    </row>
    <row r="2663" spans="1:8" ht="51">
      <c r="A2663" s="39"/>
      <c r="B2663" s="52" t="s">
        <v>3038</v>
      </c>
      <c r="C2663" s="53">
        <v>2022</v>
      </c>
      <c r="D2663" s="53">
        <v>0.4</v>
      </c>
      <c r="E2663" s="54">
        <v>1</v>
      </c>
      <c r="F2663" s="54">
        <v>15</v>
      </c>
      <c r="G2663" s="69">
        <v>28.592590000000001</v>
      </c>
      <c r="H2663" s="59">
        <v>477</v>
      </c>
    </row>
    <row r="2664" spans="1:8" ht="51">
      <c r="A2664" s="39"/>
      <c r="B2664" s="52" t="s">
        <v>3039</v>
      </c>
      <c r="C2664" s="53">
        <v>2022</v>
      </c>
      <c r="D2664" s="53">
        <v>0.4</v>
      </c>
      <c r="E2664" s="54">
        <v>1</v>
      </c>
      <c r="F2664" s="54">
        <v>15</v>
      </c>
      <c r="G2664" s="69">
        <v>28.604119999999998</v>
      </c>
      <c r="H2664" s="59">
        <v>477</v>
      </c>
    </row>
    <row r="2665" spans="1:8" ht="51">
      <c r="A2665" s="39"/>
      <c r="B2665" s="52" t="s">
        <v>3040</v>
      </c>
      <c r="C2665" s="53">
        <v>2022</v>
      </c>
      <c r="D2665" s="53">
        <v>0.4</v>
      </c>
      <c r="E2665" s="54">
        <v>1</v>
      </c>
      <c r="F2665" s="54">
        <v>15</v>
      </c>
      <c r="G2665" s="69">
        <v>28.606069999999999</v>
      </c>
      <c r="H2665" s="59">
        <v>477</v>
      </c>
    </row>
    <row r="2666" spans="1:8" ht="51">
      <c r="A2666" s="39"/>
      <c r="B2666" s="52" t="s">
        <v>3041</v>
      </c>
      <c r="C2666" s="53">
        <v>2022</v>
      </c>
      <c r="D2666" s="53">
        <v>0.4</v>
      </c>
      <c r="E2666" s="54">
        <v>1</v>
      </c>
      <c r="F2666" s="54">
        <v>15</v>
      </c>
      <c r="G2666" s="69">
        <v>28.593</v>
      </c>
      <c r="H2666" s="59">
        <v>477</v>
      </c>
    </row>
    <row r="2667" spans="1:8" ht="38.25">
      <c r="A2667" s="39"/>
      <c r="B2667" s="52" t="s">
        <v>3042</v>
      </c>
      <c r="C2667" s="53">
        <v>2022</v>
      </c>
      <c r="D2667" s="53">
        <v>0.4</v>
      </c>
      <c r="E2667" s="54">
        <v>1</v>
      </c>
      <c r="F2667" s="54">
        <v>15</v>
      </c>
      <c r="G2667" s="69">
        <v>28.604759999999999</v>
      </c>
      <c r="H2667" s="59">
        <v>477</v>
      </c>
    </row>
    <row r="2668" spans="1:8" ht="51">
      <c r="A2668" s="39"/>
      <c r="B2668" s="52" t="s">
        <v>3043</v>
      </c>
      <c r="C2668" s="53">
        <v>2022</v>
      </c>
      <c r="D2668" s="53">
        <v>0.4</v>
      </c>
      <c r="E2668" s="54">
        <v>1</v>
      </c>
      <c r="F2668" s="54">
        <v>15</v>
      </c>
      <c r="G2668" s="69">
        <v>28.606090000000002</v>
      </c>
      <c r="H2668" s="59">
        <v>477</v>
      </c>
    </row>
    <row r="2669" spans="1:8" ht="38.25">
      <c r="A2669" s="39"/>
      <c r="B2669" s="52" t="s">
        <v>3044</v>
      </c>
      <c r="C2669" s="53">
        <v>2022</v>
      </c>
      <c r="D2669" s="53">
        <v>0.4</v>
      </c>
      <c r="E2669" s="54">
        <v>1</v>
      </c>
      <c r="F2669" s="54">
        <v>15</v>
      </c>
      <c r="G2669" s="69">
        <v>28.529889999999998</v>
      </c>
      <c r="H2669" s="59">
        <v>477</v>
      </c>
    </row>
    <row r="2670" spans="1:8" ht="51">
      <c r="A2670" s="39"/>
      <c r="B2670" s="52" t="s">
        <v>3045</v>
      </c>
      <c r="C2670" s="53">
        <v>2022</v>
      </c>
      <c r="D2670" s="53">
        <v>0.4</v>
      </c>
      <c r="E2670" s="54">
        <v>1</v>
      </c>
      <c r="F2670" s="54">
        <v>15</v>
      </c>
      <c r="G2670" s="69">
        <v>28.518360000000001</v>
      </c>
      <c r="H2670" s="59">
        <v>477</v>
      </c>
    </row>
    <row r="2671" spans="1:8" ht="38.25">
      <c r="A2671" s="39"/>
      <c r="B2671" s="52" t="s">
        <v>3046</v>
      </c>
      <c r="C2671" s="53">
        <v>2022</v>
      </c>
      <c r="D2671" s="53">
        <v>0.4</v>
      </c>
      <c r="E2671" s="54">
        <v>1</v>
      </c>
      <c r="F2671" s="54">
        <v>15</v>
      </c>
      <c r="G2671" s="69">
        <v>28.530090000000001</v>
      </c>
      <c r="H2671" s="59">
        <v>477</v>
      </c>
    </row>
    <row r="2672" spans="1:8" ht="38.25">
      <c r="A2672" s="39"/>
      <c r="B2672" s="52" t="s">
        <v>3047</v>
      </c>
      <c r="C2672" s="53">
        <v>2022</v>
      </c>
      <c r="D2672" s="53">
        <v>0.4</v>
      </c>
      <c r="E2672" s="54">
        <v>1</v>
      </c>
      <c r="F2672" s="54">
        <v>15</v>
      </c>
      <c r="G2672" s="69">
        <v>28.518360000000001</v>
      </c>
      <c r="H2672" s="59">
        <v>477</v>
      </c>
    </row>
    <row r="2673" spans="1:8" ht="38.25">
      <c r="A2673" s="39"/>
      <c r="B2673" s="52" t="s">
        <v>3048</v>
      </c>
      <c r="C2673" s="53">
        <v>2022</v>
      </c>
      <c r="D2673" s="53">
        <v>0.4</v>
      </c>
      <c r="E2673" s="54">
        <v>1</v>
      </c>
      <c r="F2673" s="54">
        <v>15</v>
      </c>
      <c r="G2673" s="69">
        <v>28.518990000000002</v>
      </c>
      <c r="H2673" s="59">
        <v>477</v>
      </c>
    </row>
    <row r="2674" spans="1:8" ht="38.25">
      <c r="A2674" s="39"/>
      <c r="B2674" s="52" t="s">
        <v>3049</v>
      </c>
      <c r="C2674" s="53">
        <v>2022</v>
      </c>
      <c r="D2674" s="53">
        <v>0.4</v>
      </c>
      <c r="E2674" s="54">
        <v>1</v>
      </c>
      <c r="F2674" s="54">
        <v>15</v>
      </c>
      <c r="G2674" s="69">
        <v>28.518990000000002</v>
      </c>
      <c r="H2674" s="59">
        <v>477</v>
      </c>
    </row>
    <row r="2675" spans="1:8" ht="51">
      <c r="A2675" s="39"/>
      <c r="B2675" s="52" t="s">
        <v>3050</v>
      </c>
      <c r="C2675" s="53">
        <v>2022</v>
      </c>
      <c r="D2675" s="53">
        <v>0.4</v>
      </c>
      <c r="E2675" s="54">
        <v>1</v>
      </c>
      <c r="F2675" s="54">
        <v>15</v>
      </c>
      <c r="G2675" s="69">
        <v>28.518459999999997</v>
      </c>
      <c r="H2675" s="59">
        <v>477</v>
      </c>
    </row>
    <row r="2676" spans="1:8" ht="38.25">
      <c r="A2676" s="39"/>
      <c r="B2676" s="52" t="s">
        <v>3051</v>
      </c>
      <c r="C2676" s="53">
        <v>2022</v>
      </c>
      <c r="D2676" s="53">
        <v>0.4</v>
      </c>
      <c r="E2676" s="54">
        <v>1</v>
      </c>
      <c r="F2676" s="54">
        <v>15</v>
      </c>
      <c r="G2676" s="69">
        <v>28.529889999999998</v>
      </c>
      <c r="H2676" s="59">
        <v>477</v>
      </c>
    </row>
    <row r="2677" spans="1:8" ht="51">
      <c r="A2677" s="39"/>
      <c r="B2677" s="52" t="s">
        <v>3052</v>
      </c>
      <c r="C2677" s="53">
        <v>2022</v>
      </c>
      <c r="D2677" s="53">
        <v>0.4</v>
      </c>
      <c r="E2677" s="54">
        <v>1</v>
      </c>
      <c r="F2677" s="54">
        <v>15</v>
      </c>
      <c r="G2677" s="69">
        <v>28.902009999999997</v>
      </c>
      <c r="H2677" s="59">
        <v>477</v>
      </c>
    </row>
    <row r="2678" spans="1:8" ht="51">
      <c r="A2678" s="39"/>
      <c r="B2678" s="52" t="s">
        <v>3053</v>
      </c>
      <c r="C2678" s="53">
        <v>2022</v>
      </c>
      <c r="D2678" s="53">
        <v>0.4</v>
      </c>
      <c r="E2678" s="54">
        <v>1</v>
      </c>
      <c r="F2678" s="54">
        <v>15</v>
      </c>
      <c r="G2678" s="69">
        <v>28.902009999999997</v>
      </c>
      <c r="H2678" s="59">
        <v>477</v>
      </c>
    </row>
    <row r="2679" spans="1:8" ht="38.25">
      <c r="A2679" s="39"/>
      <c r="B2679" s="52" t="s">
        <v>3054</v>
      </c>
      <c r="C2679" s="53">
        <v>2022</v>
      </c>
      <c r="D2679" s="53">
        <v>0.4</v>
      </c>
      <c r="E2679" s="54">
        <v>1</v>
      </c>
      <c r="F2679" s="54">
        <v>15</v>
      </c>
      <c r="G2679" s="69">
        <v>28.989729999999998</v>
      </c>
      <c r="H2679" s="59">
        <v>477</v>
      </c>
    </row>
    <row r="2680" spans="1:8" ht="51">
      <c r="A2680" s="39"/>
      <c r="B2680" s="52" t="s">
        <v>3055</v>
      </c>
      <c r="C2680" s="53">
        <v>2022</v>
      </c>
      <c r="D2680" s="53">
        <v>0.4</v>
      </c>
      <c r="E2680" s="54">
        <v>1</v>
      </c>
      <c r="F2680" s="54">
        <v>15</v>
      </c>
      <c r="G2680" s="69">
        <v>28.90241</v>
      </c>
      <c r="H2680" s="59">
        <v>477</v>
      </c>
    </row>
    <row r="2681" spans="1:8" ht="51">
      <c r="A2681" s="39"/>
      <c r="B2681" s="52" t="s">
        <v>3056</v>
      </c>
      <c r="C2681" s="53">
        <v>2022</v>
      </c>
      <c r="D2681" s="53">
        <v>0.4</v>
      </c>
      <c r="E2681" s="54">
        <v>1</v>
      </c>
      <c r="F2681" s="54">
        <v>15</v>
      </c>
      <c r="G2681" s="69">
        <v>28.91375</v>
      </c>
      <c r="H2681" s="59">
        <v>477</v>
      </c>
    </row>
    <row r="2682" spans="1:8" ht="38.25">
      <c r="A2682" s="39"/>
      <c r="B2682" s="52" t="s">
        <v>3057</v>
      </c>
      <c r="C2682" s="53">
        <v>2022</v>
      </c>
      <c r="D2682" s="53">
        <v>0.23</v>
      </c>
      <c r="E2682" s="54">
        <v>1</v>
      </c>
      <c r="F2682" s="54">
        <v>15</v>
      </c>
      <c r="G2682" s="69">
        <v>15.0806</v>
      </c>
      <c r="H2682" s="59">
        <v>477</v>
      </c>
    </row>
    <row r="2683" spans="1:8" ht="38.25">
      <c r="A2683" s="39"/>
      <c r="B2683" s="52" t="s">
        <v>3058</v>
      </c>
      <c r="C2683" s="53">
        <v>2022</v>
      </c>
      <c r="D2683" s="53">
        <v>0.4</v>
      </c>
      <c r="E2683" s="54">
        <v>1</v>
      </c>
      <c r="F2683" s="54">
        <v>15</v>
      </c>
      <c r="G2683" s="69">
        <v>28.989630000000002</v>
      </c>
      <c r="H2683" s="59">
        <v>477</v>
      </c>
    </row>
    <row r="2684" spans="1:8" ht="51">
      <c r="A2684" s="39"/>
      <c r="B2684" s="52" t="s">
        <v>3059</v>
      </c>
      <c r="C2684" s="53">
        <v>2022</v>
      </c>
      <c r="D2684" s="53">
        <v>0.4</v>
      </c>
      <c r="E2684" s="54">
        <v>1</v>
      </c>
      <c r="F2684" s="54">
        <v>15</v>
      </c>
      <c r="G2684" s="69">
        <v>28.901990000000001</v>
      </c>
      <c r="H2684" s="59">
        <v>477</v>
      </c>
    </row>
    <row r="2685" spans="1:8" ht="51">
      <c r="A2685" s="39"/>
      <c r="B2685" s="52" t="s">
        <v>3060</v>
      </c>
      <c r="C2685" s="53">
        <v>2022</v>
      </c>
      <c r="D2685" s="53">
        <v>0.4</v>
      </c>
      <c r="E2685" s="54">
        <v>1</v>
      </c>
      <c r="F2685" s="54">
        <v>15</v>
      </c>
      <c r="G2685" s="69">
        <v>28.55179</v>
      </c>
      <c r="H2685" s="59">
        <v>477</v>
      </c>
    </row>
    <row r="2686" spans="1:8" ht="38.25">
      <c r="A2686" s="39"/>
      <c r="B2686" s="52" t="s">
        <v>3061</v>
      </c>
      <c r="C2686" s="53">
        <v>2022</v>
      </c>
      <c r="D2686" s="53">
        <v>0.4</v>
      </c>
      <c r="E2686" s="54">
        <v>1</v>
      </c>
      <c r="F2686" s="54">
        <v>15</v>
      </c>
      <c r="G2686" s="69">
        <v>28.51708</v>
      </c>
      <c r="H2686" s="59">
        <v>477</v>
      </c>
    </row>
    <row r="2687" spans="1:8" ht="38.25">
      <c r="A2687" s="39"/>
      <c r="B2687" s="52" t="s">
        <v>3062</v>
      </c>
      <c r="C2687" s="53">
        <v>2022</v>
      </c>
      <c r="D2687" s="53">
        <v>0.4</v>
      </c>
      <c r="E2687" s="54">
        <v>1</v>
      </c>
      <c r="F2687" s="54">
        <v>15</v>
      </c>
      <c r="G2687" s="69">
        <v>28.607400000000002</v>
      </c>
      <c r="H2687" s="59">
        <v>477</v>
      </c>
    </row>
    <row r="2688" spans="1:8" ht="51">
      <c r="A2688" s="39"/>
      <c r="B2688" s="52" t="s">
        <v>3063</v>
      </c>
      <c r="C2688" s="53">
        <v>2022</v>
      </c>
      <c r="D2688" s="53">
        <v>0.4</v>
      </c>
      <c r="E2688" s="54">
        <v>1</v>
      </c>
      <c r="F2688" s="54">
        <v>15</v>
      </c>
      <c r="G2688" s="69">
        <v>28.612020000000001</v>
      </c>
      <c r="H2688" s="59">
        <v>477</v>
      </c>
    </row>
    <row r="2689" spans="1:8" ht="38.25">
      <c r="A2689" s="39"/>
      <c r="B2689" s="52" t="s">
        <v>3064</v>
      </c>
      <c r="C2689" s="53">
        <v>2022</v>
      </c>
      <c r="D2689" s="53">
        <v>0.4</v>
      </c>
      <c r="E2689" s="54">
        <v>1</v>
      </c>
      <c r="F2689" s="54">
        <v>15</v>
      </c>
      <c r="G2689" s="69">
        <v>28.991040000000002</v>
      </c>
      <c r="H2689" s="59">
        <v>477</v>
      </c>
    </row>
    <row r="2690" spans="1:8" ht="38.25">
      <c r="A2690" s="39"/>
      <c r="B2690" s="52" t="s">
        <v>3065</v>
      </c>
      <c r="C2690" s="53">
        <v>2022</v>
      </c>
      <c r="D2690" s="53">
        <v>0.4</v>
      </c>
      <c r="E2690" s="54">
        <v>1</v>
      </c>
      <c r="F2690" s="54">
        <v>15</v>
      </c>
      <c r="G2690" s="69">
        <v>28.607490000000002</v>
      </c>
      <c r="H2690" s="59">
        <v>477</v>
      </c>
    </row>
    <row r="2691" spans="1:8" ht="38.25">
      <c r="A2691" s="39"/>
      <c r="B2691" s="52" t="s">
        <v>3066</v>
      </c>
      <c r="C2691" s="53">
        <v>2022</v>
      </c>
      <c r="D2691" s="53">
        <v>0.4</v>
      </c>
      <c r="E2691" s="54">
        <v>1</v>
      </c>
      <c r="F2691" s="54">
        <v>15</v>
      </c>
      <c r="G2691" s="69">
        <v>28.51708</v>
      </c>
      <c r="H2691" s="59">
        <v>477</v>
      </c>
    </row>
    <row r="2692" spans="1:8" ht="38.25">
      <c r="A2692" s="39"/>
      <c r="B2692" s="52" t="s">
        <v>3067</v>
      </c>
      <c r="C2692" s="53">
        <v>2022</v>
      </c>
      <c r="D2692" s="53">
        <v>0.4</v>
      </c>
      <c r="E2692" s="54">
        <v>1</v>
      </c>
      <c r="F2692" s="54">
        <v>15</v>
      </c>
      <c r="G2692" s="69">
        <v>28.681799999999999</v>
      </c>
      <c r="H2692" s="59">
        <v>477</v>
      </c>
    </row>
    <row r="2693" spans="1:8" ht="38.25">
      <c r="A2693" s="39"/>
      <c r="B2693" s="52" t="s">
        <v>3068</v>
      </c>
      <c r="C2693" s="53">
        <v>2022</v>
      </c>
      <c r="D2693" s="53">
        <v>0.4</v>
      </c>
      <c r="E2693" s="54">
        <v>1</v>
      </c>
      <c r="F2693" s="54">
        <v>15</v>
      </c>
      <c r="G2693" s="69">
        <v>28.612119999999997</v>
      </c>
      <c r="H2693" s="59">
        <v>477</v>
      </c>
    </row>
    <row r="2694" spans="1:8" ht="38.25">
      <c r="A2694" s="39"/>
      <c r="B2694" s="52" t="s">
        <v>3069</v>
      </c>
      <c r="C2694" s="53">
        <v>2022</v>
      </c>
      <c r="D2694" s="53">
        <v>0.23</v>
      </c>
      <c r="E2694" s="54">
        <v>1</v>
      </c>
      <c r="F2694" s="54">
        <v>15</v>
      </c>
      <c r="G2694" s="69">
        <v>17.029349999999997</v>
      </c>
      <c r="H2694" s="59">
        <v>477</v>
      </c>
    </row>
    <row r="2695" spans="1:8" ht="51">
      <c r="A2695" s="39"/>
      <c r="B2695" s="52" t="s">
        <v>3070</v>
      </c>
      <c r="C2695" s="53">
        <v>2022</v>
      </c>
      <c r="D2695" s="53">
        <v>0.23</v>
      </c>
      <c r="E2695" s="54">
        <v>1</v>
      </c>
      <c r="F2695" s="54">
        <v>15</v>
      </c>
      <c r="G2695" s="69">
        <v>16.799419999999998</v>
      </c>
      <c r="H2695" s="59">
        <v>477</v>
      </c>
    </row>
    <row r="2696" spans="1:8" ht="38.25">
      <c r="A2696" s="39"/>
      <c r="B2696" s="52" t="s">
        <v>3071</v>
      </c>
      <c r="C2696" s="53">
        <v>2022</v>
      </c>
      <c r="D2696" s="53">
        <v>0.4</v>
      </c>
      <c r="E2696" s="54">
        <v>1</v>
      </c>
      <c r="F2696" s="54">
        <v>15</v>
      </c>
      <c r="G2696" s="69">
        <v>28.991040000000002</v>
      </c>
      <c r="H2696" s="59">
        <v>477</v>
      </c>
    </row>
    <row r="2697" spans="1:8" ht="38.25">
      <c r="A2697" s="39"/>
      <c r="B2697" s="52" t="s">
        <v>3072</v>
      </c>
      <c r="C2697" s="53">
        <v>2022</v>
      </c>
      <c r="D2697" s="53">
        <v>0.4</v>
      </c>
      <c r="E2697" s="54">
        <v>1</v>
      </c>
      <c r="F2697" s="54">
        <v>15</v>
      </c>
      <c r="G2697" s="69">
        <v>17.200839999999999</v>
      </c>
      <c r="H2697" s="59">
        <v>477</v>
      </c>
    </row>
    <row r="2698" spans="1:8" ht="51">
      <c r="A2698" s="39"/>
      <c r="B2698" s="52" t="s">
        <v>3073</v>
      </c>
      <c r="C2698" s="53">
        <v>2022</v>
      </c>
      <c r="D2698" s="53">
        <v>0.4</v>
      </c>
      <c r="E2698" s="54">
        <v>1</v>
      </c>
      <c r="F2698" s="54">
        <v>15</v>
      </c>
      <c r="G2698" s="69">
        <v>17.740790000000001</v>
      </c>
      <c r="H2698" s="59">
        <v>477</v>
      </c>
    </row>
    <row r="2699" spans="1:8" ht="38.25">
      <c r="A2699" s="39"/>
      <c r="B2699" s="52" t="s">
        <v>3074</v>
      </c>
      <c r="C2699" s="53">
        <v>2022</v>
      </c>
      <c r="D2699" s="53">
        <v>0.4</v>
      </c>
      <c r="E2699" s="54">
        <v>1</v>
      </c>
      <c r="F2699" s="54">
        <v>15</v>
      </c>
      <c r="G2699" s="69">
        <v>17.735979999999998</v>
      </c>
      <c r="H2699" s="59">
        <v>477</v>
      </c>
    </row>
    <row r="2700" spans="1:8" ht="38.25">
      <c r="A2700" s="39"/>
      <c r="B2700" s="52" t="s">
        <v>3075</v>
      </c>
      <c r="C2700" s="53">
        <v>2022</v>
      </c>
      <c r="D2700" s="53">
        <v>0.4</v>
      </c>
      <c r="E2700" s="54">
        <v>1</v>
      </c>
      <c r="F2700" s="54">
        <v>15</v>
      </c>
      <c r="G2700" s="69">
        <v>17.18431</v>
      </c>
      <c r="H2700" s="59">
        <v>477</v>
      </c>
    </row>
    <row r="2701" spans="1:8" ht="38.25">
      <c r="A2701" s="39"/>
      <c r="B2701" s="52" t="s">
        <v>3076</v>
      </c>
      <c r="C2701" s="53">
        <v>2022</v>
      </c>
      <c r="D2701" s="53">
        <v>0.4</v>
      </c>
      <c r="E2701" s="54">
        <v>1</v>
      </c>
      <c r="F2701" s="54">
        <v>15</v>
      </c>
      <c r="G2701" s="69">
        <v>18.294650000000001</v>
      </c>
      <c r="H2701" s="59">
        <v>477</v>
      </c>
    </row>
    <row r="2702" spans="1:8" ht="51">
      <c r="A2702" s="39"/>
      <c r="B2702" s="52" t="s">
        <v>3077</v>
      </c>
      <c r="C2702" s="53">
        <v>2022</v>
      </c>
      <c r="D2702" s="53">
        <v>0.4</v>
      </c>
      <c r="E2702" s="54">
        <v>1</v>
      </c>
      <c r="F2702" s="54">
        <v>15</v>
      </c>
      <c r="G2702" s="69">
        <v>28.834049999999998</v>
      </c>
      <c r="H2702" s="59">
        <v>477</v>
      </c>
    </row>
    <row r="2703" spans="1:8" ht="38.25">
      <c r="A2703" s="39"/>
      <c r="B2703" s="52" t="s">
        <v>3078</v>
      </c>
      <c r="C2703" s="53">
        <v>2022</v>
      </c>
      <c r="D2703" s="53">
        <v>0.4</v>
      </c>
      <c r="E2703" s="54">
        <v>1</v>
      </c>
      <c r="F2703" s="54">
        <v>15</v>
      </c>
      <c r="G2703" s="69">
        <v>17.87931</v>
      </c>
      <c r="H2703" s="59">
        <v>477</v>
      </c>
    </row>
    <row r="2704" spans="1:8" ht="38.25">
      <c r="A2704" s="39"/>
      <c r="B2704" s="52" t="s">
        <v>3079</v>
      </c>
      <c r="C2704" s="53">
        <v>2022</v>
      </c>
      <c r="D2704" s="53">
        <v>0.4</v>
      </c>
      <c r="E2704" s="54">
        <v>1</v>
      </c>
      <c r="F2704" s="54">
        <v>15</v>
      </c>
      <c r="G2704" s="69">
        <v>17.311640000000001</v>
      </c>
      <c r="H2704" s="59">
        <v>477</v>
      </c>
    </row>
    <row r="2705" spans="1:8" ht="38.25">
      <c r="A2705" s="39"/>
      <c r="B2705" s="52" t="s">
        <v>3080</v>
      </c>
      <c r="C2705" s="53">
        <v>2022</v>
      </c>
      <c r="D2705" s="53">
        <v>0.23</v>
      </c>
      <c r="E2705" s="54">
        <v>1</v>
      </c>
      <c r="F2705" s="54">
        <v>10</v>
      </c>
      <c r="G2705" s="69">
        <v>15.501910000000001</v>
      </c>
      <c r="H2705" s="59">
        <v>477</v>
      </c>
    </row>
    <row r="2706" spans="1:8" ht="38.25">
      <c r="A2706" s="39"/>
      <c r="B2706" s="52" t="s">
        <v>3081</v>
      </c>
      <c r="C2706" s="53">
        <v>2022</v>
      </c>
      <c r="D2706" s="53">
        <v>0.4</v>
      </c>
      <c r="E2706" s="54">
        <v>1</v>
      </c>
      <c r="F2706" s="54">
        <v>15</v>
      </c>
      <c r="G2706" s="69">
        <v>28.545470000000002</v>
      </c>
      <c r="H2706" s="59">
        <v>477</v>
      </c>
    </row>
    <row r="2707" spans="1:8" ht="38.25">
      <c r="A2707" s="39"/>
      <c r="B2707" s="52" t="s">
        <v>3082</v>
      </c>
      <c r="C2707" s="53">
        <v>2022</v>
      </c>
      <c r="D2707" s="53">
        <v>0.4</v>
      </c>
      <c r="E2707" s="54">
        <v>1</v>
      </c>
      <c r="F2707" s="54">
        <v>15</v>
      </c>
      <c r="G2707" s="69">
        <v>18.802299999999999</v>
      </c>
      <c r="H2707" s="59">
        <v>477</v>
      </c>
    </row>
    <row r="2708" spans="1:8" ht="51">
      <c r="A2708" s="39"/>
      <c r="B2708" s="52" t="s">
        <v>3083</v>
      </c>
      <c r="C2708" s="53">
        <v>2022</v>
      </c>
      <c r="D2708" s="53">
        <v>0.4</v>
      </c>
      <c r="E2708" s="54">
        <v>1</v>
      </c>
      <c r="F2708" s="54">
        <v>15</v>
      </c>
      <c r="G2708" s="69">
        <v>16.736979999999999</v>
      </c>
      <c r="H2708" s="59">
        <v>477</v>
      </c>
    </row>
    <row r="2709" spans="1:8" ht="38.25">
      <c r="A2709" s="39"/>
      <c r="B2709" s="52" t="s">
        <v>3084</v>
      </c>
      <c r="C2709" s="53">
        <v>2022</v>
      </c>
      <c r="D2709" s="53">
        <v>0.4</v>
      </c>
      <c r="E2709" s="54">
        <v>1</v>
      </c>
      <c r="F2709" s="54">
        <v>15</v>
      </c>
      <c r="G2709" s="69">
        <v>16.618959999999998</v>
      </c>
      <c r="H2709" s="59">
        <v>477</v>
      </c>
    </row>
    <row r="2710" spans="1:8" ht="51">
      <c r="A2710" s="39"/>
      <c r="B2710" s="52" t="s">
        <v>3085</v>
      </c>
      <c r="C2710" s="53">
        <v>2022</v>
      </c>
      <c r="D2710" s="53">
        <v>0.4</v>
      </c>
      <c r="E2710" s="54">
        <v>1</v>
      </c>
      <c r="F2710" s="54">
        <v>15</v>
      </c>
      <c r="G2710" s="69">
        <v>16.201180000000001</v>
      </c>
      <c r="H2710" s="59">
        <v>477</v>
      </c>
    </row>
    <row r="2711" spans="1:8" ht="51">
      <c r="A2711" s="39"/>
      <c r="B2711" s="52" t="s">
        <v>3086</v>
      </c>
      <c r="C2711" s="53">
        <v>2022</v>
      </c>
      <c r="D2711" s="53">
        <v>0.4</v>
      </c>
      <c r="E2711" s="54">
        <v>1</v>
      </c>
      <c r="F2711" s="54">
        <v>15</v>
      </c>
      <c r="G2711" s="69">
        <v>16.173410000000001</v>
      </c>
      <c r="H2711" s="59">
        <v>477</v>
      </c>
    </row>
    <row r="2712" spans="1:8" ht="38.25">
      <c r="A2712" s="39"/>
      <c r="B2712" s="52" t="s">
        <v>3087</v>
      </c>
      <c r="C2712" s="53">
        <v>2022</v>
      </c>
      <c r="D2712" s="53">
        <v>0.4</v>
      </c>
      <c r="E2712" s="54">
        <v>1</v>
      </c>
      <c r="F2712" s="54">
        <v>15</v>
      </c>
      <c r="G2712" s="69">
        <v>18.113580000000002</v>
      </c>
      <c r="H2712" s="59">
        <v>477</v>
      </c>
    </row>
    <row r="2713" spans="1:8" ht="51">
      <c r="A2713" s="39"/>
      <c r="B2713" s="52" t="s">
        <v>3088</v>
      </c>
      <c r="C2713" s="53">
        <v>2022</v>
      </c>
      <c r="D2713" s="53">
        <v>0.4</v>
      </c>
      <c r="E2713" s="54">
        <v>1</v>
      </c>
      <c r="F2713" s="54">
        <v>15</v>
      </c>
      <c r="G2713" s="69">
        <v>17.075150000000001</v>
      </c>
      <c r="H2713" s="59">
        <v>477</v>
      </c>
    </row>
    <row r="2714" spans="1:8" ht="38.25">
      <c r="A2714" s="39"/>
      <c r="B2714" s="52" t="s">
        <v>3089</v>
      </c>
      <c r="C2714" s="53">
        <v>2022</v>
      </c>
      <c r="D2714" s="53">
        <v>0.4</v>
      </c>
      <c r="E2714" s="54">
        <v>1</v>
      </c>
      <c r="F2714" s="54">
        <v>15</v>
      </c>
      <c r="G2714" s="69">
        <v>17.377689999999998</v>
      </c>
      <c r="H2714" s="59">
        <v>477</v>
      </c>
    </row>
    <row r="2715" spans="1:8" ht="38.25">
      <c r="A2715" s="39"/>
      <c r="B2715" s="52" t="s">
        <v>3090</v>
      </c>
      <c r="C2715" s="53">
        <v>2022</v>
      </c>
      <c r="D2715" s="53">
        <v>0.4</v>
      </c>
      <c r="E2715" s="54">
        <v>1</v>
      </c>
      <c r="F2715" s="54">
        <v>15</v>
      </c>
      <c r="G2715" s="69">
        <v>15.892799999999999</v>
      </c>
      <c r="H2715" s="59">
        <v>477</v>
      </c>
    </row>
    <row r="2716" spans="1:8" ht="51">
      <c r="A2716" s="39"/>
      <c r="B2716" s="52" t="s">
        <v>3091</v>
      </c>
      <c r="C2716" s="53">
        <v>2022</v>
      </c>
      <c r="D2716" s="53">
        <v>0.4</v>
      </c>
      <c r="E2716" s="54">
        <v>1</v>
      </c>
      <c r="F2716" s="54">
        <v>15</v>
      </c>
      <c r="G2716" s="69">
        <v>15.81983</v>
      </c>
      <c r="H2716" s="59">
        <v>477</v>
      </c>
    </row>
    <row r="2717" spans="1:8" ht="38.25">
      <c r="A2717" s="39"/>
      <c r="B2717" s="52" t="s">
        <v>3092</v>
      </c>
      <c r="C2717" s="53">
        <v>2022</v>
      </c>
      <c r="D2717" s="53">
        <v>0.23</v>
      </c>
      <c r="E2717" s="54">
        <v>1</v>
      </c>
      <c r="F2717" s="54">
        <v>15</v>
      </c>
      <c r="G2717" s="69">
        <v>16.086459999999999</v>
      </c>
      <c r="H2717" s="59">
        <v>477</v>
      </c>
    </row>
    <row r="2718" spans="1:8" ht="51">
      <c r="A2718" s="39"/>
      <c r="B2718" s="52" t="s">
        <v>3093</v>
      </c>
      <c r="C2718" s="53">
        <v>2022</v>
      </c>
      <c r="D2718" s="53">
        <v>0.4</v>
      </c>
      <c r="E2718" s="54">
        <v>1</v>
      </c>
      <c r="F2718" s="54">
        <v>15</v>
      </c>
      <c r="G2718" s="69">
        <v>28.67042</v>
      </c>
      <c r="H2718" s="59">
        <v>477</v>
      </c>
    </row>
    <row r="2719" spans="1:8" ht="38.25">
      <c r="A2719" s="39"/>
      <c r="B2719" s="52" t="s">
        <v>3094</v>
      </c>
      <c r="C2719" s="53">
        <v>2022</v>
      </c>
      <c r="D2719" s="53">
        <v>0.4</v>
      </c>
      <c r="E2719" s="54">
        <v>1</v>
      </c>
      <c r="F2719" s="54">
        <v>15</v>
      </c>
      <c r="G2719" s="69">
        <v>16.665620000000001</v>
      </c>
      <c r="H2719" s="59">
        <v>477</v>
      </c>
    </row>
    <row r="2720" spans="1:8" ht="51">
      <c r="A2720" s="39"/>
      <c r="B2720" s="52" t="s">
        <v>3095</v>
      </c>
      <c r="C2720" s="53">
        <v>2022</v>
      </c>
      <c r="D2720" s="53">
        <v>0.23</v>
      </c>
      <c r="E2720" s="54">
        <v>1</v>
      </c>
      <c r="F2720" s="54">
        <v>15</v>
      </c>
      <c r="G2720" s="69">
        <v>17.61103</v>
      </c>
      <c r="H2720" s="59">
        <v>477</v>
      </c>
    </row>
    <row r="2721" spans="1:8" ht="51">
      <c r="A2721" s="39"/>
      <c r="B2721" s="52" t="s">
        <v>3096</v>
      </c>
      <c r="C2721" s="53">
        <v>2022</v>
      </c>
      <c r="D2721" s="53">
        <v>0.23</v>
      </c>
      <c r="E2721" s="54">
        <v>1</v>
      </c>
      <c r="F2721" s="54">
        <v>15</v>
      </c>
      <c r="G2721" s="69">
        <v>23.7288</v>
      </c>
      <c r="H2721" s="59">
        <v>477</v>
      </c>
    </row>
    <row r="2722" spans="1:8" ht="38.25">
      <c r="A2722" s="39"/>
      <c r="B2722" s="52" t="s">
        <v>3097</v>
      </c>
      <c r="C2722" s="53">
        <v>2022</v>
      </c>
      <c r="D2722" s="53">
        <v>0.4</v>
      </c>
      <c r="E2722" s="54">
        <v>1</v>
      </c>
      <c r="F2722" s="54">
        <v>15</v>
      </c>
      <c r="G2722" s="69">
        <v>15.56709</v>
      </c>
      <c r="H2722" s="59">
        <v>477</v>
      </c>
    </row>
    <row r="2723" spans="1:8" ht="38.25">
      <c r="A2723" s="39"/>
      <c r="B2723" s="52" t="s">
        <v>3098</v>
      </c>
      <c r="C2723" s="53">
        <v>2022</v>
      </c>
      <c r="D2723" s="53">
        <v>0.4</v>
      </c>
      <c r="E2723" s="54">
        <v>1</v>
      </c>
      <c r="F2723" s="54">
        <v>15</v>
      </c>
      <c r="G2723" s="69">
        <v>15.18702</v>
      </c>
      <c r="H2723" s="59">
        <v>477</v>
      </c>
    </row>
    <row r="2724" spans="1:8" ht="38.25">
      <c r="A2724" s="39"/>
      <c r="B2724" s="52" t="s">
        <v>3099</v>
      </c>
      <c r="C2724" s="53">
        <v>2022</v>
      </c>
      <c r="D2724" s="53">
        <v>0.4</v>
      </c>
      <c r="E2724" s="54">
        <v>1</v>
      </c>
      <c r="F2724" s="54">
        <v>15</v>
      </c>
      <c r="G2724" s="69">
        <v>15.197649999999999</v>
      </c>
      <c r="H2724" s="59">
        <v>477</v>
      </c>
    </row>
    <row r="2725" spans="1:8" ht="38.25">
      <c r="A2725" s="39"/>
      <c r="B2725" s="52" t="s">
        <v>3100</v>
      </c>
      <c r="C2725" s="53">
        <v>2022</v>
      </c>
      <c r="D2725" s="53">
        <v>0.4</v>
      </c>
      <c r="E2725" s="54">
        <v>1</v>
      </c>
      <c r="F2725" s="54">
        <v>10</v>
      </c>
      <c r="G2725" s="69">
        <v>14.679540000000001</v>
      </c>
      <c r="H2725" s="59">
        <v>477</v>
      </c>
    </row>
    <row r="2726" spans="1:8" ht="38.25">
      <c r="A2726" s="39"/>
      <c r="B2726" s="52" t="s">
        <v>3101</v>
      </c>
      <c r="C2726" s="53">
        <v>2022</v>
      </c>
      <c r="D2726" s="53">
        <v>0.4</v>
      </c>
      <c r="E2726" s="54">
        <v>1</v>
      </c>
      <c r="F2726" s="54">
        <v>15</v>
      </c>
      <c r="G2726" s="69">
        <v>14.972160000000001</v>
      </c>
      <c r="H2726" s="59">
        <v>477</v>
      </c>
    </row>
    <row r="2727" spans="1:8" ht="38.25">
      <c r="A2727" s="39"/>
      <c r="B2727" s="52" t="s">
        <v>3102</v>
      </c>
      <c r="C2727" s="53">
        <v>2022</v>
      </c>
      <c r="D2727" s="53">
        <v>0.4</v>
      </c>
      <c r="E2727" s="54">
        <v>1</v>
      </c>
      <c r="F2727" s="54">
        <v>15</v>
      </c>
      <c r="G2727" s="69">
        <v>15.593920000000001</v>
      </c>
      <c r="H2727" s="59">
        <v>477</v>
      </c>
    </row>
    <row r="2728" spans="1:8" ht="38.25">
      <c r="A2728" s="39"/>
      <c r="B2728" s="52" t="s">
        <v>3103</v>
      </c>
      <c r="C2728" s="53">
        <v>2022</v>
      </c>
      <c r="D2728" s="53">
        <v>0.23</v>
      </c>
      <c r="E2728" s="54">
        <v>1</v>
      </c>
      <c r="F2728" s="54">
        <v>10</v>
      </c>
      <c r="G2728" s="69">
        <v>11.068760000000001</v>
      </c>
      <c r="H2728" s="59">
        <v>477</v>
      </c>
    </row>
    <row r="2729" spans="1:8" ht="38.25">
      <c r="A2729" s="39"/>
      <c r="B2729" s="52" t="s">
        <v>3104</v>
      </c>
      <c r="C2729" s="53">
        <v>2022</v>
      </c>
      <c r="D2729" s="53">
        <v>0.4</v>
      </c>
      <c r="E2729" s="54">
        <v>1</v>
      </c>
      <c r="F2729" s="54">
        <v>15</v>
      </c>
      <c r="G2729" s="69">
        <v>15.21109</v>
      </c>
      <c r="H2729" s="59">
        <v>477</v>
      </c>
    </row>
    <row r="2730" spans="1:8" ht="38.25">
      <c r="A2730" s="39"/>
      <c r="B2730" s="52" t="s">
        <v>3105</v>
      </c>
      <c r="C2730" s="53">
        <v>2022</v>
      </c>
      <c r="D2730" s="53">
        <v>0.4</v>
      </c>
      <c r="E2730" s="54">
        <v>1</v>
      </c>
      <c r="F2730" s="54">
        <v>15</v>
      </c>
      <c r="G2730" s="69">
        <v>15.21109</v>
      </c>
      <c r="H2730" s="59">
        <v>477</v>
      </c>
    </row>
    <row r="2731" spans="1:8" ht="38.25">
      <c r="A2731" s="39"/>
      <c r="B2731" s="52" t="s">
        <v>3106</v>
      </c>
      <c r="C2731" s="53">
        <v>2022</v>
      </c>
      <c r="D2731" s="53">
        <v>0.4</v>
      </c>
      <c r="E2731" s="54">
        <v>1</v>
      </c>
      <c r="F2731" s="54">
        <v>15</v>
      </c>
      <c r="G2731" s="69">
        <v>15.197649999999999</v>
      </c>
      <c r="H2731" s="59">
        <v>477</v>
      </c>
    </row>
    <row r="2732" spans="1:8" ht="38.25">
      <c r="A2732" s="39"/>
      <c r="B2732" s="52" t="s">
        <v>3107</v>
      </c>
      <c r="C2732" s="53">
        <v>2022</v>
      </c>
      <c r="D2732" s="53">
        <v>0.4</v>
      </c>
      <c r="E2732" s="54">
        <v>1</v>
      </c>
      <c r="F2732" s="54">
        <v>10</v>
      </c>
      <c r="G2732" s="69">
        <v>14.931100000000001</v>
      </c>
      <c r="H2732" s="59">
        <v>477</v>
      </c>
    </row>
    <row r="2733" spans="1:8" ht="38.25">
      <c r="A2733" s="39"/>
      <c r="B2733" s="52" t="s">
        <v>3108</v>
      </c>
      <c r="C2733" s="53">
        <v>2022</v>
      </c>
      <c r="D2733" s="53">
        <v>0.4</v>
      </c>
      <c r="E2733" s="54">
        <v>1</v>
      </c>
      <c r="F2733" s="54">
        <v>15</v>
      </c>
      <c r="G2733" s="69">
        <v>15.18702</v>
      </c>
      <c r="H2733" s="59">
        <v>477</v>
      </c>
    </row>
    <row r="2734" spans="1:8" ht="38.25">
      <c r="A2734" s="39"/>
      <c r="B2734" s="52" t="s">
        <v>3109</v>
      </c>
      <c r="C2734" s="53">
        <v>2022</v>
      </c>
      <c r="D2734" s="53">
        <v>0.4</v>
      </c>
      <c r="E2734" s="54">
        <v>1</v>
      </c>
      <c r="F2734" s="54">
        <v>15</v>
      </c>
      <c r="G2734" s="69">
        <v>15.197649999999999</v>
      </c>
      <c r="H2734" s="59">
        <v>477</v>
      </c>
    </row>
    <row r="2735" spans="1:8" ht="38.25">
      <c r="A2735" s="39"/>
      <c r="B2735" s="52" t="s">
        <v>3110</v>
      </c>
      <c r="C2735" s="53">
        <v>2022</v>
      </c>
      <c r="D2735" s="53">
        <v>0.4</v>
      </c>
      <c r="E2735" s="54">
        <v>1</v>
      </c>
      <c r="F2735" s="54">
        <v>15</v>
      </c>
      <c r="G2735" s="69">
        <v>23.14658</v>
      </c>
      <c r="H2735" s="59">
        <v>477</v>
      </c>
    </row>
    <row r="2736" spans="1:8" ht="89.25">
      <c r="A2736" s="39"/>
      <c r="B2736" s="52" t="s">
        <v>3111</v>
      </c>
      <c r="C2736" s="53">
        <v>2022</v>
      </c>
      <c r="D2736" s="53">
        <v>0.23</v>
      </c>
      <c r="E2736" s="54">
        <v>1</v>
      </c>
      <c r="F2736" s="54">
        <v>10</v>
      </c>
      <c r="G2736" s="69">
        <v>105.69759000000002</v>
      </c>
      <c r="H2736" s="59">
        <v>293</v>
      </c>
    </row>
    <row r="2737" spans="1:8" ht="38.25">
      <c r="A2737" s="39"/>
      <c r="B2737" s="52" t="s">
        <v>3112</v>
      </c>
      <c r="C2737" s="53">
        <v>2022</v>
      </c>
      <c r="D2737" s="53">
        <v>0.4</v>
      </c>
      <c r="E2737" s="54">
        <v>1</v>
      </c>
      <c r="F2737" s="54">
        <v>15</v>
      </c>
      <c r="G2737" s="69">
        <v>15.1883</v>
      </c>
      <c r="H2737" s="59">
        <v>477</v>
      </c>
    </row>
    <row r="2738" spans="1:8" ht="38.25">
      <c r="A2738" s="39"/>
      <c r="B2738" s="52" t="s">
        <v>3113</v>
      </c>
      <c r="C2738" s="53">
        <v>2022</v>
      </c>
      <c r="D2738" s="53">
        <v>0.4</v>
      </c>
      <c r="E2738" s="54">
        <v>1</v>
      </c>
      <c r="F2738" s="54">
        <v>15</v>
      </c>
      <c r="G2738" s="69">
        <v>15.449950000000001</v>
      </c>
      <c r="H2738" s="59">
        <v>477</v>
      </c>
    </row>
    <row r="2739" spans="1:8" ht="38.25">
      <c r="A2739" s="39"/>
      <c r="B2739" s="52" t="s">
        <v>3114</v>
      </c>
      <c r="C2739" s="53">
        <v>2022</v>
      </c>
      <c r="D2739" s="53">
        <v>0.4</v>
      </c>
      <c r="E2739" s="54">
        <v>1</v>
      </c>
      <c r="F2739" s="54">
        <v>15</v>
      </c>
      <c r="G2739" s="69">
        <v>15.14983</v>
      </c>
      <c r="H2739" s="59">
        <v>477</v>
      </c>
    </row>
    <row r="2740" spans="1:8" ht="38.25">
      <c r="A2740" s="39"/>
      <c r="B2740" s="52" t="s">
        <v>3115</v>
      </c>
      <c r="C2740" s="53">
        <v>2022</v>
      </c>
      <c r="D2740" s="53">
        <v>0.4</v>
      </c>
      <c r="E2740" s="54">
        <v>1</v>
      </c>
      <c r="F2740" s="54">
        <v>15</v>
      </c>
      <c r="G2740" s="69">
        <v>30.836839999999999</v>
      </c>
      <c r="H2740" s="59">
        <v>478</v>
      </c>
    </row>
    <row r="2741" spans="1:8" ht="55.5" customHeight="1">
      <c r="A2741" s="39"/>
      <c r="B2741" s="52" t="s">
        <v>3116</v>
      </c>
      <c r="C2741" s="53">
        <v>2022</v>
      </c>
      <c r="D2741" s="53">
        <v>0.4</v>
      </c>
      <c r="E2741" s="54">
        <v>1</v>
      </c>
      <c r="F2741" s="54">
        <v>15</v>
      </c>
      <c r="G2741" s="69">
        <v>13.967639999999999</v>
      </c>
      <c r="H2741" s="59">
        <v>478</v>
      </c>
    </row>
    <row r="2742" spans="1:8" ht="38.25">
      <c r="A2742" s="39"/>
      <c r="B2742" s="52" t="s">
        <v>3117</v>
      </c>
      <c r="C2742" s="53">
        <v>2022</v>
      </c>
      <c r="D2742" s="53">
        <v>0.4</v>
      </c>
      <c r="E2742" s="54">
        <v>1</v>
      </c>
      <c r="F2742" s="54">
        <v>15</v>
      </c>
      <c r="G2742" s="69">
        <v>23.135830000000002</v>
      </c>
      <c r="H2742" s="59">
        <v>478</v>
      </c>
    </row>
    <row r="2743" spans="1:8" ht="38.25">
      <c r="A2743" s="39"/>
      <c r="B2743" s="52" t="s">
        <v>3118</v>
      </c>
      <c r="C2743" s="53">
        <v>2022</v>
      </c>
      <c r="D2743" s="53">
        <v>0.4</v>
      </c>
      <c r="E2743" s="54">
        <v>1</v>
      </c>
      <c r="F2743" s="54">
        <v>15</v>
      </c>
      <c r="G2743" s="69">
        <v>23.200590000000002</v>
      </c>
      <c r="H2743" s="59">
        <v>478</v>
      </c>
    </row>
    <row r="2744" spans="1:8" ht="38.25">
      <c r="A2744" s="39"/>
      <c r="B2744" s="52" t="s">
        <v>3119</v>
      </c>
      <c r="C2744" s="53">
        <v>2022</v>
      </c>
      <c r="D2744" s="53">
        <v>0.4</v>
      </c>
      <c r="E2744" s="54">
        <v>1</v>
      </c>
      <c r="F2744" s="54">
        <v>7.5</v>
      </c>
      <c r="G2744" s="69">
        <v>23.075939999999999</v>
      </c>
      <c r="H2744" s="59">
        <v>478</v>
      </c>
    </row>
    <row r="2745" spans="1:8" ht="38.25">
      <c r="A2745" s="39"/>
      <c r="B2745" s="52" t="s">
        <v>3120</v>
      </c>
      <c r="C2745" s="53">
        <v>2022</v>
      </c>
      <c r="D2745" s="53">
        <v>0.4</v>
      </c>
      <c r="E2745" s="54">
        <v>1</v>
      </c>
      <c r="F2745" s="54">
        <v>60</v>
      </c>
      <c r="G2745" s="69">
        <v>17.098980000000001</v>
      </c>
      <c r="H2745" s="59">
        <v>478</v>
      </c>
    </row>
    <row r="2746" spans="1:8" ht="38.25">
      <c r="A2746" s="39"/>
      <c r="B2746" s="52" t="s">
        <v>3121</v>
      </c>
      <c r="C2746" s="53">
        <v>2022</v>
      </c>
      <c r="D2746" s="53">
        <v>0.4</v>
      </c>
      <c r="E2746" s="54">
        <v>1</v>
      </c>
      <c r="F2746" s="54">
        <v>15</v>
      </c>
      <c r="G2746" s="69">
        <v>16.39357</v>
      </c>
      <c r="H2746" s="59">
        <v>478</v>
      </c>
    </row>
    <row r="2747" spans="1:8" ht="38.25">
      <c r="A2747" s="39"/>
      <c r="B2747" s="52" t="s">
        <v>3122</v>
      </c>
      <c r="C2747" s="53">
        <v>2022</v>
      </c>
      <c r="D2747" s="53">
        <v>0.4</v>
      </c>
      <c r="E2747" s="54">
        <v>1</v>
      </c>
      <c r="F2747" s="54">
        <v>15</v>
      </c>
      <c r="G2747" s="69">
        <v>27.617930000000001</v>
      </c>
      <c r="H2747" s="59">
        <v>479</v>
      </c>
    </row>
    <row r="2748" spans="1:8" ht="38.25">
      <c r="A2748" s="39"/>
      <c r="B2748" s="52" t="s">
        <v>3123</v>
      </c>
      <c r="C2748" s="53">
        <v>2022</v>
      </c>
      <c r="D2748" s="53">
        <v>0.4</v>
      </c>
      <c r="E2748" s="54">
        <v>1</v>
      </c>
      <c r="F2748" s="54">
        <v>15</v>
      </c>
      <c r="G2748" s="69">
        <v>36.17248</v>
      </c>
      <c r="H2748" s="59">
        <v>479</v>
      </c>
    </row>
    <row r="2749" spans="1:8" ht="63.75">
      <c r="A2749" s="39"/>
      <c r="B2749" s="52" t="s">
        <v>3124</v>
      </c>
      <c r="C2749" s="53">
        <v>2022</v>
      </c>
      <c r="D2749" s="53">
        <v>0.4</v>
      </c>
      <c r="E2749" s="54">
        <v>1</v>
      </c>
      <c r="F2749" s="54">
        <v>15</v>
      </c>
      <c r="G2749" s="69">
        <v>31.832999999999998</v>
      </c>
      <c r="H2749" s="59">
        <v>479</v>
      </c>
    </row>
    <row r="2750" spans="1:8" ht="63.75">
      <c r="A2750" s="39"/>
      <c r="B2750" s="52" t="s">
        <v>3125</v>
      </c>
      <c r="C2750" s="53">
        <v>2022</v>
      </c>
      <c r="D2750" s="53">
        <v>0.4</v>
      </c>
      <c r="E2750" s="54">
        <v>1</v>
      </c>
      <c r="F2750" s="54">
        <v>2</v>
      </c>
      <c r="G2750" s="69">
        <v>13.723090000000001</v>
      </c>
      <c r="H2750" s="59">
        <v>479</v>
      </c>
    </row>
    <row r="2751" spans="1:8" ht="38.25">
      <c r="A2751" s="39"/>
      <c r="B2751" s="52" t="s">
        <v>3126</v>
      </c>
      <c r="C2751" s="53">
        <v>2022</v>
      </c>
      <c r="D2751" s="53">
        <v>0.4</v>
      </c>
      <c r="E2751" s="54">
        <v>1</v>
      </c>
      <c r="F2751" s="54">
        <v>15</v>
      </c>
      <c r="G2751" s="69">
        <v>25.379470000000001</v>
      </c>
      <c r="H2751" s="59">
        <v>480</v>
      </c>
    </row>
    <row r="2752" spans="1:8" ht="38.25">
      <c r="A2752" s="39"/>
      <c r="B2752" s="52" t="s">
        <v>3127</v>
      </c>
      <c r="C2752" s="53">
        <v>2022</v>
      </c>
      <c r="D2752" s="53">
        <v>0.4</v>
      </c>
      <c r="E2752" s="54">
        <v>1</v>
      </c>
      <c r="F2752" s="54">
        <v>15</v>
      </c>
      <c r="G2752" s="69">
        <v>26.313689999999998</v>
      </c>
      <c r="H2752" s="59">
        <v>480</v>
      </c>
    </row>
    <row r="2753" spans="1:8" ht="51">
      <c r="A2753" s="39"/>
      <c r="B2753" s="52" t="s">
        <v>3128</v>
      </c>
      <c r="C2753" s="53">
        <v>2022</v>
      </c>
      <c r="D2753" s="53">
        <v>0.4</v>
      </c>
      <c r="E2753" s="54">
        <v>1</v>
      </c>
      <c r="F2753" s="54">
        <v>15</v>
      </c>
      <c r="G2753" s="69">
        <v>25.410720000000001</v>
      </c>
      <c r="H2753" s="59">
        <v>480</v>
      </c>
    </row>
    <row r="2754" spans="1:8" ht="51">
      <c r="A2754" s="39"/>
      <c r="B2754" s="52" t="s">
        <v>3129</v>
      </c>
      <c r="C2754" s="53">
        <v>2022</v>
      </c>
      <c r="D2754" s="53">
        <v>0.4</v>
      </c>
      <c r="E2754" s="54">
        <v>1</v>
      </c>
      <c r="F2754" s="54">
        <v>15</v>
      </c>
      <c r="G2754" s="69">
        <v>26.768279999999997</v>
      </c>
      <c r="H2754" s="59">
        <v>480</v>
      </c>
    </row>
    <row r="2755" spans="1:8" ht="38.25">
      <c r="A2755" s="39"/>
      <c r="B2755" s="52" t="s">
        <v>3130</v>
      </c>
      <c r="C2755" s="53">
        <v>2022</v>
      </c>
      <c r="D2755" s="53">
        <v>0.4</v>
      </c>
      <c r="E2755" s="54">
        <v>1</v>
      </c>
      <c r="F2755" s="54">
        <v>15</v>
      </c>
      <c r="G2755" s="69">
        <v>26.740860000000001</v>
      </c>
      <c r="H2755" s="59">
        <v>480</v>
      </c>
    </row>
    <row r="2756" spans="1:8" ht="38.25">
      <c r="A2756" s="39"/>
      <c r="B2756" s="52" t="s">
        <v>3131</v>
      </c>
      <c r="C2756" s="53">
        <v>2022</v>
      </c>
      <c r="D2756" s="53">
        <v>0.4</v>
      </c>
      <c r="E2756" s="54">
        <v>1</v>
      </c>
      <c r="F2756" s="54">
        <v>15</v>
      </c>
      <c r="G2756" s="69">
        <v>22.16151</v>
      </c>
      <c r="H2756" s="59">
        <v>480</v>
      </c>
    </row>
    <row r="2757" spans="1:8" ht="38.25">
      <c r="A2757" s="39"/>
      <c r="B2757" s="52" t="s">
        <v>3132</v>
      </c>
      <c r="C2757" s="53">
        <v>2022</v>
      </c>
      <c r="D2757" s="53">
        <v>0.4</v>
      </c>
      <c r="E2757" s="54">
        <v>1</v>
      </c>
      <c r="F2757" s="54">
        <v>15</v>
      </c>
      <c r="G2757" s="69">
        <v>15.195819999999999</v>
      </c>
      <c r="H2757" s="59">
        <v>480</v>
      </c>
    </row>
    <row r="2758" spans="1:8" ht="38.25">
      <c r="A2758" s="39"/>
      <c r="B2758" s="52" t="s">
        <v>3133</v>
      </c>
      <c r="C2758" s="53">
        <v>2022</v>
      </c>
      <c r="D2758" s="53">
        <v>0.4</v>
      </c>
      <c r="E2758" s="54">
        <v>1</v>
      </c>
      <c r="F2758" s="54">
        <v>15</v>
      </c>
      <c r="G2758" s="69">
        <v>15.156120000000001</v>
      </c>
      <c r="H2758" s="59">
        <v>480</v>
      </c>
    </row>
    <row r="2759" spans="1:8" ht="38.25">
      <c r="A2759" s="39"/>
      <c r="B2759" s="52" t="s">
        <v>3134</v>
      </c>
      <c r="C2759" s="53">
        <v>2022</v>
      </c>
      <c r="D2759" s="53">
        <v>0.4</v>
      </c>
      <c r="E2759" s="54">
        <v>1</v>
      </c>
      <c r="F2759" s="54">
        <v>15</v>
      </c>
      <c r="G2759" s="69">
        <v>15.589090000000001</v>
      </c>
      <c r="H2759" s="59">
        <v>480</v>
      </c>
    </row>
    <row r="2760" spans="1:8" ht="38.25">
      <c r="A2760" s="39"/>
      <c r="B2760" s="52" t="s">
        <v>3135</v>
      </c>
      <c r="C2760" s="53">
        <v>2022</v>
      </c>
      <c r="D2760" s="53">
        <v>0.4</v>
      </c>
      <c r="E2760" s="54">
        <v>1</v>
      </c>
      <c r="F2760" s="54">
        <v>15</v>
      </c>
      <c r="G2760" s="69">
        <v>15.585840000000001</v>
      </c>
      <c r="H2760" s="59">
        <v>480</v>
      </c>
    </row>
    <row r="2761" spans="1:8" ht="38.25">
      <c r="A2761" s="39"/>
      <c r="B2761" s="52" t="s">
        <v>3136</v>
      </c>
      <c r="C2761" s="53">
        <v>2022</v>
      </c>
      <c r="D2761" s="53">
        <v>0.4</v>
      </c>
      <c r="E2761" s="54">
        <v>1</v>
      </c>
      <c r="F2761" s="54">
        <v>15</v>
      </c>
      <c r="G2761" s="69">
        <v>15.58582</v>
      </c>
      <c r="H2761" s="59">
        <v>480</v>
      </c>
    </row>
    <row r="2762" spans="1:8" ht="38.25">
      <c r="A2762" s="39"/>
      <c r="B2762" s="52" t="s">
        <v>3137</v>
      </c>
      <c r="C2762" s="53">
        <v>2022</v>
      </c>
      <c r="D2762" s="53">
        <v>0.4</v>
      </c>
      <c r="E2762" s="54">
        <v>1</v>
      </c>
      <c r="F2762" s="54">
        <v>15</v>
      </c>
      <c r="G2762" s="69">
        <v>20.390549999999998</v>
      </c>
      <c r="H2762" s="59">
        <v>480</v>
      </c>
    </row>
    <row r="2763" spans="1:8" ht="38.25">
      <c r="A2763" s="39"/>
      <c r="B2763" s="52" t="s">
        <v>3138</v>
      </c>
      <c r="C2763" s="53">
        <v>2022</v>
      </c>
      <c r="D2763" s="53">
        <v>0.4</v>
      </c>
      <c r="E2763" s="54">
        <v>1</v>
      </c>
      <c r="F2763" s="54">
        <v>15</v>
      </c>
      <c r="G2763" s="69">
        <v>20.390560000000001</v>
      </c>
      <c r="H2763" s="59">
        <v>480</v>
      </c>
    </row>
    <row r="2764" spans="1:8" ht="38.25">
      <c r="A2764" s="39"/>
      <c r="B2764" s="52" t="s">
        <v>3139</v>
      </c>
      <c r="C2764" s="53">
        <v>2022</v>
      </c>
      <c r="D2764" s="53">
        <v>0.4</v>
      </c>
      <c r="E2764" s="54">
        <v>1</v>
      </c>
      <c r="F2764" s="54">
        <v>15</v>
      </c>
      <c r="G2764" s="69">
        <v>17.831589999999998</v>
      </c>
      <c r="H2764" s="59">
        <v>480</v>
      </c>
    </row>
    <row r="2765" spans="1:8" ht="38.25">
      <c r="A2765" s="39"/>
      <c r="B2765" s="52" t="s">
        <v>3140</v>
      </c>
      <c r="C2765" s="53">
        <v>2022</v>
      </c>
      <c r="D2765" s="53">
        <v>0.4</v>
      </c>
      <c r="E2765" s="54">
        <v>1</v>
      </c>
      <c r="F2765" s="54">
        <v>15</v>
      </c>
      <c r="G2765" s="69">
        <v>17.831599999999998</v>
      </c>
      <c r="H2765" s="59">
        <v>480</v>
      </c>
    </row>
    <row r="2766" spans="1:8" ht="38.25">
      <c r="A2766" s="39"/>
      <c r="B2766" s="52" t="s">
        <v>3141</v>
      </c>
      <c r="C2766" s="53">
        <v>2022</v>
      </c>
      <c r="D2766" s="53">
        <v>0.4</v>
      </c>
      <c r="E2766" s="54">
        <v>1</v>
      </c>
      <c r="F2766" s="54">
        <v>15</v>
      </c>
      <c r="G2766" s="69">
        <v>20.369019999999999</v>
      </c>
      <c r="H2766" s="59">
        <v>480</v>
      </c>
    </row>
    <row r="2767" spans="1:8" ht="38.25">
      <c r="A2767" s="39"/>
      <c r="B2767" s="52" t="s">
        <v>3142</v>
      </c>
      <c r="C2767" s="53">
        <v>2022</v>
      </c>
      <c r="D2767" s="53">
        <v>0.4</v>
      </c>
      <c r="E2767" s="54">
        <v>1</v>
      </c>
      <c r="F2767" s="54">
        <v>15</v>
      </c>
      <c r="G2767" s="69">
        <v>20.369040000000002</v>
      </c>
      <c r="H2767" s="59">
        <v>480</v>
      </c>
    </row>
    <row r="2768" spans="1:8" ht="38.25">
      <c r="A2768" s="39"/>
      <c r="B2768" s="52" t="s">
        <v>3143</v>
      </c>
      <c r="C2768" s="53">
        <v>2022</v>
      </c>
      <c r="D2768" s="53">
        <v>0.4</v>
      </c>
      <c r="E2768" s="54">
        <v>1</v>
      </c>
      <c r="F2768" s="54">
        <v>15</v>
      </c>
      <c r="G2768" s="69">
        <v>20.39096</v>
      </c>
      <c r="H2768" s="59">
        <v>480</v>
      </c>
    </row>
    <row r="2769" spans="1:8" ht="38.25">
      <c r="A2769" s="39"/>
      <c r="B2769" s="52" t="s">
        <v>3144</v>
      </c>
      <c r="C2769" s="53">
        <v>2022</v>
      </c>
      <c r="D2769" s="53">
        <v>0.4</v>
      </c>
      <c r="E2769" s="54">
        <v>1</v>
      </c>
      <c r="F2769" s="54">
        <v>15</v>
      </c>
      <c r="G2769" s="69">
        <v>20.390970000000003</v>
      </c>
      <c r="H2769" s="59">
        <v>480</v>
      </c>
    </row>
    <row r="2770" spans="1:8" ht="38.25">
      <c r="A2770" s="39"/>
      <c r="B2770" s="52" t="s">
        <v>3145</v>
      </c>
      <c r="C2770" s="53">
        <v>2022</v>
      </c>
      <c r="D2770" s="53">
        <v>0.4</v>
      </c>
      <c r="E2770" s="54">
        <v>1</v>
      </c>
      <c r="F2770" s="54">
        <v>15</v>
      </c>
      <c r="G2770" s="69">
        <v>20.348759999999999</v>
      </c>
      <c r="H2770" s="59">
        <v>480</v>
      </c>
    </row>
    <row r="2771" spans="1:8" ht="38.25">
      <c r="A2771" s="39"/>
      <c r="B2771" s="52" t="s">
        <v>3146</v>
      </c>
      <c r="C2771" s="53">
        <v>2022</v>
      </c>
      <c r="D2771" s="53">
        <v>0.4</v>
      </c>
      <c r="E2771" s="54">
        <v>1</v>
      </c>
      <c r="F2771" s="54">
        <v>15</v>
      </c>
      <c r="G2771" s="69">
        <v>20.309349999999998</v>
      </c>
      <c r="H2771" s="59">
        <v>480</v>
      </c>
    </row>
    <row r="2772" spans="1:8" ht="38.25">
      <c r="A2772" s="39"/>
      <c r="B2772" s="52" t="s">
        <v>3147</v>
      </c>
      <c r="C2772" s="53">
        <v>2022</v>
      </c>
      <c r="D2772" s="53">
        <v>0.4</v>
      </c>
      <c r="E2772" s="54">
        <v>1</v>
      </c>
      <c r="F2772" s="54">
        <v>15</v>
      </c>
      <c r="G2772" s="69">
        <v>20.378130000000002</v>
      </c>
      <c r="H2772" s="59">
        <v>480</v>
      </c>
    </row>
    <row r="2773" spans="1:8" ht="38.25">
      <c r="A2773" s="39"/>
      <c r="B2773" s="52" t="s">
        <v>3148</v>
      </c>
      <c r="C2773" s="53">
        <v>2022</v>
      </c>
      <c r="D2773" s="53">
        <v>0.4</v>
      </c>
      <c r="E2773" s="54">
        <v>1</v>
      </c>
      <c r="F2773" s="54">
        <v>15</v>
      </c>
      <c r="G2773" s="69">
        <v>20.37811</v>
      </c>
      <c r="H2773" s="59">
        <v>480</v>
      </c>
    </row>
    <row r="2774" spans="1:8" ht="38.25">
      <c r="A2774" s="39"/>
      <c r="B2774" s="52" t="s">
        <v>3149</v>
      </c>
      <c r="C2774" s="53">
        <v>2022</v>
      </c>
      <c r="D2774" s="53">
        <v>0.4</v>
      </c>
      <c r="E2774" s="54">
        <v>1</v>
      </c>
      <c r="F2774" s="54">
        <v>15</v>
      </c>
      <c r="G2774" s="69">
        <v>20.309290000000001</v>
      </c>
      <c r="H2774" s="59">
        <v>480</v>
      </c>
    </row>
    <row r="2775" spans="1:8" ht="38.25">
      <c r="A2775" s="39"/>
      <c r="B2775" s="52" t="s">
        <v>3150</v>
      </c>
      <c r="C2775" s="53">
        <v>2022</v>
      </c>
      <c r="D2775" s="53">
        <v>0.4</v>
      </c>
      <c r="E2775" s="54">
        <v>1</v>
      </c>
      <c r="F2775" s="54">
        <v>15</v>
      </c>
      <c r="G2775" s="69">
        <v>20.37406</v>
      </c>
      <c r="H2775" s="59">
        <v>480</v>
      </c>
    </row>
    <row r="2776" spans="1:8" ht="38.25">
      <c r="A2776" s="39"/>
      <c r="B2776" s="52" t="s">
        <v>3151</v>
      </c>
      <c r="C2776" s="53">
        <v>2022</v>
      </c>
      <c r="D2776" s="53">
        <v>0.4</v>
      </c>
      <c r="E2776" s="54">
        <v>1</v>
      </c>
      <c r="F2776" s="54">
        <v>15</v>
      </c>
      <c r="G2776" s="69">
        <v>20.309290000000001</v>
      </c>
      <c r="H2776" s="59">
        <v>480</v>
      </c>
    </row>
    <row r="2777" spans="1:8" ht="38.25">
      <c r="A2777" s="39"/>
      <c r="B2777" s="52" t="s">
        <v>3152</v>
      </c>
      <c r="C2777" s="53">
        <v>2022</v>
      </c>
      <c r="D2777" s="53">
        <v>0.4</v>
      </c>
      <c r="E2777" s="54">
        <v>1</v>
      </c>
      <c r="F2777" s="54">
        <v>15</v>
      </c>
      <c r="G2777" s="69">
        <v>20.37265</v>
      </c>
      <c r="H2777" s="59">
        <v>480</v>
      </c>
    </row>
    <row r="2778" spans="1:8" ht="38.25">
      <c r="A2778" s="39"/>
      <c r="B2778" s="52" t="s">
        <v>3153</v>
      </c>
      <c r="C2778" s="53">
        <v>2022</v>
      </c>
      <c r="D2778" s="53">
        <v>0.4</v>
      </c>
      <c r="E2778" s="54">
        <v>1</v>
      </c>
      <c r="F2778" s="54">
        <v>15</v>
      </c>
      <c r="G2778" s="69">
        <v>20.373069999999998</v>
      </c>
      <c r="H2778" s="59">
        <v>480</v>
      </c>
    </row>
    <row r="2779" spans="1:8" ht="38.25">
      <c r="A2779" s="39"/>
      <c r="B2779" s="52" t="s">
        <v>3154</v>
      </c>
      <c r="C2779" s="53">
        <v>2022</v>
      </c>
      <c r="D2779" s="53">
        <v>0.4</v>
      </c>
      <c r="E2779" s="54">
        <v>1</v>
      </c>
      <c r="F2779" s="54">
        <v>15</v>
      </c>
      <c r="G2779" s="69">
        <v>20.438680000000002</v>
      </c>
      <c r="H2779" s="59">
        <v>480</v>
      </c>
    </row>
    <row r="2780" spans="1:8" ht="38.25">
      <c r="A2780" s="39"/>
      <c r="B2780" s="52" t="s">
        <v>3155</v>
      </c>
      <c r="C2780" s="53">
        <v>2022</v>
      </c>
      <c r="D2780" s="53">
        <v>0.4</v>
      </c>
      <c r="E2780" s="54">
        <v>1</v>
      </c>
      <c r="F2780" s="54">
        <v>15</v>
      </c>
      <c r="G2780" s="69">
        <v>20.438680000000002</v>
      </c>
      <c r="H2780" s="59">
        <v>480</v>
      </c>
    </row>
    <row r="2781" spans="1:8" ht="38.25">
      <c r="A2781" s="39"/>
      <c r="B2781" s="52" t="s">
        <v>3156</v>
      </c>
      <c r="C2781" s="53">
        <v>2022</v>
      </c>
      <c r="D2781" s="53">
        <v>0.4</v>
      </c>
      <c r="E2781" s="54">
        <v>1</v>
      </c>
      <c r="F2781" s="54">
        <v>15</v>
      </c>
      <c r="G2781" s="69">
        <v>20.438680000000002</v>
      </c>
      <c r="H2781" s="59">
        <v>480</v>
      </c>
    </row>
    <row r="2782" spans="1:8" ht="38.25">
      <c r="A2782" s="39"/>
      <c r="B2782" s="52" t="s">
        <v>3157</v>
      </c>
      <c r="C2782" s="53">
        <v>2022</v>
      </c>
      <c r="D2782" s="53">
        <v>0.4</v>
      </c>
      <c r="E2782" s="54">
        <v>1</v>
      </c>
      <c r="F2782" s="54">
        <v>15</v>
      </c>
      <c r="G2782" s="69">
        <v>20.438680000000002</v>
      </c>
      <c r="H2782" s="59">
        <v>480</v>
      </c>
    </row>
    <row r="2783" spans="1:8" ht="38.25">
      <c r="A2783" s="39"/>
      <c r="B2783" s="52" t="s">
        <v>3158</v>
      </c>
      <c r="C2783" s="53">
        <v>2022</v>
      </c>
      <c r="D2783" s="53">
        <v>0.4</v>
      </c>
      <c r="E2783" s="54">
        <v>1</v>
      </c>
      <c r="F2783" s="54">
        <v>15</v>
      </c>
      <c r="G2783" s="69">
        <v>20.37649</v>
      </c>
      <c r="H2783" s="59">
        <v>480</v>
      </c>
    </row>
    <row r="2784" spans="1:8" ht="38.25">
      <c r="A2784" s="39"/>
      <c r="B2784" s="52" t="s">
        <v>3159</v>
      </c>
      <c r="C2784" s="53">
        <v>2022</v>
      </c>
      <c r="D2784" s="53">
        <v>0.4</v>
      </c>
      <c r="E2784" s="54">
        <v>1</v>
      </c>
      <c r="F2784" s="54">
        <v>15</v>
      </c>
      <c r="G2784" s="69">
        <v>20.440300000000001</v>
      </c>
      <c r="H2784" s="59">
        <v>480</v>
      </c>
    </row>
    <row r="2785" spans="1:8" ht="38.25">
      <c r="A2785" s="39"/>
      <c r="B2785" s="52" t="s">
        <v>3160</v>
      </c>
      <c r="C2785" s="53">
        <v>2022</v>
      </c>
      <c r="D2785" s="53">
        <v>0.4</v>
      </c>
      <c r="E2785" s="54">
        <v>1</v>
      </c>
      <c r="F2785" s="54">
        <v>15</v>
      </c>
      <c r="G2785" s="69">
        <v>20.376900000000003</v>
      </c>
      <c r="H2785" s="59">
        <v>480</v>
      </c>
    </row>
    <row r="2786" spans="1:8" ht="38.25">
      <c r="A2786" s="39"/>
      <c r="B2786" s="52" t="s">
        <v>3161</v>
      </c>
      <c r="C2786" s="53">
        <v>2022</v>
      </c>
      <c r="D2786" s="53">
        <v>0.4</v>
      </c>
      <c r="E2786" s="54">
        <v>1</v>
      </c>
      <c r="F2786" s="54">
        <v>15</v>
      </c>
      <c r="G2786" s="69">
        <v>9.8926499999999997</v>
      </c>
      <c r="H2786" s="59">
        <v>480</v>
      </c>
    </row>
    <row r="2787" spans="1:8" ht="51">
      <c r="A2787" s="39"/>
      <c r="B2787" s="52" t="s">
        <v>3162</v>
      </c>
      <c r="C2787" s="53">
        <v>2022</v>
      </c>
      <c r="D2787" s="53">
        <v>0.23</v>
      </c>
      <c r="E2787" s="54">
        <v>1</v>
      </c>
      <c r="F2787" s="54">
        <v>15</v>
      </c>
      <c r="G2787" s="69">
        <v>7.0315799999999999</v>
      </c>
      <c r="H2787" s="59">
        <v>480</v>
      </c>
    </row>
    <row r="2788" spans="1:8" ht="38.25">
      <c r="A2788" s="39"/>
      <c r="B2788" s="52" t="s">
        <v>3163</v>
      </c>
      <c r="C2788" s="53">
        <v>2022</v>
      </c>
      <c r="D2788" s="53">
        <v>0.4</v>
      </c>
      <c r="E2788" s="54">
        <v>1</v>
      </c>
      <c r="F2788" s="54">
        <v>15</v>
      </c>
      <c r="G2788" s="69">
        <v>28.285970000000002</v>
      </c>
      <c r="H2788" s="59">
        <v>480</v>
      </c>
    </row>
    <row r="2789" spans="1:8" ht="51">
      <c r="A2789" s="39"/>
      <c r="B2789" s="52" t="s">
        <v>3164</v>
      </c>
      <c r="C2789" s="53">
        <v>2022</v>
      </c>
      <c r="D2789" s="53">
        <v>0.4</v>
      </c>
      <c r="E2789" s="54">
        <v>1</v>
      </c>
      <c r="F2789" s="54">
        <v>15</v>
      </c>
      <c r="G2789" s="69">
        <v>25.58456</v>
      </c>
      <c r="H2789" s="59">
        <v>481</v>
      </c>
    </row>
    <row r="2790" spans="1:8" ht="51">
      <c r="A2790" s="39"/>
      <c r="B2790" s="52" t="s">
        <v>3165</v>
      </c>
      <c r="C2790" s="53">
        <v>2022</v>
      </c>
      <c r="D2790" s="53">
        <v>0.4</v>
      </c>
      <c r="E2790" s="54">
        <v>1</v>
      </c>
      <c r="F2790" s="54">
        <v>15</v>
      </c>
      <c r="G2790" s="69">
        <v>20.06636</v>
      </c>
      <c r="H2790" s="59">
        <v>481</v>
      </c>
    </row>
    <row r="2791" spans="1:8" ht="51">
      <c r="A2791" s="39"/>
      <c r="B2791" s="52" t="s">
        <v>3166</v>
      </c>
      <c r="C2791" s="53">
        <v>2022</v>
      </c>
      <c r="D2791" s="53">
        <v>0.4</v>
      </c>
      <c r="E2791" s="54">
        <v>1</v>
      </c>
      <c r="F2791" s="54">
        <v>15</v>
      </c>
      <c r="G2791" s="69">
        <v>33.606050000000003</v>
      </c>
      <c r="H2791" s="59">
        <v>482</v>
      </c>
    </row>
    <row r="2792" spans="1:8" ht="38.25">
      <c r="A2792" s="39"/>
      <c r="B2792" s="52" t="s">
        <v>3167</v>
      </c>
      <c r="C2792" s="53">
        <v>2022</v>
      </c>
      <c r="D2792" s="53">
        <v>0.4</v>
      </c>
      <c r="E2792" s="54">
        <v>1</v>
      </c>
      <c r="F2792" s="54">
        <v>15</v>
      </c>
      <c r="G2792" s="69">
        <v>27.585990000000002</v>
      </c>
      <c r="H2792" s="59">
        <v>482</v>
      </c>
    </row>
    <row r="2793" spans="1:8" ht="51">
      <c r="A2793" s="39"/>
      <c r="B2793" s="52" t="s">
        <v>3168</v>
      </c>
      <c r="C2793" s="53">
        <v>2022</v>
      </c>
      <c r="D2793" s="53">
        <v>0.4</v>
      </c>
      <c r="E2793" s="54">
        <v>1</v>
      </c>
      <c r="F2793" s="54">
        <v>15</v>
      </c>
      <c r="G2793" s="69">
        <v>33.615199999999994</v>
      </c>
      <c r="H2793" s="59">
        <v>482</v>
      </c>
    </row>
    <row r="2794" spans="1:8" ht="38.25">
      <c r="A2794" s="39"/>
      <c r="B2794" s="52" t="s">
        <v>3169</v>
      </c>
      <c r="C2794" s="53">
        <v>2022</v>
      </c>
      <c r="D2794" s="53">
        <v>0.4</v>
      </c>
      <c r="E2794" s="54">
        <v>1</v>
      </c>
      <c r="F2794" s="54">
        <v>15</v>
      </c>
      <c r="G2794" s="69">
        <v>37.538170000000001</v>
      </c>
      <c r="H2794" s="59">
        <v>482</v>
      </c>
    </row>
    <row r="2795" spans="1:8" ht="51">
      <c r="A2795" s="39"/>
      <c r="B2795" s="52" t="s">
        <v>3170</v>
      </c>
      <c r="C2795" s="53">
        <v>2022</v>
      </c>
      <c r="D2795" s="53">
        <v>0.4</v>
      </c>
      <c r="E2795" s="54">
        <v>1</v>
      </c>
      <c r="F2795" s="54">
        <v>15</v>
      </c>
      <c r="G2795" s="69">
        <v>16.513020000000001</v>
      </c>
      <c r="H2795" s="59">
        <v>482</v>
      </c>
    </row>
    <row r="2796" spans="1:8" ht="38.25">
      <c r="A2796" s="39"/>
      <c r="B2796" s="52" t="s">
        <v>3171</v>
      </c>
      <c r="C2796" s="53">
        <v>2022</v>
      </c>
      <c r="D2796" s="53">
        <v>0.4</v>
      </c>
      <c r="E2796" s="54">
        <v>1</v>
      </c>
      <c r="F2796" s="54">
        <v>15</v>
      </c>
      <c r="G2796" s="69">
        <v>21.558769999999999</v>
      </c>
      <c r="H2796" s="59">
        <v>482</v>
      </c>
    </row>
    <row r="2797" spans="1:8" ht="51">
      <c r="A2797" s="39"/>
      <c r="B2797" s="52" t="s">
        <v>3172</v>
      </c>
      <c r="C2797" s="53">
        <v>2022</v>
      </c>
      <c r="D2797" s="53">
        <v>0.4</v>
      </c>
      <c r="E2797" s="54">
        <v>1</v>
      </c>
      <c r="F2797" s="54">
        <v>15</v>
      </c>
      <c r="G2797" s="69">
        <v>16.966390000000001</v>
      </c>
      <c r="H2797" s="59">
        <v>482</v>
      </c>
    </row>
    <row r="2798" spans="1:8" ht="51">
      <c r="A2798" s="39"/>
      <c r="B2798" s="52" t="s">
        <v>3173</v>
      </c>
      <c r="C2798" s="53">
        <v>2022</v>
      </c>
      <c r="D2798" s="53">
        <v>0.4</v>
      </c>
      <c r="E2798" s="54">
        <v>1</v>
      </c>
      <c r="F2798" s="54">
        <v>15</v>
      </c>
      <c r="G2798" s="69">
        <v>15.7369</v>
      </c>
      <c r="H2798" s="59">
        <v>482</v>
      </c>
    </row>
    <row r="2799" spans="1:8" ht="38.25">
      <c r="A2799" s="39"/>
      <c r="B2799" s="52" t="s">
        <v>3174</v>
      </c>
      <c r="C2799" s="53">
        <v>2022</v>
      </c>
      <c r="D2799" s="53">
        <v>0.4</v>
      </c>
      <c r="E2799" s="54">
        <v>1</v>
      </c>
      <c r="F2799" s="54">
        <v>15</v>
      </c>
      <c r="G2799" s="69">
        <v>27.371459999999999</v>
      </c>
      <c r="H2799" s="59">
        <v>483</v>
      </c>
    </row>
    <row r="2800" spans="1:8" ht="38.25">
      <c r="A2800" s="39"/>
      <c r="B2800" s="52" t="s">
        <v>3175</v>
      </c>
      <c r="C2800" s="53">
        <v>2022</v>
      </c>
      <c r="D2800" s="53">
        <v>0.4</v>
      </c>
      <c r="E2800" s="54">
        <v>1</v>
      </c>
      <c r="F2800" s="54">
        <v>15</v>
      </c>
      <c r="G2800" s="69">
        <v>27.441099999999999</v>
      </c>
      <c r="H2800" s="59">
        <v>483</v>
      </c>
    </row>
    <row r="2801" spans="1:8" ht="51">
      <c r="A2801" s="39"/>
      <c r="B2801" s="52" t="s">
        <v>3176</v>
      </c>
      <c r="C2801" s="53">
        <v>2022</v>
      </c>
      <c r="D2801" s="53">
        <v>0.4</v>
      </c>
      <c r="E2801" s="54">
        <v>1</v>
      </c>
      <c r="F2801" s="54">
        <v>15</v>
      </c>
      <c r="G2801" s="69">
        <v>27.357650000000003</v>
      </c>
      <c r="H2801" s="59">
        <v>483</v>
      </c>
    </row>
    <row r="2802" spans="1:8" ht="38.25">
      <c r="A2802" s="39"/>
      <c r="B2802" s="52" t="s">
        <v>3177</v>
      </c>
      <c r="C2802" s="53">
        <v>2022</v>
      </c>
      <c r="D2802" s="53">
        <v>0.4</v>
      </c>
      <c r="E2802" s="54">
        <v>1</v>
      </c>
      <c r="F2802" s="54">
        <v>15</v>
      </c>
      <c r="G2802" s="69">
        <v>22.320959999999999</v>
      </c>
      <c r="H2802" s="59">
        <v>483</v>
      </c>
    </row>
    <row r="2803" spans="1:8" ht="38.25">
      <c r="A2803" s="39"/>
      <c r="B2803" s="52" t="s">
        <v>3178</v>
      </c>
      <c r="C2803" s="53">
        <v>2022</v>
      </c>
      <c r="D2803" s="53">
        <v>0.4</v>
      </c>
      <c r="E2803" s="54">
        <v>1</v>
      </c>
      <c r="F2803" s="54">
        <v>15</v>
      </c>
      <c r="G2803" s="69">
        <v>15.582739999999999</v>
      </c>
      <c r="H2803" s="59">
        <v>483</v>
      </c>
    </row>
    <row r="2804" spans="1:8" ht="51">
      <c r="A2804" s="39"/>
      <c r="B2804" s="52" t="s">
        <v>3179</v>
      </c>
      <c r="C2804" s="53">
        <v>2022</v>
      </c>
      <c r="D2804" s="53">
        <v>0.4</v>
      </c>
      <c r="E2804" s="54">
        <v>1</v>
      </c>
      <c r="F2804" s="54">
        <v>15</v>
      </c>
      <c r="G2804" s="69">
        <v>15.582750000000001</v>
      </c>
      <c r="H2804" s="59">
        <v>483</v>
      </c>
    </row>
    <row r="2805" spans="1:8" ht="51">
      <c r="A2805" s="39"/>
      <c r="B2805" s="52" t="s">
        <v>3180</v>
      </c>
      <c r="C2805" s="53">
        <v>2022</v>
      </c>
      <c r="D2805" s="53">
        <v>0.4</v>
      </c>
      <c r="E2805" s="54">
        <v>1</v>
      </c>
      <c r="F2805" s="54">
        <v>15</v>
      </c>
      <c r="G2805" s="69">
        <v>26.223140000000001</v>
      </c>
      <c r="H2805" s="59">
        <v>484</v>
      </c>
    </row>
    <row r="2806" spans="1:8" ht="51">
      <c r="A2806" s="39"/>
      <c r="B2806" s="52" t="s">
        <v>3181</v>
      </c>
      <c r="C2806" s="53">
        <v>2022</v>
      </c>
      <c r="D2806" s="53">
        <v>0.4</v>
      </c>
      <c r="E2806" s="54">
        <v>1</v>
      </c>
      <c r="F2806" s="54">
        <v>30</v>
      </c>
      <c r="G2806" s="69">
        <v>19.398520000000001</v>
      </c>
      <c r="H2806" s="59">
        <v>484</v>
      </c>
    </row>
    <row r="2807" spans="1:8" ht="51">
      <c r="A2807" s="39"/>
      <c r="B2807" s="52" t="s">
        <v>3182</v>
      </c>
      <c r="C2807" s="53">
        <v>2022</v>
      </c>
      <c r="D2807" s="53">
        <v>0.4</v>
      </c>
      <c r="E2807" s="54">
        <v>1</v>
      </c>
      <c r="F2807" s="54">
        <v>20</v>
      </c>
      <c r="G2807" s="69">
        <v>19.398520000000001</v>
      </c>
      <c r="H2807" s="59">
        <v>484</v>
      </c>
    </row>
    <row r="2808" spans="1:8" ht="51">
      <c r="A2808" s="39"/>
      <c r="B2808" s="52" t="s">
        <v>3183</v>
      </c>
      <c r="C2808" s="53">
        <v>2022</v>
      </c>
      <c r="D2808" s="53">
        <v>0.4</v>
      </c>
      <c r="E2808" s="54">
        <v>1</v>
      </c>
      <c r="F2808" s="54">
        <v>10</v>
      </c>
      <c r="G2808" s="69">
        <v>19.398520000000001</v>
      </c>
      <c r="H2808" s="59">
        <v>484</v>
      </c>
    </row>
    <row r="2809" spans="1:8" ht="63.75">
      <c r="A2809" s="39"/>
      <c r="B2809" s="52" t="s">
        <v>3184</v>
      </c>
      <c r="C2809" s="53">
        <v>2022</v>
      </c>
      <c r="D2809" s="53">
        <v>0.4</v>
      </c>
      <c r="E2809" s="54">
        <v>1</v>
      </c>
      <c r="F2809" s="54">
        <v>15</v>
      </c>
      <c r="G2809" s="69">
        <v>19.398520000000001</v>
      </c>
      <c r="H2809" s="59">
        <v>484</v>
      </c>
    </row>
    <row r="2810" spans="1:8" ht="38.25">
      <c r="A2810" s="39"/>
      <c r="B2810" s="52" t="s">
        <v>3185</v>
      </c>
      <c r="C2810" s="53">
        <v>2022</v>
      </c>
      <c r="D2810" s="53">
        <v>0.4</v>
      </c>
      <c r="E2810" s="54">
        <v>1</v>
      </c>
      <c r="F2810" s="54">
        <v>15</v>
      </c>
      <c r="G2810" s="69">
        <v>19.398520000000001</v>
      </c>
      <c r="H2810" s="59">
        <v>484</v>
      </c>
    </row>
    <row r="2811" spans="1:8" ht="51">
      <c r="A2811" s="39"/>
      <c r="B2811" s="52" t="s">
        <v>3186</v>
      </c>
      <c r="C2811" s="53">
        <v>2022</v>
      </c>
      <c r="D2811" s="53">
        <v>0.4</v>
      </c>
      <c r="E2811" s="54">
        <v>1</v>
      </c>
      <c r="F2811" s="54">
        <v>15</v>
      </c>
      <c r="G2811" s="69">
        <v>19.398520000000001</v>
      </c>
      <c r="H2811" s="59">
        <v>484</v>
      </c>
    </row>
    <row r="2812" spans="1:8" ht="38.25">
      <c r="A2812" s="39"/>
      <c r="B2812" s="52" t="s">
        <v>3187</v>
      </c>
      <c r="C2812" s="53">
        <v>2022</v>
      </c>
      <c r="D2812" s="53">
        <v>0.4</v>
      </c>
      <c r="E2812" s="54">
        <v>1</v>
      </c>
      <c r="F2812" s="54">
        <v>15</v>
      </c>
      <c r="G2812" s="69">
        <v>19.398520000000001</v>
      </c>
      <c r="H2812" s="59">
        <v>484</v>
      </c>
    </row>
    <row r="2813" spans="1:8" ht="51">
      <c r="A2813" s="39"/>
      <c r="B2813" s="52" t="s">
        <v>3188</v>
      </c>
      <c r="C2813" s="53">
        <v>2022</v>
      </c>
      <c r="D2813" s="53">
        <v>0.4</v>
      </c>
      <c r="E2813" s="54">
        <v>1</v>
      </c>
      <c r="F2813" s="54">
        <v>15</v>
      </c>
      <c r="G2813" s="69">
        <v>19.398520000000001</v>
      </c>
      <c r="H2813" s="59">
        <v>484</v>
      </c>
    </row>
    <row r="2814" spans="1:8" ht="38.25">
      <c r="A2814" s="39"/>
      <c r="B2814" s="52" t="s">
        <v>3189</v>
      </c>
      <c r="C2814" s="53">
        <v>2022</v>
      </c>
      <c r="D2814" s="53">
        <v>0.4</v>
      </c>
      <c r="E2814" s="54">
        <v>1</v>
      </c>
      <c r="F2814" s="54">
        <v>15</v>
      </c>
      <c r="G2814" s="69">
        <v>19.398520000000001</v>
      </c>
      <c r="H2814" s="59">
        <v>484</v>
      </c>
    </row>
    <row r="2815" spans="1:8" ht="38.25">
      <c r="A2815" s="39"/>
      <c r="B2815" s="52" t="s">
        <v>3190</v>
      </c>
      <c r="C2815" s="53">
        <v>2022</v>
      </c>
      <c r="D2815" s="53">
        <v>0.4</v>
      </c>
      <c r="E2815" s="54">
        <v>1</v>
      </c>
      <c r="F2815" s="54">
        <v>15</v>
      </c>
      <c r="G2815" s="69">
        <v>19.398520000000001</v>
      </c>
      <c r="H2815" s="59">
        <v>484</v>
      </c>
    </row>
    <row r="2816" spans="1:8" ht="38.25">
      <c r="A2816" s="39"/>
      <c r="B2816" s="52" t="s">
        <v>3191</v>
      </c>
      <c r="C2816" s="53">
        <v>2022</v>
      </c>
      <c r="D2816" s="53">
        <v>0.4</v>
      </c>
      <c r="E2816" s="54">
        <v>1</v>
      </c>
      <c r="F2816" s="54">
        <v>15</v>
      </c>
      <c r="G2816" s="69">
        <v>19.398520000000001</v>
      </c>
      <c r="H2816" s="59">
        <v>484</v>
      </c>
    </row>
    <row r="2817" spans="1:8" ht="51">
      <c r="A2817" s="39"/>
      <c r="B2817" s="52" t="s">
        <v>3192</v>
      </c>
      <c r="C2817" s="53">
        <v>2022</v>
      </c>
      <c r="D2817" s="53">
        <v>0.4</v>
      </c>
      <c r="E2817" s="54">
        <v>1</v>
      </c>
      <c r="F2817" s="54">
        <v>15</v>
      </c>
      <c r="G2817" s="69">
        <v>19.398520000000001</v>
      </c>
      <c r="H2817" s="59">
        <v>484</v>
      </c>
    </row>
    <row r="2818" spans="1:8" ht="51">
      <c r="A2818" s="39"/>
      <c r="B2818" s="52" t="s">
        <v>3193</v>
      </c>
      <c r="C2818" s="53">
        <v>2022</v>
      </c>
      <c r="D2818" s="53">
        <v>0.4</v>
      </c>
      <c r="E2818" s="54">
        <v>1</v>
      </c>
      <c r="F2818" s="54">
        <v>15</v>
      </c>
      <c r="G2818" s="69">
        <v>19.398520000000001</v>
      </c>
      <c r="H2818" s="59">
        <v>484</v>
      </c>
    </row>
    <row r="2819" spans="1:8" ht="51">
      <c r="A2819" s="39"/>
      <c r="B2819" s="52" t="s">
        <v>3194</v>
      </c>
      <c r="C2819" s="53">
        <v>2022</v>
      </c>
      <c r="D2819" s="53">
        <v>0.4</v>
      </c>
      <c r="E2819" s="54">
        <v>1</v>
      </c>
      <c r="F2819" s="54">
        <v>15</v>
      </c>
      <c r="G2819" s="69">
        <v>19.398520000000001</v>
      </c>
      <c r="H2819" s="59">
        <v>484</v>
      </c>
    </row>
    <row r="2820" spans="1:8" ht="51">
      <c r="A2820" s="39"/>
      <c r="B2820" s="52" t="s">
        <v>3195</v>
      </c>
      <c r="C2820" s="53">
        <v>2022</v>
      </c>
      <c r="D2820" s="53">
        <v>0.4</v>
      </c>
      <c r="E2820" s="54">
        <v>1</v>
      </c>
      <c r="F2820" s="54">
        <v>15</v>
      </c>
      <c r="G2820" s="69">
        <v>19.398520000000001</v>
      </c>
      <c r="H2820" s="59">
        <v>484</v>
      </c>
    </row>
    <row r="2821" spans="1:8" ht="38.25">
      <c r="A2821" s="39"/>
      <c r="B2821" s="52" t="s">
        <v>3196</v>
      </c>
      <c r="C2821" s="53">
        <v>2022</v>
      </c>
      <c r="D2821" s="53">
        <v>0.4</v>
      </c>
      <c r="E2821" s="54">
        <v>1</v>
      </c>
      <c r="F2821" s="54">
        <v>15</v>
      </c>
      <c r="G2821" s="69">
        <v>19.398520000000001</v>
      </c>
      <c r="H2821" s="59">
        <v>484</v>
      </c>
    </row>
    <row r="2822" spans="1:8" ht="51">
      <c r="A2822" s="39"/>
      <c r="B2822" s="52" t="s">
        <v>3197</v>
      </c>
      <c r="C2822" s="53">
        <v>2022</v>
      </c>
      <c r="D2822" s="53">
        <v>0.4</v>
      </c>
      <c r="E2822" s="54">
        <v>1</v>
      </c>
      <c r="F2822" s="54">
        <v>15</v>
      </c>
      <c r="G2822" s="69">
        <v>19.398520000000001</v>
      </c>
      <c r="H2822" s="59">
        <v>484</v>
      </c>
    </row>
    <row r="2823" spans="1:8" ht="51">
      <c r="A2823" s="39"/>
      <c r="B2823" s="52" t="s">
        <v>3198</v>
      </c>
      <c r="C2823" s="53">
        <v>2022</v>
      </c>
      <c r="D2823" s="53">
        <v>0.4</v>
      </c>
      <c r="E2823" s="54">
        <v>1</v>
      </c>
      <c r="F2823" s="54">
        <v>15</v>
      </c>
      <c r="G2823" s="69">
        <v>23.019279999999998</v>
      </c>
      <c r="H2823" s="59">
        <v>485</v>
      </c>
    </row>
    <row r="2824" spans="1:8" ht="51">
      <c r="A2824" s="39"/>
      <c r="B2824" s="52" t="s">
        <v>3199</v>
      </c>
      <c r="C2824" s="53">
        <v>2022</v>
      </c>
      <c r="D2824" s="53">
        <v>0.4</v>
      </c>
      <c r="E2824" s="54">
        <v>1</v>
      </c>
      <c r="F2824" s="54">
        <v>15</v>
      </c>
      <c r="G2824" s="69">
        <v>23.019279999999998</v>
      </c>
      <c r="H2824" s="59">
        <v>485</v>
      </c>
    </row>
    <row r="2825" spans="1:8" ht="51">
      <c r="A2825" s="39"/>
      <c r="B2825" s="52" t="s">
        <v>3200</v>
      </c>
      <c r="C2825" s="53">
        <v>2022</v>
      </c>
      <c r="D2825" s="53">
        <v>0.4</v>
      </c>
      <c r="E2825" s="54">
        <v>1</v>
      </c>
      <c r="F2825" s="54">
        <v>15</v>
      </c>
      <c r="G2825" s="69">
        <v>23.019290000000002</v>
      </c>
      <c r="H2825" s="59">
        <v>485</v>
      </c>
    </row>
    <row r="2826" spans="1:8" ht="38.25">
      <c r="A2826" s="39"/>
      <c r="B2826" s="52" t="s">
        <v>3201</v>
      </c>
      <c r="C2826" s="53">
        <v>2022</v>
      </c>
      <c r="D2826" s="53">
        <v>0.4</v>
      </c>
      <c r="E2826" s="54">
        <v>1</v>
      </c>
      <c r="F2826" s="54">
        <v>15</v>
      </c>
      <c r="G2826" s="69">
        <v>23.019279999999998</v>
      </c>
      <c r="H2826" s="59">
        <v>485</v>
      </c>
    </row>
    <row r="2827" spans="1:8" ht="51">
      <c r="A2827" s="39"/>
      <c r="B2827" s="52" t="s">
        <v>3202</v>
      </c>
      <c r="C2827" s="53">
        <v>2022</v>
      </c>
      <c r="D2827" s="53">
        <v>0.4</v>
      </c>
      <c r="E2827" s="54">
        <v>1</v>
      </c>
      <c r="F2827" s="54">
        <v>15</v>
      </c>
      <c r="G2827" s="69">
        <v>19.53884</v>
      </c>
      <c r="H2827" s="59">
        <v>486</v>
      </c>
    </row>
    <row r="2828" spans="1:8" ht="63.75">
      <c r="A2828" s="39"/>
      <c r="B2828" s="52" t="s">
        <v>3203</v>
      </c>
      <c r="C2828" s="53">
        <v>2022</v>
      </c>
      <c r="D2828" s="53">
        <v>0.4</v>
      </c>
      <c r="E2828" s="54">
        <v>1</v>
      </c>
      <c r="F2828" s="54">
        <v>15</v>
      </c>
      <c r="G2828" s="69">
        <v>20.194430000000001</v>
      </c>
      <c r="H2828" s="59">
        <v>487</v>
      </c>
    </row>
    <row r="2829" spans="1:8" ht="38.25">
      <c r="A2829" s="39"/>
      <c r="B2829" s="52" t="s">
        <v>3204</v>
      </c>
      <c r="C2829" s="53">
        <v>2022</v>
      </c>
      <c r="D2829" s="53">
        <v>0.4</v>
      </c>
      <c r="E2829" s="54">
        <v>1</v>
      </c>
      <c r="F2829" s="54">
        <v>15</v>
      </c>
      <c r="G2829" s="69">
        <v>20.194430000000001</v>
      </c>
      <c r="H2829" s="59">
        <v>487</v>
      </c>
    </row>
    <row r="2830" spans="1:8" ht="38.25">
      <c r="A2830" s="39"/>
      <c r="B2830" s="52" t="s">
        <v>3205</v>
      </c>
      <c r="C2830" s="53">
        <v>2022</v>
      </c>
      <c r="D2830" s="53">
        <v>0.4</v>
      </c>
      <c r="E2830" s="54">
        <v>1</v>
      </c>
      <c r="F2830" s="54">
        <v>7.5</v>
      </c>
      <c r="G2830" s="69">
        <v>26.462169999999997</v>
      </c>
      <c r="H2830" s="59">
        <v>487</v>
      </c>
    </row>
    <row r="2831" spans="1:8" ht="51">
      <c r="A2831" s="39"/>
      <c r="B2831" s="52" t="s">
        <v>3206</v>
      </c>
      <c r="C2831" s="53">
        <v>2022</v>
      </c>
      <c r="D2831" s="53">
        <v>0.4</v>
      </c>
      <c r="E2831" s="54">
        <v>1</v>
      </c>
      <c r="F2831" s="54">
        <v>20</v>
      </c>
      <c r="G2831" s="69">
        <v>26.462169999999997</v>
      </c>
      <c r="H2831" s="59">
        <v>487</v>
      </c>
    </row>
    <row r="2832" spans="1:8" ht="51">
      <c r="A2832" s="39"/>
      <c r="B2832" s="52" t="s">
        <v>3207</v>
      </c>
      <c r="C2832" s="53">
        <v>2022</v>
      </c>
      <c r="D2832" s="53">
        <v>0.4</v>
      </c>
      <c r="E2832" s="54">
        <v>1</v>
      </c>
      <c r="F2832" s="54">
        <v>20</v>
      </c>
      <c r="G2832" s="69">
        <v>26.462169999999997</v>
      </c>
      <c r="H2832" s="59">
        <v>487</v>
      </c>
    </row>
    <row r="2833" spans="1:8" ht="38.25">
      <c r="A2833" s="39"/>
      <c r="B2833" s="52" t="s">
        <v>3208</v>
      </c>
      <c r="C2833" s="53">
        <v>2022</v>
      </c>
      <c r="D2833" s="53">
        <v>0.4</v>
      </c>
      <c r="E2833" s="54">
        <v>1</v>
      </c>
      <c r="F2833" s="54">
        <v>15</v>
      </c>
      <c r="G2833" s="69">
        <v>26.462169999999997</v>
      </c>
      <c r="H2833" s="59">
        <v>487</v>
      </c>
    </row>
    <row r="2834" spans="1:8" ht="51">
      <c r="A2834" s="39"/>
      <c r="B2834" s="52" t="s">
        <v>3209</v>
      </c>
      <c r="C2834" s="53">
        <v>2022</v>
      </c>
      <c r="D2834" s="53">
        <v>0.23</v>
      </c>
      <c r="E2834" s="54">
        <v>1</v>
      </c>
      <c r="F2834" s="54">
        <v>15</v>
      </c>
      <c r="G2834" s="69">
        <v>26.462169999999997</v>
      </c>
      <c r="H2834" s="59">
        <v>487</v>
      </c>
    </row>
    <row r="2835" spans="1:8" ht="51">
      <c r="A2835" s="39"/>
      <c r="B2835" s="52" t="s">
        <v>3210</v>
      </c>
      <c r="C2835" s="53">
        <v>2022</v>
      </c>
      <c r="D2835" s="53">
        <v>0.4</v>
      </c>
      <c r="E2835" s="54">
        <v>1</v>
      </c>
      <c r="F2835" s="54">
        <v>15</v>
      </c>
      <c r="G2835" s="69">
        <v>23.839080000000003</v>
      </c>
      <c r="H2835" s="59">
        <v>488</v>
      </c>
    </row>
    <row r="2836" spans="1:8" ht="51">
      <c r="A2836" s="39"/>
      <c r="B2836" s="52" t="s">
        <v>3211</v>
      </c>
      <c r="C2836" s="53">
        <v>2022</v>
      </c>
      <c r="D2836" s="53">
        <v>0.4</v>
      </c>
      <c r="E2836" s="54">
        <v>1</v>
      </c>
      <c r="F2836" s="54">
        <v>15</v>
      </c>
      <c r="G2836" s="69">
        <v>26.517759999999999</v>
      </c>
      <c r="H2836" s="59">
        <v>488</v>
      </c>
    </row>
    <row r="2837" spans="1:8" ht="51">
      <c r="A2837" s="39"/>
      <c r="B2837" s="52" t="s">
        <v>3212</v>
      </c>
      <c r="C2837" s="53">
        <v>2022</v>
      </c>
      <c r="D2837" s="53">
        <v>0.4</v>
      </c>
      <c r="E2837" s="54">
        <v>1</v>
      </c>
      <c r="F2837" s="54">
        <v>15</v>
      </c>
      <c r="G2837" s="69">
        <v>23.839080000000003</v>
      </c>
      <c r="H2837" s="59">
        <v>488</v>
      </c>
    </row>
    <row r="2838" spans="1:8" ht="38.25">
      <c r="A2838" s="39"/>
      <c r="B2838" s="52" t="s">
        <v>3213</v>
      </c>
      <c r="C2838" s="53">
        <v>2022</v>
      </c>
      <c r="D2838" s="53">
        <v>0.4</v>
      </c>
      <c r="E2838" s="54">
        <v>1</v>
      </c>
      <c r="F2838" s="54">
        <v>15</v>
      </c>
      <c r="G2838" s="69">
        <v>15.562100000000001</v>
      </c>
      <c r="H2838" s="59">
        <v>488</v>
      </c>
    </row>
    <row r="2839" spans="1:8" ht="51">
      <c r="A2839" s="39"/>
      <c r="B2839" s="52" t="s">
        <v>3214</v>
      </c>
      <c r="C2839" s="53">
        <v>2022</v>
      </c>
      <c r="D2839" s="53">
        <v>0.4</v>
      </c>
      <c r="E2839" s="54">
        <v>1</v>
      </c>
      <c r="F2839" s="54">
        <v>15</v>
      </c>
      <c r="G2839" s="69">
        <v>20.427569999999999</v>
      </c>
      <c r="H2839" s="59">
        <v>489</v>
      </c>
    </row>
    <row r="2840" spans="1:8" ht="38.25">
      <c r="A2840" s="39"/>
      <c r="B2840" s="52" t="s">
        <v>3215</v>
      </c>
      <c r="C2840" s="53">
        <v>2022</v>
      </c>
      <c r="D2840" s="53">
        <v>0.4</v>
      </c>
      <c r="E2840" s="54">
        <v>1</v>
      </c>
      <c r="F2840" s="54">
        <v>15</v>
      </c>
      <c r="G2840" s="69">
        <v>20.427569999999999</v>
      </c>
      <c r="H2840" s="59">
        <v>489</v>
      </c>
    </row>
    <row r="2841" spans="1:8" ht="51">
      <c r="A2841" s="39"/>
      <c r="B2841" s="52" t="s">
        <v>3216</v>
      </c>
      <c r="C2841" s="53">
        <v>2022</v>
      </c>
      <c r="D2841" s="53">
        <v>0.4</v>
      </c>
      <c r="E2841" s="54">
        <v>1</v>
      </c>
      <c r="F2841" s="54">
        <v>15</v>
      </c>
      <c r="G2841" s="69">
        <v>23.232759999999999</v>
      </c>
      <c r="H2841" s="59">
        <v>489</v>
      </c>
    </row>
    <row r="2842" spans="1:8" ht="38.25">
      <c r="A2842" s="39"/>
      <c r="B2842" s="52" t="s">
        <v>3217</v>
      </c>
      <c r="C2842" s="53">
        <v>2022</v>
      </c>
      <c r="D2842" s="53">
        <v>0.4</v>
      </c>
      <c r="E2842" s="54">
        <v>1</v>
      </c>
      <c r="F2842" s="54">
        <v>15</v>
      </c>
      <c r="G2842" s="69">
        <v>43.324660000000002</v>
      </c>
      <c r="H2842" s="59">
        <v>490</v>
      </c>
    </row>
    <row r="2843" spans="1:8" ht="38.25">
      <c r="A2843" s="39"/>
      <c r="B2843" s="52" t="s">
        <v>3218</v>
      </c>
      <c r="C2843" s="53">
        <v>2022</v>
      </c>
      <c r="D2843" s="53">
        <v>0.4</v>
      </c>
      <c r="E2843" s="54">
        <v>1</v>
      </c>
      <c r="F2843" s="54">
        <v>15</v>
      </c>
      <c r="G2843" s="69">
        <v>42.570419999999999</v>
      </c>
      <c r="H2843" s="59">
        <v>490</v>
      </c>
    </row>
    <row r="2844" spans="1:8" ht="51">
      <c r="A2844" s="39"/>
      <c r="B2844" s="52" t="s">
        <v>3219</v>
      </c>
      <c r="C2844" s="53">
        <v>2022</v>
      </c>
      <c r="D2844" s="53">
        <v>0.4</v>
      </c>
      <c r="E2844" s="54">
        <v>1</v>
      </c>
      <c r="F2844" s="54">
        <v>15</v>
      </c>
      <c r="G2844" s="69">
        <v>42.638709999999996</v>
      </c>
      <c r="H2844" s="59">
        <v>490</v>
      </c>
    </row>
    <row r="2845" spans="1:8" ht="38.25">
      <c r="A2845" s="39"/>
      <c r="B2845" s="52" t="s">
        <v>3220</v>
      </c>
      <c r="C2845" s="53">
        <v>2022</v>
      </c>
      <c r="D2845" s="53">
        <v>0.4</v>
      </c>
      <c r="E2845" s="54">
        <v>1</v>
      </c>
      <c r="F2845" s="54">
        <v>15</v>
      </c>
      <c r="G2845" s="69">
        <v>42.638709999999996</v>
      </c>
      <c r="H2845" s="59">
        <v>490</v>
      </c>
    </row>
    <row r="2846" spans="1:8" ht="63.75">
      <c r="A2846" s="39"/>
      <c r="B2846" s="52" t="s">
        <v>3221</v>
      </c>
      <c r="C2846" s="53">
        <v>2022</v>
      </c>
      <c r="D2846" s="53">
        <v>0.4</v>
      </c>
      <c r="E2846" s="54">
        <v>1</v>
      </c>
      <c r="F2846" s="54">
        <v>15</v>
      </c>
      <c r="G2846" s="69">
        <v>42.638709999999996</v>
      </c>
      <c r="H2846" s="59">
        <v>490</v>
      </c>
    </row>
    <row r="2847" spans="1:8" ht="38.25">
      <c r="A2847" s="39"/>
      <c r="B2847" s="52" t="s">
        <v>3222</v>
      </c>
      <c r="C2847" s="53">
        <v>2022</v>
      </c>
      <c r="D2847" s="53">
        <v>0.4</v>
      </c>
      <c r="E2847" s="54">
        <v>1</v>
      </c>
      <c r="F2847" s="54">
        <v>15</v>
      </c>
      <c r="G2847" s="69">
        <v>42.638709999999996</v>
      </c>
      <c r="H2847" s="59">
        <v>490</v>
      </c>
    </row>
    <row r="2848" spans="1:8" ht="51">
      <c r="A2848" s="39"/>
      <c r="B2848" s="52" t="s">
        <v>3223</v>
      </c>
      <c r="C2848" s="53">
        <v>2022</v>
      </c>
      <c r="D2848" s="53">
        <v>0.4</v>
      </c>
      <c r="E2848" s="54">
        <v>1</v>
      </c>
      <c r="F2848" s="54">
        <v>15</v>
      </c>
      <c r="G2848" s="69">
        <v>39.76661</v>
      </c>
      <c r="H2848" s="59">
        <v>490</v>
      </c>
    </row>
    <row r="2849" spans="1:8" ht="51">
      <c r="A2849" s="39"/>
      <c r="B2849" s="52" t="s">
        <v>3224</v>
      </c>
      <c r="C2849" s="53">
        <v>2022</v>
      </c>
      <c r="D2849" s="53">
        <v>0.4</v>
      </c>
      <c r="E2849" s="54">
        <v>1</v>
      </c>
      <c r="F2849" s="54">
        <v>15</v>
      </c>
      <c r="G2849" s="69">
        <v>39.763930000000002</v>
      </c>
      <c r="H2849" s="59">
        <v>490</v>
      </c>
    </row>
    <row r="2850" spans="1:8" ht="51">
      <c r="A2850" s="39"/>
      <c r="B2850" s="52" t="s">
        <v>3225</v>
      </c>
      <c r="C2850" s="53">
        <v>2022</v>
      </c>
      <c r="D2850" s="53">
        <v>0.4</v>
      </c>
      <c r="E2850" s="54">
        <v>1</v>
      </c>
      <c r="F2850" s="54">
        <v>15</v>
      </c>
      <c r="G2850" s="69">
        <v>10.76065</v>
      </c>
      <c r="H2850" s="59">
        <v>490</v>
      </c>
    </row>
    <row r="2851" spans="1:8" ht="38.25">
      <c r="A2851" s="39"/>
      <c r="B2851" s="52" t="s">
        <v>3226</v>
      </c>
      <c r="C2851" s="53">
        <v>2022</v>
      </c>
      <c r="D2851" s="53">
        <v>0.4</v>
      </c>
      <c r="E2851" s="54">
        <v>1</v>
      </c>
      <c r="F2851" s="54">
        <v>15</v>
      </c>
      <c r="G2851" s="69">
        <v>17.204939999999997</v>
      </c>
      <c r="H2851" s="59">
        <v>490</v>
      </c>
    </row>
    <row r="2852" spans="1:8" ht="51">
      <c r="A2852" s="39"/>
      <c r="B2852" s="52" t="s">
        <v>3227</v>
      </c>
      <c r="C2852" s="53">
        <v>2022</v>
      </c>
      <c r="D2852" s="53">
        <v>0.4</v>
      </c>
      <c r="E2852" s="54">
        <v>1</v>
      </c>
      <c r="F2852" s="54">
        <v>10</v>
      </c>
      <c r="G2852" s="69">
        <v>21.15831</v>
      </c>
      <c r="H2852" s="59">
        <v>490</v>
      </c>
    </row>
    <row r="2853" spans="1:8" ht="51">
      <c r="A2853" s="39"/>
      <c r="B2853" s="52" t="s">
        <v>3228</v>
      </c>
      <c r="C2853" s="53">
        <v>2022</v>
      </c>
      <c r="D2853" s="53">
        <v>0.4</v>
      </c>
      <c r="E2853" s="54">
        <v>1</v>
      </c>
      <c r="F2853" s="54">
        <v>5</v>
      </c>
      <c r="G2853" s="69">
        <v>21.988679999999999</v>
      </c>
      <c r="H2853" s="59">
        <v>490</v>
      </c>
    </row>
    <row r="2854" spans="1:8" ht="38.25">
      <c r="A2854" s="39"/>
      <c r="B2854" s="52" t="s">
        <v>3229</v>
      </c>
      <c r="C2854" s="53">
        <v>2022</v>
      </c>
      <c r="D2854" s="53">
        <v>0.4</v>
      </c>
      <c r="E2854" s="54">
        <v>1</v>
      </c>
      <c r="F2854" s="54">
        <v>10</v>
      </c>
      <c r="G2854" s="69">
        <v>21.55369</v>
      </c>
      <c r="H2854" s="59">
        <v>490</v>
      </c>
    </row>
    <row r="2855" spans="1:8" ht="51">
      <c r="A2855" s="39"/>
      <c r="B2855" s="52" t="s">
        <v>3230</v>
      </c>
      <c r="C2855" s="53">
        <v>2022</v>
      </c>
      <c r="D2855" s="53">
        <v>0.4</v>
      </c>
      <c r="E2855" s="54">
        <v>1</v>
      </c>
      <c r="F2855" s="54">
        <v>10</v>
      </c>
      <c r="G2855" s="69">
        <v>20.603290000000001</v>
      </c>
      <c r="H2855" s="59">
        <v>490</v>
      </c>
    </row>
    <row r="2856" spans="1:8" ht="38.25">
      <c r="A2856" s="39"/>
      <c r="B2856" s="52" t="s">
        <v>3231</v>
      </c>
      <c r="C2856" s="53">
        <v>2022</v>
      </c>
      <c r="D2856" s="53">
        <v>0.4</v>
      </c>
      <c r="E2856" s="54">
        <v>1</v>
      </c>
      <c r="F2856" s="54">
        <v>10</v>
      </c>
      <c r="G2856" s="69">
        <v>21.878619999999998</v>
      </c>
      <c r="H2856" s="59">
        <v>490</v>
      </c>
    </row>
    <row r="2857" spans="1:8" ht="38.25">
      <c r="A2857" s="39"/>
      <c r="B2857" s="52" t="s">
        <v>3232</v>
      </c>
      <c r="C2857" s="53">
        <v>2022</v>
      </c>
      <c r="D2857" s="53">
        <v>0.4</v>
      </c>
      <c r="E2857" s="54">
        <v>1</v>
      </c>
      <c r="F2857" s="54">
        <v>10</v>
      </c>
      <c r="G2857" s="69">
        <v>22.135000000000002</v>
      </c>
      <c r="H2857" s="59">
        <v>490</v>
      </c>
    </row>
    <row r="2858" spans="1:8" ht="38.25">
      <c r="A2858" s="39"/>
      <c r="B2858" s="52" t="s">
        <v>3233</v>
      </c>
      <c r="C2858" s="53">
        <v>2022</v>
      </c>
      <c r="D2858" s="53">
        <v>0.4</v>
      </c>
      <c r="E2858" s="54">
        <v>1</v>
      </c>
      <c r="F2858" s="54">
        <v>10</v>
      </c>
      <c r="G2858" s="69">
        <v>21.98094</v>
      </c>
      <c r="H2858" s="59">
        <v>490</v>
      </c>
    </row>
    <row r="2859" spans="1:8" ht="38.25">
      <c r="A2859" s="39"/>
      <c r="B2859" s="52" t="s">
        <v>3234</v>
      </c>
      <c r="C2859" s="53">
        <v>2022</v>
      </c>
      <c r="D2859" s="53">
        <v>0.4</v>
      </c>
      <c r="E2859" s="54">
        <v>1</v>
      </c>
      <c r="F2859" s="54">
        <v>10</v>
      </c>
      <c r="G2859" s="69">
        <v>13.3691</v>
      </c>
      <c r="H2859" s="59">
        <v>490</v>
      </c>
    </row>
    <row r="2860" spans="1:8" ht="38.25">
      <c r="A2860" s="39"/>
      <c r="B2860" s="52" t="s">
        <v>3235</v>
      </c>
      <c r="C2860" s="53">
        <v>2022</v>
      </c>
      <c r="D2860" s="53">
        <v>0.4</v>
      </c>
      <c r="E2860" s="54">
        <v>1</v>
      </c>
      <c r="F2860" s="54">
        <v>10</v>
      </c>
      <c r="G2860" s="69">
        <v>14.583080000000001</v>
      </c>
      <c r="H2860" s="59">
        <v>490</v>
      </c>
    </row>
    <row r="2861" spans="1:8" ht="38.25">
      <c r="A2861" s="39"/>
      <c r="B2861" s="52" t="s">
        <v>3236</v>
      </c>
      <c r="C2861" s="53">
        <v>2022</v>
      </c>
      <c r="D2861" s="53">
        <v>0.4</v>
      </c>
      <c r="E2861" s="54">
        <v>1</v>
      </c>
      <c r="F2861" s="54">
        <v>10</v>
      </c>
      <c r="G2861" s="69">
        <v>13.259040000000001</v>
      </c>
      <c r="H2861" s="59">
        <v>490</v>
      </c>
    </row>
    <row r="2862" spans="1:8" ht="38.25">
      <c r="A2862" s="39"/>
      <c r="B2862" s="52" t="s">
        <v>3237</v>
      </c>
      <c r="C2862" s="53">
        <v>2022</v>
      </c>
      <c r="D2862" s="53">
        <v>0.4</v>
      </c>
      <c r="E2862" s="54">
        <v>1</v>
      </c>
      <c r="F2862" s="54">
        <v>10</v>
      </c>
      <c r="G2862" s="69">
        <v>12.979299999999999</v>
      </c>
      <c r="H2862" s="59">
        <v>490</v>
      </c>
    </row>
    <row r="2863" spans="1:8" ht="38.25">
      <c r="A2863" s="39"/>
      <c r="B2863" s="52" t="s">
        <v>3238</v>
      </c>
      <c r="C2863" s="53">
        <v>2022</v>
      </c>
      <c r="D2863" s="53">
        <v>0.4</v>
      </c>
      <c r="E2863" s="54">
        <v>1</v>
      </c>
      <c r="F2863" s="54">
        <v>10</v>
      </c>
      <c r="G2863" s="69">
        <v>13.18732</v>
      </c>
      <c r="H2863" s="59">
        <v>490</v>
      </c>
    </row>
    <row r="2864" spans="1:8" ht="38.25">
      <c r="A2864" s="39"/>
      <c r="B2864" s="52" t="s">
        <v>3239</v>
      </c>
      <c r="C2864" s="53">
        <v>2022</v>
      </c>
      <c r="D2864" s="53">
        <v>0.4</v>
      </c>
      <c r="E2864" s="54">
        <v>1</v>
      </c>
      <c r="F2864" s="54">
        <v>10</v>
      </c>
      <c r="G2864" s="69">
        <v>14.040459999999999</v>
      </c>
      <c r="H2864" s="59">
        <v>490</v>
      </c>
    </row>
    <row r="2865" spans="1:8" ht="38.25">
      <c r="A2865" s="39"/>
      <c r="B2865" s="52" t="s">
        <v>3240</v>
      </c>
      <c r="C2865" s="53">
        <v>2022</v>
      </c>
      <c r="D2865" s="53">
        <v>0.4</v>
      </c>
      <c r="E2865" s="54">
        <v>1</v>
      </c>
      <c r="F2865" s="54">
        <v>10</v>
      </c>
      <c r="G2865" s="69">
        <v>14.10979</v>
      </c>
      <c r="H2865" s="59">
        <v>490</v>
      </c>
    </row>
    <row r="2866" spans="1:8" ht="38.25">
      <c r="A2866" s="39"/>
      <c r="B2866" s="52" t="s">
        <v>3241</v>
      </c>
      <c r="C2866" s="53">
        <v>2022</v>
      </c>
      <c r="D2866" s="53">
        <v>0.4</v>
      </c>
      <c r="E2866" s="54">
        <v>1</v>
      </c>
      <c r="F2866" s="54">
        <v>15</v>
      </c>
      <c r="G2866" s="69">
        <v>13.609579999999999</v>
      </c>
      <c r="H2866" s="59">
        <v>490</v>
      </c>
    </row>
    <row r="2867" spans="1:8" ht="38.25">
      <c r="A2867" s="39"/>
      <c r="B2867" s="52" t="s">
        <v>3242</v>
      </c>
      <c r="C2867" s="53">
        <v>2022</v>
      </c>
      <c r="D2867" s="53">
        <v>0.4</v>
      </c>
      <c r="E2867" s="54">
        <v>1</v>
      </c>
      <c r="F2867" s="54">
        <v>15</v>
      </c>
      <c r="G2867" s="69">
        <v>14.67718</v>
      </c>
      <c r="H2867" s="59">
        <v>490</v>
      </c>
    </row>
    <row r="2868" spans="1:8" ht="38.25">
      <c r="A2868" s="39"/>
      <c r="B2868" s="52" t="s">
        <v>3243</v>
      </c>
      <c r="C2868" s="53">
        <v>2022</v>
      </c>
      <c r="D2868" s="53">
        <v>0.4</v>
      </c>
      <c r="E2868" s="54">
        <v>1</v>
      </c>
      <c r="F2868" s="54">
        <v>10</v>
      </c>
      <c r="G2868" s="69">
        <v>13.937430000000001</v>
      </c>
      <c r="H2868" s="59">
        <v>490</v>
      </c>
    </row>
    <row r="2869" spans="1:8" ht="38.25">
      <c r="A2869" s="39"/>
      <c r="B2869" s="52" t="s">
        <v>3244</v>
      </c>
      <c r="C2869" s="53">
        <v>2022</v>
      </c>
      <c r="D2869" s="53">
        <v>0.4</v>
      </c>
      <c r="E2869" s="54">
        <v>1</v>
      </c>
      <c r="F2869" s="54">
        <v>15</v>
      </c>
      <c r="G2869" s="69">
        <v>12.9162</v>
      </c>
      <c r="H2869" s="59">
        <v>490</v>
      </c>
    </row>
    <row r="2870" spans="1:8" ht="38.25">
      <c r="A2870" s="39"/>
      <c r="B2870" s="52" t="s">
        <v>3245</v>
      </c>
      <c r="C2870" s="53">
        <v>2022</v>
      </c>
      <c r="D2870" s="53">
        <v>0.4</v>
      </c>
      <c r="E2870" s="54">
        <v>1</v>
      </c>
      <c r="F2870" s="54">
        <v>15</v>
      </c>
      <c r="G2870" s="69">
        <v>10.39424</v>
      </c>
      <c r="H2870" s="59">
        <v>490</v>
      </c>
    </row>
    <row r="2871" spans="1:8" ht="38.25">
      <c r="A2871" s="39"/>
      <c r="B2871" s="52" t="s">
        <v>3246</v>
      </c>
      <c r="C2871" s="53">
        <v>2022</v>
      </c>
      <c r="D2871" s="53">
        <v>0.4</v>
      </c>
      <c r="E2871" s="54">
        <v>1</v>
      </c>
      <c r="F2871" s="54">
        <v>15</v>
      </c>
      <c r="G2871" s="69">
        <v>20.79393</v>
      </c>
      <c r="H2871" s="59">
        <v>490</v>
      </c>
    </row>
    <row r="2872" spans="1:8" ht="38.25">
      <c r="A2872" s="39"/>
      <c r="B2872" s="52" t="s">
        <v>3247</v>
      </c>
      <c r="C2872" s="53">
        <v>2022</v>
      </c>
      <c r="D2872" s="53">
        <v>0.4</v>
      </c>
      <c r="E2872" s="54">
        <v>1</v>
      </c>
      <c r="F2872" s="54">
        <v>15</v>
      </c>
      <c r="G2872" s="69">
        <v>17.592869999999998</v>
      </c>
      <c r="H2872" s="59">
        <v>490</v>
      </c>
    </row>
    <row r="2873" spans="1:8" ht="38.25">
      <c r="A2873" s="39"/>
      <c r="B2873" s="52" t="s">
        <v>3248</v>
      </c>
      <c r="C2873" s="53">
        <v>2022</v>
      </c>
      <c r="D2873" s="53">
        <v>0.4</v>
      </c>
      <c r="E2873" s="54">
        <v>1</v>
      </c>
      <c r="F2873" s="54">
        <v>15</v>
      </c>
      <c r="G2873" s="69">
        <v>17.70457</v>
      </c>
      <c r="H2873" s="59">
        <v>490</v>
      </c>
    </row>
    <row r="2874" spans="1:8" ht="38.25">
      <c r="A2874" s="39"/>
      <c r="B2874" s="52" t="s">
        <v>3249</v>
      </c>
      <c r="C2874" s="53">
        <v>2022</v>
      </c>
      <c r="D2874" s="53">
        <v>0.4</v>
      </c>
      <c r="E2874" s="54">
        <v>1</v>
      </c>
      <c r="F2874" s="54">
        <v>15</v>
      </c>
      <c r="G2874" s="69">
        <v>20.475810000000003</v>
      </c>
      <c r="H2874" s="59">
        <v>490</v>
      </c>
    </row>
    <row r="2875" spans="1:8" ht="38.25">
      <c r="A2875" s="39"/>
      <c r="B2875" s="52" t="s">
        <v>3250</v>
      </c>
      <c r="C2875" s="53">
        <v>2022</v>
      </c>
      <c r="D2875" s="53">
        <v>0.4</v>
      </c>
      <c r="E2875" s="54">
        <v>1</v>
      </c>
      <c r="F2875" s="54">
        <v>15</v>
      </c>
      <c r="G2875" s="69">
        <v>17.706259999999997</v>
      </c>
      <c r="H2875" s="59">
        <v>490</v>
      </c>
    </row>
    <row r="2876" spans="1:8" ht="38.25">
      <c r="A2876" s="39"/>
      <c r="B2876" s="52" t="s">
        <v>3251</v>
      </c>
      <c r="C2876" s="53">
        <v>2022</v>
      </c>
      <c r="D2876" s="53">
        <v>0.4</v>
      </c>
      <c r="E2876" s="54">
        <v>1</v>
      </c>
      <c r="F2876" s="54">
        <v>15</v>
      </c>
      <c r="G2876" s="69">
        <v>17.739529999999998</v>
      </c>
      <c r="H2876" s="59">
        <v>490</v>
      </c>
    </row>
    <row r="2877" spans="1:8" ht="38.25">
      <c r="A2877" s="39"/>
      <c r="B2877" s="52" t="s">
        <v>3252</v>
      </c>
      <c r="C2877" s="53">
        <v>2022</v>
      </c>
      <c r="D2877" s="53">
        <v>0.4</v>
      </c>
      <c r="E2877" s="54">
        <v>1</v>
      </c>
      <c r="F2877" s="54">
        <v>15</v>
      </c>
      <c r="G2877" s="69">
        <v>17.836560000000002</v>
      </c>
      <c r="H2877" s="59">
        <v>490</v>
      </c>
    </row>
    <row r="2878" spans="1:8" ht="38.25">
      <c r="A2878" s="39"/>
      <c r="B2878" s="52" t="s">
        <v>3253</v>
      </c>
      <c r="C2878" s="53">
        <v>2022</v>
      </c>
      <c r="D2878" s="53">
        <v>0.4</v>
      </c>
      <c r="E2878" s="54">
        <v>1</v>
      </c>
      <c r="F2878" s="54">
        <v>15</v>
      </c>
      <c r="G2878" s="69">
        <v>21.958410000000001</v>
      </c>
      <c r="H2878" s="59">
        <v>490</v>
      </c>
    </row>
    <row r="2879" spans="1:8" ht="38.25">
      <c r="A2879" s="39"/>
      <c r="B2879" s="52" t="s">
        <v>3254</v>
      </c>
      <c r="C2879" s="53">
        <v>2022</v>
      </c>
      <c r="D2879" s="53">
        <v>0.4</v>
      </c>
      <c r="E2879" s="54">
        <v>1</v>
      </c>
      <c r="F2879" s="54">
        <v>15</v>
      </c>
      <c r="G2879" s="69">
        <v>20.242270000000001</v>
      </c>
      <c r="H2879" s="59">
        <v>490</v>
      </c>
    </row>
    <row r="2880" spans="1:8" ht="38.25">
      <c r="A2880" s="39"/>
      <c r="B2880" s="52" t="s">
        <v>3255</v>
      </c>
      <c r="C2880" s="53">
        <v>2022</v>
      </c>
      <c r="D2880" s="53">
        <v>0.4</v>
      </c>
      <c r="E2880" s="54">
        <v>1</v>
      </c>
      <c r="F2880" s="54">
        <v>15</v>
      </c>
      <c r="G2880" s="69">
        <v>21.826509999999999</v>
      </c>
      <c r="H2880" s="59">
        <v>490</v>
      </c>
    </row>
    <row r="2881" spans="1:8" ht="63.75">
      <c r="A2881" s="39"/>
      <c r="B2881" s="52" t="s">
        <v>3256</v>
      </c>
      <c r="C2881" s="53">
        <v>2022</v>
      </c>
      <c r="D2881" s="53">
        <v>0.4</v>
      </c>
      <c r="E2881" s="54">
        <v>1</v>
      </c>
      <c r="F2881" s="54">
        <v>15</v>
      </c>
      <c r="G2881" s="69">
        <v>16.789919999999999</v>
      </c>
      <c r="H2881" s="59">
        <v>490</v>
      </c>
    </row>
    <row r="2882" spans="1:8" ht="38.25">
      <c r="A2882" s="39"/>
      <c r="B2882" s="52" t="s">
        <v>3257</v>
      </c>
      <c r="C2882" s="53">
        <v>2022</v>
      </c>
      <c r="D2882" s="53">
        <v>0.4</v>
      </c>
      <c r="E2882" s="54">
        <v>1</v>
      </c>
      <c r="F2882" s="54">
        <v>15</v>
      </c>
      <c r="G2882" s="69">
        <v>12.61148</v>
      </c>
      <c r="H2882" s="59">
        <v>490</v>
      </c>
    </row>
    <row r="2883" spans="1:8" ht="51">
      <c r="A2883" s="39"/>
      <c r="B2883" s="52" t="s">
        <v>3258</v>
      </c>
      <c r="C2883" s="53">
        <v>2022</v>
      </c>
      <c r="D2883" s="53">
        <v>0.4</v>
      </c>
      <c r="E2883" s="54">
        <v>1</v>
      </c>
      <c r="F2883" s="54">
        <v>15</v>
      </c>
      <c r="G2883" s="69">
        <v>16.42098</v>
      </c>
      <c r="H2883" s="59">
        <v>491</v>
      </c>
    </row>
    <row r="2884" spans="1:8" ht="51">
      <c r="A2884" s="39"/>
      <c r="B2884" s="52" t="s">
        <v>3259</v>
      </c>
      <c r="C2884" s="53">
        <v>2022</v>
      </c>
      <c r="D2884" s="53">
        <v>0.4</v>
      </c>
      <c r="E2884" s="54">
        <v>1</v>
      </c>
      <c r="F2884" s="54">
        <v>15</v>
      </c>
      <c r="G2884" s="69">
        <v>22.515090000000001</v>
      </c>
      <c r="H2884" s="59">
        <v>491</v>
      </c>
    </row>
    <row r="2885" spans="1:8" ht="38.25">
      <c r="A2885" s="39"/>
      <c r="B2885" s="52" t="s">
        <v>3260</v>
      </c>
      <c r="C2885" s="53">
        <v>2022</v>
      </c>
      <c r="D2885" s="53">
        <v>0.4</v>
      </c>
      <c r="E2885" s="54">
        <v>1</v>
      </c>
      <c r="F2885" s="54">
        <v>15</v>
      </c>
      <c r="G2885" s="69">
        <v>12.08822</v>
      </c>
      <c r="H2885" s="59">
        <v>491</v>
      </c>
    </row>
    <row r="2886" spans="1:8" ht="38.25">
      <c r="A2886" s="39"/>
      <c r="B2886" s="52" t="s">
        <v>3261</v>
      </c>
      <c r="C2886" s="53">
        <v>2022</v>
      </c>
      <c r="D2886" s="53">
        <v>0.4</v>
      </c>
      <c r="E2886" s="54">
        <v>1</v>
      </c>
      <c r="F2886" s="54">
        <v>15</v>
      </c>
      <c r="G2886" s="69">
        <v>12.946719999999999</v>
      </c>
      <c r="H2886" s="59">
        <v>491</v>
      </c>
    </row>
    <row r="2887" spans="1:8" ht="38.25">
      <c r="A2887" s="39"/>
      <c r="B2887" s="52" t="s">
        <v>3262</v>
      </c>
      <c r="C2887" s="53">
        <v>2022</v>
      </c>
      <c r="D2887" s="53">
        <v>0.4</v>
      </c>
      <c r="E2887" s="54">
        <v>1</v>
      </c>
      <c r="F2887" s="54">
        <v>15</v>
      </c>
      <c r="G2887" s="69">
        <v>22.285209999999999</v>
      </c>
      <c r="H2887" s="59">
        <v>491</v>
      </c>
    </row>
    <row r="2888" spans="1:8" ht="38.25">
      <c r="A2888" s="39"/>
      <c r="B2888" s="52" t="s">
        <v>3263</v>
      </c>
      <c r="C2888" s="53">
        <v>2022</v>
      </c>
      <c r="D2888" s="53">
        <v>0.4</v>
      </c>
      <c r="E2888" s="54">
        <v>1</v>
      </c>
      <c r="F2888" s="54">
        <v>15</v>
      </c>
      <c r="G2888" s="69">
        <v>11.00178</v>
      </c>
      <c r="H2888" s="59">
        <v>491</v>
      </c>
    </row>
    <row r="2889" spans="1:8" ht="38.25">
      <c r="A2889" s="39"/>
      <c r="B2889" s="52" t="s">
        <v>3264</v>
      </c>
      <c r="C2889" s="53">
        <v>2022</v>
      </c>
      <c r="D2889" s="53">
        <v>0.4</v>
      </c>
      <c r="E2889" s="54">
        <v>1</v>
      </c>
      <c r="F2889" s="54">
        <v>15</v>
      </c>
      <c r="G2889" s="69">
        <v>12.160200000000001</v>
      </c>
      <c r="H2889" s="59">
        <v>491</v>
      </c>
    </row>
    <row r="2890" spans="1:8" ht="38.25">
      <c r="A2890" s="39"/>
      <c r="B2890" s="52" t="s">
        <v>3265</v>
      </c>
      <c r="C2890" s="53">
        <v>2022</v>
      </c>
      <c r="D2890" s="53">
        <v>0.4</v>
      </c>
      <c r="E2890" s="54">
        <v>1</v>
      </c>
      <c r="F2890" s="54">
        <v>15</v>
      </c>
      <c r="G2890" s="69">
        <v>9.75427</v>
      </c>
      <c r="H2890" s="59">
        <v>491</v>
      </c>
    </row>
    <row r="2891" spans="1:8" ht="38.25">
      <c r="A2891" s="39"/>
      <c r="B2891" s="52" t="s">
        <v>3266</v>
      </c>
      <c r="C2891" s="53">
        <v>2022</v>
      </c>
      <c r="D2891" s="53">
        <v>0.4</v>
      </c>
      <c r="E2891" s="54">
        <v>1</v>
      </c>
      <c r="F2891" s="54">
        <v>15</v>
      </c>
      <c r="G2891" s="69">
        <v>11.21415</v>
      </c>
      <c r="H2891" s="59">
        <v>491</v>
      </c>
    </row>
    <row r="2892" spans="1:8" ht="38.25">
      <c r="A2892" s="39"/>
      <c r="B2892" s="52" t="s">
        <v>3267</v>
      </c>
      <c r="C2892" s="53">
        <v>2022</v>
      </c>
      <c r="D2892" s="53">
        <v>0.4</v>
      </c>
      <c r="E2892" s="54">
        <v>1</v>
      </c>
      <c r="F2892" s="54">
        <v>15</v>
      </c>
      <c r="G2892" s="69">
        <v>11.247479999999999</v>
      </c>
      <c r="H2892" s="59">
        <v>491</v>
      </c>
    </row>
    <row r="2893" spans="1:8" ht="38.25">
      <c r="A2893" s="39"/>
      <c r="B2893" s="52" t="s">
        <v>3268</v>
      </c>
      <c r="C2893" s="53">
        <v>2022</v>
      </c>
      <c r="D2893" s="53">
        <v>0.4</v>
      </c>
      <c r="E2893" s="54">
        <v>1</v>
      </c>
      <c r="F2893" s="54">
        <v>15</v>
      </c>
      <c r="G2893" s="69">
        <v>12.80115</v>
      </c>
      <c r="H2893" s="59">
        <v>491</v>
      </c>
    </row>
    <row r="2894" spans="1:8" ht="38.25">
      <c r="A2894" s="39"/>
      <c r="B2894" s="52" t="s">
        <v>3269</v>
      </c>
      <c r="C2894" s="53">
        <v>2022</v>
      </c>
      <c r="D2894" s="53">
        <v>0.23</v>
      </c>
      <c r="E2894" s="54">
        <v>1</v>
      </c>
      <c r="F2894" s="54">
        <v>15</v>
      </c>
      <c r="G2894" s="69">
        <v>11.7064</v>
      </c>
      <c r="H2894" s="59">
        <v>491</v>
      </c>
    </row>
    <row r="2895" spans="1:8" ht="38.25">
      <c r="A2895" s="39"/>
      <c r="B2895" s="52" t="s">
        <v>3270</v>
      </c>
      <c r="C2895" s="53">
        <v>2022</v>
      </c>
      <c r="D2895" s="53">
        <v>0.23</v>
      </c>
      <c r="E2895" s="54">
        <v>1</v>
      </c>
      <c r="F2895" s="54">
        <v>10</v>
      </c>
      <c r="G2895" s="69">
        <v>8.3414000000000001</v>
      </c>
      <c r="H2895" s="59">
        <v>491</v>
      </c>
    </row>
    <row r="2896" spans="1:8" ht="51">
      <c r="A2896" s="39"/>
      <c r="B2896" s="52" t="s">
        <v>3271</v>
      </c>
      <c r="C2896" s="53">
        <v>2022</v>
      </c>
      <c r="D2896" s="53">
        <v>0.4</v>
      </c>
      <c r="E2896" s="54">
        <v>1</v>
      </c>
      <c r="F2896" s="54">
        <v>15</v>
      </c>
      <c r="G2896" s="69">
        <v>24.296419999999998</v>
      </c>
      <c r="H2896" s="59">
        <v>491</v>
      </c>
    </row>
    <row r="2897" spans="1:8" ht="38.25">
      <c r="A2897" s="39"/>
      <c r="B2897" s="52" t="s">
        <v>3272</v>
      </c>
      <c r="C2897" s="53">
        <v>2022</v>
      </c>
      <c r="D2897" s="53">
        <v>0.4</v>
      </c>
      <c r="E2897" s="54">
        <v>1</v>
      </c>
      <c r="F2897" s="54">
        <v>15</v>
      </c>
      <c r="G2897" s="69">
        <v>21.679179999999999</v>
      </c>
      <c r="H2897" s="59">
        <v>491</v>
      </c>
    </row>
    <row r="2898" spans="1:8" ht="51">
      <c r="A2898" s="39"/>
      <c r="B2898" s="52" t="s">
        <v>3273</v>
      </c>
      <c r="C2898" s="53">
        <v>2022</v>
      </c>
      <c r="D2898" s="53">
        <v>0.4</v>
      </c>
      <c r="E2898" s="54">
        <v>1</v>
      </c>
      <c r="F2898" s="54">
        <v>15</v>
      </c>
      <c r="G2898" s="69">
        <v>23.352529999999998</v>
      </c>
      <c r="H2898" s="59">
        <v>491</v>
      </c>
    </row>
    <row r="2899" spans="1:8" ht="38.25">
      <c r="A2899" s="39"/>
      <c r="B2899" s="52" t="s">
        <v>3274</v>
      </c>
      <c r="C2899" s="53">
        <v>2022</v>
      </c>
      <c r="D2899" s="53">
        <v>0.23</v>
      </c>
      <c r="E2899" s="54">
        <v>1</v>
      </c>
      <c r="F2899" s="54">
        <v>15</v>
      </c>
      <c r="G2899" s="69">
        <v>17.67052</v>
      </c>
      <c r="H2899" s="59">
        <v>491</v>
      </c>
    </row>
    <row r="2900" spans="1:8" ht="38.25">
      <c r="A2900" s="39"/>
      <c r="B2900" s="52" t="s">
        <v>3275</v>
      </c>
      <c r="C2900" s="53">
        <v>2022</v>
      </c>
      <c r="D2900" s="53">
        <v>0.23</v>
      </c>
      <c r="E2900" s="54">
        <v>1</v>
      </c>
      <c r="F2900" s="54">
        <v>10</v>
      </c>
      <c r="G2900" s="69">
        <v>23.099340000000002</v>
      </c>
      <c r="H2900" s="59">
        <v>491</v>
      </c>
    </row>
    <row r="2901" spans="1:8" ht="38.25">
      <c r="A2901" s="39"/>
      <c r="B2901" s="52" t="s">
        <v>3276</v>
      </c>
      <c r="C2901" s="53">
        <v>2022</v>
      </c>
      <c r="D2901" s="53">
        <v>0.4</v>
      </c>
      <c r="E2901" s="54">
        <v>1</v>
      </c>
      <c r="F2901" s="54">
        <v>15</v>
      </c>
      <c r="G2901" s="69">
        <v>22.168740000000003</v>
      </c>
      <c r="H2901" s="59">
        <v>491</v>
      </c>
    </row>
    <row r="2902" spans="1:8" ht="51">
      <c r="A2902" s="39"/>
      <c r="B2902" s="52" t="s">
        <v>3277</v>
      </c>
      <c r="C2902" s="53">
        <v>2022</v>
      </c>
      <c r="D2902" s="53">
        <v>0.23</v>
      </c>
      <c r="E2902" s="54">
        <v>1</v>
      </c>
      <c r="F2902" s="54">
        <v>15</v>
      </c>
      <c r="G2902" s="69">
        <v>20.458759999999998</v>
      </c>
      <c r="H2902" s="59">
        <v>491</v>
      </c>
    </row>
    <row r="2903" spans="1:8" ht="38.25">
      <c r="A2903" s="39"/>
      <c r="B2903" s="52" t="s">
        <v>3278</v>
      </c>
      <c r="C2903" s="53">
        <v>2022</v>
      </c>
      <c r="D2903" s="53">
        <v>0.23</v>
      </c>
      <c r="E2903" s="54">
        <v>1</v>
      </c>
      <c r="F2903" s="54">
        <v>15</v>
      </c>
      <c r="G2903" s="69">
        <v>16.983000000000001</v>
      </c>
      <c r="H2903" s="59">
        <v>491</v>
      </c>
    </row>
    <row r="2904" spans="1:8" ht="38.25">
      <c r="A2904" s="39"/>
      <c r="B2904" s="52" t="s">
        <v>3279</v>
      </c>
      <c r="C2904" s="53">
        <v>2022</v>
      </c>
      <c r="D2904" s="53">
        <v>0.4</v>
      </c>
      <c r="E2904" s="54">
        <v>1</v>
      </c>
      <c r="F2904" s="54">
        <v>15</v>
      </c>
      <c r="G2904" s="69">
        <v>17.63</v>
      </c>
      <c r="H2904" s="59">
        <v>491</v>
      </c>
    </row>
    <row r="2905" spans="1:8" ht="38.25">
      <c r="A2905" s="39"/>
      <c r="B2905" s="52" t="s">
        <v>3280</v>
      </c>
      <c r="C2905" s="53">
        <v>2022</v>
      </c>
      <c r="D2905" s="53">
        <v>0.4</v>
      </c>
      <c r="E2905" s="54">
        <v>1</v>
      </c>
      <c r="F2905" s="54">
        <v>15</v>
      </c>
      <c r="G2905" s="69">
        <v>17.14546</v>
      </c>
      <c r="H2905" s="59">
        <v>491</v>
      </c>
    </row>
    <row r="2906" spans="1:8" ht="38.25">
      <c r="A2906" s="39"/>
      <c r="B2906" s="52" t="s">
        <v>3281</v>
      </c>
      <c r="C2906" s="53">
        <v>2022</v>
      </c>
      <c r="D2906" s="53">
        <v>0.4</v>
      </c>
      <c r="E2906" s="54">
        <v>1</v>
      </c>
      <c r="F2906" s="54">
        <v>15</v>
      </c>
      <c r="G2906" s="69">
        <v>20.890189999999997</v>
      </c>
      <c r="H2906" s="59">
        <v>491</v>
      </c>
    </row>
    <row r="2907" spans="1:8" ht="38.25">
      <c r="A2907" s="39"/>
      <c r="B2907" s="52" t="s">
        <v>3282</v>
      </c>
      <c r="C2907" s="53">
        <v>2022</v>
      </c>
      <c r="D2907" s="53">
        <v>0.4</v>
      </c>
      <c r="E2907" s="54">
        <v>1</v>
      </c>
      <c r="F2907" s="54">
        <v>15</v>
      </c>
      <c r="G2907" s="69">
        <v>41.233319999999999</v>
      </c>
      <c r="H2907" s="59">
        <v>492</v>
      </c>
    </row>
    <row r="2908" spans="1:8" ht="38.25">
      <c r="A2908" s="39"/>
      <c r="B2908" s="52" t="s">
        <v>3283</v>
      </c>
      <c r="C2908" s="53">
        <v>2022</v>
      </c>
      <c r="D2908" s="53">
        <v>0.4</v>
      </c>
      <c r="E2908" s="54">
        <v>1</v>
      </c>
      <c r="F2908" s="54">
        <v>15</v>
      </c>
      <c r="G2908" s="69">
        <v>42.487720000000003</v>
      </c>
      <c r="H2908" s="59">
        <v>492</v>
      </c>
    </row>
    <row r="2909" spans="1:8" ht="38.25">
      <c r="A2909" s="39"/>
      <c r="B2909" s="52" t="s">
        <v>3284</v>
      </c>
      <c r="C2909" s="53">
        <v>2022</v>
      </c>
      <c r="D2909" s="53">
        <v>0.4</v>
      </c>
      <c r="E2909" s="54">
        <v>1</v>
      </c>
      <c r="F2909" s="54">
        <v>15</v>
      </c>
      <c r="G2909" s="69">
        <v>39.970819999999996</v>
      </c>
      <c r="H2909" s="59">
        <v>492</v>
      </c>
    </row>
    <row r="2910" spans="1:8" ht="38.25">
      <c r="A2910" s="39"/>
      <c r="B2910" s="52" t="s">
        <v>3285</v>
      </c>
      <c r="C2910" s="53">
        <v>2022</v>
      </c>
      <c r="D2910" s="53">
        <v>0.4</v>
      </c>
      <c r="E2910" s="54">
        <v>1</v>
      </c>
      <c r="F2910" s="54">
        <v>15</v>
      </c>
      <c r="G2910" s="69">
        <v>42.487199999999994</v>
      </c>
      <c r="H2910" s="59">
        <v>492</v>
      </c>
    </row>
    <row r="2911" spans="1:8" ht="38.25">
      <c r="A2911" s="39"/>
      <c r="B2911" s="52" t="s">
        <v>3286</v>
      </c>
      <c r="C2911" s="53">
        <v>2022</v>
      </c>
      <c r="D2911" s="53">
        <v>0.4</v>
      </c>
      <c r="E2911" s="54">
        <v>1</v>
      </c>
      <c r="F2911" s="54">
        <v>15</v>
      </c>
      <c r="G2911" s="69">
        <v>36.388010000000001</v>
      </c>
      <c r="H2911" s="59">
        <v>492</v>
      </c>
    </row>
    <row r="2912" spans="1:8" ht="51">
      <c r="A2912" s="39"/>
      <c r="B2912" s="52" t="s">
        <v>3287</v>
      </c>
      <c r="C2912" s="53">
        <v>2022</v>
      </c>
      <c r="D2912" s="53">
        <v>0.4</v>
      </c>
      <c r="E2912" s="54">
        <v>1</v>
      </c>
      <c r="F2912" s="54">
        <v>15</v>
      </c>
      <c r="G2912" s="69">
        <v>22.570229999999999</v>
      </c>
      <c r="H2912" s="59">
        <v>492</v>
      </c>
    </row>
    <row r="2913" spans="1:8" ht="51">
      <c r="A2913" s="39"/>
      <c r="B2913" s="52" t="s">
        <v>3288</v>
      </c>
      <c r="C2913" s="53">
        <v>2022</v>
      </c>
      <c r="D2913" s="53">
        <v>0.4</v>
      </c>
      <c r="E2913" s="54">
        <v>1</v>
      </c>
      <c r="F2913" s="54">
        <v>15</v>
      </c>
      <c r="G2913" s="69">
        <v>14.00277</v>
      </c>
      <c r="H2913" s="59">
        <v>492</v>
      </c>
    </row>
    <row r="2914" spans="1:8" ht="51">
      <c r="A2914" s="39"/>
      <c r="B2914" s="52" t="s">
        <v>3289</v>
      </c>
      <c r="C2914" s="53">
        <v>2022</v>
      </c>
      <c r="D2914" s="53">
        <v>0.4</v>
      </c>
      <c r="E2914" s="54">
        <v>1</v>
      </c>
      <c r="F2914" s="54">
        <v>15</v>
      </c>
      <c r="G2914" s="69">
        <v>13.76618</v>
      </c>
      <c r="H2914" s="59">
        <v>492</v>
      </c>
    </row>
    <row r="2915" spans="1:8" ht="38.25">
      <c r="A2915" s="39"/>
      <c r="B2915" s="52" t="s">
        <v>3290</v>
      </c>
      <c r="C2915" s="53">
        <v>2022</v>
      </c>
      <c r="D2915" s="53">
        <v>0.4</v>
      </c>
      <c r="E2915" s="54">
        <v>1</v>
      </c>
      <c r="F2915" s="54">
        <v>15</v>
      </c>
      <c r="G2915" s="69">
        <v>38.01614</v>
      </c>
      <c r="H2915" s="59">
        <v>492</v>
      </c>
    </row>
    <row r="2916" spans="1:8" ht="51">
      <c r="A2916" s="39"/>
      <c r="B2916" s="52" t="s">
        <v>3291</v>
      </c>
      <c r="C2916" s="53">
        <v>2022</v>
      </c>
      <c r="D2916" s="53">
        <v>0.4</v>
      </c>
      <c r="E2916" s="54">
        <v>1</v>
      </c>
      <c r="F2916" s="54">
        <v>15</v>
      </c>
      <c r="G2916" s="69">
        <v>38.779519999999998</v>
      </c>
      <c r="H2916" s="59">
        <v>492</v>
      </c>
    </row>
    <row r="2917" spans="1:8" ht="51">
      <c r="A2917" s="39"/>
      <c r="B2917" s="52" t="s">
        <v>3292</v>
      </c>
      <c r="C2917" s="53">
        <v>2022</v>
      </c>
      <c r="D2917" s="53">
        <v>0.4</v>
      </c>
      <c r="E2917" s="54">
        <v>1</v>
      </c>
      <c r="F2917" s="54">
        <v>7.5</v>
      </c>
      <c r="G2917" s="69">
        <v>29.628740000000001</v>
      </c>
      <c r="H2917" s="59">
        <v>492</v>
      </c>
    </row>
    <row r="2918" spans="1:8" ht="38.25">
      <c r="A2918" s="39"/>
      <c r="B2918" s="52" t="s">
        <v>3293</v>
      </c>
      <c r="C2918" s="53">
        <v>2022</v>
      </c>
      <c r="D2918" s="53">
        <v>0.4</v>
      </c>
      <c r="E2918" s="54">
        <v>1</v>
      </c>
      <c r="F2918" s="54">
        <v>15</v>
      </c>
      <c r="G2918" s="69">
        <v>36.751989999999999</v>
      </c>
      <c r="H2918" s="59">
        <v>492</v>
      </c>
    </row>
    <row r="2919" spans="1:8" ht="51">
      <c r="A2919" s="39"/>
      <c r="B2919" s="52" t="s">
        <v>3294</v>
      </c>
      <c r="C2919" s="53">
        <v>2022</v>
      </c>
      <c r="D2919" s="53">
        <v>0.4</v>
      </c>
      <c r="E2919" s="54">
        <v>1</v>
      </c>
      <c r="F2919" s="54">
        <v>15</v>
      </c>
      <c r="G2919" s="69">
        <v>27.785360000000001</v>
      </c>
      <c r="H2919" s="59">
        <v>492</v>
      </c>
    </row>
    <row r="2920" spans="1:8" ht="51">
      <c r="A2920" s="39"/>
      <c r="B2920" s="52" t="s">
        <v>3295</v>
      </c>
      <c r="C2920" s="53">
        <v>2022</v>
      </c>
      <c r="D2920" s="53">
        <v>0.4</v>
      </c>
      <c r="E2920" s="54">
        <v>1</v>
      </c>
      <c r="F2920" s="54">
        <v>15</v>
      </c>
      <c r="G2920" s="69">
        <v>38.452390000000001</v>
      </c>
      <c r="H2920" s="59">
        <v>492</v>
      </c>
    </row>
    <row r="2921" spans="1:8" ht="51">
      <c r="A2921" s="39"/>
      <c r="B2921" s="52" t="s">
        <v>3296</v>
      </c>
      <c r="C2921" s="53">
        <v>2022</v>
      </c>
      <c r="D2921" s="53">
        <v>0.4</v>
      </c>
      <c r="E2921" s="54">
        <v>1</v>
      </c>
      <c r="F2921" s="54">
        <v>15</v>
      </c>
      <c r="G2921" s="69">
        <v>25.94191</v>
      </c>
      <c r="H2921" s="59">
        <v>493</v>
      </c>
    </row>
    <row r="2922" spans="1:8" ht="38.25">
      <c r="A2922" s="39"/>
      <c r="B2922" s="52" t="s">
        <v>3297</v>
      </c>
      <c r="C2922" s="53">
        <v>2022</v>
      </c>
      <c r="D2922" s="53">
        <v>0.4</v>
      </c>
      <c r="E2922" s="54">
        <v>1</v>
      </c>
      <c r="F2922" s="54">
        <v>15</v>
      </c>
      <c r="G2922" s="69">
        <v>27.991319999999998</v>
      </c>
      <c r="H2922" s="59">
        <v>493</v>
      </c>
    </row>
    <row r="2923" spans="1:8" ht="51">
      <c r="A2923" s="39"/>
      <c r="B2923" s="52" t="s">
        <v>3298</v>
      </c>
      <c r="C2923" s="53">
        <v>2022</v>
      </c>
      <c r="D2923" s="53">
        <v>0.23</v>
      </c>
      <c r="E2923" s="54">
        <v>1</v>
      </c>
      <c r="F2923" s="54">
        <v>10</v>
      </c>
      <c r="G2923" s="69">
        <v>26.333119999999997</v>
      </c>
      <c r="H2923" s="59">
        <v>493</v>
      </c>
    </row>
    <row r="2924" spans="1:8" ht="38.25">
      <c r="A2924" s="39"/>
      <c r="B2924" s="52" t="s">
        <v>3299</v>
      </c>
      <c r="C2924" s="53">
        <v>2022</v>
      </c>
      <c r="D2924" s="53">
        <v>0.4</v>
      </c>
      <c r="E2924" s="54">
        <v>1</v>
      </c>
      <c r="F2924" s="54">
        <v>15</v>
      </c>
      <c r="G2924" s="69">
        <v>30.438290000000002</v>
      </c>
      <c r="H2924" s="59">
        <v>493</v>
      </c>
    </row>
    <row r="2925" spans="1:8" ht="51">
      <c r="A2925" s="39"/>
      <c r="B2925" s="52" t="s">
        <v>3300</v>
      </c>
      <c r="C2925" s="53">
        <v>2022</v>
      </c>
      <c r="D2925" s="53">
        <v>0.4</v>
      </c>
      <c r="E2925" s="54">
        <v>1</v>
      </c>
      <c r="F2925" s="54">
        <v>15</v>
      </c>
      <c r="G2925" s="69">
        <v>40.95317</v>
      </c>
      <c r="H2925" s="59">
        <v>494</v>
      </c>
    </row>
    <row r="2926" spans="1:8" ht="38.25">
      <c r="A2926" s="39"/>
      <c r="B2926" s="52" t="s">
        <v>3301</v>
      </c>
      <c r="C2926" s="53">
        <v>2022</v>
      </c>
      <c r="D2926" s="53">
        <v>0.4</v>
      </c>
      <c r="E2926" s="54">
        <v>1</v>
      </c>
      <c r="F2926" s="54">
        <v>15</v>
      </c>
      <c r="G2926" s="69">
        <v>30.30097</v>
      </c>
      <c r="H2926" s="59">
        <v>494</v>
      </c>
    </row>
    <row r="2927" spans="1:8" ht="38.25">
      <c r="A2927" s="39"/>
      <c r="B2927" s="52" t="s">
        <v>3302</v>
      </c>
      <c r="C2927" s="53">
        <v>2022</v>
      </c>
      <c r="D2927" s="53">
        <v>0.4</v>
      </c>
      <c r="E2927" s="54">
        <v>1</v>
      </c>
      <c r="F2927" s="54">
        <v>15</v>
      </c>
      <c r="G2927" s="69">
        <v>9.8683999999999994</v>
      </c>
      <c r="H2927" s="59">
        <v>494</v>
      </c>
    </row>
    <row r="2928" spans="1:8" ht="51">
      <c r="A2928" s="39"/>
      <c r="B2928" s="52" t="s">
        <v>3303</v>
      </c>
      <c r="C2928" s="53">
        <v>2022</v>
      </c>
      <c r="D2928" s="53">
        <v>0.4</v>
      </c>
      <c r="E2928" s="54">
        <v>1</v>
      </c>
      <c r="F2928" s="54">
        <v>15</v>
      </c>
      <c r="G2928" s="69">
        <v>13.240309999999999</v>
      </c>
      <c r="H2928" s="59">
        <v>494</v>
      </c>
    </row>
    <row r="2929" spans="1:8" ht="51">
      <c r="A2929" s="39"/>
      <c r="B2929" s="52" t="s">
        <v>3304</v>
      </c>
      <c r="C2929" s="53">
        <v>2022</v>
      </c>
      <c r="D2929" s="53">
        <v>0.4</v>
      </c>
      <c r="E2929" s="54">
        <v>1</v>
      </c>
      <c r="F2929" s="54">
        <v>15</v>
      </c>
      <c r="G2929" s="69">
        <v>7.5200800000000001</v>
      </c>
      <c r="H2929" s="59">
        <v>494</v>
      </c>
    </row>
    <row r="2930" spans="1:8" ht="51">
      <c r="A2930" s="39"/>
      <c r="B2930" s="52" t="s">
        <v>3305</v>
      </c>
      <c r="C2930" s="53">
        <v>2022</v>
      </c>
      <c r="D2930" s="53">
        <v>0.4</v>
      </c>
      <c r="E2930" s="54">
        <v>1</v>
      </c>
      <c r="F2930" s="54">
        <v>15</v>
      </c>
      <c r="G2930" s="69">
        <v>36.379469999999998</v>
      </c>
      <c r="H2930" s="59">
        <v>494</v>
      </c>
    </row>
    <row r="2931" spans="1:8" ht="51">
      <c r="A2931" s="39"/>
      <c r="B2931" s="52" t="s">
        <v>3306</v>
      </c>
      <c r="C2931" s="53">
        <v>2022</v>
      </c>
      <c r="D2931" s="53">
        <v>0.4</v>
      </c>
      <c r="E2931" s="54">
        <v>1</v>
      </c>
      <c r="F2931" s="54">
        <v>15</v>
      </c>
      <c r="G2931" s="69">
        <v>23.35332</v>
      </c>
      <c r="H2931" s="59">
        <v>494</v>
      </c>
    </row>
    <row r="2932" spans="1:8" ht="51">
      <c r="A2932" s="39"/>
      <c r="B2932" s="52" t="s">
        <v>3307</v>
      </c>
      <c r="C2932" s="53">
        <v>2022</v>
      </c>
      <c r="D2932" s="53">
        <v>0.4</v>
      </c>
      <c r="E2932" s="54">
        <v>1</v>
      </c>
      <c r="F2932" s="54">
        <v>15</v>
      </c>
      <c r="G2932" s="69">
        <v>23.35332</v>
      </c>
      <c r="H2932" s="59">
        <v>494</v>
      </c>
    </row>
    <row r="2933" spans="1:8" ht="38.25">
      <c r="A2933" s="39"/>
      <c r="B2933" s="52" t="s">
        <v>3308</v>
      </c>
      <c r="C2933" s="53">
        <v>2022</v>
      </c>
      <c r="D2933" s="53">
        <v>0.23</v>
      </c>
      <c r="E2933" s="54">
        <v>1</v>
      </c>
      <c r="F2933" s="54">
        <v>3</v>
      </c>
      <c r="G2933" s="69">
        <v>15.8292</v>
      </c>
      <c r="H2933" s="59">
        <v>494</v>
      </c>
    </row>
    <row r="2934" spans="1:8" ht="38.25">
      <c r="A2934" s="39"/>
      <c r="B2934" s="52" t="s">
        <v>3309</v>
      </c>
      <c r="C2934" s="53">
        <v>2022</v>
      </c>
      <c r="D2934" s="53">
        <v>0.23</v>
      </c>
      <c r="E2934" s="54">
        <v>1</v>
      </c>
      <c r="F2934" s="54">
        <v>10</v>
      </c>
      <c r="G2934" s="69">
        <v>15.8292</v>
      </c>
      <c r="H2934" s="59">
        <v>494</v>
      </c>
    </row>
    <row r="2935" spans="1:8" ht="51">
      <c r="A2935" s="39"/>
      <c r="B2935" s="52" t="s">
        <v>3310</v>
      </c>
      <c r="C2935" s="53">
        <v>2022</v>
      </c>
      <c r="D2935" s="53">
        <v>0.4</v>
      </c>
      <c r="E2935" s="54">
        <v>1</v>
      </c>
      <c r="F2935" s="54">
        <v>15</v>
      </c>
      <c r="G2935" s="69">
        <v>23.31616</v>
      </c>
      <c r="H2935" s="59">
        <v>494</v>
      </c>
    </row>
    <row r="2936" spans="1:8" ht="38.25">
      <c r="A2936" s="39"/>
      <c r="B2936" s="52" t="s">
        <v>3311</v>
      </c>
      <c r="C2936" s="53">
        <v>2022</v>
      </c>
      <c r="D2936" s="53">
        <v>0.4</v>
      </c>
      <c r="E2936" s="54">
        <v>1</v>
      </c>
      <c r="F2936" s="54">
        <v>15</v>
      </c>
      <c r="G2936" s="69">
        <v>22.034580000000002</v>
      </c>
      <c r="H2936" s="59">
        <v>494</v>
      </c>
    </row>
    <row r="2937" spans="1:8" ht="51">
      <c r="A2937" s="39"/>
      <c r="B2937" s="52" t="s">
        <v>3312</v>
      </c>
      <c r="C2937" s="53">
        <v>2022</v>
      </c>
      <c r="D2937" s="53">
        <v>0.4</v>
      </c>
      <c r="E2937" s="54">
        <v>1</v>
      </c>
      <c r="F2937" s="54">
        <v>15</v>
      </c>
      <c r="G2937" s="69">
        <v>21.69228</v>
      </c>
      <c r="H2937" s="59">
        <v>494</v>
      </c>
    </row>
    <row r="2938" spans="1:8" ht="51">
      <c r="A2938" s="39"/>
      <c r="B2938" s="52" t="s">
        <v>3313</v>
      </c>
      <c r="C2938" s="53">
        <v>2022</v>
      </c>
      <c r="D2938" s="53">
        <v>0.4</v>
      </c>
      <c r="E2938" s="54">
        <v>1</v>
      </c>
      <c r="F2938" s="54">
        <v>15</v>
      </c>
      <c r="G2938" s="69">
        <v>20.569089999999999</v>
      </c>
      <c r="H2938" s="59">
        <v>495</v>
      </c>
    </row>
    <row r="2939" spans="1:8" ht="51">
      <c r="A2939" s="39"/>
      <c r="B2939" s="52" t="s">
        <v>3314</v>
      </c>
      <c r="C2939" s="53">
        <v>2022</v>
      </c>
      <c r="D2939" s="53">
        <v>0.4</v>
      </c>
      <c r="E2939" s="54">
        <v>1</v>
      </c>
      <c r="F2939" s="54">
        <v>15</v>
      </c>
      <c r="G2939" s="69">
        <v>20.569089999999999</v>
      </c>
      <c r="H2939" s="59">
        <v>495</v>
      </c>
    </row>
    <row r="2940" spans="1:8" ht="38.25">
      <c r="A2940" s="39"/>
      <c r="B2940" s="52" t="s">
        <v>3315</v>
      </c>
      <c r="C2940" s="53">
        <v>2022</v>
      </c>
      <c r="D2940" s="53">
        <v>0.4</v>
      </c>
      <c r="E2940" s="54">
        <v>1</v>
      </c>
      <c r="F2940" s="54">
        <v>15</v>
      </c>
      <c r="G2940" s="69">
        <v>20.677910000000001</v>
      </c>
      <c r="H2940" s="59">
        <v>495</v>
      </c>
    </row>
    <row r="2941" spans="1:8" ht="51">
      <c r="A2941" s="39"/>
      <c r="B2941" s="52" t="s">
        <v>3316</v>
      </c>
      <c r="C2941" s="53">
        <v>2022</v>
      </c>
      <c r="D2941" s="53">
        <v>0.4</v>
      </c>
      <c r="E2941" s="54">
        <v>1</v>
      </c>
      <c r="F2941" s="54">
        <v>15</v>
      </c>
      <c r="G2941" s="69">
        <v>20.797939999999997</v>
      </c>
      <c r="H2941" s="59">
        <v>495</v>
      </c>
    </row>
    <row r="2942" spans="1:8" ht="51">
      <c r="A2942" s="39"/>
      <c r="B2942" s="52" t="s">
        <v>3317</v>
      </c>
      <c r="C2942" s="53">
        <v>2022</v>
      </c>
      <c r="D2942" s="53">
        <v>0.4</v>
      </c>
      <c r="E2942" s="54">
        <v>1</v>
      </c>
      <c r="F2942" s="54">
        <v>15</v>
      </c>
      <c r="G2942" s="69">
        <v>20.779400000000003</v>
      </c>
      <c r="H2942" s="59">
        <v>495</v>
      </c>
    </row>
    <row r="2943" spans="1:8" ht="51">
      <c r="A2943" s="39"/>
      <c r="B2943" s="52" t="s">
        <v>3318</v>
      </c>
      <c r="C2943" s="53">
        <v>2022</v>
      </c>
      <c r="D2943" s="53">
        <v>0.4</v>
      </c>
      <c r="E2943" s="54">
        <v>1</v>
      </c>
      <c r="F2943" s="54">
        <v>15</v>
      </c>
      <c r="G2943" s="69">
        <v>11.540569999999999</v>
      </c>
      <c r="H2943" s="59">
        <v>495</v>
      </c>
    </row>
    <row r="2944" spans="1:8" ht="51">
      <c r="A2944" s="39"/>
      <c r="B2944" s="52" t="s">
        <v>3319</v>
      </c>
      <c r="C2944" s="53">
        <v>2022</v>
      </c>
      <c r="D2944" s="53">
        <v>0.4</v>
      </c>
      <c r="E2944" s="54">
        <v>1</v>
      </c>
      <c r="F2944" s="54">
        <v>15</v>
      </c>
      <c r="G2944" s="69">
        <v>11.47856</v>
      </c>
      <c r="H2944" s="59">
        <v>495</v>
      </c>
    </row>
    <row r="2945" spans="1:8" ht="51">
      <c r="A2945" s="39"/>
      <c r="B2945" s="52" t="s">
        <v>3320</v>
      </c>
      <c r="C2945" s="53">
        <v>2022</v>
      </c>
      <c r="D2945" s="53">
        <v>0.4</v>
      </c>
      <c r="E2945" s="54">
        <v>1</v>
      </c>
      <c r="F2945" s="54">
        <v>15</v>
      </c>
      <c r="G2945" s="69">
        <v>11.8635</v>
      </c>
      <c r="H2945" s="59">
        <v>495</v>
      </c>
    </row>
    <row r="2946" spans="1:8" ht="38.25">
      <c r="A2946" s="39"/>
      <c r="B2946" s="52" t="s">
        <v>3321</v>
      </c>
      <c r="C2946" s="53">
        <v>2022</v>
      </c>
      <c r="D2946" s="53">
        <v>0.4</v>
      </c>
      <c r="E2946" s="54">
        <v>1</v>
      </c>
      <c r="F2946" s="54">
        <v>15</v>
      </c>
      <c r="G2946" s="69">
        <v>12.82151</v>
      </c>
      <c r="H2946" s="59">
        <v>495</v>
      </c>
    </row>
    <row r="2947" spans="1:8" ht="63.75">
      <c r="A2947" s="39"/>
      <c r="B2947" s="52" t="s">
        <v>3322</v>
      </c>
      <c r="C2947" s="53">
        <v>2022</v>
      </c>
      <c r="D2947" s="53">
        <v>0.4</v>
      </c>
      <c r="E2947" s="54">
        <v>1</v>
      </c>
      <c r="F2947" s="54">
        <v>15</v>
      </c>
      <c r="G2947" s="69">
        <v>43.733339999999998</v>
      </c>
      <c r="H2947" s="59">
        <v>496</v>
      </c>
    </row>
    <row r="2948" spans="1:8" ht="63.75">
      <c r="A2948" s="39"/>
      <c r="B2948" s="52" t="s">
        <v>3323</v>
      </c>
      <c r="C2948" s="53">
        <v>2022</v>
      </c>
      <c r="D2948" s="53">
        <v>0.4</v>
      </c>
      <c r="E2948" s="54">
        <v>1</v>
      </c>
      <c r="F2948" s="54">
        <v>15</v>
      </c>
      <c r="G2948" s="69">
        <v>43.797449999999998</v>
      </c>
      <c r="H2948" s="59">
        <v>496</v>
      </c>
    </row>
    <row r="2949" spans="1:8" ht="38.25">
      <c r="A2949" s="39"/>
      <c r="B2949" s="52" t="s">
        <v>3324</v>
      </c>
      <c r="C2949" s="53">
        <v>2022</v>
      </c>
      <c r="D2949" s="53">
        <v>0.4</v>
      </c>
      <c r="E2949" s="54">
        <v>1</v>
      </c>
      <c r="F2949" s="54">
        <v>15</v>
      </c>
      <c r="G2949" s="69">
        <v>28.54232</v>
      </c>
      <c r="H2949" s="59">
        <v>497</v>
      </c>
    </row>
    <row r="2950" spans="1:8" ht="38.25">
      <c r="A2950" s="39"/>
      <c r="B2950" s="52" t="s">
        <v>3325</v>
      </c>
      <c r="C2950" s="53">
        <v>2022</v>
      </c>
      <c r="D2950" s="53">
        <v>0.4</v>
      </c>
      <c r="E2950" s="54">
        <v>1</v>
      </c>
      <c r="F2950" s="54">
        <v>15</v>
      </c>
      <c r="G2950" s="69">
        <v>28.54327</v>
      </c>
      <c r="H2950" s="59">
        <v>497</v>
      </c>
    </row>
    <row r="2951" spans="1:8" ht="38.25">
      <c r="A2951" s="39"/>
      <c r="B2951" s="52" t="s">
        <v>3326</v>
      </c>
      <c r="C2951" s="53">
        <v>2022</v>
      </c>
      <c r="D2951" s="53">
        <v>0.4</v>
      </c>
      <c r="E2951" s="54">
        <v>1</v>
      </c>
      <c r="F2951" s="54">
        <v>15</v>
      </c>
      <c r="G2951" s="69">
        <v>28.65502</v>
      </c>
      <c r="H2951" s="59">
        <v>497</v>
      </c>
    </row>
    <row r="2952" spans="1:8" ht="38.25">
      <c r="A2952" s="39"/>
      <c r="B2952" s="52" t="s">
        <v>3327</v>
      </c>
      <c r="C2952" s="53">
        <v>2022</v>
      </c>
      <c r="D2952" s="53">
        <v>0.4</v>
      </c>
      <c r="E2952" s="54">
        <v>1</v>
      </c>
      <c r="F2952" s="54">
        <v>15</v>
      </c>
      <c r="G2952" s="69">
        <v>28.65502</v>
      </c>
      <c r="H2952" s="59">
        <v>497</v>
      </c>
    </row>
    <row r="2953" spans="1:8" ht="38.25">
      <c r="A2953" s="39"/>
      <c r="B2953" s="52" t="s">
        <v>3328</v>
      </c>
      <c r="C2953" s="53">
        <v>2022</v>
      </c>
      <c r="D2953" s="53">
        <v>0.4</v>
      </c>
      <c r="E2953" s="54">
        <v>1</v>
      </c>
      <c r="F2953" s="54">
        <v>15</v>
      </c>
      <c r="G2953" s="69">
        <v>28.65502</v>
      </c>
      <c r="H2953" s="59">
        <v>497</v>
      </c>
    </row>
    <row r="2954" spans="1:8" ht="38.25">
      <c r="A2954" s="39"/>
      <c r="B2954" s="52" t="s">
        <v>3329</v>
      </c>
      <c r="C2954" s="53">
        <v>2022</v>
      </c>
      <c r="D2954" s="53">
        <v>0.4</v>
      </c>
      <c r="E2954" s="54">
        <v>1</v>
      </c>
      <c r="F2954" s="54">
        <v>15</v>
      </c>
      <c r="G2954" s="69">
        <v>28.655419999999999</v>
      </c>
      <c r="H2954" s="59">
        <v>497</v>
      </c>
    </row>
    <row r="2955" spans="1:8" ht="38.25">
      <c r="A2955" s="39"/>
      <c r="B2955" s="52" t="s">
        <v>3330</v>
      </c>
      <c r="C2955" s="53">
        <v>2022</v>
      </c>
      <c r="D2955" s="53">
        <v>0.4</v>
      </c>
      <c r="E2955" s="54">
        <v>1</v>
      </c>
      <c r="F2955" s="54">
        <v>15</v>
      </c>
      <c r="G2955" s="69">
        <v>28.655419999999999</v>
      </c>
      <c r="H2955" s="59">
        <v>497</v>
      </c>
    </row>
    <row r="2956" spans="1:8" ht="38.25">
      <c r="A2956" s="39"/>
      <c r="B2956" s="52" t="s">
        <v>3331</v>
      </c>
      <c r="C2956" s="53">
        <v>2022</v>
      </c>
      <c r="D2956" s="53">
        <v>0.4</v>
      </c>
      <c r="E2956" s="54">
        <v>1</v>
      </c>
      <c r="F2956" s="54">
        <v>15</v>
      </c>
      <c r="G2956" s="69">
        <v>28.543680000000002</v>
      </c>
      <c r="H2956" s="59">
        <v>497</v>
      </c>
    </row>
    <row r="2957" spans="1:8" ht="38.25">
      <c r="A2957" s="39"/>
      <c r="B2957" s="52" t="s">
        <v>3332</v>
      </c>
      <c r="C2957" s="53">
        <v>2022</v>
      </c>
      <c r="D2957" s="53">
        <v>0.4</v>
      </c>
      <c r="E2957" s="54">
        <v>1</v>
      </c>
      <c r="F2957" s="54">
        <v>15</v>
      </c>
      <c r="G2957" s="69">
        <v>28.666779999999999</v>
      </c>
      <c r="H2957" s="59">
        <v>497</v>
      </c>
    </row>
    <row r="2958" spans="1:8" ht="38.25">
      <c r="A2958" s="39"/>
      <c r="B2958" s="52" t="s">
        <v>3333</v>
      </c>
      <c r="C2958" s="53">
        <v>2022</v>
      </c>
      <c r="D2958" s="53">
        <v>0.4</v>
      </c>
      <c r="E2958" s="54">
        <v>1</v>
      </c>
      <c r="F2958" s="54">
        <v>15</v>
      </c>
      <c r="G2958" s="69">
        <v>28.666779999999999</v>
      </c>
      <c r="H2958" s="59">
        <v>497</v>
      </c>
    </row>
    <row r="2959" spans="1:8" ht="38.25">
      <c r="A2959" s="39"/>
      <c r="B2959" s="52" t="s">
        <v>3334</v>
      </c>
      <c r="C2959" s="53">
        <v>2022</v>
      </c>
      <c r="D2959" s="53">
        <v>0.4</v>
      </c>
      <c r="E2959" s="54">
        <v>1</v>
      </c>
      <c r="F2959" s="54">
        <v>15</v>
      </c>
      <c r="G2959" s="69">
        <v>28.661909999999999</v>
      </c>
      <c r="H2959" s="59">
        <v>497</v>
      </c>
    </row>
    <row r="2960" spans="1:8" ht="38.25">
      <c r="A2960" s="39"/>
      <c r="B2960" s="52" t="s">
        <v>3335</v>
      </c>
      <c r="C2960" s="53">
        <v>2022</v>
      </c>
      <c r="D2960" s="53">
        <v>0.23</v>
      </c>
      <c r="E2960" s="54">
        <v>1</v>
      </c>
      <c r="F2960" s="54">
        <v>10</v>
      </c>
      <c r="G2960" s="69">
        <v>14.937340000000001</v>
      </c>
      <c r="H2960" s="59">
        <v>497</v>
      </c>
    </row>
    <row r="2961" spans="1:8" ht="38.25">
      <c r="A2961" s="39"/>
      <c r="B2961" s="52" t="s">
        <v>3336</v>
      </c>
      <c r="C2961" s="53">
        <v>2022</v>
      </c>
      <c r="D2961" s="53">
        <v>0.23</v>
      </c>
      <c r="E2961" s="54">
        <v>1</v>
      </c>
      <c r="F2961" s="54">
        <v>10</v>
      </c>
      <c r="G2961" s="69">
        <v>11.32147</v>
      </c>
      <c r="H2961" s="59">
        <v>497</v>
      </c>
    </row>
    <row r="2962" spans="1:8" ht="38.25">
      <c r="A2962" s="39"/>
      <c r="B2962" s="52" t="s">
        <v>3337</v>
      </c>
      <c r="C2962" s="53">
        <v>2022</v>
      </c>
      <c r="D2962" s="53">
        <v>0.23</v>
      </c>
      <c r="E2962" s="54">
        <v>1</v>
      </c>
      <c r="F2962" s="54">
        <v>10</v>
      </c>
      <c r="G2962" s="69">
        <v>14.937749999999999</v>
      </c>
      <c r="H2962" s="59">
        <v>497</v>
      </c>
    </row>
    <row r="2963" spans="1:8" ht="38.25">
      <c r="A2963" s="39"/>
      <c r="B2963" s="52" t="s">
        <v>3338</v>
      </c>
      <c r="C2963" s="53">
        <v>2022</v>
      </c>
      <c r="D2963" s="53">
        <v>0.23</v>
      </c>
      <c r="E2963" s="54">
        <v>1</v>
      </c>
      <c r="F2963" s="54">
        <v>10</v>
      </c>
      <c r="G2963" s="69">
        <v>14.937749999999999</v>
      </c>
      <c r="H2963" s="59">
        <v>497</v>
      </c>
    </row>
    <row r="2964" spans="1:8" ht="38.25">
      <c r="A2964" s="39"/>
      <c r="B2964" s="52" t="s">
        <v>3339</v>
      </c>
      <c r="C2964" s="53">
        <v>2022</v>
      </c>
      <c r="D2964" s="53">
        <v>0.23</v>
      </c>
      <c r="E2964" s="54">
        <v>1</v>
      </c>
      <c r="F2964" s="54">
        <v>10</v>
      </c>
      <c r="G2964" s="69">
        <v>14.937749999999999</v>
      </c>
      <c r="H2964" s="59">
        <v>497</v>
      </c>
    </row>
    <row r="2965" spans="1:8" ht="38.25">
      <c r="A2965" s="39"/>
      <c r="B2965" s="52" t="s">
        <v>3340</v>
      </c>
      <c r="C2965" s="53">
        <v>2022</v>
      </c>
      <c r="D2965" s="53">
        <v>0.23</v>
      </c>
      <c r="E2965" s="54">
        <v>1</v>
      </c>
      <c r="F2965" s="54">
        <v>10</v>
      </c>
      <c r="G2965" s="69">
        <v>14.937749999999999</v>
      </c>
      <c r="H2965" s="59">
        <v>497</v>
      </c>
    </row>
    <row r="2966" spans="1:8" ht="38.25">
      <c r="A2966" s="39"/>
      <c r="B2966" s="52" t="s">
        <v>3341</v>
      </c>
      <c r="C2966" s="53">
        <v>2022</v>
      </c>
      <c r="D2966" s="53">
        <v>0.23</v>
      </c>
      <c r="E2966" s="54">
        <v>1</v>
      </c>
      <c r="F2966" s="54">
        <v>10</v>
      </c>
      <c r="G2966" s="69">
        <v>14.937749999999999</v>
      </c>
      <c r="H2966" s="59">
        <v>497</v>
      </c>
    </row>
    <row r="2967" spans="1:8" ht="38.25">
      <c r="A2967" s="39"/>
      <c r="B2967" s="52" t="s">
        <v>3342</v>
      </c>
      <c r="C2967" s="53">
        <v>2022</v>
      </c>
      <c r="D2967" s="53">
        <v>0.4</v>
      </c>
      <c r="E2967" s="54">
        <v>1</v>
      </c>
      <c r="F2967" s="54">
        <v>15</v>
      </c>
      <c r="G2967" s="69">
        <v>28.388960000000001</v>
      </c>
      <c r="H2967" s="59">
        <v>497</v>
      </c>
    </row>
    <row r="2968" spans="1:8" ht="38.25">
      <c r="A2968" s="39"/>
      <c r="B2968" s="52" t="s">
        <v>3343</v>
      </c>
      <c r="C2968" s="53">
        <v>2022</v>
      </c>
      <c r="D2968" s="53">
        <v>0.23</v>
      </c>
      <c r="E2968" s="54">
        <v>1</v>
      </c>
      <c r="F2968" s="54">
        <v>10</v>
      </c>
      <c r="G2968" s="69">
        <v>14.94182</v>
      </c>
      <c r="H2968" s="59">
        <v>497</v>
      </c>
    </row>
    <row r="2969" spans="1:8" ht="38.25">
      <c r="A2969" s="39"/>
      <c r="B2969" s="52" t="s">
        <v>3344</v>
      </c>
      <c r="C2969" s="53">
        <v>2022</v>
      </c>
      <c r="D2969" s="53">
        <v>0.23</v>
      </c>
      <c r="E2969" s="54">
        <v>1</v>
      </c>
      <c r="F2969" s="54">
        <v>10</v>
      </c>
      <c r="G2969" s="69">
        <v>14.924370000000001</v>
      </c>
      <c r="H2969" s="59">
        <v>497</v>
      </c>
    </row>
    <row r="2970" spans="1:8" ht="38.25">
      <c r="A2970" s="39"/>
      <c r="B2970" s="52" t="s">
        <v>3345</v>
      </c>
      <c r="C2970" s="53">
        <v>2022</v>
      </c>
      <c r="D2970" s="53">
        <v>0.23</v>
      </c>
      <c r="E2970" s="54">
        <v>1</v>
      </c>
      <c r="F2970" s="54">
        <v>10</v>
      </c>
      <c r="G2970" s="69">
        <v>14.923399999999999</v>
      </c>
      <c r="H2970" s="59">
        <v>497</v>
      </c>
    </row>
    <row r="2971" spans="1:8" ht="38.25">
      <c r="A2971" s="39"/>
      <c r="B2971" s="52" t="s">
        <v>3346</v>
      </c>
      <c r="C2971" s="53">
        <v>2022</v>
      </c>
      <c r="D2971" s="53">
        <v>0.4</v>
      </c>
      <c r="E2971" s="54">
        <v>1</v>
      </c>
      <c r="F2971" s="54">
        <v>15</v>
      </c>
      <c r="G2971" s="69">
        <v>28.61497</v>
      </c>
      <c r="H2971" s="59">
        <v>497</v>
      </c>
    </row>
    <row r="2972" spans="1:8" ht="38.25">
      <c r="A2972" s="39"/>
      <c r="B2972" s="52" t="s">
        <v>3347</v>
      </c>
      <c r="C2972" s="53">
        <v>2022</v>
      </c>
      <c r="D2972" s="53">
        <v>0.4</v>
      </c>
      <c r="E2972" s="54">
        <v>1</v>
      </c>
      <c r="F2972" s="54">
        <v>15</v>
      </c>
      <c r="G2972" s="69">
        <v>28.706499999999998</v>
      </c>
      <c r="H2972" s="59">
        <v>497</v>
      </c>
    </row>
    <row r="2973" spans="1:8" ht="38.25">
      <c r="A2973" s="39"/>
      <c r="B2973" s="52" t="s">
        <v>3348</v>
      </c>
      <c r="C2973" s="53">
        <v>2022</v>
      </c>
      <c r="D2973" s="53">
        <v>0.23</v>
      </c>
      <c r="E2973" s="54">
        <v>1</v>
      </c>
      <c r="F2973" s="54">
        <v>10</v>
      </c>
      <c r="G2973" s="69">
        <v>14.924770000000001</v>
      </c>
      <c r="H2973" s="59">
        <v>497</v>
      </c>
    </row>
    <row r="2974" spans="1:8" ht="38.25">
      <c r="A2974" s="39"/>
      <c r="B2974" s="52" t="s">
        <v>3349</v>
      </c>
      <c r="C2974" s="53">
        <v>2022</v>
      </c>
      <c r="D2974" s="53">
        <v>0.4</v>
      </c>
      <c r="E2974" s="54">
        <v>1</v>
      </c>
      <c r="F2974" s="54">
        <v>15</v>
      </c>
      <c r="G2974" s="69">
        <v>28.680540000000001</v>
      </c>
      <c r="H2974" s="59">
        <v>497</v>
      </c>
    </row>
    <row r="2975" spans="1:8" ht="38.25">
      <c r="A2975" s="39"/>
      <c r="B2975" s="52" t="s">
        <v>3350</v>
      </c>
      <c r="C2975" s="53">
        <v>2022</v>
      </c>
      <c r="D2975" s="53">
        <v>0.4</v>
      </c>
      <c r="E2975" s="54">
        <v>1</v>
      </c>
      <c r="F2975" s="54">
        <v>15</v>
      </c>
      <c r="G2975" s="69">
        <v>28.68094</v>
      </c>
      <c r="H2975" s="59">
        <v>497</v>
      </c>
    </row>
    <row r="2976" spans="1:8" ht="38.25">
      <c r="A2976" s="39"/>
      <c r="B2976" s="52" t="s">
        <v>3351</v>
      </c>
      <c r="C2976" s="53">
        <v>2022</v>
      </c>
      <c r="D2976" s="53">
        <v>0.23</v>
      </c>
      <c r="E2976" s="54">
        <v>1</v>
      </c>
      <c r="F2976" s="54">
        <v>10</v>
      </c>
      <c r="G2976" s="69">
        <v>14.924770000000001</v>
      </c>
      <c r="H2976" s="59">
        <v>497</v>
      </c>
    </row>
    <row r="2977" spans="1:8" ht="38.25">
      <c r="A2977" s="39"/>
      <c r="B2977" s="52" t="s">
        <v>3352</v>
      </c>
      <c r="C2977" s="53">
        <v>2022</v>
      </c>
      <c r="D2977" s="53">
        <v>0.23</v>
      </c>
      <c r="E2977" s="54">
        <v>1</v>
      </c>
      <c r="F2977" s="54">
        <v>10</v>
      </c>
      <c r="G2977" s="69">
        <v>14.94182</v>
      </c>
      <c r="H2977" s="59">
        <v>497</v>
      </c>
    </row>
    <row r="2978" spans="1:8" ht="38.25">
      <c r="A2978" s="39"/>
      <c r="B2978" s="52" t="s">
        <v>3353</v>
      </c>
      <c r="C2978" s="53">
        <v>2022</v>
      </c>
      <c r="D2978" s="53">
        <v>0.23</v>
      </c>
      <c r="E2978" s="54">
        <v>1</v>
      </c>
      <c r="F2978" s="54">
        <v>10</v>
      </c>
      <c r="G2978" s="69">
        <v>14.942219999999999</v>
      </c>
      <c r="H2978" s="59">
        <v>497</v>
      </c>
    </row>
    <row r="2979" spans="1:8" ht="38.25">
      <c r="A2979" s="39"/>
      <c r="B2979" s="52" t="s">
        <v>3354</v>
      </c>
      <c r="C2979" s="53">
        <v>2022</v>
      </c>
      <c r="D2979" s="53">
        <v>0.23</v>
      </c>
      <c r="E2979" s="54">
        <v>1</v>
      </c>
      <c r="F2979" s="54">
        <v>10</v>
      </c>
      <c r="G2979" s="69">
        <v>14.937340000000001</v>
      </c>
      <c r="H2979" s="59">
        <v>497</v>
      </c>
    </row>
    <row r="2980" spans="1:8" ht="38.25">
      <c r="A2980" s="39"/>
      <c r="B2980" s="52" t="s">
        <v>3355</v>
      </c>
      <c r="C2980" s="53">
        <v>2022</v>
      </c>
      <c r="D2980" s="53">
        <v>0.4</v>
      </c>
      <c r="E2980" s="54">
        <v>1</v>
      </c>
      <c r="F2980" s="54">
        <v>15</v>
      </c>
      <c r="G2980" s="69">
        <v>28.691179999999999</v>
      </c>
      <c r="H2980" s="59">
        <v>497</v>
      </c>
    </row>
    <row r="2981" spans="1:8" ht="38.25">
      <c r="A2981" s="39"/>
      <c r="B2981" s="52" t="s">
        <v>3356</v>
      </c>
      <c r="C2981" s="53">
        <v>2022</v>
      </c>
      <c r="D2981" s="53">
        <v>0.4</v>
      </c>
      <c r="E2981" s="54">
        <v>1</v>
      </c>
      <c r="F2981" s="54">
        <v>15</v>
      </c>
      <c r="G2981" s="69">
        <v>28.687560000000001</v>
      </c>
      <c r="H2981" s="59">
        <v>497</v>
      </c>
    </row>
    <row r="2982" spans="1:8" ht="38.25">
      <c r="A2982" s="39"/>
      <c r="B2982" s="52" t="s">
        <v>3357</v>
      </c>
      <c r="C2982" s="53">
        <v>2022</v>
      </c>
      <c r="D2982" s="53">
        <v>0.4</v>
      </c>
      <c r="E2982" s="54">
        <v>1</v>
      </c>
      <c r="F2982" s="54">
        <v>15</v>
      </c>
      <c r="G2982" s="69">
        <v>28.694209999999998</v>
      </c>
      <c r="H2982" s="59">
        <v>497</v>
      </c>
    </row>
    <row r="2983" spans="1:8" ht="38.25">
      <c r="A2983" s="39"/>
      <c r="B2983" s="52" t="s">
        <v>3358</v>
      </c>
      <c r="C2983" s="53">
        <v>2022</v>
      </c>
      <c r="D2983" s="53">
        <v>0.4</v>
      </c>
      <c r="E2983" s="54">
        <v>1</v>
      </c>
      <c r="F2983" s="54">
        <v>15</v>
      </c>
      <c r="G2983" s="69">
        <v>28.66272</v>
      </c>
      <c r="H2983" s="59">
        <v>497</v>
      </c>
    </row>
    <row r="2984" spans="1:8" ht="38.25">
      <c r="A2984" s="39"/>
      <c r="B2984" s="52" t="s">
        <v>3359</v>
      </c>
      <c r="C2984" s="53">
        <v>2022</v>
      </c>
      <c r="D2984" s="53">
        <v>0.23</v>
      </c>
      <c r="E2984" s="54">
        <v>1</v>
      </c>
      <c r="F2984" s="54">
        <v>10</v>
      </c>
      <c r="G2984" s="69">
        <v>14.937749999999999</v>
      </c>
      <c r="H2984" s="59">
        <v>497</v>
      </c>
    </row>
    <row r="2985" spans="1:8" ht="38.25">
      <c r="A2985" s="39"/>
      <c r="B2985" s="52" t="s">
        <v>3360</v>
      </c>
      <c r="C2985" s="53">
        <v>2022</v>
      </c>
      <c r="D2985" s="53">
        <v>0.4</v>
      </c>
      <c r="E2985" s="54">
        <v>1</v>
      </c>
      <c r="F2985" s="54">
        <v>15</v>
      </c>
      <c r="G2985" s="69">
        <v>28.550979999999999</v>
      </c>
      <c r="H2985" s="59">
        <v>497</v>
      </c>
    </row>
    <row r="2986" spans="1:8" ht="38.25">
      <c r="A2986" s="39"/>
      <c r="B2986" s="52" t="s">
        <v>3361</v>
      </c>
      <c r="C2986" s="53">
        <v>2022</v>
      </c>
      <c r="D2986" s="53">
        <v>0.4</v>
      </c>
      <c r="E2986" s="54">
        <v>1</v>
      </c>
      <c r="F2986" s="54">
        <v>15</v>
      </c>
      <c r="G2986" s="69">
        <v>28.551380000000002</v>
      </c>
      <c r="H2986" s="59">
        <v>497</v>
      </c>
    </row>
    <row r="2987" spans="1:8" ht="38.25">
      <c r="A2987" s="39"/>
      <c r="B2987" s="52" t="s">
        <v>3362</v>
      </c>
      <c r="C2987" s="53">
        <v>2022</v>
      </c>
      <c r="D2987" s="53">
        <v>0.4</v>
      </c>
      <c r="E2987" s="54">
        <v>1</v>
      </c>
      <c r="F2987" s="54">
        <v>15</v>
      </c>
      <c r="G2987" s="69">
        <v>28.555439999999997</v>
      </c>
      <c r="H2987" s="59">
        <v>497</v>
      </c>
    </row>
    <row r="2988" spans="1:8" ht="38.25">
      <c r="A2988" s="39"/>
      <c r="B2988" s="52" t="s">
        <v>3363</v>
      </c>
      <c r="C2988" s="53">
        <v>2022</v>
      </c>
      <c r="D2988" s="53">
        <v>0.4</v>
      </c>
      <c r="E2988" s="54">
        <v>1</v>
      </c>
      <c r="F2988" s="54">
        <v>15</v>
      </c>
      <c r="G2988" s="69">
        <v>28.587910000000001</v>
      </c>
      <c r="H2988" s="59">
        <v>497</v>
      </c>
    </row>
    <row r="2989" spans="1:8" ht="38.25">
      <c r="A2989" s="39"/>
      <c r="B2989" s="52" t="s">
        <v>3364</v>
      </c>
      <c r="C2989" s="53">
        <v>2022</v>
      </c>
      <c r="D2989" s="53">
        <v>0.4</v>
      </c>
      <c r="E2989" s="54">
        <v>1</v>
      </c>
      <c r="F2989" s="54">
        <v>15</v>
      </c>
      <c r="G2989" s="69">
        <v>28.587910000000001</v>
      </c>
      <c r="H2989" s="59">
        <v>497</v>
      </c>
    </row>
    <row r="2990" spans="1:8" ht="51">
      <c r="A2990" s="39"/>
      <c r="B2990" s="52" t="s">
        <v>3365</v>
      </c>
      <c r="C2990" s="53">
        <v>2022</v>
      </c>
      <c r="D2990" s="53">
        <v>0.4</v>
      </c>
      <c r="E2990" s="54">
        <v>1</v>
      </c>
      <c r="F2990" s="54">
        <v>15</v>
      </c>
      <c r="G2990" s="69">
        <v>28.587910000000001</v>
      </c>
      <c r="H2990" s="59">
        <v>497</v>
      </c>
    </row>
    <row r="2991" spans="1:8" ht="38.25">
      <c r="A2991" s="39"/>
      <c r="B2991" s="52" t="s">
        <v>3366</v>
      </c>
      <c r="C2991" s="53">
        <v>2022</v>
      </c>
      <c r="D2991" s="53">
        <v>0.4</v>
      </c>
      <c r="E2991" s="54">
        <v>1</v>
      </c>
      <c r="F2991" s="54">
        <v>15</v>
      </c>
      <c r="G2991" s="69">
        <v>28.587910000000001</v>
      </c>
      <c r="H2991" s="59">
        <v>497</v>
      </c>
    </row>
    <row r="2992" spans="1:8" ht="51">
      <c r="A2992" s="39"/>
      <c r="B2992" s="52" t="s">
        <v>3367</v>
      </c>
      <c r="C2992" s="53">
        <v>2022</v>
      </c>
      <c r="D2992" s="53">
        <v>0.4</v>
      </c>
      <c r="E2992" s="54">
        <v>1</v>
      </c>
      <c r="F2992" s="54">
        <v>15</v>
      </c>
      <c r="G2992" s="69">
        <v>28.587910000000001</v>
      </c>
      <c r="H2992" s="59">
        <v>497</v>
      </c>
    </row>
    <row r="2993" spans="1:8" ht="38.25">
      <c r="A2993" s="39"/>
      <c r="B2993" s="52" t="s">
        <v>3368</v>
      </c>
      <c r="C2993" s="53">
        <v>2022</v>
      </c>
      <c r="D2993" s="53">
        <v>0.4</v>
      </c>
      <c r="E2993" s="54">
        <v>1</v>
      </c>
      <c r="F2993" s="54">
        <v>15</v>
      </c>
      <c r="G2993" s="69">
        <v>28.700060000000001</v>
      </c>
      <c r="H2993" s="59">
        <v>497</v>
      </c>
    </row>
    <row r="2994" spans="1:8" ht="38.25">
      <c r="A2994" s="39"/>
      <c r="B2994" s="52" t="s">
        <v>3369</v>
      </c>
      <c r="C2994" s="53">
        <v>2022</v>
      </c>
      <c r="D2994" s="53">
        <v>0.4</v>
      </c>
      <c r="E2994" s="54">
        <v>1</v>
      </c>
      <c r="F2994" s="54">
        <v>15</v>
      </c>
      <c r="G2994" s="69">
        <v>28.588720000000002</v>
      </c>
      <c r="H2994" s="59">
        <v>497</v>
      </c>
    </row>
    <row r="2995" spans="1:8" ht="38.25">
      <c r="A2995" s="39"/>
      <c r="B2995" s="52" t="s">
        <v>3370</v>
      </c>
      <c r="C2995" s="53">
        <v>2022</v>
      </c>
      <c r="D2995" s="53">
        <v>0.4</v>
      </c>
      <c r="E2995" s="54">
        <v>1</v>
      </c>
      <c r="F2995" s="54">
        <v>15</v>
      </c>
      <c r="G2995" s="69">
        <v>28.543680000000002</v>
      </c>
      <c r="H2995" s="59">
        <v>497</v>
      </c>
    </row>
    <row r="2996" spans="1:8" ht="38.25">
      <c r="A2996" s="39"/>
      <c r="B2996" s="52" t="s">
        <v>3371</v>
      </c>
      <c r="C2996" s="53">
        <v>2022</v>
      </c>
      <c r="D2996" s="53">
        <v>0.4</v>
      </c>
      <c r="E2996" s="54">
        <v>1</v>
      </c>
      <c r="F2996" s="54">
        <v>15</v>
      </c>
      <c r="G2996" s="69">
        <v>28.544080000000001</v>
      </c>
      <c r="H2996" s="59">
        <v>497</v>
      </c>
    </row>
    <row r="2997" spans="1:8" ht="51">
      <c r="A2997" s="39"/>
      <c r="B2997" s="52" t="s">
        <v>3372</v>
      </c>
      <c r="C2997" s="53">
        <v>2022</v>
      </c>
      <c r="D2997" s="53">
        <v>0.4</v>
      </c>
      <c r="E2997" s="54">
        <v>1</v>
      </c>
      <c r="F2997" s="54">
        <v>15</v>
      </c>
      <c r="G2997" s="69">
        <v>28.54448</v>
      </c>
      <c r="H2997" s="59">
        <v>497</v>
      </c>
    </row>
    <row r="2998" spans="1:8" ht="38.25">
      <c r="A2998" s="39"/>
      <c r="B2998" s="52" t="s">
        <v>3373</v>
      </c>
      <c r="C2998" s="53">
        <v>2022</v>
      </c>
      <c r="D2998" s="53">
        <v>0.4</v>
      </c>
      <c r="E2998" s="54">
        <v>1</v>
      </c>
      <c r="F2998" s="54">
        <v>15</v>
      </c>
      <c r="G2998" s="69">
        <v>28.54448</v>
      </c>
      <c r="H2998" s="59">
        <v>497</v>
      </c>
    </row>
    <row r="2999" spans="1:8" ht="38.25">
      <c r="A2999" s="39"/>
      <c r="B2999" s="52" t="s">
        <v>3374</v>
      </c>
      <c r="C2999" s="53">
        <v>2022</v>
      </c>
      <c r="D2999" s="53">
        <v>0.23</v>
      </c>
      <c r="E2999" s="54">
        <v>1</v>
      </c>
      <c r="F2999" s="54">
        <v>10</v>
      </c>
      <c r="G2999" s="69">
        <v>14.93126</v>
      </c>
      <c r="H2999" s="59">
        <v>497</v>
      </c>
    </row>
    <row r="3000" spans="1:8" ht="38.25">
      <c r="A3000" s="39"/>
      <c r="B3000" s="52" t="s">
        <v>3375</v>
      </c>
      <c r="C3000" s="53">
        <v>2022</v>
      </c>
      <c r="D3000" s="53">
        <v>0.23</v>
      </c>
      <c r="E3000" s="54">
        <v>1</v>
      </c>
      <c r="F3000" s="54">
        <v>10</v>
      </c>
      <c r="G3000" s="69">
        <v>14.93126</v>
      </c>
      <c r="H3000" s="59">
        <v>497</v>
      </c>
    </row>
    <row r="3001" spans="1:8" ht="38.25">
      <c r="A3001" s="39"/>
      <c r="B3001" s="52" t="s">
        <v>3376</v>
      </c>
      <c r="C3001" s="53">
        <v>2022</v>
      </c>
      <c r="D3001" s="53">
        <v>0.23</v>
      </c>
      <c r="E3001" s="54">
        <v>1</v>
      </c>
      <c r="F3001" s="54">
        <v>10</v>
      </c>
      <c r="G3001" s="69">
        <v>14.93126</v>
      </c>
      <c r="H3001" s="59">
        <v>497</v>
      </c>
    </row>
    <row r="3002" spans="1:8" ht="38.25">
      <c r="A3002" s="39"/>
      <c r="B3002" s="52" t="s">
        <v>3377</v>
      </c>
      <c r="C3002" s="53">
        <v>2022</v>
      </c>
      <c r="D3002" s="53">
        <v>0.4</v>
      </c>
      <c r="E3002" s="54">
        <v>1</v>
      </c>
      <c r="F3002" s="54">
        <v>15</v>
      </c>
      <c r="G3002" s="69">
        <v>28.54448</v>
      </c>
      <c r="H3002" s="59">
        <v>497</v>
      </c>
    </row>
    <row r="3003" spans="1:8" ht="38.25">
      <c r="A3003" s="39"/>
      <c r="B3003" s="52" t="s">
        <v>3378</v>
      </c>
      <c r="C3003" s="53">
        <v>2022</v>
      </c>
      <c r="D3003" s="53">
        <v>0.4</v>
      </c>
      <c r="E3003" s="54">
        <v>1</v>
      </c>
      <c r="F3003" s="54">
        <v>15</v>
      </c>
      <c r="G3003" s="69">
        <v>28.588720000000002</v>
      </c>
      <c r="H3003" s="59">
        <v>497</v>
      </c>
    </row>
    <row r="3004" spans="1:8" ht="38.25">
      <c r="A3004" s="39"/>
      <c r="B3004" s="52" t="s">
        <v>3379</v>
      </c>
      <c r="C3004" s="53">
        <v>2022</v>
      </c>
      <c r="D3004" s="53">
        <v>0.23</v>
      </c>
      <c r="E3004" s="54">
        <v>1</v>
      </c>
      <c r="F3004" s="54">
        <v>10</v>
      </c>
      <c r="G3004" s="69">
        <v>14.941409999999999</v>
      </c>
      <c r="H3004" s="59">
        <v>497</v>
      </c>
    </row>
    <row r="3005" spans="1:8" ht="38.25">
      <c r="A3005" s="39"/>
      <c r="B3005" s="52" t="s">
        <v>3380</v>
      </c>
      <c r="C3005" s="53">
        <v>2022</v>
      </c>
      <c r="D3005" s="53">
        <v>0.4</v>
      </c>
      <c r="E3005" s="54">
        <v>1</v>
      </c>
      <c r="F3005" s="54">
        <v>15</v>
      </c>
      <c r="G3005" s="69">
        <v>28.55463</v>
      </c>
      <c r="H3005" s="59">
        <v>497</v>
      </c>
    </row>
    <row r="3006" spans="1:8" ht="38.25">
      <c r="A3006" s="39"/>
      <c r="B3006" s="52" t="s">
        <v>3381</v>
      </c>
      <c r="C3006" s="53">
        <v>2022</v>
      </c>
      <c r="D3006" s="53">
        <v>0.4</v>
      </c>
      <c r="E3006" s="54">
        <v>1</v>
      </c>
      <c r="F3006" s="54">
        <v>15</v>
      </c>
      <c r="G3006" s="69">
        <v>28.555040000000002</v>
      </c>
      <c r="H3006" s="59">
        <v>497</v>
      </c>
    </row>
    <row r="3007" spans="1:8" ht="38.25">
      <c r="A3007" s="39"/>
      <c r="B3007" s="52" t="s">
        <v>3382</v>
      </c>
      <c r="C3007" s="53">
        <v>2022</v>
      </c>
      <c r="D3007" s="53">
        <v>0.4</v>
      </c>
      <c r="E3007" s="54">
        <v>1</v>
      </c>
      <c r="F3007" s="54">
        <v>15</v>
      </c>
      <c r="G3007" s="69">
        <v>28.555040000000002</v>
      </c>
      <c r="H3007" s="59">
        <v>497</v>
      </c>
    </row>
    <row r="3008" spans="1:8" ht="51">
      <c r="A3008" s="39"/>
      <c r="B3008" s="52" t="s">
        <v>3383</v>
      </c>
      <c r="C3008" s="53">
        <v>2022</v>
      </c>
      <c r="D3008" s="53">
        <v>0.4</v>
      </c>
      <c r="E3008" s="54">
        <v>1</v>
      </c>
      <c r="F3008" s="54">
        <v>15</v>
      </c>
      <c r="G3008" s="69">
        <v>28.555040000000002</v>
      </c>
      <c r="H3008" s="59">
        <v>497</v>
      </c>
    </row>
    <row r="3009" spans="1:8" ht="38.25">
      <c r="A3009" s="39"/>
      <c r="B3009" s="52" t="s">
        <v>3384</v>
      </c>
      <c r="C3009" s="53">
        <v>2022</v>
      </c>
      <c r="D3009" s="53">
        <v>0.4</v>
      </c>
      <c r="E3009" s="54">
        <v>1</v>
      </c>
      <c r="F3009" s="54">
        <v>15</v>
      </c>
      <c r="G3009" s="69">
        <v>28.555040000000002</v>
      </c>
      <c r="H3009" s="59">
        <v>497</v>
      </c>
    </row>
    <row r="3010" spans="1:8" ht="38.25">
      <c r="A3010" s="39"/>
      <c r="B3010" s="52" t="s">
        <v>3385</v>
      </c>
      <c r="C3010" s="53">
        <v>2022</v>
      </c>
      <c r="D3010" s="53">
        <v>0.23</v>
      </c>
      <c r="E3010" s="54">
        <v>1</v>
      </c>
      <c r="F3010" s="54">
        <v>15</v>
      </c>
      <c r="G3010" s="69">
        <v>15.005129999999999</v>
      </c>
      <c r="H3010" s="59">
        <v>497</v>
      </c>
    </row>
    <row r="3011" spans="1:8" ht="38.25">
      <c r="A3011" s="39"/>
      <c r="B3011" s="52" t="s">
        <v>3386</v>
      </c>
      <c r="C3011" s="53">
        <v>2022</v>
      </c>
      <c r="D3011" s="53">
        <v>0.23</v>
      </c>
      <c r="E3011" s="54">
        <v>1</v>
      </c>
      <c r="F3011" s="54">
        <v>15</v>
      </c>
      <c r="G3011" s="69">
        <v>15.00553</v>
      </c>
      <c r="H3011" s="59">
        <v>497</v>
      </c>
    </row>
    <row r="3012" spans="1:8" ht="38.25">
      <c r="A3012" s="39"/>
      <c r="B3012" s="52" t="s">
        <v>3387</v>
      </c>
      <c r="C3012" s="53">
        <v>2022</v>
      </c>
      <c r="D3012" s="53">
        <v>0.4</v>
      </c>
      <c r="E3012" s="54">
        <v>1</v>
      </c>
      <c r="F3012" s="54">
        <v>15</v>
      </c>
      <c r="G3012" s="69">
        <v>28.730490000000003</v>
      </c>
      <c r="H3012" s="59">
        <v>497</v>
      </c>
    </row>
    <row r="3013" spans="1:8" ht="38.25">
      <c r="A3013" s="39"/>
      <c r="B3013" s="52" t="s">
        <v>3388</v>
      </c>
      <c r="C3013" s="53">
        <v>2022</v>
      </c>
      <c r="D3013" s="53">
        <v>0.4</v>
      </c>
      <c r="E3013" s="54">
        <v>1</v>
      </c>
      <c r="F3013" s="54">
        <v>15</v>
      </c>
      <c r="G3013" s="69">
        <v>28.730900000000002</v>
      </c>
      <c r="H3013" s="59">
        <v>497</v>
      </c>
    </row>
    <row r="3014" spans="1:8" ht="38.25">
      <c r="A3014" s="39"/>
      <c r="B3014" s="52" t="s">
        <v>3389</v>
      </c>
      <c r="C3014" s="53">
        <v>2022</v>
      </c>
      <c r="D3014" s="53">
        <v>0.4</v>
      </c>
      <c r="E3014" s="54">
        <v>1</v>
      </c>
      <c r="F3014" s="54">
        <v>15</v>
      </c>
      <c r="G3014" s="69">
        <v>28.730900000000002</v>
      </c>
      <c r="H3014" s="59">
        <v>497</v>
      </c>
    </row>
    <row r="3015" spans="1:8" ht="38.25">
      <c r="A3015" s="39"/>
      <c r="B3015" s="52" t="s">
        <v>3390</v>
      </c>
      <c r="C3015" s="53">
        <v>2022</v>
      </c>
      <c r="D3015" s="53">
        <v>0.4</v>
      </c>
      <c r="E3015" s="54">
        <v>1</v>
      </c>
      <c r="F3015" s="54">
        <v>15</v>
      </c>
      <c r="G3015" s="69">
        <v>28.730900000000002</v>
      </c>
      <c r="H3015" s="59">
        <v>497</v>
      </c>
    </row>
    <row r="3016" spans="1:8" ht="38.25">
      <c r="A3016" s="39"/>
      <c r="B3016" s="52" t="s">
        <v>3391</v>
      </c>
      <c r="C3016" s="53">
        <v>2022</v>
      </c>
      <c r="D3016" s="53">
        <v>0.4</v>
      </c>
      <c r="E3016" s="54">
        <v>1</v>
      </c>
      <c r="F3016" s="54">
        <v>15</v>
      </c>
      <c r="G3016" s="69">
        <v>28.730900000000002</v>
      </c>
      <c r="H3016" s="59">
        <v>497</v>
      </c>
    </row>
    <row r="3017" spans="1:8" ht="51">
      <c r="A3017" s="39"/>
      <c r="B3017" s="52" t="s">
        <v>3392</v>
      </c>
      <c r="C3017" s="53">
        <v>2022</v>
      </c>
      <c r="D3017" s="53">
        <v>0.4</v>
      </c>
      <c r="E3017" s="54">
        <v>1</v>
      </c>
      <c r="F3017" s="54">
        <v>15</v>
      </c>
      <c r="G3017" s="69">
        <v>28.730900000000002</v>
      </c>
      <c r="H3017" s="59">
        <v>497</v>
      </c>
    </row>
    <row r="3018" spans="1:8" ht="38.25">
      <c r="A3018" s="39"/>
      <c r="B3018" s="52" t="s">
        <v>3393</v>
      </c>
      <c r="C3018" s="53">
        <v>2022</v>
      </c>
      <c r="D3018" s="53">
        <v>0.4</v>
      </c>
      <c r="E3018" s="54">
        <v>1</v>
      </c>
      <c r="F3018" s="54">
        <v>15</v>
      </c>
      <c r="G3018" s="69">
        <v>28.555439999999997</v>
      </c>
      <c r="H3018" s="59">
        <v>497</v>
      </c>
    </row>
    <row r="3019" spans="1:8" ht="38.25">
      <c r="A3019" s="39"/>
      <c r="B3019" s="52" t="s">
        <v>3394</v>
      </c>
      <c r="C3019" s="53">
        <v>2022</v>
      </c>
      <c r="D3019" s="53">
        <v>0.4</v>
      </c>
      <c r="E3019" s="54">
        <v>1</v>
      </c>
      <c r="F3019" s="54">
        <v>15</v>
      </c>
      <c r="G3019" s="69">
        <v>28.667189999999998</v>
      </c>
      <c r="H3019" s="59">
        <v>497</v>
      </c>
    </row>
    <row r="3020" spans="1:8" ht="38.25">
      <c r="A3020" s="39"/>
      <c r="B3020" s="52" t="s">
        <v>3395</v>
      </c>
      <c r="C3020" s="53">
        <v>2022</v>
      </c>
      <c r="D3020" s="53">
        <v>0.4</v>
      </c>
      <c r="E3020" s="54">
        <v>1</v>
      </c>
      <c r="F3020" s="54">
        <v>15</v>
      </c>
      <c r="G3020" s="69">
        <v>28.661099999999998</v>
      </c>
      <c r="H3020" s="59">
        <v>497</v>
      </c>
    </row>
    <row r="3021" spans="1:8" ht="38.25">
      <c r="A3021" s="39"/>
      <c r="B3021" s="52" t="s">
        <v>3396</v>
      </c>
      <c r="C3021" s="53">
        <v>2022</v>
      </c>
      <c r="D3021" s="53">
        <v>0.4</v>
      </c>
      <c r="E3021" s="54">
        <v>1</v>
      </c>
      <c r="F3021" s="54">
        <v>15</v>
      </c>
      <c r="G3021" s="69">
        <v>28.661099999999998</v>
      </c>
      <c r="H3021" s="59">
        <v>497</v>
      </c>
    </row>
    <row r="3022" spans="1:8" ht="38.25">
      <c r="A3022" s="39"/>
      <c r="B3022" s="52" t="s">
        <v>3397</v>
      </c>
      <c r="C3022" s="53">
        <v>2022</v>
      </c>
      <c r="D3022" s="53">
        <v>0.4</v>
      </c>
      <c r="E3022" s="54">
        <v>1</v>
      </c>
      <c r="F3022" s="54">
        <v>15</v>
      </c>
      <c r="G3022" s="69">
        <v>28.661099999999998</v>
      </c>
      <c r="H3022" s="59">
        <v>497</v>
      </c>
    </row>
    <row r="3023" spans="1:8" ht="38.25">
      <c r="A3023" s="39"/>
      <c r="B3023" s="52" t="s">
        <v>3398</v>
      </c>
      <c r="C3023" s="53">
        <v>2022</v>
      </c>
      <c r="D3023" s="53">
        <v>0.4</v>
      </c>
      <c r="E3023" s="54">
        <v>1</v>
      </c>
      <c r="F3023" s="54">
        <v>15</v>
      </c>
      <c r="G3023" s="69">
        <v>28.661099999999998</v>
      </c>
      <c r="H3023" s="59">
        <v>497</v>
      </c>
    </row>
    <row r="3024" spans="1:8" ht="38.25">
      <c r="A3024" s="39"/>
      <c r="B3024" s="52" t="s">
        <v>3399</v>
      </c>
      <c r="C3024" s="53">
        <v>2022</v>
      </c>
      <c r="D3024" s="53">
        <v>0.4</v>
      </c>
      <c r="E3024" s="54">
        <v>1</v>
      </c>
      <c r="F3024" s="54">
        <v>15</v>
      </c>
      <c r="G3024" s="69">
        <v>28.661099999999998</v>
      </c>
      <c r="H3024" s="59">
        <v>497</v>
      </c>
    </row>
    <row r="3025" spans="1:8" ht="51">
      <c r="A3025" s="39"/>
      <c r="B3025" s="52" t="s">
        <v>3400</v>
      </c>
      <c r="C3025" s="53">
        <v>2022</v>
      </c>
      <c r="D3025" s="53">
        <v>0.4</v>
      </c>
      <c r="E3025" s="54">
        <v>1</v>
      </c>
      <c r="F3025" s="54">
        <v>15</v>
      </c>
      <c r="G3025" s="69">
        <v>28.658259999999999</v>
      </c>
      <c r="H3025" s="59">
        <v>497</v>
      </c>
    </row>
    <row r="3026" spans="1:8" ht="38.25">
      <c r="A3026" s="39"/>
      <c r="B3026" s="52" t="s">
        <v>3401</v>
      </c>
      <c r="C3026" s="53">
        <v>2022</v>
      </c>
      <c r="D3026" s="53">
        <v>0.4</v>
      </c>
      <c r="E3026" s="54">
        <v>1</v>
      </c>
      <c r="F3026" s="54">
        <v>15</v>
      </c>
      <c r="G3026" s="69">
        <v>28.658259999999999</v>
      </c>
      <c r="H3026" s="59">
        <v>497</v>
      </c>
    </row>
    <row r="3027" spans="1:8" ht="38.25">
      <c r="A3027" s="39"/>
      <c r="B3027" s="52" t="s">
        <v>3402</v>
      </c>
      <c r="C3027" s="53">
        <v>2022</v>
      </c>
      <c r="D3027" s="53">
        <v>0.23</v>
      </c>
      <c r="E3027" s="54">
        <v>1</v>
      </c>
      <c r="F3027" s="54">
        <v>10</v>
      </c>
      <c r="G3027" s="69">
        <v>14.933299999999999</v>
      </c>
      <c r="H3027" s="59">
        <v>497</v>
      </c>
    </row>
    <row r="3028" spans="1:8" ht="38.25">
      <c r="A3028" s="39"/>
      <c r="B3028" s="52" t="s">
        <v>3403</v>
      </c>
      <c r="C3028" s="53">
        <v>2022</v>
      </c>
      <c r="D3028" s="53">
        <v>0.4</v>
      </c>
      <c r="E3028" s="54">
        <v>1</v>
      </c>
      <c r="F3028" s="54">
        <v>15</v>
      </c>
      <c r="G3028" s="69">
        <v>28.658660000000001</v>
      </c>
      <c r="H3028" s="59">
        <v>497</v>
      </c>
    </row>
    <row r="3029" spans="1:8" ht="38.25">
      <c r="A3029" s="39"/>
      <c r="B3029" s="52" t="s">
        <v>3404</v>
      </c>
      <c r="C3029" s="53">
        <v>2022</v>
      </c>
      <c r="D3029" s="53">
        <v>0.23</v>
      </c>
      <c r="E3029" s="54">
        <v>1</v>
      </c>
      <c r="F3029" s="54">
        <v>15</v>
      </c>
      <c r="G3029" s="69">
        <v>15.72819</v>
      </c>
      <c r="H3029" s="59">
        <v>497</v>
      </c>
    </row>
    <row r="3030" spans="1:8" ht="38.25">
      <c r="A3030" s="39"/>
      <c r="B3030" s="52" t="s">
        <v>3405</v>
      </c>
      <c r="C3030" s="53">
        <v>2022</v>
      </c>
      <c r="D3030" s="53">
        <v>0.4</v>
      </c>
      <c r="E3030" s="54">
        <v>1</v>
      </c>
      <c r="F3030" s="54">
        <v>15</v>
      </c>
      <c r="G3030" s="69">
        <v>28.658660000000001</v>
      </c>
      <c r="H3030" s="59">
        <v>497</v>
      </c>
    </row>
    <row r="3031" spans="1:8" ht="51">
      <c r="A3031" s="39"/>
      <c r="B3031" s="52" t="s">
        <v>3406</v>
      </c>
      <c r="C3031" s="53">
        <v>2022</v>
      </c>
      <c r="D3031" s="53">
        <v>0.4</v>
      </c>
      <c r="E3031" s="54">
        <v>1</v>
      </c>
      <c r="F3031" s="54">
        <v>15</v>
      </c>
      <c r="G3031" s="69">
        <v>28.658660000000001</v>
      </c>
      <c r="H3031" s="59">
        <v>497</v>
      </c>
    </row>
    <row r="3032" spans="1:8" ht="51">
      <c r="A3032" s="39"/>
      <c r="B3032" s="52" t="s">
        <v>3407</v>
      </c>
      <c r="C3032" s="53">
        <v>2022</v>
      </c>
      <c r="D3032" s="53">
        <v>0.4</v>
      </c>
      <c r="E3032" s="54">
        <v>1</v>
      </c>
      <c r="F3032" s="54">
        <v>15</v>
      </c>
      <c r="G3032" s="69">
        <v>28.65907</v>
      </c>
      <c r="H3032" s="59">
        <v>497</v>
      </c>
    </row>
    <row r="3033" spans="1:8" ht="38.25">
      <c r="A3033" s="39"/>
      <c r="B3033" s="52" t="s">
        <v>3408</v>
      </c>
      <c r="C3033" s="53">
        <v>2022</v>
      </c>
      <c r="D3033" s="53">
        <v>0.4</v>
      </c>
      <c r="E3033" s="54">
        <v>1</v>
      </c>
      <c r="F3033" s="54">
        <v>15</v>
      </c>
      <c r="G3033" s="69">
        <v>28.661099999999998</v>
      </c>
      <c r="H3033" s="59">
        <v>497</v>
      </c>
    </row>
    <row r="3034" spans="1:8" ht="38.25">
      <c r="A3034" s="39"/>
      <c r="B3034" s="52" t="s">
        <v>3409</v>
      </c>
      <c r="C3034" s="53">
        <v>2022</v>
      </c>
      <c r="D3034" s="53">
        <v>0.4</v>
      </c>
      <c r="E3034" s="54">
        <v>1</v>
      </c>
      <c r="F3034" s="54">
        <v>15</v>
      </c>
      <c r="G3034" s="69">
        <v>28.549759999999999</v>
      </c>
      <c r="H3034" s="59">
        <v>497</v>
      </c>
    </row>
    <row r="3035" spans="1:8" ht="38.25">
      <c r="A3035" s="39"/>
      <c r="B3035" s="52" t="s">
        <v>3410</v>
      </c>
      <c r="C3035" s="53">
        <v>2022</v>
      </c>
      <c r="D3035" s="53">
        <v>0.4</v>
      </c>
      <c r="E3035" s="54">
        <v>1</v>
      </c>
      <c r="F3035" s="54">
        <v>15</v>
      </c>
      <c r="G3035" s="69">
        <v>28.54936</v>
      </c>
      <c r="H3035" s="59">
        <v>497</v>
      </c>
    </row>
    <row r="3036" spans="1:8" ht="38.25">
      <c r="A3036" s="39"/>
      <c r="B3036" s="52" t="s">
        <v>3411</v>
      </c>
      <c r="C3036" s="53">
        <v>2022</v>
      </c>
      <c r="D3036" s="53">
        <v>0.4</v>
      </c>
      <c r="E3036" s="54">
        <v>1</v>
      </c>
      <c r="F3036" s="54">
        <v>15</v>
      </c>
      <c r="G3036" s="69">
        <v>28.54936</v>
      </c>
      <c r="H3036" s="59">
        <v>497</v>
      </c>
    </row>
    <row r="3037" spans="1:8" ht="51">
      <c r="A3037" s="39"/>
      <c r="B3037" s="52" t="s">
        <v>3412</v>
      </c>
      <c r="C3037" s="53">
        <v>2022</v>
      </c>
      <c r="D3037" s="53">
        <v>0.4</v>
      </c>
      <c r="E3037" s="54">
        <v>1</v>
      </c>
      <c r="F3037" s="54">
        <v>15</v>
      </c>
      <c r="G3037" s="69">
        <v>28.549759999999999</v>
      </c>
      <c r="H3037" s="59">
        <v>497</v>
      </c>
    </row>
    <row r="3038" spans="1:8" ht="38.25">
      <c r="A3038" s="39"/>
      <c r="B3038" s="52" t="s">
        <v>3413</v>
      </c>
      <c r="C3038" s="53">
        <v>2022</v>
      </c>
      <c r="D3038" s="53">
        <v>0.4</v>
      </c>
      <c r="E3038" s="54">
        <v>1</v>
      </c>
      <c r="F3038" s="54">
        <v>15</v>
      </c>
      <c r="G3038" s="69">
        <v>28.549759999999999</v>
      </c>
      <c r="H3038" s="59">
        <v>497</v>
      </c>
    </row>
    <row r="3039" spans="1:8" ht="51">
      <c r="A3039" s="39"/>
      <c r="B3039" s="52" t="s">
        <v>3414</v>
      </c>
      <c r="C3039" s="53">
        <v>2022</v>
      </c>
      <c r="D3039" s="53">
        <v>0.4</v>
      </c>
      <c r="E3039" s="54">
        <v>1</v>
      </c>
      <c r="F3039" s="54">
        <v>15</v>
      </c>
      <c r="G3039" s="69">
        <v>28.68018</v>
      </c>
      <c r="H3039" s="59">
        <v>497</v>
      </c>
    </row>
    <row r="3040" spans="1:8" ht="51">
      <c r="A3040" s="39"/>
      <c r="B3040" s="52" t="s">
        <v>3415</v>
      </c>
      <c r="C3040" s="53">
        <v>2022</v>
      </c>
      <c r="D3040" s="53">
        <v>0.4</v>
      </c>
      <c r="E3040" s="54">
        <v>1</v>
      </c>
      <c r="F3040" s="54">
        <v>15</v>
      </c>
      <c r="G3040" s="69">
        <v>28.6615</v>
      </c>
      <c r="H3040" s="59">
        <v>497</v>
      </c>
    </row>
    <row r="3041" spans="1:8" ht="38.25">
      <c r="A3041" s="39"/>
      <c r="B3041" s="52" t="s">
        <v>3416</v>
      </c>
      <c r="C3041" s="53">
        <v>2022</v>
      </c>
      <c r="D3041" s="53">
        <v>0.4</v>
      </c>
      <c r="E3041" s="54">
        <v>1</v>
      </c>
      <c r="F3041" s="54">
        <v>15</v>
      </c>
      <c r="G3041" s="69">
        <v>28.661909999999999</v>
      </c>
      <c r="H3041" s="59">
        <v>497</v>
      </c>
    </row>
    <row r="3042" spans="1:8" ht="38.25">
      <c r="A3042" s="39"/>
      <c r="B3042" s="52" t="s">
        <v>3417</v>
      </c>
      <c r="C3042" s="53">
        <v>2022</v>
      </c>
      <c r="D3042" s="53">
        <v>0.23</v>
      </c>
      <c r="E3042" s="54">
        <v>1</v>
      </c>
      <c r="F3042" s="54">
        <v>15</v>
      </c>
      <c r="G3042" s="69">
        <v>15.047979999999999</v>
      </c>
      <c r="H3042" s="59">
        <v>497</v>
      </c>
    </row>
    <row r="3043" spans="1:8" ht="38.25">
      <c r="A3043" s="39"/>
      <c r="B3043" s="52" t="s">
        <v>3418</v>
      </c>
      <c r="C3043" s="53">
        <v>2022</v>
      </c>
      <c r="D3043" s="53">
        <v>0.4</v>
      </c>
      <c r="E3043" s="54">
        <v>1</v>
      </c>
      <c r="F3043" s="54">
        <v>15</v>
      </c>
      <c r="G3043" s="69">
        <v>28.674490000000002</v>
      </c>
      <c r="H3043" s="59">
        <v>497</v>
      </c>
    </row>
    <row r="3044" spans="1:8" ht="38.25">
      <c r="A3044" s="39"/>
      <c r="B3044" s="52" t="s">
        <v>3419</v>
      </c>
      <c r="C3044" s="53">
        <v>2022</v>
      </c>
      <c r="D3044" s="53">
        <v>0.4</v>
      </c>
      <c r="E3044" s="54">
        <v>1</v>
      </c>
      <c r="F3044" s="54">
        <v>15</v>
      </c>
      <c r="G3044" s="69">
        <v>28.674490000000002</v>
      </c>
      <c r="H3044" s="59">
        <v>497</v>
      </c>
    </row>
    <row r="3045" spans="1:8" ht="38.25">
      <c r="A3045" s="39"/>
      <c r="B3045" s="52" t="s">
        <v>3420</v>
      </c>
      <c r="C3045" s="53">
        <v>2022</v>
      </c>
      <c r="D3045" s="53">
        <v>0.4</v>
      </c>
      <c r="E3045" s="54">
        <v>1</v>
      </c>
      <c r="F3045" s="54">
        <v>15</v>
      </c>
      <c r="G3045" s="69">
        <v>28.666450000000001</v>
      </c>
      <c r="H3045" s="59">
        <v>497</v>
      </c>
    </row>
    <row r="3046" spans="1:8" ht="38.25">
      <c r="A3046" s="39"/>
      <c r="B3046" s="52" t="s">
        <v>3421</v>
      </c>
      <c r="C3046" s="53">
        <v>2022</v>
      </c>
      <c r="D3046" s="53">
        <v>0.4</v>
      </c>
      <c r="E3046" s="54">
        <v>1</v>
      </c>
      <c r="F3046" s="54">
        <v>15</v>
      </c>
      <c r="G3046" s="69">
        <v>28.674490000000002</v>
      </c>
      <c r="H3046" s="59">
        <v>497</v>
      </c>
    </row>
    <row r="3047" spans="1:8" ht="38.25">
      <c r="A3047" s="39"/>
      <c r="B3047" s="52" t="s">
        <v>3422</v>
      </c>
      <c r="C3047" s="53">
        <v>2022</v>
      </c>
      <c r="D3047" s="53">
        <v>0.4</v>
      </c>
      <c r="E3047" s="54">
        <v>1</v>
      </c>
      <c r="F3047" s="54">
        <v>15</v>
      </c>
      <c r="G3047" s="69">
        <v>28.674490000000002</v>
      </c>
      <c r="H3047" s="59">
        <v>497</v>
      </c>
    </row>
    <row r="3048" spans="1:8" ht="38.25">
      <c r="A3048" s="39"/>
      <c r="B3048" s="52" t="s">
        <v>3423</v>
      </c>
      <c r="C3048" s="53">
        <v>2022</v>
      </c>
      <c r="D3048" s="53">
        <v>0.4</v>
      </c>
      <c r="E3048" s="54">
        <v>1</v>
      </c>
      <c r="F3048" s="54">
        <v>15</v>
      </c>
      <c r="G3048" s="69">
        <v>28.674900000000001</v>
      </c>
      <c r="H3048" s="59">
        <v>497</v>
      </c>
    </row>
    <row r="3049" spans="1:8" ht="38.25">
      <c r="A3049" s="39"/>
      <c r="B3049" s="52" t="s">
        <v>3424</v>
      </c>
      <c r="C3049" s="53">
        <v>2022</v>
      </c>
      <c r="D3049" s="53">
        <v>0.4</v>
      </c>
      <c r="E3049" s="54">
        <v>1</v>
      </c>
      <c r="F3049" s="54">
        <v>15</v>
      </c>
      <c r="G3049" s="69">
        <v>28.674900000000001</v>
      </c>
      <c r="H3049" s="59">
        <v>497</v>
      </c>
    </row>
    <row r="3050" spans="1:8" ht="38.25">
      <c r="A3050" s="39"/>
      <c r="B3050" s="52" t="s">
        <v>3425</v>
      </c>
      <c r="C3050" s="53">
        <v>2022</v>
      </c>
      <c r="D3050" s="53">
        <v>0.4</v>
      </c>
      <c r="E3050" s="54">
        <v>1</v>
      </c>
      <c r="F3050" s="54">
        <v>15</v>
      </c>
      <c r="G3050" s="69">
        <v>28.674900000000001</v>
      </c>
      <c r="H3050" s="59">
        <v>497</v>
      </c>
    </row>
    <row r="3051" spans="1:8" ht="38.25">
      <c r="A3051" s="39"/>
      <c r="B3051" s="52" t="s">
        <v>3426</v>
      </c>
      <c r="C3051" s="53">
        <v>2022</v>
      </c>
      <c r="D3051" s="53">
        <v>0.4</v>
      </c>
      <c r="E3051" s="54">
        <v>1</v>
      </c>
      <c r="F3051" s="54">
        <v>15</v>
      </c>
      <c r="G3051" s="69">
        <v>28.674900000000001</v>
      </c>
      <c r="H3051" s="59">
        <v>497</v>
      </c>
    </row>
    <row r="3052" spans="1:8" ht="38.25">
      <c r="A3052" s="39"/>
      <c r="B3052" s="52" t="s">
        <v>3427</v>
      </c>
      <c r="C3052" s="53">
        <v>2022</v>
      </c>
      <c r="D3052" s="53">
        <v>0.4</v>
      </c>
      <c r="E3052" s="54">
        <v>1</v>
      </c>
      <c r="F3052" s="54">
        <v>30</v>
      </c>
      <c r="G3052" s="69">
        <v>18.561049999999998</v>
      </c>
      <c r="H3052" s="59">
        <v>497</v>
      </c>
    </row>
    <row r="3053" spans="1:8" ht="38.25">
      <c r="A3053" s="39"/>
      <c r="B3053" s="52" t="s">
        <v>3428</v>
      </c>
      <c r="C3053" s="53">
        <v>2022</v>
      </c>
      <c r="D3053" s="53">
        <v>0.4</v>
      </c>
      <c r="E3053" s="54">
        <v>1</v>
      </c>
      <c r="F3053" s="54">
        <v>11</v>
      </c>
      <c r="G3053" s="69">
        <v>103.36414000000001</v>
      </c>
      <c r="H3053" s="59">
        <v>497</v>
      </c>
    </row>
    <row r="3054" spans="1:8" ht="38.25">
      <c r="A3054" s="39"/>
      <c r="B3054" s="52" t="s">
        <v>3429</v>
      </c>
      <c r="C3054" s="53">
        <v>2022</v>
      </c>
      <c r="D3054" s="53">
        <v>0.4</v>
      </c>
      <c r="E3054" s="54">
        <v>1</v>
      </c>
      <c r="F3054" s="54">
        <v>15</v>
      </c>
      <c r="G3054" s="69">
        <v>28.592549999999999</v>
      </c>
      <c r="H3054" s="59">
        <v>498</v>
      </c>
    </row>
    <row r="3055" spans="1:8" ht="38.25">
      <c r="A3055" s="39"/>
      <c r="B3055" s="52" t="s">
        <v>3430</v>
      </c>
      <c r="C3055" s="53">
        <v>2022</v>
      </c>
      <c r="D3055" s="53">
        <v>0.4</v>
      </c>
      <c r="E3055" s="54">
        <v>1</v>
      </c>
      <c r="F3055" s="54">
        <v>15</v>
      </c>
      <c r="G3055" s="69">
        <v>28.52674</v>
      </c>
      <c r="H3055" s="59">
        <v>498</v>
      </c>
    </row>
    <row r="3056" spans="1:8" ht="51">
      <c r="A3056" s="39"/>
      <c r="B3056" s="52" t="s">
        <v>3431</v>
      </c>
      <c r="C3056" s="53">
        <v>2022</v>
      </c>
      <c r="D3056" s="53">
        <v>0.4</v>
      </c>
      <c r="E3056" s="54">
        <v>1</v>
      </c>
      <c r="F3056" s="54">
        <v>15</v>
      </c>
      <c r="G3056" s="69">
        <v>28.52741</v>
      </c>
      <c r="H3056" s="59">
        <v>498</v>
      </c>
    </row>
    <row r="3057" spans="1:8" ht="51">
      <c r="A3057" s="39"/>
      <c r="B3057" s="52" t="s">
        <v>3432</v>
      </c>
      <c r="C3057" s="53">
        <v>2022</v>
      </c>
      <c r="D3057" s="53">
        <v>0.4</v>
      </c>
      <c r="E3057" s="54">
        <v>1</v>
      </c>
      <c r="F3057" s="54">
        <v>15</v>
      </c>
      <c r="G3057" s="69">
        <v>28.52674</v>
      </c>
      <c r="H3057" s="59">
        <v>498</v>
      </c>
    </row>
    <row r="3058" spans="1:8" ht="51">
      <c r="A3058" s="39"/>
      <c r="B3058" s="52" t="s">
        <v>3433</v>
      </c>
      <c r="C3058" s="53">
        <v>2022</v>
      </c>
      <c r="D3058" s="53">
        <v>0.4</v>
      </c>
      <c r="E3058" s="54">
        <v>1</v>
      </c>
      <c r="F3058" s="54">
        <v>15</v>
      </c>
      <c r="G3058" s="69">
        <v>28.527229999999999</v>
      </c>
      <c r="H3058" s="59">
        <v>498</v>
      </c>
    </row>
    <row r="3059" spans="1:8" ht="38.25">
      <c r="A3059" s="39"/>
      <c r="B3059" s="52" t="s">
        <v>3434</v>
      </c>
      <c r="C3059" s="53">
        <v>2022</v>
      </c>
      <c r="D3059" s="53">
        <v>0.4</v>
      </c>
      <c r="E3059" s="54">
        <v>1</v>
      </c>
      <c r="F3059" s="54">
        <v>15</v>
      </c>
      <c r="G3059" s="69">
        <v>28.526869999999999</v>
      </c>
      <c r="H3059" s="59">
        <v>498</v>
      </c>
    </row>
    <row r="3060" spans="1:8" ht="38.25">
      <c r="A3060" s="39"/>
      <c r="B3060" s="52" t="s">
        <v>3435</v>
      </c>
      <c r="C3060" s="53">
        <v>2022</v>
      </c>
      <c r="D3060" s="53">
        <v>0.4</v>
      </c>
      <c r="E3060" s="54">
        <v>1</v>
      </c>
      <c r="F3060" s="54">
        <v>15</v>
      </c>
      <c r="G3060" s="69">
        <v>28.527630000000002</v>
      </c>
      <c r="H3060" s="59">
        <v>498</v>
      </c>
    </row>
    <row r="3061" spans="1:8" ht="51">
      <c r="A3061" s="39"/>
      <c r="B3061" s="52" t="s">
        <v>3436</v>
      </c>
      <c r="C3061" s="53">
        <v>2022</v>
      </c>
      <c r="D3061" s="53">
        <v>0.4</v>
      </c>
      <c r="E3061" s="54">
        <v>1</v>
      </c>
      <c r="F3061" s="54">
        <v>15</v>
      </c>
      <c r="G3061" s="69">
        <v>28.527729999999998</v>
      </c>
      <c r="H3061" s="59">
        <v>498</v>
      </c>
    </row>
    <row r="3062" spans="1:8" ht="51">
      <c r="A3062" s="39"/>
      <c r="B3062" s="52" t="s">
        <v>3437</v>
      </c>
      <c r="C3062" s="53">
        <v>2022</v>
      </c>
      <c r="D3062" s="53">
        <v>0.4</v>
      </c>
      <c r="E3062" s="54">
        <v>1</v>
      </c>
      <c r="F3062" s="54">
        <v>15</v>
      </c>
      <c r="G3062" s="69">
        <v>28.530750000000001</v>
      </c>
      <c r="H3062" s="59">
        <v>498</v>
      </c>
    </row>
    <row r="3063" spans="1:8" ht="38.25">
      <c r="A3063" s="39"/>
      <c r="B3063" s="52" t="s">
        <v>3438</v>
      </c>
      <c r="C3063" s="53">
        <v>2022</v>
      </c>
      <c r="D3063" s="53">
        <v>0.4</v>
      </c>
      <c r="E3063" s="54">
        <v>1</v>
      </c>
      <c r="F3063" s="54">
        <v>15</v>
      </c>
      <c r="G3063" s="69">
        <v>28.53013</v>
      </c>
      <c r="H3063" s="59">
        <v>498</v>
      </c>
    </row>
    <row r="3064" spans="1:8" ht="38.25">
      <c r="A3064" s="39"/>
      <c r="B3064" s="52" t="s">
        <v>3439</v>
      </c>
      <c r="C3064" s="53">
        <v>2022</v>
      </c>
      <c r="D3064" s="53">
        <v>0.4</v>
      </c>
      <c r="E3064" s="54">
        <v>1</v>
      </c>
      <c r="F3064" s="54">
        <v>15</v>
      </c>
      <c r="G3064" s="69">
        <v>28.530459999999998</v>
      </c>
      <c r="H3064" s="59">
        <v>498</v>
      </c>
    </row>
    <row r="3065" spans="1:8" ht="38.25">
      <c r="A3065" s="39"/>
      <c r="B3065" s="52" t="s">
        <v>3440</v>
      </c>
      <c r="C3065" s="53">
        <v>2022</v>
      </c>
      <c r="D3065" s="53">
        <v>0.4</v>
      </c>
      <c r="E3065" s="54">
        <v>1</v>
      </c>
      <c r="F3065" s="54">
        <v>15</v>
      </c>
      <c r="G3065" s="69">
        <v>28.530549999999998</v>
      </c>
      <c r="H3065" s="59">
        <v>498</v>
      </c>
    </row>
    <row r="3066" spans="1:8" ht="51">
      <c r="A3066" s="39"/>
      <c r="B3066" s="52" t="s">
        <v>3441</v>
      </c>
      <c r="C3066" s="53">
        <v>2022</v>
      </c>
      <c r="D3066" s="53">
        <v>0.4</v>
      </c>
      <c r="E3066" s="54">
        <v>1</v>
      </c>
      <c r="F3066" s="54">
        <v>15</v>
      </c>
      <c r="G3066" s="69">
        <v>28.530840000000001</v>
      </c>
      <c r="H3066" s="59">
        <v>498</v>
      </c>
    </row>
    <row r="3067" spans="1:8" ht="51">
      <c r="A3067" s="39"/>
      <c r="B3067" s="52" t="s">
        <v>3442</v>
      </c>
      <c r="C3067" s="53">
        <v>2022</v>
      </c>
      <c r="D3067" s="53">
        <v>0.4</v>
      </c>
      <c r="E3067" s="54">
        <v>1</v>
      </c>
      <c r="F3067" s="54">
        <v>15</v>
      </c>
      <c r="G3067" s="69">
        <v>28.53012</v>
      </c>
      <c r="H3067" s="59">
        <v>498</v>
      </c>
    </row>
    <row r="3068" spans="1:8" ht="51">
      <c r="A3068" s="39"/>
      <c r="B3068" s="52" t="s">
        <v>3443</v>
      </c>
      <c r="C3068" s="53">
        <v>2022</v>
      </c>
      <c r="D3068" s="53">
        <v>0.4</v>
      </c>
      <c r="E3068" s="54">
        <v>1</v>
      </c>
      <c r="F3068" s="54">
        <v>15</v>
      </c>
      <c r="G3068" s="69">
        <v>28.531080000000003</v>
      </c>
      <c r="H3068" s="59">
        <v>498</v>
      </c>
    </row>
    <row r="3069" spans="1:8" ht="38.25">
      <c r="A3069" s="39"/>
      <c r="B3069" s="52" t="s">
        <v>3444</v>
      </c>
      <c r="C3069" s="53">
        <v>2022</v>
      </c>
      <c r="D3069" s="53">
        <v>0.4</v>
      </c>
      <c r="E3069" s="54">
        <v>1</v>
      </c>
      <c r="F3069" s="54">
        <v>15</v>
      </c>
      <c r="G3069" s="69">
        <v>28.53135</v>
      </c>
      <c r="H3069" s="59">
        <v>498</v>
      </c>
    </row>
    <row r="3070" spans="1:8" ht="38.25">
      <c r="A3070" s="39"/>
      <c r="B3070" s="52" t="s">
        <v>3445</v>
      </c>
      <c r="C3070" s="53">
        <v>2022</v>
      </c>
      <c r="D3070" s="53">
        <v>0.4</v>
      </c>
      <c r="E3070" s="54">
        <v>1</v>
      </c>
      <c r="F3070" s="54">
        <v>15</v>
      </c>
      <c r="G3070" s="69">
        <v>28.532119999999999</v>
      </c>
      <c r="H3070" s="59">
        <v>498</v>
      </c>
    </row>
    <row r="3071" spans="1:8" ht="51">
      <c r="A3071" s="39"/>
      <c r="B3071" s="52" t="s">
        <v>3446</v>
      </c>
      <c r="C3071" s="53">
        <v>2022</v>
      </c>
      <c r="D3071" s="53">
        <v>0.4</v>
      </c>
      <c r="E3071" s="54">
        <v>1</v>
      </c>
      <c r="F3071" s="54">
        <v>15</v>
      </c>
      <c r="G3071" s="69">
        <v>28.532409999999999</v>
      </c>
      <c r="H3071" s="59">
        <v>498</v>
      </c>
    </row>
    <row r="3072" spans="1:8" ht="38.25">
      <c r="A3072" s="39"/>
      <c r="B3072" s="52" t="s">
        <v>3447</v>
      </c>
      <c r="C3072" s="53">
        <v>2022</v>
      </c>
      <c r="D3072" s="53">
        <v>0.4</v>
      </c>
      <c r="E3072" s="54">
        <v>1</v>
      </c>
      <c r="F3072" s="54">
        <v>15</v>
      </c>
      <c r="G3072" s="69">
        <v>28.531200000000002</v>
      </c>
      <c r="H3072" s="59">
        <v>498</v>
      </c>
    </row>
    <row r="3073" spans="1:8" ht="51">
      <c r="A3073" s="39"/>
      <c r="B3073" s="52" t="s">
        <v>3448</v>
      </c>
      <c r="C3073" s="53">
        <v>2022</v>
      </c>
      <c r="D3073" s="53">
        <v>0.4</v>
      </c>
      <c r="E3073" s="54">
        <v>1</v>
      </c>
      <c r="F3073" s="54">
        <v>15</v>
      </c>
      <c r="G3073" s="69">
        <v>28.58859</v>
      </c>
      <c r="H3073" s="59">
        <v>498</v>
      </c>
    </row>
    <row r="3074" spans="1:8" ht="51">
      <c r="A3074" s="39"/>
      <c r="B3074" s="52" t="s">
        <v>3449</v>
      </c>
      <c r="C3074" s="53">
        <v>2022</v>
      </c>
      <c r="D3074" s="53">
        <v>0.4</v>
      </c>
      <c r="E3074" s="54">
        <v>1</v>
      </c>
      <c r="F3074" s="54">
        <v>15</v>
      </c>
      <c r="G3074" s="69">
        <v>28.532049999999998</v>
      </c>
      <c r="H3074" s="59">
        <v>498</v>
      </c>
    </row>
    <row r="3075" spans="1:8" ht="38.25">
      <c r="A3075" s="39"/>
      <c r="B3075" s="52" t="s">
        <v>3450</v>
      </c>
      <c r="C3075" s="53">
        <v>2022</v>
      </c>
      <c r="D3075" s="53">
        <v>0.4</v>
      </c>
      <c r="E3075" s="54">
        <v>1</v>
      </c>
      <c r="F3075" s="54">
        <v>15</v>
      </c>
      <c r="G3075" s="69">
        <v>28.5307</v>
      </c>
      <c r="H3075" s="59">
        <v>498</v>
      </c>
    </row>
    <row r="3076" spans="1:8" ht="38.25">
      <c r="A3076" s="39"/>
      <c r="B3076" s="52" t="s">
        <v>3451</v>
      </c>
      <c r="C3076" s="53">
        <v>2022</v>
      </c>
      <c r="D3076" s="53">
        <v>0.4</v>
      </c>
      <c r="E3076" s="54">
        <v>1</v>
      </c>
      <c r="F3076" s="54">
        <v>15</v>
      </c>
      <c r="G3076" s="69">
        <v>28.53153</v>
      </c>
      <c r="H3076" s="59">
        <v>498</v>
      </c>
    </row>
    <row r="3077" spans="1:8" ht="38.25">
      <c r="A3077" s="39"/>
      <c r="B3077" s="52" t="s">
        <v>3452</v>
      </c>
      <c r="C3077" s="53">
        <v>2022</v>
      </c>
      <c r="D3077" s="53">
        <v>0.4</v>
      </c>
      <c r="E3077" s="54">
        <v>1</v>
      </c>
      <c r="F3077" s="54">
        <v>15</v>
      </c>
      <c r="G3077" s="69">
        <v>28.532340000000001</v>
      </c>
      <c r="H3077" s="59">
        <v>498</v>
      </c>
    </row>
    <row r="3078" spans="1:8" ht="38.25">
      <c r="A3078" s="39"/>
      <c r="B3078" s="52" t="s">
        <v>3453</v>
      </c>
      <c r="C3078" s="53">
        <v>2022</v>
      </c>
      <c r="D3078" s="53">
        <v>0.4</v>
      </c>
      <c r="E3078" s="54">
        <v>1</v>
      </c>
      <c r="F3078" s="54">
        <v>15</v>
      </c>
      <c r="G3078" s="69">
        <v>28.515000000000001</v>
      </c>
      <c r="H3078" s="59">
        <v>498</v>
      </c>
    </row>
    <row r="3079" spans="1:8" ht="38.25">
      <c r="A3079" s="39"/>
      <c r="B3079" s="52" t="s">
        <v>3454</v>
      </c>
      <c r="C3079" s="53">
        <v>2022</v>
      </c>
      <c r="D3079" s="53">
        <v>0.23</v>
      </c>
      <c r="E3079" s="54">
        <v>1</v>
      </c>
      <c r="F3079" s="54">
        <v>10</v>
      </c>
      <c r="G3079" s="69">
        <v>14.84356</v>
      </c>
      <c r="H3079" s="59">
        <v>498</v>
      </c>
    </row>
    <row r="3080" spans="1:8" ht="38.25">
      <c r="A3080" s="39"/>
      <c r="B3080" s="52" t="s">
        <v>3455</v>
      </c>
      <c r="C3080" s="53">
        <v>2022</v>
      </c>
      <c r="D3080" s="53">
        <v>0.23</v>
      </c>
      <c r="E3080" s="54">
        <v>1</v>
      </c>
      <c r="F3080" s="54">
        <v>10</v>
      </c>
      <c r="G3080" s="69">
        <v>14.84356</v>
      </c>
      <c r="H3080" s="59">
        <v>498</v>
      </c>
    </row>
    <row r="3081" spans="1:8" ht="38.25">
      <c r="A3081" s="39"/>
      <c r="B3081" s="52" t="s">
        <v>3456</v>
      </c>
      <c r="C3081" s="53">
        <v>2022</v>
      </c>
      <c r="D3081" s="53">
        <v>0.23</v>
      </c>
      <c r="E3081" s="54">
        <v>1</v>
      </c>
      <c r="F3081" s="54">
        <v>10</v>
      </c>
      <c r="G3081" s="69">
        <v>14.84356</v>
      </c>
      <c r="H3081" s="59">
        <v>498</v>
      </c>
    </row>
    <row r="3082" spans="1:8" ht="38.25">
      <c r="A3082" s="39"/>
      <c r="B3082" s="52" t="s">
        <v>3457</v>
      </c>
      <c r="C3082" s="53">
        <v>2022</v>
      </c>
      <c r="D3082" s="53">
        <v>0.23</v>
      </c>
      <c r="E3082" s="54">
        <v>1</v>
      </c>
      <c r="F3082" s="54">
        <v>10</v>
      </c>
      <c r="G3082" s="69">
        <v>14.84356</v>
      </c>
      <c r="H3082" s="59">
        <v>498</v>
      </c>
    </row>
    <row r="3083" spans="1:8" ht="38.25">
      <c r="A3083" s="39"/>
      <c r="B3083" s="52" t="s">
        <v>3458</v>
      </c>
      <c r="C3083" s="53">
        <v>2022</v>
      </c>
      <c r="D3083" s="53">
        <v>0.23</v>
      </c>
      <c r="E3083" s="54">
        <v>1</v>
      </c>
      <c r="F3083" s="54">
        <v>10</v>
      </c>
      <c r="G3083" s="69">
        <v>14.84356</v>
      </c>
      <c r="H3083" s="59">
        <v>498</v>
      </c>
    </row>
    <row r="3084" spans="1:8" ht="38.25">
      <c r="A3084" s="39"/>
      <c r="B3084" s="52" t="s">
        <v>3459</v>
      </c>
      <c r="C3084" s="53">
        <v>2022</v>
      </c>
      <c r="D3084" s="53">
        <v>0.23</v>
      </c>
      <c r="E3084" s="54">
        <v>1</v>
      </c>
      <c r="F3084" s="54">
        <v>10</v>
      </c>
      <c r="G3084" s="69">
        <v>14.84356</v>
      </c>
      <c r="H3084" s="59">
        <v>498</v>
      </c>
    </row>
    <row r="3085" spans="1:8" ht="38.25">
      <c r="A3085" s="39"/>
      <c r="B3085" s="52" t="s">
        <v>3460</v>
      </c>
      <c r="C3085" s="53">
        <v>2022</v>
      </c>
      <c r="D3085" s="53">
        <v>0.23</v>
      </c>
      <c r="E3085" s="54">
        <v>1</v>
      </c>
      <c r="F3085" s="54">
        <v>10</v>
      </c>
      <c r="G3085" s="69">
        <v>14.84356</v>
      </c>
      <c r="H3085" s="59">
        <v>498</v>
      </c>
    </row>
    <row r="3086" spans="1:8" ht="38.25">
      <c r="A3086" s="39"/>
      <c r="B3086" s="52" t="s">
        <v>3461</v>
      </c>
      <c r="C3086" s="53">
        <v>2022</v>
      </c>
      <c r="D3086" s="53">
        <v>0.23</v>
      </c>
      <c r="E3086" s="54">
        <v>1</v>
      </c>
      <c r="F3086" s="54">
        <v>10</v>
      </c>
      <c r="G3086" s="69">
        <v>14.856549999999999</v>
      </c>
      <c r="H3086" s="59">
        <v>498</v>
      </c>
    </row>
    <row r="3087" spans="1:8" ht="38.25">
      <c r="A3087" s="39"/>
      <c r="B3087" s="52" t="s">
        <v>3462</v>
      </c>
      <c r="C3087" s="53">
        <v>2022</v>
      </c>
      <c r="D3087" s="53">
        <v>0.23</v>
      </c>
      <c r="E3087" s="54">
        <v>1</v>
      </c>
      <c r="F3087" s="54">
        <v>10</v>
      </c>
      <c r="G3087" s="69">
        <v>14.856549999999999</v>
      </c>
      <c r="H3087" s="59">
        <v>498</v>
      </c>
    </row>
    <row r="3088" spans="1:8" ht="38.25">
      <c r="A3088" s="39"/>
      <c r="B3088" s="52" t="s">
        <v>3463</v>
      </c>
      <c r="C3088" s="53">
        <v>2022</v>
      </c>
      <c r="D3088" s="53">
        <v>0.23</v>
      </c>
      <c r="E3088" s="54">
        <v>1</v>
      </c>
      <c r="F3088" s="54">
        <v>10</v>
      </c>
      <c r="G3088" s="69">
        <v>14.856549999999999</v>
      </c>
      <c r="H3088" s="59">
        <v>498</v>
      </c>
    </row>
    <row r="3089" spans="1:8" ht="38.25">
      <c r="A3089" s="39"/>
      <c r="B3089" s="52" t="s">
        <v>3464</v>
      </c>
      <c r="C3089" s="53">
        <v>2022</v>
      </c>
      <c r="D3089" s="53">
        <v>0.4</v>
      </c>
      <c r="E3089" s="54">
        <v>1</v>
      </c>
      <c r="F3089" s="54">
        <v>15</v>
      </c>
      <c r="G3089" s="69">
        <v>28.529169999999997</v>
      </c>
      <c r="H3089" s="59">
        <v>498</v>
      </c>
    </row>
    <row r="3090" spans="1:8" ht="51">
      <c r="A3090" s="39"/>
      <c r="B3090" s="52" t="s">
        <v>3465</v>
      </c>
      <c r="C3090" s="53">
        <v>2022</v>
      </c>
      <c r="D3090" s="53">
        <v>0.4</v>
      </c>
      <c r="E3090" s="54">
        <v>1</v>
      </c>
      <c r="F3090" s="54">
        <v>15</v>
      </c>
      <c r="G3090" s="69">
        <v>28.5291</v>
      </c>
      <c r="H3090" s="59">
        <v>498</v>
      </c>
    </row>
    <row r="3091" spans="1:8" ht="38.25">
      <c r="A3091" s="39"/>
      <c r="B3091" s="52" t="s">
        <v>3466</v>
      </c>
      <c r="C3091" s="53">
        <v>2022</v>
      </c>
      <c r="D3091" s="53">
        <v>0.4</v>
      </c>
      <c r="E3091" s="54">
        <v>1</v>
      </c>
      <c r="F3091" s="54">
        <v>15</v>
      </c>
      <c r="G3091" s="69">
        <v>28.52871</v>
      </c>
      <c r="H3091" s="59">
        <v>498</v>
      </c>
    </row>
    <row r="3092" spans="1:8" ht="51">
      <c r="A3092" s="39"/>
      <c r="B3092" s="52" t="s">
        <v>3467</v>
      </c>
      <c r="C3092" s="53">
        <v>2022</v>
      </c>
      <c r="D3092" s="53">
        <v>0.4</v>
      </c>
      <c r="E3092" s="54">
        <v>1</v>
      </c>
      <c r="F3092" s="54">
        <v>15</v>
      </c>
      <c r="G3092" s="69">
        <v>28.52871</v>
      </c>
      <c r="H3092" s="59">
        <v>498</v>
      </c>
    </row>
    <row r="3093" spans="1:8" ht="51">
      <c r="A3093" s="39"/>
      <c r="B3093" s="52" t="s">
        <v>3468</v>
      </c>
      <c r="C3093" s="53">
        <v>2022</v>
      </c>
      <c r="D3093" s="53">
        <v>0.4</v>
      </c>
      <c r="E3093" s="54">
        <v>1</v>
      </c>
      <c r="F3093" s="54">
        <v>15</v>
      </c>
      <c r="G3093" s="69">
        <v>28.529169999999997</v>
      </c>
      <c r="H3093" s="59">
        <v>498</v>
      </c>
    </row>
    <row r="3094" spans="1:8" ht="38.25">
      <c r="A3094" s="39"/>
      <c r="B3094" s="52" t="s">
        <v>3469</v>
      </c>
      <c r="C3094" s="53">
        <v>2022</v>
      </c>
      <c r="D3094" s="53">
        <v>0.4</v>
      </c>
      <c r="E3094" s="54">
        <v>1</v>
      </c>
      <c r="F3094" s="54">
        <v>15</v>
      </c>
      <c r="G3094" s="69">
        <v>28.52488</v>
      </c>
      <c r="H3094" s="59">
        <v>498</v>
      </c>
    </row>
    <row r="3095" spans="1:8" ht="51">
      <c r="A3095" s="39"/>
      <c r="B3095" s="52" t="s">
        <v>3470</v>
      </c>
      <c r="C3095" s="53">
        <v>2022</v>
      </c>
      <c r="D3095" s="53">
        <v>0.4</v>
      </c>
      <c r="E3095" s="54">
        <v>1</v>
      </c>
      <c r="F3095" s="54">
        <v>15</v>
      </c>
      <c r="G3095" s="69">
        <v>28.524540000000002</v>
      </c>
      <c r="H3095" s="59">
        <v>498</v>
      </c>
    </row>
    <row r="3096" spans="1:8" ht="38.25">
      <c r="A3096" s="39"/>
      <c r="B3096" s="52" t="s">
        <v>3471</v>
      </c>
      <c r="C3096" s="53">
        <v>2022</v>
      </c>
      <c r="D3096" s="53">
        <v>0.4</v>
      </c>
      <c r="E3096" s="54">
        <v>1</v>
      </c>
      <c r="F3096" s="54">
        <v>15</v>
      </c>
      <c r="G3096" s="69">
        <v>28.524939999999997</v>
      </c>
      <c r="H3096" s="59">
        <v>498</v>
      </c>
    </row>
    <row r="3097" spans="1:8" ht="38.25">
      <c r="A3097" s="39"/>
      <c r="B3097" s="52" t="s">
        <v>3472</v>
      </c>
      <c r="C3097" s="53">
        <v>2022</v>
      </c>
      <c r="D3097" s="53">
        <v>0.4</v>
      </c>
      <c r="E3097" s="54">
        <v>1</v>
      </c>
      <c r="F3097" s="54">
        <v>15</v>
      </c>
      <c r="G3097" s="69">
        <v>28.525179999999999</v>
      </c>
      <c r="H3097" s="59">
        <v>498</v>
      </c>
    </row>
    <row r="3098" spans="1:8" ht="38.25">
      <c r="A3098" s="39"/>
      <c r="B3098" s="52" t="s">
        <v>3473</v>
      </c>
      <c r="C3098" s="53">
        <v>2022</v>
      </c>
      <c r="D3098" s="53">
        <v>0.4</v>
      </c>
      <c r="E3098" s="54">
        <v>1</v>
      </c>
      <c r="F3098" s="54">
        <v>15</v>
      </c>
      <c r="G3098" s="69">
        <v>28.52533</v>
      </c>
      <c r="H3098" s="59">
        <v>498</v>
      </c>
    </row>
    <row r="3099" spans="1:8" ht="38.25">
      <c r="A3099" s="39"/>
      <c r="B3099" s="52" t="s">
        <v>3474</v>
      </c>
      <c r="C3099" s="53">
        <v>2022</v>
      </c>
      <c r="D3099" s="53">
        <v>0.4</v>
      </c>
      <c r="E3099" s="54">
        <v>1</v>
      </c>
      <c r="F3099" s="54">
        <v>15</v>
      </c>
      <c r="G3099" s="69">
        <v>28.52533</v>
      </c>
      <c r="H3099" s="59">
        <v>498</v>
      </c>
    </row>
    <row r="3100" spans="1:8" ht="38.25">
      <c r="A3100" s="39"/>
      <c r="B3100" s="52" t="s">
        <v>3475</v>
      </c>
      <c r="C3100" s="53">
        <v>2022</v>
      </c>
      <c r="D3100" s="53">
        <v>0.4</v>
      </c>
      <c r="E3100" s="54">
        <v>1</v>
      </c>
      <c r="F3100" s="54">
        <v>15</v>
      </c>
      <c r="G3100" s="69">
        <v>28.525130000000001</v>
      </c>
      <c r="H3100" s="59">
        <v>498</v>
      </c>
    </row>
    <row r="3101" spans="1:8" ht="38.25">
      <c r="A3101" s="39"/>
      <c r="B3101" s="52" t="s">
        <v>3476</v>
      </c>
      <c r="C3101" s="53">
        <v>2022</v>
      </c>
      <c r="D3101" s="53">
        <v>0.4</v>
      </c>
      <c r="E3101" s="54">
        <v>1</v>
      </c>
      <c r="F3101" s="54">
        <v>15</v>
      </c>
      <c r="G3101" s="69">
        <v>28.52524</v>
      </c>
      <c r="H3101" s="59">
        <v>498</v>
      </c>
    </row>
    <row r="3102" spans="1:8" ht="38.25">
      <c r="A3102" s="39"/>
      <c r="B3102" s="52" t="s">
        <v>3477</v>
      </c>
      <c r="C3102" s="53">
        <v>2022</v>
      </c>
      <c r="D3102" s="53">
        <v>0.4</v>
      </c>
      <c r="E3102" s="54">
        <v>1</v>
      </c>
      <c r="F3102" s="54">
        <v>15</v>
      </c>
      <c r="G3102" s="69">
        <v>28.53764</v>
      </c>
      <c r="H3102" s="59">
        <v>498</v>
      </c>
    </row>
    <row r="3103" spans="1:8" ht="51">
      <c r="A3103" s="39"/>
      <c r="B3103" s="52" t="s">
        <v>3478</v>
      </c>
      <c r="C3103" s="53">
        <v>2022</v>
      </c>
      <c r="D3103" s="53">
        <v>0.4</v>
      </c>
      <c r="E3103" s="54">
        <v>1</v>
      </c>
      <c r="F3103" s="54">
        <v>15</v>
      </c>
      <c r="G3103" s="69">
        <v>28.537470000000003</v>
      </c>
      <c r="H3103" s="59">
        <v>498</v>
      </c>
    </row>
    <row r="3104" spans="1:8" ht="38.25">
      <c r="A3104" s="39"/>
      <c r="B3104" s="52" t="s">
        <v>3479</v>
      </c>
      <c r="C3104" s="53">
        <v>2022</v>
      </c>
      <c r="D3104" s="53">
        <v>0.4</v>
      </c>
      <c r="E3104" s="54">
        <v>1</v>
      </c>
      <c r="F3104" s="54">
        <v>15</v>
      </c>
      <c r="G3104" s="69">
        <v>28.537980000000001</v>
      </c>
      <c r="H3104" s="59">
        <v>498</v>
      </c>
    </row>
    <row r="3105" spans="1:8" ht="38.25">
      <c r="A3105" s="39"/>
      <c r="B3105" s="52" t="s">
        <v>3480</v>
      </c>
      <c r="C3105" s="53">
        <v>2022</v>
      </c>
      <c r="D3105" s="53">
        <v>0.4</v>
      </c>
      <c r="E3105" s="54">
        <v>1</v>
      </c>
      <c r="F3105" s="54">
        <v>15</v>
      </c>
      <c r="G3105" s="69">
        <v>28.537569999999999</v>
      </c>
      <c r="H3105" s="59">
        <v>498</v>
      </c>
    </row>
    <row r="3106" spans="1:8" ht="38.25">
      <c r="A3106" s="39"/>
      <c r="B3106" s="52" t="s">
        <v>3481</v>
      </c>
      <c r="C3106" s="53">
        <v>2022</v>
      </c>
      <c r="D3106" s="53">
        <v>0.4</v>
      </c>
      <c r="E3106" s="54">
        <v>1</v>
      </c>
      <c r="F3106" s="54">
        <v>15</v>
      </c>
      <c r="G3106" s="69">
        <v>28.53809</v>
      </c>
      <c r="H3106" s="59">
        <v>498</v>
      </c>
    </row>
    <row r="3107" spans="1:8" ht="38.25">
      <c r="A3107" s="39"/>
      <c r="B3107" s="52" t="s">
        <v>3482</v>
      </c>
      <c r="C3107" s="53">
        <v>2022</v>
      </c>
      <c r="D3107" s="53">
        <v>0.4</v>
      </c>
      <c r="E3107" s="54">
        <v>1</v>
      </c>
      <c r="F3107" s="54">
        <v>15</v>
      </c>
      <c r="G3107" s="69">
        <v>28.537299999999998</v>
      </c>
      <c r="H3107" s="59">
        <v>498</v>
      </c>
    </row>
    <row r="3108" spans="1:8" ht="51">
      <c r="A3108" s="39"/>
      <c r="B3108" s="52" t="s">
        <v>3483</v>
      </c>
      <c r="C3108" s="53">
        <v>2022</v>
      </c>
      <c r="D3108" s="53">
        <v>0.4</v>
      </c>
      <c r="E3108" s="54">
        <v>1</v>
      </c>
      <c r="F3108" s="54">
        <v>15</v>
      </c>
      <c r="G3108" s="69">
        <v>28.53809</v>
      </c>
      <c r="H3108" s="59">
        <v>498</v>
      </c>
    </row>
    <row r="3109" spans="1:8" ht="38.25">
      <c r="A3109" s="39"/>
      <c r="B3109" s="52" t="s">
        <v>3484</v>
      </c>
      <c r="C3109" s="53">
        <v>2022</v>
      </c>
      <c r="D3109" s="53">
        <v>0.4</v>
      </c>
      <c r="E3109" s="54">
        <v>1</v>
      </c>
      <c r="F3109" s="54">
        <v>15</v>
      </c>
      <c r="G3109" s="69">
        <v>28.538430000000002</v>
      </c>
      <c r="H3109" s="59">
        <v>498</v>
      </c>
    </row>
    <row r="3110" spans="1:8" ht="51">
      <c r="A3110" s="39"/>
      <c r="B3110" s="52" t="s">
        <v>3485</v>
      </c>
      <c r="C3110" s="53">
        <v>2022</v>
      </c>
      <c r="D3110" s="53">
        <v>0.4</v>
      </c>
      <c r="E3110" s="54">
        <v>1</v>
      </c>
      <c r="F3110" s="54">
        <v>15</v>
      </c>
      <c r="G3110" s="69">
        <v>28.582319999999999</v>
      </c>
      <c r="H3110" s="59">
        <v>498</v>
      </c>
    </row>
    <row r="3111" spans="1:8" ht="38.25">
      <c r="A3111" s="39"/>
      <c r="B3111" s="52" t="s">
        <v>3486</v>
      </c>
      <c r="C3111" s="53">
        <v>2022</v>
      </c>
      <c r="D3111" s="53">
        <v>0.4</v>
      </c>
      <c r="E3111" s="54">
        <v>1</v>
      </c>
      <c r="F3111" s="54">
        <v>15</v>
      </c>
      <c r="G3111" s="69">
        <v>28.58295</v>
      </c>
      <c r="H3111" s="59">
        <v>498</v>
      </c>
    </row>
    <row r="3112" spans="1:8" ht="51">
      <c r="A3112" s="39"/>
      <c r="B3112" s="52" t="s">
        <v>3487</v>
      </c>
      <c r="C3112" s="53">
        <v>2022</v>
      </c>
      <c r="D3112" s="53">
        <v>0.4</v>
      </c>
      <c r="E3112" s="54">
        <v>1</v>
      </c>
      <c r="F3112" s="54">
        <v>15</v>
      </c>
      <c r="G3112" s="69">
        <v>28.582990000000002</v>
      </c>
      <c r="H3112" s="59">
        <v>498</v>
      </c>
    </row>
    <row r="3113" spans="1:8" ht="38.25">
      <c r="A3113" s="39"/>
      <c r="B3113" s="52" t="s">
        <v>3488</v>
      </c>
      <c r="C3113" s="53">
        <v>2022</v>
      </c>
      <c r="D3113" s="53">
        <v>0.4</v>
      </c>
      <c r="E3113" s="54">
        <v>1</v>
      </c>
      <c r="F3113" s="54">
        <v>15</v>
      </c>
      <c r="G3113" s="69">
        <v>28.582669999999997</v>
      </c>
      <c r="H3113" s="59">
        <v>498</v>
      </c>
    </row>
    <row r="3114" spans="1:8" ht="51">
      <c r="A3114" s="39"/>
      <c r="B3114" s="52" t="s">
        <v>3489</v>
      </c>
      <c r="C3114" s="53">
        <v>2022</v>
      </c>
      <c r="D3114" s="53">
        <v>0.4</v>
      </c>
      <c r="E3114" s="54">
        <v>1</v>
      </c>
      <c r="F3114" s="54">
        <v>15</v>
      </c>
      <c r="G3114" s="69">
        <v>28.583089999999999</v>
      </c>
      <c r="H3114" s="59">
        <v>498</v>
      </c>
    </row>
    <row r="3115" spans="1:8" ht="38.25">
      <c r="A3115" s="39"/>
      <c r="B3115" s="52" t="s">
        <v>3490</v>
      </c>
      <c r="C3115" s="53">
        <v>2022</v>
      </c>
      <c r="D3115" s="53">
        <v>0.4</v>
      </c>
      <c r="E3115" s="54">
        <v>1</v>
      </c>
      <c r="F3115" s="54">
        <v>5</v>
      </c>
      <c r="G3115" s="69">
        <v>28.582759999999997</v>
      </c>
      <c r="H3115" s="59">
        <v>498</v>
      </c>
    </row>
    <row r="3116" spans="1:8" ht="51">
      <c r="A3116" s="39"/>
      <c r="B3116" s="52" t="s">
        <v>3491</v>
      </c>
      <c r="C3116" s="53">
        <v>2022</v>
      </c>
      <c r="D3116" s="53">
        <v>0.4</v>
      </c>
      <c r="E3116" s="54">
        <v>1</v>
      </c>
      <c r="F3116" s="54">
        <v>15</v>
      </c>
      <c r="G3116" s="69">
        <v>28.58304</v>
      </c>
      <c r="H3116" s="59">
        <v>498</v>
      </c>
    </row>
    <row r="3117" spans="1:8" ht="51">
      <c r="A3117" s="39"/>
      <c r="B3117" s="52" t="s">
        <v>3492</v>
      </c>
      <c r="C3117" s="53">
        <v>2022</v>
      </c>
      <c r="D3117" s="53">
        <v>0.4</v>
      </c>
      <c r="E3117" s="54">
        <v>1</v>
      </c>
      <c r="F3117" s="54">
        <v>15</v>
      </c>
      <c r="G3117" s="69">
        <v>28.583290000000002</v>
      </c>
      <c r="H3117" s="59">
        <v>498</v>
      </c>
    </row>
    <row r="3118" spans="1:8" ht="38.25">
      <c r="A3118" s="39"/>
      <c r="B3118" s="52" t="s">
        <v>3493</v>
      </c>
      <c r="C3118" s="53">
        <v>2022</v>
      </c>
      <c r="D3118" s="53">
        <v>0.4</v>
      </c>
      <c r="E3118" s="54">
        <v>1</v>
      </c>
      <c r="F3118" s="54">
        <v>15</v>
      </c>
      <c r="G3118" s="69">
        <v>28.588360000000002</v>
      </c>
      <c r="H3118" s="59">
        <v>498</v>
      </c>
    </row>
    <row r="3119" spans="1:8" ht="51">
      <c r="A3119" s="39"/>
      <c r="B3119" s="52" t="s">
        <v>3494</v>
      </c>
      <c r="C3119" s="53">
        <v>2022</v>
      </c>
      <c r="D3119" s="53">
        <v>0.4</v>
      </c>
      <c r="E3119" s="54">
        <v>1</v>
      </c>
      <c r="F3119" s="54">
        <v>15</v>
      </c>
      <c r="G3119" s="69">
        <v>28.588750000000001</v>
      </c>
      <c r="H3119" s="59">
        <v>498</v>
      </c>
    </row>
    <row r="3120" spans="1:8" ht="51">
      <c r="A3120" s="39"/>
      <c r="B3120" s="52" t="s">
        <v>3495</v>
      </c>
      <c r="C3120" s="53">
        <v>2022</v>
      </c>
      <c r="D3120" s="53">
        <v>0.4</v>
      </c>
      <c r="E3120" s="54">
        <v>1</v>
      </c>
      <c r="F3120" s="54">
        <v>15</v>
      </c>
      <c r="G3120" s="69">
        <v>28.5884</v>
      </c>
      <c r="H3120" s="59">
        <v>498</v>
      </c>
    </row>
    <row r="3121" spans="1:8" ht="38.25">
      <c r="A3121" s="39"/>
      <c r="B3121" s="52" t="s">
        <v>3496</v>
      </c>
      <c r="C3121" s="53">
        <v>2022</v>
      </c>
      <c r="D3121" s="53">
        <v>0.4</v>
      </c>
      <c r="E3121" s="54">
        <v>1</v>
      </c>
      <c r="F3121" s="54">
        <v>15</v>
      </c>
      <c r="G3121" s="69">
        <v>28.5883</v>
      </c>
      <c r="H3121" s="59">
        <v>498</v>
      </c>
    </row>
    <row r="3122" spans="1:8" ht="38.25">
      <c r="A3122" s="39"/>
      <c r="B3122" s="52" t="s">
        <v>3497</v>
      </c>
      <c r="C3122" s="53">
        <v>2022</v>
      </c>
      <c r="D3122" s="53">
        <v>0.4</v>
      </c>
      <c r="E3122" s="54">
        <v>1</v>
      </c>
      <c r="F3122" s="54">
        <v>15</v>
      </c>
      <c r="G3122" s="69">
        <v>28.589380000000002</v>
      </c>
      <c r="H3122" s="59">
        <v>498</v>
      </c>
    </row>
    <row r="3123" spans="1:8" ht="38.25">
      <c r="A3123" s="39"/>
      <c r="B3123" s="52" t="s">
        <v>3498</v>
      </c>
      <c r="C3123" s="53">
        <v>2022</v>
      </c>
      <c r="D3123" s="53">
        <v>0.4</v>
      </c>
      <c r="E3123" s="54">
        <v>1</v>
      </c>
      <c r="F3123" s="54">
        <v>15</v>
      </c>
      <c r="G3123" s="69">
        <v>28.589359999999999</v>
      </c>
      <c r="H3123" s="59">
        <v>498</v>
      </c>
    </row>
    <row r="3124" spans="1:8" ht="38.25">
      <c r="A3124" s="39"/>
      <c r="B3124" s="52" t="s">
        <v>3499</v>
      </c>
      <c r="C3124" s="53">
        <v>2022</v>
      </c>
      <c r="D3124" s="53">
        <v>0.4</v>
      </c>
      <c r="E3124" s="54">
        <v>1</v>
      </c>
      <c r="F3124" s="54">
        <v>15</v>
      </c>
      <c r="G3124" s="69">
        <v>28.589259999999999</v>
      </c>
      <c r="H3124" s="59">
        <v>498</v>
      </c>
    </row>
    <row r="3125" spans="1:8" ht="38.25">
      <c r="A3125" s="39"/>
      <c r="B3125" s="52" t="s">
        <v>3500</v>
      </c>
      <c r="C3125" s="53">
        <v>2022</v>
      </c>
      <c r="D3125" s="53">
        <v>0.4</v>
      </c>
      <c r="E3125" s="54">
        <v>1</v>
      </c>
      <c r="F3125" s="54">
        <v>15</v>
      </c>
      <c r="G3125" s="69">
        <v>28.58925</v>
      </c>
      <c r="H3125" s="59">
        <v>498</v>
      </c>
    </row>
    <row r="3126" spans="1:8" ht="51">
      <c r="A3126" s="39"/>
      <c r="B3126" s="52" t="s">
        <v>3501</v>
      </c>
      <c r="C3126" s="53">
        <v>2022</v>
      </c>
      <c r="D3126" s="53">
        <v>0.4</v>
      </c>
      <c r="E3126" s="54">
        <v>1</v>
      </c>
      <c r="F3126" s="54">
        <v>15</v>
      </c>
      <c r="G3126" s="69">
        <v>28.55828</v>
      </c>
      <c r="H3126" s="59">
        <v>498</v>
      </c>
    </row>
    <row r="3127" spans="1:8" ht="38.25">
      <c r="A3127" s="39"/>
      <c r="B3127" s="52" t="s">
        <v>3502</v>
      </c>
      <c r="C3127" s="53">
        <v>2022</v>
      </c>
      <c r="D3127" s="53">
        <v>0.4</v>
      </c>
      <c r="E3127" s="54">
        <v>1</v>
      </c>
      <c r="F3127" s="54">
        <v>15</v>
      </c>
      <c r="G3127" s="69">
        <v>28.558229999999998</v>
      </c>
      <c r="H3127" s="59">
        <v>498</v>
      </c>
    </row>
    <row r="3128" spans="1:8" ht="38.25">
      <c r="A3128" s="39"/>
      <c r="B3128" s="52" t="s">
        <v>3503</v>
      </c>
      <c r="C3128" s="53">
        <v>2022</v>
      </c>
      <c r="D3128" s="53">
        <v>0.4</v>
      </c>
      <c r="E3128" s="54">
        <v>1</v>
      </c>
      <c r="F3128" s="54">
        <v>15</v>
      </c>
      <c r="G3128" s="69">
        <v>28.558349999999997</v>
      </c>
      <c r="H3128" s="59">
        <v>498</v>
      </c>
    </row>
    <row r="3129" spans="1:8" ht="38.25">
      <c r="A3129" s="39"/>
      <c r="B3129" s="52" t="s">
        <v>3504</v>
      </c>
      <c r="C3129" s="53">
        <v>2022</v>
      </c>
      <c r="D3129" s="53">
        <v>0.4</v>
      </c>
      <c r="E3129" s="54">
        <v>1</v>
      </c>
      <c r="F3129" s="54">
        <v>15</v>
      </c>
      <c r="G3129" s="69">
        <v>28.55884</v>
      </c>
      <c r="H3129" s="59">
        <v>498</v>
      </c>
    </row>
    <row r="3130" spans="1:8" ht="38.25">
      <c r="A3130" s="39"/>
      <c r="B3130" s="52" t="s">
        <v>3505</v>
      </c>
      <c r="C3130" s="53">
        <v>2022</v>
      </c>
      <c r="D3130" s="53">
        <v>0.23</v>
      </c>
      <c r="E3130" s="54">
        <v>1</v>
      </c>
      <c r="F3130" s="54">
        <v>10</v>
      </c>
      <c r="G3130" s="69">
        <v>14.887709999999998</v>
      </c>
      <c r="H3130" s="59">
        <v>498</v>
      </c>
    </row>
    <row r="3131" spans="1:8" ht="38.25">
      <c r="A3131" s="39"/>
      <c r="B3131" s="52" t="s">
        <v>3506</v>
      </c>
      <c r="C3131" s="53">
        <v>2022</v>
      </c>
      <c r="D3131" s="53">
        <v>0.23</v>
      </c>
      <c r="E3131" s="54">
        <v>1</v>
      </c>
      <c r="F3131" s="54">
        <v>10</v>
      </c>
      <c r="G3131" s="69">
        <v>14.887709999999998</v>
      </c>
      <c r="H3131" s="59">
        <v>498</v>
      </c>
    </row>
    <row r="3132" spans="1:8" ht="38.25">
      <c r="A3132" s="39"/>
      <c r="B3132" s="52" t="s">
        <v>3507</v>
      </c>
      <c r="C3132" s="53">
        <v>2022</v>
      </c>
      <c r="D3132" s="53">
        <v>0.23</v>
      </c>
      <c r="E3132" s="54">
        <v>1</v>
      </c>
      <c r="F3132" s="54">
        <v>10</v>
      </c>
      <c r="G3132" s="69">
        <v>14.887709999999998</v>
      </c>
      <c r="H3132" s="59">
        <v>498</v>
      </c>
    </row>
    <row r="3133" spans="1:8" ht="51">
      <c r="A3133" s="39"/>
      <c r="B3133" s="52" t="s">
        <v>3508</v>
      </c>
      <c r="C3133" s="53">
        <v>2022</v>
      </c>
      <c r="D3133" s="53">
        <v>0.23</v>
      </c>
      <c r="E3133" s="54">
        <v>1</v>
      </c>
      <c r="F3133" s="54">
        <v>10</v>
      </c>
      <c r="G3133" s="69">
        <v>14.887709999999998</v>
      </c>
      <c r="H3133" s="59">
        <v>498</v>
      </c>
    </row>
    <row r="3134" spans="1:8" ht="38.25">
      <c r="A3134" s="39"/>
      <c r="B3134" s="52" t="s">
        <v>3509</v>
      </c>
      <c r="C3134" s="53">
        <v>2022</v>
      </c>
      <c r="D3134" s="53">
        <v>0.23</v>
      </c>
      <c r="E3134" s="54">
        <v>1</v>
      </c>
      <c r="F3134" s="54">
        <v>10</v>
      </c>
      <c r="G3134" s="69">
        <v>14.92066</v>
      </c>
      <c r="H3134" s="59">
        <v>498</v>
      </c>
    </row>
    <row r="3135" spans="1:8" ht="38.25">
      <c r="A3135" s="39"/>
      <c r="B3135" s="52" t="s">
        <v>3510</v>
      </c>
      <c r="C3135" s="53">
        <v>2022</v>
      </c>
      <c r="D3135" s="53">
        <v>0.23</v>
      </c>
      <c r="E3135" s="54">
        <v>1</v>
      </c>
      <c r="F3135" s="54">
        <v>10</v>
      </c>
      <c r="G3135" s="69">
        <v>14.921059999999999</v>
      </c>
      <c r="H3135" s="59">
        <v>498</v>
      </c>
    </row>
    <row r="3136" spans="1:8" ht="38.25">
      <c r="A3136" s="39"/>
      <c r="B3136" s="52" t="s">
        <v>3511</v>
      </c>
      <c r="C3136" s="53">
        <v>2022</v>
      </c>
      <c r="D3136" s="53">
        <v>0.23</v>
      </c>
      <c r="E3136" s="54">
        <v>1</v>
      </c>
      <c r="F3136" s="54">
        <v>10</v>
      </c>
      <c r="G3136" s="69">
        <v>14.921059999999999</v>
      </c>
      <c r="H3136" s="59">
        <v>498</v>
      </c>
    </row>
    <row r="3137" spans="1:8" ht="38.25">
      <c r="A3137" s="39"/>
      <c r="B3137" s="52" t="s">
        <v>3512</v>
      </c>
      <c r="C3137" s="53">
        <v>2022</v>
      </c>
      <c r="D3137" s="53">
        <v>0.23</v>
      </c>
      <c r="E3137" s="54">
        <v>1</v>
      </c>
      <c r="F3137" s="54">
        <v>10</v>
      </c>
      <c r="G3137" s="69">
        <v>14.921479999999999</v>
      </c>
      <c r="H3137" s="59">
        <v>498</v>
      </c>
    </row>
    <row r="3138" spans="1:8" ht="38.25">
      <c r="A3138" s="39"/>
      <c r="B3138" s="52" t="s">
        <v>3513</v>
      </c>
      <c r="C3138" s="53">
        <v>2022</v>
      </c>
      <c r="D3138" s="53">
        <v>0.23</v>
      </c>
      <c r="E3138" s="54">
        <v>1</v>
      </c>
      <c r="F3138" s="54">
        <v>10</v>
      </c>
      <c r="G3138" s="69">
        <v>14.921479999999999</v>
      </c>
      <c r="H3138" s="59">
        <v>498</v>
      </c>
    </row>
    <row r="3139" spans="1:8" ht="51">
      <c r="A3139" s="39"/>
      <c r="B3139" s="52" t="s">
        <v>3514</v>
      </c>
      <c r="C3139" s="53">
        <v>2022</v>
      </c>
      <c r="D3139" s="53">
        <v>0.23</v>
      </c>
      <c r="E3139" s="54">
        <v>1</v>
      </c>
      <c r="F3139" s="54">
        <v>5</v>
      </c>
      <c r="G3139" s="69">
        <v>14.921479999999999</v>
      </c>
      <c r="H3139" s="59">
        <v>498</v>
      </c>
    </row>
    <row r="3140" spans="1:8" ht="38.25">
      <c r="A3140" s="39"/>
      <c r="B3140" s="52" t="s">
        <v>3515</v>
      </c>
      <c r="C3140" s="53">
        <v>2022</v>
      </c>
      <c r="D3140" s="53">
        <v>0.23</v>
      </c>
      <c r="E3140" s="54">
        <v>1</v>
      </c>
      <c r="F3140" s="54">
        <v>10</v>
      </c>
      <c r="G3140" s="69">
        <v>14.921479999999999</v>
      </c>
      <c r="H3140" s="59">
        <v>498</v>
      </c>
    </row>
    <row r="3141" spans="1:8" ht="38.25">
      <c r="A3141" s="39"/>
      <c r="B3141" s="52" t="s">
        <v>3516</v>
      </c>
      <c r="C3141" s="53">
        <v>2022</v>
      </c>
      <c r="D3141" s="53">
        <v>0.23</v>
      </c>
      <c r="E3141" s="54">
        <v>1</v>
      </c>
      <c r="F3141" s="54">
        <v>10</v>
      </c>
      <c r="G3141" s="69">
        <v>14.921479999999999</v>
      </c>
      <c r="H3141" s="59">
        <v>498</v>
      </c>
    </row>
    <row r="3142" spans="1:8" ht="38.25">
      <c r="A3142" s="39"/>
      <c r="B3142" s="52" t="s">
        <v>3517</v>
      </c>
      <c r="C3142" s="53">
        <v>2022</v>
      </c>
      <c r="D3142" s="53">
        <v>0.23</v>
      </c>
      <c r="E3142" s="54">
        <v>1</v>
      </c>
      <c r="F3142" s="54">
        <v>10</v>
      </c>
      <c r="G3142" s="69">
        <v>14.912139999999999</v>
      </c>
      <c r="H3142" s="59">
        <v>498</v>
      </c>
    </row>
    <row r="3143" spans="1:8" ht="38.25">
      <c r="A3143" s="39"/>
      <c r="B3143" s="52" t="s">
        <v>3518</v>
      </c>
      <c r="C3143" s="53">
        <v>2022</v>
      </c>
      <c r="D3143" s="53">
        <v>0.23</v>
      </c>
      <c r="E3143" s="54">
        <v>1</v>
      </c>
      <c r="F3143" s="54">
        <v>10</v>
      </c>
      <c r="G3143" s="69">
        <v>14.912139999999999</v>
      </c>
      <c r="H3143" s="59">
        <v>498</v>
      </c>
    </row>
    <row r="3144" spans="1:8" ht="38.25">
      <c r="A3144" s="39"/>
      <c r="B3144" s="52" t="s">
        <v>3519</v>
      </c>
      <c r="C3144" s="53">
        <v>2022</v>
      </c>
      <c r="D3144" s="53">
        <v>0.23</v>
      </c>
      <c r="E3144" s="54">
        <v>1</v>
      </c>
      <c r="F3144" s="54">
        <v>10</v>
      </c>
      <c r="G3144" s="69">
        <v>14.912139999999999</v>
      </c>
      <c r="H3144" s="59">
        <v>498</v>
      </c>
    </row>
    <row r="3145" spans="1:8" ht="38.25">
      <c r="A3145" s="39"/>
      <c r="B3145" s="52" t="s">
        <v>3520</v>
      </c>
      <c r="C3145" s="53">
        <v>2022</v>
      </c>
      <c r="D3145" s="53">
        <v>0.23</v>
      </c>
      <c r="E3145" s="54">
        <v>1</v>
      </c>
      <c r="F3145" s="54">
        <v>10</v>
      </c>
      <c r="G3145" s="69">
        <v>14.91255</v>
      </c>
      <c r="H3145" s="59">
        <v>498</v>
      </c>
    </row>
    <row r="3146" spans="1:8" ht="38.25">
      <c r="A3146" s="39"/>
      <c r="B3146" s="52" t="s">
        <v>3521</v>
      </c>
      <c r="C3146" s="53">
        <v>2022</v>
      </c>
      <c r="D3146" s="53">
        <v>0.23</v>
      </c>
      <c r="E3146" s="54">
        <v>1</v>
      </c>
      <c r="F3146" s="54">
        <v>10</v>
      </c>
      <c r="G3146" s="69">
        <v>14.9154</v>
      </c>
      <c r="H3146" s="59">
        <v>498</v>
      </c>
    </row>
    <row r="3147" spans="1:8" ht="38.25">
      <c r="A3147" s="39"/>
      <c r="B3147" s="52" t="s">
        <v>3522</v>
      </c>
      <c r="C3147" s="53">
        <v>2022</v>
      </c>
      <c r="D3147" s="53">
        <v>0.4</v>
      </c>
      <c r="E3147" s="54">
        <v>1</v>
      </c>
      <c r="F3147" s="54">
        <v>15</v>
      </c>
      <c r="G3147" s="69">
        <v>28.585459999999998</v>
      </c>
      <c r="H3147" s="59">
        <v>498</v>
      </c>
    </row>
    <row r="3148" spans="1:8" ht="38.25">
      <c r="A3148" s="39"/>
      <c r="B3148" s="52" t="s">
        <v>3523</v>
      </c>
      <c r="C3148" s="53">
        <v>2022</v>
      </c>
      <c r="D3148" s="53">
        <v>0.4</v>
      </c>
      <c r="E3148" s="54">
        <v>1</v>
      </c>
      <c r="F3148" s="54">
        <v>15</v>
      </c>
      <c r="G3148" s="69">
        <v>28.585189999999997</v>
      </c>
      <c r="H3148" s="59">
        <v>498</v>
      </c>
    </row>
    <row r="3149" spans="1:8" ht="38.25">
      <c r="A3149" s="39"/>
      <c r="B3149" s="52" t="s">
        <v>3524</v>
      </c>
      <c r="C3149" s="53">
        <v>2022</v>
      </c>
      <c r="D3149" s="53">
        <v>0.4</v>
      </c>
      <c r="E3149" s="54">
        <v>1</v>
      </c>
      <c r="F3149" s="54">
        <v>15</v>
      </c>
      <c r="G3149" s="69">
        <v>28.585279999999997</v>
      </c>
      <c r="H3149" s="59">
        <v>498</v>
      </c>
    </row>
    <row r="3150" spans="1:8" ht="38.25">
      <c r="A3150" s="39"/>
      <c r="B3150" s="52" t="s">
        <v>3525</v>
      </c>
      <c r="C3150" s="53">
        <v>2022</v>
      </c>
      <c r="D3150" s="53">
        <v>0.4</v>
      </c>
      <c r="E3150" s="54">
        <v>1</v>
      </c>
      <c r="F3150" s="54">
        <v>15</v>
      </c>
      <c r="G3150" s="69">
        <v>28.51698</v>
      </c>
      <c r="H3150" s="59">
        <v>498</v>
      </c>
    </row>
    <row r="3151" spans="1:8" ht="38.25">
      <c r="A3151" s="39"/>
      <c r="B3151" s="52" t="s">
        <v>3526</v>
      </c>
      <c r="C3151" s="53">
        <v>2022</v>
      </c>
      <c r="D3151" s="53">
        <v>0.4</v>
      </c>
      <c r="E3151" s="54">
        <v>1</v>
      </c>
      <c r="F3151" s="54">
        <v>15</v>
      </c>
      <c r="G3151" s="69">
        <v>28.516909999999999</v>
      </c>
      <c r="H3151" s="59">
        <v>498</v>
      </c>
    </row>
    <row r="3152" spans="1:8" ht="51">
      <c r="A3152" s="39"/>
      <c r="B3152" s="52" t="s">
        <v>3527</v>
      </c>
      <c r="C3152" s="53">
        <v>2022</v>
      </c>
      <c r="D3152" s="53">
        <v>0.4</v>
      </c>
      <c r="E3152" s="54">
        <v>1</v>
      </c>
      <c r="F3152" s="54">
        <v>15</v>
      </c>
      <c r="G3152" s="69">
        <v>28.517400000000002</v>
      </c>
      <c r="H3152" s="59">
        <v>498</v>
      </c>
    </row>
    <row r="3153" spans="1:8" ht="38.25">
      <c r="A3153" s="39"/>
      <c r="B3153" s="52" t="s">
        <v>3528</v>
      </c>
      <c r="C3153" s="53">
        <v>2022</v>
      </c>
      <c r="D3153" s="53">
        <v>0.4</v>
      </c>
      <c r="E3153" s="54">
        <v>1</v>
      </c>
      <c r="F3153" s="54">
        <v>15</v>
      </c>
      <c r="G3153" s="69">
        <v>28.517689999999998</v>
      </c>
      <c r="H3153" s="59">
        <v>498</v>
      </c>
    </row>
    <row r="3154" spans="1:8" ht="51">
      <c r="A3154" s="39"/>
      <c r="B3154" s="52" t="s">
        <v>3529</v>
      </c>
      <c r="C3154" s="53">
        <v>2022</v>
      </c>
      <c r="D3154" s="53">
        <v>0.4</v>
      </c>
      <c r="E3154" s="54">
        <v>1</v>
      </c>
      <c r="F3154" s="54">
        <v>15</v>
      </c>
      <c r="G3154" s="69">
        <v>28.51831</v>
      </c>
      <c r="H3154" s="59">
        <v>498</v>
      </c>
    </row>
    <row r="3155" spans="1:8" ht="38.25">
      <c r="A3155" s="39"/>
      <c r="B3155" s="52" t="s">
        <v>3530</v>
      </c>
      <c r="C3155" s="53">
        <v>2022</v>
      </c>
      <c r="D3155" s="53">
        <v>0.4</v>
      </c>
      <c r="E3155" s="54">
        <v>1</v>
      </c>
      <c r="F3155" s="54">
        <v>15</v>
      </c>
      <c r="G3155" s="69">
        <v>28.51745</v>
      </c>
      <c r="H3155" s="59">
        <v>498</v>
      </c>
    </row>
    <row r="3156" spans="1:8" ht="38.25">
      <c r="A3156" s="39"/>
      <c r="B3156" s="52" t="s">
        <v>3531</v>
      </c>
      <c r="C3156" s="53">
        <v>2022</v>
      </c>
      <c r="D3156" s="53">
        <v>0.4</v>
      </c>
      <c r="E3156" s="54">
        <v>1</v>
      </c>
      <c r="F3156" s="54">
        <v>15</v>
      </c>
      <c r="G3156" s="69">
        <v>28.516580000000001</v>
      </c>
      <c r="H3156" s="59">
        <v>498</v>
      </c>
    </row>
    <row r="3157" spans="1:8" ht="38.25">
      <c r="A3157" s="39"/>
      <c r="B3157" s="52" t="s">
        <v>3532</v>
      </c>
      <c r="C3157" s="53">
        <v>2022</v>
      </c>
      <c r="D3157" s="53">
        <v>0.4</v>
      </c>
      <c r="E3157" s="54">
        <v>1</v>
      </c>
      <c r="F3157" s="54">
        <v>15</v>
      </c>
      <c r="G3157" s="69">
        <v>28.517389999999999</v>
      </c>
      <c r="H3157" s="59">
        <v>498</v>
      </c>
    </row>
    <row r="3158" spans="1:8" ht="38.25">
      <c r="A3158" s="39"/>
      <c r="B3158" s="52" t="s">
        <v>3533</v>
      </c>
      <c r="C3158" s="53">
        <v>2022</v>
      </c>
      <c r="D3158" s="53">
        <v>0.4</v>
      </c>
      <c r="E3158" s="54">
        <v>1</v>
      </c>
      <c r="F3158" s="54">
        <v>15</v>
      </c>
      <c r="G3158" s="69">
        <v>28.52779</v>
      </c>
      <c r="H3158" s="59">
        <v>498</v>
      </c>
    </row>
    <row r="3159" spans="1:8" ht="51">
      <c r="A3159" s="39"/>
      <c r="B3159" s="52" t="s">
        <v>3534</v>
      </c>
      <c r="C3159" s="53">
        <v>2022</v>
      </c>
      <c r="D3159" s="53">
        <v>0.4</v>
      </c>
      <c r="E3159" s="54">
        <v>1</v>
      </c>
      <c r="F3159" s="54">
        <v>15</v>
      </c>
      <c r="G3159" s="69">
        <v>28.528029999999998</v>
      </c>
      <c r="H3159" s="59">
        <v>498</v>
      </c>
    </row>
    <row r="3160" spans="1:8" ht="51">
      <c r="A3160" s="39"/>
      <c r="B3160" s="52" t="s">
        <v>3535</v>
      </c>
      <c r="C3160" s="53">
        <v>2022</v>
      </c>
      <c r="D3160" s="53">
        <v>0.4</v>
      </c>
      <c r="E3160" s="54">
        <v>1</v>
      </c>
      <c r="F3160" s="54">
        <v>15</v>
      </c>
      <c r="G3160" s="69">
        <v>28.52814</v>
      </c>
      <c r="H3160" s="59">
        <v>498</v>
      </c>
    </row>
    <row r="3161" spans="1:8" ht="38.25">
      <c r="A3161" s="39"/>
      <c r="B3161" s="52" t="s">
        <v>3536</v>
      </c>
      <c r="C3161" s="53">
        <v>2022</v>
      </c>
      <c r="D3161" s="53">
        <v>0.4</v>
      </c>
      <c r="E3161" s="54">
        <v>1</v>
      </c>
      <c r="F3161" s="54">
        <v>15</v>
      </c>
      <c r="G3161" s="69">
        <v>28.528029999999998</v>
      </c>
      <c r="H3161" s="59">
        <v>498</v>
      </c>
    </row>
    <row r="3162" spans="1:8" ht="38.25">
      <c r="A3162" s="39"/>
      <c r="B3162" s="52" t="s">
        <v>3537</v>
      </c>
      <c r="C3162" s="53">
        <v>2022</v>
      </c>
      <c r="D3162" s="53">
        <v>0.4</v>
      </c>
      <c r="E3162" s="54">
        <v>1</v>
      </c>
      <c r="F3162" s="54">
        <v>15</v>
      </c>
      <c r="G3162" s="69">
        <v>28.527830000000002</v>
      </c>
      <c r="H3162" s="59">
        <v>498</v>
      </c>
    </row>
    <row r="3163" spans="1:8" ht="38.25">
      <c r="A3163" s="39"/>
      <c r="B3163" s="52" t="s">
        <v>3538</v>
      </c>
      <c r="C3163" s="53">
        <v>2022</v>
      </c>
      <c r="D3163" s="53">
        <v>0.4</v>
      </c>
      <c r="E3163" s="54">
        <v>1</v>
      </c>
      <c r="F3163" s="54">
        <v>15</v>
      </c>
      <c r="G3163" s="69">
        <v>28.528680000000001</v>
      </c>
      <c r="H3163" s="59">
        <v>498</v>
      </c>
    </row>
    <row r="3164" spans="1:8" ht="51">
      <c r="A3164" s="39"/>
      <c r="B3164" s="52" t="s">
        <v>3539</v>
      </c>
      <c r="C3164" s="53">
        <v>2022</v>
      </c>
      <c r="D3164" s="53">
        <v>0.4</v>
      </c>
      <c r="E3164" s="54">
        <v>1</v>
      </c>
      <c r="F3164" s="54">
        <v>15</v>
      </c>
      <c r="G3164" s="69">
        <v>28.52918</v>
      </c>
      <c r="H3164" s="59">
        <v>498</v>
      </c>
    </row>
    <row r="3165" spans="1:8" ht="38.25">
      <c r="A3165" s="39"/>
      <c r="B3165" s="52" t="s">
        <v>3540</v>
      </c>
      <c r="C3165" s="53">
        <v>2022</v>
      </c>
      <c r="D3165" s="53">
        <v>0.4</v>
      </c>
      <c r="E3165" s="54">
        <v>1</v>
      </c>
      <c r="F3165" s="54">
        <v>15</v>
      </c>
      <c r="G3165" s="69">
        <v>28.528369999999999</v>
      </c>
      <c r="H3165" s="59">
        <v>498</v>
      </c>
    </row>
    <row r="3166" spans="1:8" ht="38.25">
      <c r="A3166" s="39"/>
      <c r="B3166" s="52" t="s">
        <v>3541</v>
      </c>
      <c r="C3166" s="53">
        <v>2022</v>
      </c>
      <c r="D3166" s="53">
        <v>0.4</v>
      </c>
      <c r="E3166" s="54">
        <v>1</v>
      </c>
      <c r="F3166" s="54">
        <v>15</v>
      </c>
      <c r="G3166" s="69">
        <v>28.54102</v>
      </c>
      <c r="H3166" s="59">
        <v>498</v>
      </c>
    </row>
    <row r="3167" spans="1:8" ht="38.25">
      <c r="A3167" s="39"/>
      <c r="B3167" s="52" t="s">
        <v>3542</v>
      </c>
      <c r="C3167" s="53">
        <v>2022</v>
      </c>
      <c r="D3167" s="53">
        <v>0.4</v>
      </c>
      <c r="E3167" s="54">
        <v>1</v>
      </c>
      <c r="F3167" s="54">
        <v>15</v>
      </c>
      <c r="G3167" s="69">
        <v>28.541220000000003</v>
      </c>
      <c r="H3167" s="59">
        <v>498</v>
      </c>
    </row>
    <row r="3168" spans="1:8" ht="38.25">
      <c r="A3168" s="39"/>
      <c r="B3168" s="52" t="s">
        <v>3543</v>
      </c>
      <c r="C3168" s="53">
        <v>2022</v>
      </c>
      <c r="D3168" s="53">
        <v>0.4</v>
      </c>
      <c r="E3168" s="54">
        <v>1</v>
      </c>
      <c r="F3168" s="54">
        <v>15</v>
      </c>
      <c r="G3168" s="69">
        <v>28.541520000000002</v>
      </c>
      <c r="H3168" s="59">
        <v>498</v>
      </c>
    </row>
    <row r="3169" spans="1:8" ht="51">
      <c r="A3169" s="39"/>
      <c r="B3169" s="52" t="s">
        <v>3544</v>
      </c>
      <c r="C3169" s="53">
        <v>2022</v>
      </c>
      <c r="D3169" s="53">
        <v>0.4</v>
      </c>
      <c r="E3169" s="54">
        <v>1</v>
      </c>
      <c r="F3169" s="54">
        <v>15</v>
      </c>
      <c r="G3169" s="69">
        <v>28.54129</v>
      </c>
      <c r="H3169" s="59">
        <v>498</v>
      </c>
    </row>
    <row r="3170" spans="1:8" ht="51">
      <c r="A3170" s="39"/>
      <c r="B3170" s="52" t="s">
        <v>3545</v>
      </c>
      <c r="C3170" s="53">
        <v>2022</v>
      </c>
      <c r="D3170" s="53">
        <v>0.4</v>
      </c>
      <c r="E3170" s="54">
        <v>1</v>
      </c>
      <c r="F3170" s="54">
        <v>15</v>
      </c>
      <c r="G3170" s="69">
        <v>28.541060000000002</v>
      </c>
      <c r="H3170" s="59">
        <v>498</v>
      </c>
    </row>
    <row r="3171" spans="1:8" ht="38.25">
      <c r="A3171" s="39"/>
      <c r="B3171" s="52" t="s">
        <v>3546</v>
      </c>
      <c r="C3171" s="53">
        <v>2022</v>
      </c>
      <c r="D3171" s="53">
        <v>0.23</v>
      </c>
      <c r="E3171" s="54">
        <v>1</v>
      </c>
      <c r="F3171" s="54">
        <v>10</v>
      </c>
      <c r="G3171" s="69">
        <v>14.86994</v>
      </c>
      <c r="H3171" s="59">
        <v>498</v>
      </c>
    </row>
    <row r="3172" spans="1:8" ht="38.25">
      <c r="A3172" s="39"/>
      <c r="B3172" s="52" t="s">
        <v>3547</v>
      </c>
      <c r="C3172" s="53">
        <v>2022</v>
      </c>
      <c r="D3172" s="53">
        <v>0.23</v>
      </c>
      <c r="E3172" s="54">
        <v>1</v>
      </c>
      <c r="F3172" s="54">
        <v>10</v>
      </c>
      <c r="G3172" s="69">
        <v>14.86994</v>
      </c>
      <c r="H3172" s="59">
        <v>498</v>
      </c>
    </row>
    <row r="3173" spans="1:8" ht="38.25">
      <c r="A3173" s="39"/>
      <c r="B3173" s="52" t="s">
        <v>3548</v>
      </c>
      <c r="C3173" s="53">
        <v>2022</v>
      </c>
      <c r="D3173" s="53">
        <v>0.23</v>
      </c>
      <c r="E3173" s="54">
        <v>1</v>
      </c>
      <c r="F3173" s="54">
        <v>10</v>
      </c>
      <c r="G3173" s="69">
        <v>14.87074</v>
      </c>
      <c r="H3173" s="59">
        <v>498</v>
      </c>
    </row>
    <row r="3174" spans="1:8" ht="63.75">
      <c r="A3174" s="39"/>
      <c r="B3174" s="52" t="s">
        <v>3549</v>
      </c>
      <c r="C3174" s="53">
        <v>2022</v>
      </c>
      <c r="D3174" s="53">
        <v>0.23</v>
      </c>
      <c r="E3174" s="54">
        <v>1</v>
      </c>
      <c r="F3174" s="54">
        <v>2</v>
      </c>
      <c r="G3174" s="69">
        <v>14.90767</v>
      </c>
      <c r="H3174" s="59">
        <v>498</v>
      </c>
    </row>
    <row r="3175" spans="1:8" ht="38.25">
      <c r="A3175" s="39"/>
      <c r="B3175" s="52" t="s">
        <v>3550</v>
      </c>
      <c r="C3175" s="53">
        <v>2022</v>
      </c>
      <c r="D3175" s="53">
        <v>0.23</v>
      </c>
      <c r="E3175" s="54">
        <v>1</v>
      </c>
      <c r="F3175" s="54">
        <v>10</v>
      </c>
      <c r="G3175" s="69">
        <v>14.90767</v>
      </c>
      <c r="H3175" s="59">
        <v>498</v>
      </c>
    </row>
    <row r="3176" spans="1:8" ht="38.25">
      <c r="A3176" s="39"/>
      <c r="B3176" s="52" t="s">
        <v>3551</v>
      </c>
      <c r="C3176" s="53">
        <v>2022</v>
      </c>
      <c r="D3176" s="53">
        <v>0.23</v>
      </c>
      <c r="E3176" s="54">
        <v>1</v>
      </c>
      <c r="F3176" s="54">
        <v>10</v>
      </c>
      <c r="G3176" s="69">
        <v>14.90809</v>
      </c>
      <c r="H3176" s="59">
        <v>498</v>
      </c>
    </row>
    <row r="3177" spans="1:8" ht="38.25">
      <c r="A3177" s="39"/>
      <c r="B3177" s="52" t="s">
        <v>3552</v>
      </c>
      <c r="C3177" s="53">
        <v>2022</v>
      </c>
      <c r="D3177" s="53">
        <v>0.23</v>
      </c>
      <c r="E3177" s="54">
        <v>1</v>
      </c>
      <c r="F3177" s="54">
        <v>10</v>
      </c>
      <c r="G3177" s="69">
        <v>14.90809</v>
      </c>
      <c r="H3177" s="59">
        <v>498</v>
      </c>
    </row>
    <row r="3178" spans="1:8" ht="38.25">
      <c r="A3178" s="39"/>
      <c r="B3178" s="52" t="s">
        <v>3553</v>
      </c>
      <c r="C3178" s="53">
        <v>2022</v>
      </c>
      <c r="D3178" s="53">
        <v>0.23</v>
      </c>
      <c r="E3178" s="54">
        <v>1</v>
      </c>
      <c r="F3178" s="54">
        <v>10</v>
      </c>
      <c r="G3178" s="69">
        <v>14.90809</v>
      </c>
      <c r="H3178" s="59">
        <v>498</v>
      </c>
    </row>
    <row r="3179" spans="1:8" ht="51">
      <c r="A3179" s="39"/>
      <c r="B3179" s="52" t="s">
        <v>3554</v>
      </c>
      <c r="C3179" s="53">
        <v>2022</v>
      </c>
      <c r="D3179" s="53">
        <v>0.4</v>
      </c>
      <c r="E3179" s="54">
        <v>1</v>
      </c>
      <c r="F3179" s="54">
        <v>0</v>
      </c>
      <c r="G3179" s="69">
        <v>22.104689999999998</v>
      </c>
      <c r="H3179" s="59">
        <v>498</v>
      </c>
    </row>
    <row r="3180" spans="1:8" ht="51">
      <c r="A3180" s="39"/>
      <c r="B3180" s="52" t="s">
        <v>3555</v>
      </c>
      <c r="C3180" s="53">
        <v>2022</v>
      </c>
      <c r="D3180" s="53">
        <v>0.4</v>
      </c>
      <c r="E3180" s="54">
        <v>1</v>
      </c>
      <c r="F3180" s="54">
        <v>140</v>
      </c>
      <c r="G3180" s="69">
        <v>38.905819999999999</v>
      </c>
      <c r="H3180" s="59">
        <v>498</v>
      </c>
    </row>
    <row r="3181" spans="1:8" ht="51">
      <c r="A3181" s="39"/>
      <c r="B3181" s="52" t="s">
        <v>3556</v>
      </c>
      <c r="C3181" s="53">
        <v>2022</v>
      </c>
      <c r="D3181" s="53">
        <v>0.4</v>
      </c>
      <c r="E3181" s="54">
        <v>1</v>
      </c>
      <c r="F3181" s="54">
        <v>25</v>
      </c>
      <c r="G3181" s="69">
        <v>44.160040000000002</v>
      </c>
      <c r="H3181" s="59">
        <v>498</v>
      </c>
    </row>
    <row r="3182" spans="1:8" ht="38.25">
      <c r="A3182" s="39"/>
      <c r="B3182" s="52" t="s">
        <v>3557</v>
      </c>
      <c r="C3182" s="53">
        <v>2022</v>
      </c>
      <c r="D3182" s="53">
        <v>0.4</v>
      </c>
      <c r="E3182" s="54">
        <v>1</v>
      </c>
      <c r="F3182" s="54">
        <v>15</v>
      </c>
      <c r="G3182" s="69">
        <v>28.26737</v>
      </c>
      <c r="H3182" s="59">
        <v>499</v>
      </c>
    </row>
    <row r="3183" spans="1:8" ht="38.25">
      <c r="A3183" s="39"/>
      <c r="B3183" s="52" t="s">
        <v>3558</v>
      </c>
      <c r="C3183" s="53">
        <v>2022</v>
      </c>
      <c r="D3183" s="53">
        <v>0.4</v>
      </c>
      <c r="E3183" s="54">
        <v>1</v>
      </c>
      <c r="F3183" s="54">
        <v>15</v>
      </c>
      <c r="G3183" s="69">
        <v>28.267769999999999</v>
      </c>
      <c r="H3183" s="59">
        <v>499</v>
      </c>
    </row>
    <row r="3184" spans="1:8" ht="38.25">
      <c r="A3184" s="39"/>
      <c r="B3184" s="52" t="s">
        <v>3559</v>
      </c>
      <c r="C3184" s="53">
        <v>2022</v>
      </c>
      <c r="D3184" s="53">
        <v>0.4</v>
      </c>
      <c r="E3184" s="54">
        <v>1</v>
      </c>
      <c r="F3184" s="54">
        <v>15</v>
      </c>
      <c r="G3184" s="69">
        <v>28.267769999999999</v>
      </c>
      <c r="H3184" s="59">
        <v>499</v>
      </c>
    </row>
    <row r="3185" spans="1:8" ht="51">
      <c r="A3185" s="39"/>
      <c r="B3185" s="52" t="s">
        <v>3560</v>
      </c>
      <c r="C3185" s="53">
        <v>2022</v>
      </c>
      <c r="D3185" s="53">
        <v>0.4</v>
      </c>
      <c r="E3185" s="54">
        <v>1</v>
      </c>
      <c r="F3185" s="54">
        <v>15</v>
      </c>
      <c r="G3185" s="69">
        <v>28.267769999999999</v>
      </c>
      <c r="H3185" s="59">
        <v>499</v>
      </c>
    </row>
    <row r="3186" spans="1:8" ht="38.25">
      <c r="A3186" s="39"/>
      <c r="B3186" s="52" t="s">
        <v>3561</v>
      </c>
      <c r="C3186" s="53">
        <v>2022</v>
      </c>
      <c r="D3186" s="53">
        <v>0.4</v>
      </c>
      <c r="E3186" s="54">
        <v>1</v>
      </c>
      <c r="F3186" s="54">
        <v>15</v>
      </c>
      <c r="G3186" s="69">
        <v>28.267769999999999</v>
      </c>
      <c r="H3186" s="59">
        <v>499</v>
      </c>
    </row>
    <row r="3187" spans="1:8" ht="38.25">
      <c r="A3187" s="39"/>
      <c r="B3187" s="52" t="s">
        <v>3562</v>
      </c>
      <c r="C3187" s="53">
        <v>2022</v>
      </c>
      <c r="D3187" s="53">
        <v>0.4</v>
      </c>
      <c r="E3187" s="54">
        <v>1</v>
      </c>
      <c r="F3187" s="54">
        <v>15</v>
      </c>
      <c r="G3187" s="69">
        <v>28.267769999999999</v>
      </c>
      <c r="H3187" s="59">
        <v>499</v>
      </c>
    </row>
    <row r="3188" spans="1:8" ht="51">
      <c r="A3188" s="39"/>
      <c r="B3188" s="52" t="s">
        <v>3563</v>
      </c>
      <c r="C3188" s="53">
        <v>2022</v>
      </c>
      <c r="D3188" s="53">
        <v>0.4</v>
      </c>
      <c r="E3188" s="54">
        <v>1</v>
      </c>
      <c r="F3188" s="54">
        <v>15</v>
      </c>
      <c r="G3188" s="69">
        <v>28.267769999999999</v>
      </c>
      <c r="H3188" s="59">
        <v>499</v>
      </c>
    </row>
    <row r="3189" spans="1:8" ht="38.25">
      <c r="A3189" s="39"/>
      <c r="B3189" s="52" t="s">
        <v>3564</v>
      </c>
      <c r="C3189" s="53">
        <v>2022</v>
      </c>
      <c r="D3189" s="53">
        <v>0.4</v>
      </c>
      <c r="E3189" s="54">
        <v>1</v>
      </c>
      <c r="F3189" s="54">
        <v>15</v>
      </c>
      <c r="G3189" s="69">
        <v>28.267769999999999</v>
      </c>
      <c r="H3189" s="59">
        <v>499</v>
      </c>
    </row>
    <row r="3190" spans="1:8" ht="38.25">
      <c r="A3190" s="39"/>
      <c r="B3190" s="52" t="s">
        <v>3565</v>
      </c>
      <c r="C3190" s="53">
        <v>2022</v>
      </c>
      <c r="D3190" s="53">
        <v>0.4</v>
      </c>
      <c r="E3190" s="54">
        <v>1</v>
      </c>
      <c r="F3190" s="54">
        <v>15</v>
      </c>
      <c r="G3190" s="69">
        <v>28.33474</v>
      </c>
      <c r="H3190" s="59">
        <v>499</v>
      </c>
    </row>
    <row r="3191" spans="1:8" ht="38.25">
      <c r="A3191" s="39"/>
      <c r="B3191" s="52" t="s">
        <v>3566</v>
      </c>
      <c r="C3191" s="53">
        <v>2022</v>
      </c>
      <c r="D3191" s="53">
        <v>0.4</v>
      </c>
      <c r="E3191" s="54">
        <v>1</v>
      </c>
      <c r="F3191" s="54">
        <v>15</v>
      </c>
      <c r="G3191" s="69">
        <v>28.44689</v>
      </c>
      <c r="H3191" s="59">
        <v>499</v>
      </c>
    </row>
    <row r="3192" spans="1:8" ht="51">
      <c r="A3192" s="39"/>
      <c r="B3192" s="52" t="s">
        <v>3567</v>
      </c>
      <c r="C3192" s="53">
        <v>2022</v>
      </c>
      <c r="D3192" s="53">
        <v>0.4</v>
      </c>
      <c r="E3192" s="54">
        <v>1</v>
      </c>
      <c r="F3192" s="54">
        <v>15</v>
      </c>
      <c r="G3192" s="69">
        <v>28.447290000000002</v>
      </c>
      <c r="H3192" s="59">
        <v>499</v>
      </c>
    </row>
    <row r="3193" spans="1:8" ht="51">
      <c r="A3193" s="39"/>
      <c r="B3193" s="52" t="s">
        <v>3568</v>
      </c>
      <c r="C3193" s="53">
        <v>2022</v>
      </c>
      <c r="D3193" s="53">
        <v>0.4</v>
      </c>
      <c r="E3193" s="54">
        <v>1</v>
      </c>
      <c r="F3193" s="54">
        <v>15</v>
      </c>
      <c r="G3193" s="69">
        <v>28.447290000000002</v>
      </c>
      <c r="H3193" s="59">
        <v>499</v>
      </c>
    </row>
    <row r="3194" spans="1:8" ht="38.25">
      <c r="A3194" s="39"/>
      <c r="B3194" s="52" t="s">
        <v>3569</v>
      </c>
      <c r="C3194" s="53">
        <v>2022</v>
      </c>
      <c r="D3194" s="53">
        <v>0.4</v>
      </c>
      <c r="E3194" s="54">
        <v>1</v>
      </c>
      <c r="F3194" s="54">
        <v>15</v>
      </c>
      <c r="G3194" s="69">
        <v>28.447290000000002</v>
      </c>
      <c r="H3194" s="59">
        <v>499</v>
      </c>
    </row>
    <row r="3195" spans="1:8" ht="38.25">
      <c r="A3195" s="39"/>
      <c r="B3195" s="52" t="s">
        <v>3570</v>
      </c>
      <c r="C3195" s="53">
        <v>2022</v>
      </c>
      <c r="D3195" s="53">
        <v>0.23</v>
      </c>
      <c r="E3195" s="54">
        <v>1</v>
      </c>
      <c r="F3195" s="54">
        <v>10</v>
      </c>
      <c r="G3195" s="69">
        <v>14.71236</v>
      </c>
      <c r="H3195" s="59">
        <v>499</v>
      </c>
    </row>
    <row r="3196" spans="1:8" ht="38.25">
      <c r="A3196" s="39"/>
      <c r="B3196" s="52" t="s">
        <v>3571</v>
      </c>
      <c r="C3196" s="53">
        <v>2022</v>
      </c>
      <c r="D3196" s="53">
        <v>0.23</v>
      </c>
      <c r="E3196" s="54">
        <v>1</v>
      </c>
      <c r="F3196" s="54">
        <v>10</v>
      </c>
      <c r="G3196" s="69">
        <v>14.71236</v>
      </c>
      <c r="H3196" s="59">
        <v>499</v>
      </c>
    </row>
    <row r="3197" spans="1:8" ht="38.25">
      <c r="A3197" s="39"/>
      <c r="B3197" s="52" t="s">
        <v>3572</v>
      </c>
      <c r="C3197" s="53">
        <v>2022</v>
      </c>
      <c r="D3197" s="53">
        <v>0.4</v>
      </c>
      <c r="E3197" s="54">
        <v>1</v>
      </c>
      <c r="F3197" s="54">
        <v>15</v>
      </c>
      <c r="G3197" s="69">
        <v>28.447290000000002</v>
      </c>
      <c r="H3197" s="59">
        <v>499</v>
      </c>
    </row>
    <row r="3198" spans="1:8" ht="38.25">
      <c r="A3198" s="39"/>
      <c r="B3198" s="52" t="s">
        <v>3573</v>
      </c>
      <c r="C3198" s="53">
        <v>2022</v>
      </c>
      <c r="D3198" s="53">
        <v>0.4</v>
      </c>
      <c r="E3198" s="54">
        <v>1</v>
      </c>
      <c r="F3198" s="54">
        <v>15</v>
      </c>
      <c r="G3198" s="69">
        <v>28.39941</v>
      </c>
      <c r="H3198" s="59">
        <v>499</v>
      </c>
    </row>
    <row r="3199" spans="1:8" ht="38.25">
      <c r="A3199" s="39"/>
      <c r="B3199" s="52" t="s">
        <v>3574</v>
      </c>
      <c r="C3199" s="53">
        <v>2022</v>
      </c>
      <c r="D3199" s="53">
        <v>0.4</v>
      </c>
      <c r="E3199" s="54">
        <v>1</v>
      </c>
      <c r="F3199" s="54">
        <v>15</v>
      </c>
      <c r="G3199" s="69">
        <v>28.39941</v>
      </c>
      <c r="H3199" s="59">
        <v>499</v>
      </c>
    </row>
    <row r="3200" spans="1:8" ht="51">
      <c r="A3200" s="39"/>
      <c r="B3200" s="52" t="s">
        <v>3575</v>
      </c>
      <c r="C3200" s="53">
        <v>2022</v>
      </c>
      <c r="D3200" s="53">
        <v>0.4</v>
      </c>
      <c r="E3200" s="54">
        <v>1</v>
      </c>
      <c r="F3200" s="54">
        <v>15</v>
      </c>
      <c r="G3200" s="69">
        <v>28.39941</v>
      </c>
      <c r="H3200" s="59">
        <v>499</v>
      </c>
    </row>
    <row r="3201" spans="1:8" ht="38.25">
      <c r="A3201" s="39"/>
      <c r="B3201" s="52" t="s">
        <v>3576</v>
      </c>
      <c r="C3201" s="53">
        <v>2022</v>
      </c>
      <c r="D3201" s="53">
        <v>0.4</v>
      </c>
      <c r="E3201" s="54">
        <v>1</v>
      </c>
      <c r="F3201" s="54">
        <v>15</v>
      </c>
      <c r="G3201" s="69">
        <v>28.400290000000002</v>
      </c>
      <c r="H3201" s="59">
        <v>499</v>
      </c>
    </row>
    <row r="3202" spans="1:8" ht="38.25">
      <c r="A3202" s="39"/>
      <c r="B3202" s="52" t="s">
        <v>3577</v>
      </c>
      <c r="C3202" s="53">
        <v>2022</v>
      </c>
      <c r="D3202" s="53">
        <v>0.4</v>
      </c>
      <c r="E3202" s="54">
        <v>1</v>
      </c>
      <c r="F3202" s="54">
        <v>15</v>
      </c>
      <c r="G3202" s="69">
        <v>28.400209999999998</v>
      </c>
      <c r="H3202" s="59">
        <v>499</v>
      </c>
    </row>
    <row r="3203" spans="1:8" ht="51">
      <c r="A3203" s="39"/>
      <c r="B3203" s="52" t="s">
        <v>3578</v>
      </c>
      <c r="C3203" s="53">
        <v>2022</v>
      </c>
      <c r="D3203" s="53">
        <v>0.4</v>
      </c>
      <c r="E3203" s="54">
        <v>1</v>
      </c>
      <c r="F3203" s="54">
        <v>15</v>
      </c>
      <c r="G3203" s="69">
        <v>28.400209999999998</v>
      </c>
      <c r="H3203" s="59">
        <v>499</v>
      </c>
    </row>
    <row r="3204" spans="1:8" ht="38.25">
      <c r="A3204" s="39"/>
      <c r="B3204" s="52" t="s">
        <v>3579</v>
      </c>
      <c r="C3204" s="53">
        <v>2022</v>
      </c>
      <c r="D3204" s="53">
        <v>0.23</v>
      </c>
      <c r="E3204" s="54">
        <v>1</v>
      </c>
      <c r="F3204" s="54">
        <v>10</v>
      </c>
      <c r="G3204" s="69">
        <v>14.665290000000001</v>
      </c>
      <c r="H3204" s="59">
        <v>499</v>
      </c>
    </row>
    <row r="3205" spans="1:8" ht="38.25">
      <c r="A3205" s="39"/>
      <c r="B3205" s="52" t="s">
        <v>3580</v>
      </c>
      <c r="C3205" s="53">
        <v>2022</v>
      </c>
      <c r="D3205" s="53">
        <v>0.23</v>
      </c>
      <c r="E3205" s="54">
        <v>1</v>
      </c>
      <c r="F3205" s="54">
        <v>10</v>
      </c>
      <c r="G3205" s="69">
        <v>14.665290000000001</v>
      </c>
      <c r="H3205" s="59">
        <v>499</v>
      </c>
    </row>
    <row r="3206" spans="1:8" ht="38.25">
      <c r="A3206" s="39"/>
      <c r="B3206" s="52" t="s">
        <v>3581</v>
      </c>
      <c r="C3206" s="53">
        <v>2022</v>
      </c>
      <c r="D3206" s="53">
        <v>0.23</v>
      </c>
      <c r="E3206" s="54">
        <v>1</v>
      </c>
      <c r="F3206" s="54">
        <v>10</v>
      </c>
      <c r="G3206" s="69">
        <v>14.62917</v>
      </c>
      <c r="H3206" s="59">
        <v>499</v>
      </c>
    </row>
    <row r="3207" spans="1:8" ht="38.25">
      <c r="A3207" s="39"/>
      <c r="B3207" s="52" t="s">
        <v>3582</v>
      </c>
      <c r="C3207" s="53">
        <v>2022</v>
      </c>
      <c r="D3207" s="53">
        <v>0.4</v>
      </c>
      <c r="E3207" s="54">
        <v>1</v>
      </c>
      <c r="F3207" s="54">
        <v>15</v>
      </c>
      <c r="G3207" s="69">
        <v>28.364099999999997</v>
      </c>
      <c r="H3207" s="59">
        <v>499</v>
      </c>
    </row>
    <row r="3208" spans="1:8" ht="38.25">
      <c r="A3208" s="39"/>
      <c r="B3208" s="52" t="s">
        <v>3583</v>
      </c>
      <c r="C3208" s="53">
        <v>2022</v>
      </c>
      <c r="D3208" s="53">
        <v>0.4</v>
      </c>
      <c r="E3208" s="54">
        <v>1</v>
      </c>
      <c r="F3208" s="54">
        <v>15</v>
      </c>
      <c r="G3208" s="69">
        <v>28.364099999999997</v>
      </c>
      <c r="H3208" s="59">
        <v>499</v>
      </c>
    </row>
    <row r="3209" spans="1:8" ht="38.25">
      <c r="A3209" s="39"/>
      <c r="B3209" s="52" t="s">
        <v>3584</v>
      </c>
      <c r="C3209" s="53">
        <v>2022</v>
      </c>
      <c r="D3209" s="53">
        <v>0.4</v>
      </c>
      <c r="E3209" s="54">
        <v>1</v>
      </c>
      <c r="F3209" s="54">
        <v>15</v>
      </c>
      <c r="G3209" s="69">
        <v>28.364099999999997</v>
      </c>
      <c r="H3209" s="59">
        <v>499</v>
      </c>
    </row>
    <row r="3210" spans="1:8" ht="38.25">
      <c r="A3210" s="39"/>
      <c r="B3210" s="52" t="s">
        <v>3585</v>
      </c>
      <c r="C3210" s="53">
        <v>2022</v>
      </c>
      <c r="D3210" s="53">
        <v>0.4</v>
      </c>
      <c r="E3210" s="54">
        <v>1</v>
      </c>
      <c r="F3210" s="54">
        <v>15</v>
      </c>
      <c r="G3210" s="69">
        <v>28.3645</v>
      </c>
      <c r="H3210" s="59">
        <v>499</v>
      </c>
    </row>
    <row r="3211" spans="1:8" ht="38.25">
      <c r="A3211" s="39"/>
      <c r="B3211" s="52" t="s">
        <v>3586</v>
      </c>
      <c r="C3211" s="53">
        <v>2022</v>
      </c>
      <c r="D3211" s="53">
        <v>0.4</v>
      </c>
      <c r="E3211" s="54">
        <v>1</v>
      </c>
      <c r="F3211" s="54">
        <v>15</v>
      </c>
      <c r="G3211" s="69">
        <v>28.3645</v>
      </c>
      <c r="H3211" s="59">
        <v>499</v>
      </c>
    </row>
    <row r="3212" spans="1:8" ht="38.25">
      <c r="A3212" s="39"/>
      <c r="B3212" s="52" t="s">
        <v>3587</v>
      </c>
      <c r="C3212" s="53">
        <v>2022</v>
      </c>
      <c r="D3212" s="53">
        <v>0.4</v>
      </c>
      <c r="E3212" s="54">
        <v>1</v>
      </c>
      <c r="F3212" s="54">
        <v>15</v>
      </c>
      <c r="G3212" s="69">
        <v>28.364909999999998</v>
      </c>
      <c r="H3212" s="59">
        <v>499</v>
      </c>
    </row>
    <row r="3213" spans="1:8" ht="51">
      <c r="A3213" s="39"/>
      <c r="B3213" s="52" t="s">
        <v>3588</v>
      </c>
      <c r="C3213" s="53">
        <v>2022</v>
      </c>
      <c r="D3213" s="53">
        <v>0.4</v>
      </c>
      <c r="E3213" s="54">
        <v>1</v>
      </c>
      <c r="F3213" s="54">
        <v>15</v>
      </c>
      <c r="G3213" s="69">
        <v>28.414020000000001</v>
      </c>
      <c r="H3213" s="59">
        <v>499</v>
      </c>
    </row>
    <row r="3214" spans="1:8" ht="38.25">
      <c r="A3214" s="39"/>
      <c r="B3214" s="52" t="s">
        <v>3589</v>
      </c>
      <c r="C3214" s="53">
        <v>2022</v>
      </c>
      <c r="D3214" s="53">
        <v>0.4</v>
      </c>
      <c r="E3214" s="54">
        <v>1</v>
      </c>
      <c r="F3214" s="54">
        <v>15</v>
      </c>
      <c r="G3214" s="69">
        <v>28.414020000000001</v>
      </c>
      <c r="H3214" s="59">
        <v>499</v>
      </c>
    </row>
    <row r="3215" spans="1:8" ht="51">
      <c r="A3215" s="39"/>
      <c r="B3215" s="52" t="s">
        <v>3590</v>
      </c>
      <c r="C3215" s="53">
        <v>2022</v>
      </c>
      <c r="D3215" s="53">
        <v>0.23</v>
      </c>
      <c r="E3215" s="54">
        <v>1</v>
      </c>
      <c r="F3215" s="54">
        <v>10</v>
      </c>
      <c r="G3215" s="69">
        <v>14.67909</v>
      </c>
      <c r="H3215" s="59">
        <v>499</v>
      </c>
    </row>
    <row r="3216" spans="1:8" ht="51">
      <c r="A3216" s="39"/>
      <c r="B3216" s="52" t="s">
        <v>3591</v>
      </c>
      <c r="C3216" s="53">
        <v>2022</v>
      </c>
      <c r="D3216" s="53">
        <v>0.4</v>
      </c>
      <c r="E3216" s="54">
        <v>1</v>
      </c>
      <c r="F3216" s="54">
        <v>15</v>
      </c>
      <c r="G3216" s="69">
        <v>28.30227</v>
      </c>
      <c r="H3216" s="59">
        <v>499</v>
      </c>
    </row>
    <row r="3217" spans="1:8" ht="51">
      <c r="A3217" s="39"/>
      <c r="B3217" s="52" t="s">
        <v>3592</v>
      </c>
      <c r="C3217" s="53">
        <v>2022</v>
      </c>
      <c r="D3217" s="53">
        <v>0.4</v>
      </c>
      <c r="E3217" s="54">
        <v>1</v>
      </c>
      <c r="F3217" s="54">
        <v>15</v>
      </c>
      <c r="G3217" s="69">
        <v>28.302679999999999</v>
      </c>
      <c r="H3217" s="59">
        <v>499</v>
      </c>
    </row>
    <row r="3218" spans="1:8" ht="38.25">
      <c r="A3218" s="39"/>
      <c r="B3218" s="52" t="s">
        <v>3593</v>
      </c>
      <c r="C3218" s="53">
        <v>2022</v>
      </c>
      <c r="D3218" s="53">
        <v>0.4</v>
      </c>
      <c r="E3218" s="54">
        <v>1</v>
      </c>
      <c r="F3218" s="54">
        <v>15</v>
      </c>
      <c r="G3218" s="69">
        <v>28.302679999999999</v>
      </c>
      <c r="H3218" s="59">
        <v>499</v>
      </c>
    </row>
    <row r="3219" spans="1:8" ht="38.25">
      <c r="A3219" s="39"/>
      <c r="B3219" s="52" t="s">
        <v>3594</v>
      </c>
      <c r="C3219" s="53">
        <v>2022</v>
      </c>
      <c r="D3219" s="53">
        <v>0.4</v>
      </c>
      <c r="E3219" s="54">
        <v>1</v>
      </c>
      <c r="F3219" s="54">
        <v>15</v>
      </c>
      <c r="G3219" s="69">
        <v>28.302679999999999</v>
      </c>
      <c r="H3219" s="59">
        <v>499</v>
      </c>
    </row>
    <row r="3220" spans="1:8" ht="51">
      <c r="A3220" s="39"/>
      <c r="B3220" s="52" t="s">
        <v>3595</v>
      </c>
      <c r="C3220" s="53">
        <v>2022</v>
      </c>
      <c r="D3220" s="53">
        <v>0.4</v>
      </c>
      <c r="E3220" s="54">
        <v>1</v>
      </c>
      <c r="F3220" s="54">
        <v>15</v>
      </c>
      <c r="G3220" s="69">
        <v>28.302679999999999</v>
      </c>
      <c r="H3220" s="59">
        <v>499</v>
      </c>
    </row>
    <row r="3221" spans="1:8" ht="38.25">
      <c r="A3221" s="39"/>
      <c r="B3221" s="52" t="s">
        <v>3596</v>
      </c>
      <c r="C3221" s="53">
        <v>2022</v>
      </c>
      <c r="D3221" s="53">
        <v>0.4</v>
      </c>
      <c r="E3221" s="54">
        <v>1</v>
      </c>
      <c r="F3221" s="54">
        <v>15</v>
      </c>
      <c r="G3221" s="69">
        <v>28.3047</v>
      </c>
      <c r="H3221" s="59">
        <v>499</v>
      </c>
    </row>
    <row r="3222" spans="1:8" ht="51">
      <c r="A3222" s="39"/>
      <c r="B3222" s="52" t="s">
        <v>3597</v>
      </c>
      <c r="C3222" s="53">
        <v>2022</v>
      </c>
      <c r="D3222" s="53">
        <v>0.4</v>
      </c>
      <c r="E3222" s="54">
        <v>1</v>
      </c>
      <c r="F3222" s="54">
        <v>15</v>
      </c>
      <c r="G3222" s="69">
        <v>28.3047</v>
      </c>
      <c r="H3222" s="59">
        <v>499</v>
      </c>
    </row>
    <row r="3223" spans="1:8" ht="51">
      <c r="A3223" s="39"/>
      <c r="B3223" s="52" t="s">
        <v>3598</v>
      </c>
      <c r="C3223" s="53">
        <v>2022</v>
      </c>
      <c r="D3223" s="53">
        <v>0.4</v>
      </c>
      <c r="E3223" s="54">
        <v>1</v>
      </c>
      <c r="F3223" s="54">
        <v>15</v>
      </c>
      <c r="G3223" s="69">
        <v>28.305119999999999</v>
      </c>
      <c r="H3223" s="59">
        <v>499</v>
      </c>
    </row>
    <row r="3224" spans="1:8" ht="38.25">
      <c r="A3224" s="39"/>
      <c r="B3224" s="52" t="s">
        <v>3599</v>
      </c>
      <c r="C3224" s="53">
        <v>2022</v>
      </c>
      <c r="D3224" s="53">
        <v>0.4</v>
      </c>
      <c r="E3224" s="54">
        <v>1</v>
      </c>
      <c r="F3224" s="54">
        <v>15</v>
      </c>
      <c r="G3224" s="69">
        <v>28.305119999999999</v>
      </c>
      <c r="H3224" s="59">
        <v>499</v>
      </c>
    </row>
    <row r="3225" spans="1:8" ht="51">
      <c r="A3225" s="39"/>
      <c r="B3225" s="52" t="s">
        <v>3600</v>
      </c>
      <c r="C3225" s="53">
        <v>2022</v>
      </c>
      <c r="D3225" s="53">
        <v>0.4</v>
      </c>
      <c r="E3225" s="54">
        <v>1</v>
      </c>
      <c r="F3225" s="54">
        <v>15</v>
      </c>
      <c r="G3225" s="69">
        <v>28.305520000000001</v>
      </c>
      <c r="H3225" s="59">
        <v>499</v>
      </c>
    </row>
    <row r="3226" spans="1:8" ht="51">
      <c r="A3226" s="39"/>
      <c r="B3226" s="52" t="s">
        <v>3601</v>
      </c>
      <c r="C3226" s="53">
        <v>2022</v>
      </c>
      <c r="D3226" s="53">
        <v>0.4</v>
      </c>
      <c r="E3226" s="54">
        <v>1</v>
      </c>
      <c r="F3226" s="54">
        <v>15</v>
      </c>
      <c r="G3226" s="69">
        <v>28.305520000000001</v>
      </c>
      <c r="H3226" s="59">
        <v>499</v>
      </c>
    </row>
    <row r="3227" spans="1:8" ht="38.25">
      <c r="A3227" s="39"/>
      <c r="B3227" s="52" t="s">
        <v>3602</v>
      </c>
      <c r="C3227" s="53">
        <v>2022</v>
      </c>
      <c r="D3227" s="53">
        <v>0.4</v>
      </c>
      <c r="E3227" s="54">
        <v>1</v>
      </c>
      <c r="F3227" s="54">
        <v>15</v>
      </c>
      <c r="G3227" s="69">
        <v>28.305520000000001</v>
      </c>
      <c r="H3227" s="59">
        <v>499</v>
      </c>
    </row>
    <row r="3228" spans="1:8" ht="51">
      <c r="A3228" s="39"/>
      <c r="B3228" s="52" t="s">
        <v>3603</v>
      </c>
      <c r="C3228" s="53">
        <v>2022</v>
      </c>
      <c r="D3228" s="53">
        <v>0.4</v>
      </c>
      <c r="E3228" s="54">
        <v>1</v>
      </c>
      <c r="F3228" s="54">
        <v>15</v>
      </c>
      <c r="G3228" s="69">
        <v>28.305520000000001</v>
      </c>
      <c r="H3228" s="59">
        <v>499</v>
      </c>
    </row>
    <row r="3229" spans="1:8" ht="51">
      <c r="A3229" s="39"/>
      <c r="B3229" s="52" t="s">
        <v>3604</v>
      </c>
      <c r="C3229" s="53">
        <v>2022</v>
      </c>
      <c r="D3229" s="53">
        <v>0.4</v>
      </c>
      <c r="E3229" s="54">
        <v>1</v>
      </c>
      <c r="F3229" s="54">
        <v>15</v>
      </c>
      <c r="G3229" s="69">
        <v>28.273859999999999</v>
      </c>
      <c r="H3229" s="59">
        <v>499</v>
      </c>
    </row>
    <row r="3230" spans="1:8" ht="51">
      <c r="A3230" s="39"/>
      <c r="B3230" s="52" t="s">
        <v>3605</v>
      </c>
      <c r="C3230" s="53">
        <v>2022</v>
      </c>
      <c r="D3230" s="53">
        <v>0.4</v>
      </c>
      <c r="E3230" s="54">
        <v>1</v>
      </c>
      <c r="F3230" s="54">
        <v>15</v>
      </c>
      <c r="G3230" s="69">
        <v>28.273859999999999</v>
      </c>
      <c r="H3230" s="59">
        <v>499</v>
      </c>
    </row>
    <row r="3231" spans="1:8" ht="38.25">
      <c r="A3231" s="39"/>
      <c r="B3231" s="52" t="s">
        <v>3606</v>
      </c>
      <c r="C3231" s="53">
        <v>2022</v>
      </c>
      <c r="D3231" s="53">
        <v>0.4</v>
      </c>
      <c r="E3231" s="54">
        <v>1</v>
      </c>
      <c r="F3231" s="54">
        <v>15</v>
      </c>
      <c r="G3231" s="69">
        <v>28.273859999999999</v>
      </c>
      <c r="H3231" s="59">
        <v>499</v>
      </c>
    </row>
    <row r="3232" spans="1:8" ht="51">
      <c r="A3232" s="39"/>
      <c r="B3232" s="52" t="s">
        <v>3607</v>
      </c>
      <c r="C3232" s="53">
        <v>2022</v>
      </c>
      <c r="D3232" s="53">
        <v>0.4</v>
      </c>
      <c r="E3232" s="54">
        <v>1</v>
      </c>
      <c r="F3232" s="54">
        <v>15</v>
      </c>
      <c r="G3232" s="69">
        <v>28.273859999999999</v>
      </c>
      <c r="H3232" s="59">
        <v>499</v>
      </c>
    </row>
    <row r="3233" spans="1:8" ht="38.25">
      <c r="A3233" s="39"/>
      <c r="B3233" s="52" t="s">
        <v>3608</v>
      </c>
      <c r="C3233" s="53">
        <v>2022</v>
      </c>
      <c r="D3233" s="53">
        <v>0.4</v>
      </c>
      <c r="E3233" s="54">
        <v>1</v>
      </c>
      <c r="F3233" s="54">
        <v>15</v>
      </c>
      <c r="G3233" s="69">
        <v>28.274270000000001</v>
      </c>
      <c r="H3233" s="59">
        <v>499</v>
      </c>
    </row>
    <row r="3234" spans="1:8" ht="38.25">
      <c r="A3234" s="39"/>
      <c r="B3234" s="52" t="s">
        <v>3609</v>
      </c>
      <c r="C3234" s="53">
        <v>2022</v>
      </c>
      <c r="D3234" s="53">
        <v>0.4</v>
      </c>
      <c r="E3234" s="54">
        <v>1</v>
      </c>
      <c r="F3234" s="54">
        <v>15</v>
      </c>
      <c r="G3234" s="69">
        <v>28.274270000000001</v>
      </c>
      <c r="H3234" s="59">
        <v>499</v>
      </c>
    </row>
    <row r="3235" spans="1:8" ht="38.25">
      <c r="A3235" s="39"/>
      <c r="B3235" s="52" t="s">
        <v>3610</v>
      </c>
      <c r="C3235" s="53">
        <v>2022</v>
      </c>
      <c r="D3235" s="53">
        <v>0.4</v>
      </c>
      <c r="E3235" s="54">
        <v>1</v>
      </c>
      <c r="F3235" s="54">
        <v>15</v>
      </c>
      <c r="G3235" s="69">
        <v>28.27468</v>
      </c>
      <c r="H3235" s="59">
        <v>499</v>
      </c>
    </row>
    <row r="3236" spans="1:8" ht="51">
      <c r="A3236" s="39"/>
      <c r="B3236" s="52" t="s">
        <v>3611</v>
      </c>
      <c r="C3236" s="53">
        <v>2022</v>
      </c>
      <c r="D3236" s="53">
        <v>0.4</v>
      </c>
      <c r="E3236" s="54">
        <v>1</v>
      </c>
      <c r="F3236" s="54">
        <v>15</v>
      </c>
      <c r="G3236" s="69">
        <v>28.35284</v>
      </c>
      <c r="H3236" s="59">
        <v>499</v>
      </c>
    </row>
    <row r="3237" spans="1:8" ht="38.25">
      <c r="A3237" s="39"/>
      <c r="B3237" s="52" t="s">
        <v>3612</v>
      </c>
      <c r="C3237" s="53">
        <v>2022</v>
      </c>
      <c r="D3237" s="53">
        <v>0.4</v>
      </c>
      <c r="E3237" s="54">
        <v>1</v>
      </c>
      <c r="F3237" s="54">
        <v>15</v>
      </c>
      <c r="G3237" s="69">
        <v>28.354050000000001</v>
      </c>
      <c r="H3237" s="59">
        <v>499</v>
      </c>
    </row>
    <row r="3238" spans="1:8" ht="38.25">
      <c r="A3238" s="39"/>
      <c r="B3238" s="52" t="s">
        <v>3613</v>
      </c>
      <c r="C3238" s="53">
        <v>2022</v>
      </c>
      <c r="D3238" s="53">
        <v>0.4</v>
      </c>
      <c r="E3238" s="54">
        <v>1</v>
      </c>
      <c r="F3238" s="54">
        <v>15</v>
      </c>
      <c r="G3238" s="69">
        <v>28.354050000000001</v>
      </c>
      <c r="H3238" s="59">
        <v>499</v>
      </c>
    </row>
    <row r="3239" spans="1:8" ht="38.25">
      <c r="A3239" s="39"/>
      <c r="B3239" s="52" t="s">
        <v>3614</v>
      </c>
      <c r="C3239" s="53">
        <v>2022</v>
      </c>
      <c r="D3239" s="53">
        <v>0.4</v>
      </c>
      <c r="E3239" s="54">
        <v>1</v>
      </c>
      <c r="F3239" s="54">
        <v>15</v>
      </c>
      <c r="G3239" s="69">
        <v>28.354050000000001</v>
      </c>
      <c r="H3239" s="59">
        <v>499</v>
      </c>
    </row>
    <row r="3240" spans="1:8" ht="51">
      <c r="A3240" s="39"/>
      <c r="B3240" s="52" t="s">
        <v>3615</v>
      </c>
      <c r="C3240" s="53">
        <v>2022</v>
      </c>
      <c r="D3240" s="53">
        <v>0.4</v>
      </c>
      <c r="E3240" s="54">
        <v>1</v>
      </c>
      <c r="F3240" s="54">
        <v>15</v>
      </c>
      <c r="G3240" s="69">
        <v>28.354050000000001</v>
      </c>
      <c r="H3240" s="59">
        <v>499</v>
      </c>
    </row>
    <row r="3241" spans="1:8" ht="51">
      <c r="A3241" s="39"/>
      <c r="B3241" s="52" t="s">
        <v>3616</v>
      </c>
      <c r="C3241" s="53">
        <v>2022</v>
      </c>
      <c r="D3241" s="53">
        <v>0.4</v>
      </c>
      <c r="E3241" s="54">
        <v>1</v>
      </c>
      <c r="F3241" s="54">
        <v>15</v>
      </c>
      <c r="G3241" s="69">
        <v>28.354050000000001</v>
      </c>
      <c r="H3241" s="59">
        <v>499</v>
      </c>
    </row>
    <row r="3242" spans="1:8" ht="51">
      <c r="A3242" s="39"/>
      <c r="B3242" s="52" t="s">
        <v>3617</v>
      </c>
      <c r="C3242" s="53">
        <v>2022</v>
      </c>
      <c r="D3242" s="53">
        <v>0.4</v>
      </c>
      <c r="E3242" s="54">
        <v>1</v>
      </c>
      <c r="F3242" s="54">
        <v>15</v>
      </c>
      <c r="G3242" s="69">
        <v>28.354050000000001</v>
      </c>
      <c r="H3242" s="59">
        <v>499</v>
      </c>
    </row>
    <row r="3243" spans="1:8" ht="51">
      <c r="A3243" s="39"/>
      <c r="B3243" s="52" t="s">
        <v>3618</v>
      </c>
      <c r="C3243" s="53">
        <v>2022</v>
      </c>
      <c r="D3243" s="53">
        <v>0.4</v>
      </c>
      <c r="E3243" s="54">
        <v>1</v>
      </c>
      <c r="F3243" s="54">
        <v>15</v>
      </c>
      <c r="G3243" s="69">
        <v>28.35445</v>
      </c>
      <c r="H3243" s="59">
        <v>499</v>
      </c>
    </row>
    <row r="3244" spans="1:8" ht="38.25">
      <c r="A3244" s="39"/>
      <c r="B3244" s="52" t="s">
        <v>3619</v>
      </c>
      <c r="C3244" s="53">
        <v>2022</v>
      </c>
      <c r="D3244" s="53">
        <v>0.4</v>
      </c>
      <c r="E3244" s="54">
        <v>1</v>
      </c>
      <c r="F3244" s="54">
        <v>15</v>
      </c>
      <c r="G3244" s="69">
        <v>28.354849999999999</v>
      </c>
      <c r="H3244" s="59">
        <v>499</v>
      </c>
    </row>
    <row r="3245" spans="1:8" ht="51">
      <c r="A3245" s="39"/>
      <c r="B3245" s="52" t="s">
        <v>3620</v>
      </c>
      <c r="C3245" s="53">
        <v>2022</v>
      </c>
      <c r="D3245" s="53">
        <v>0.4</v>
      </c>
      <c r="E3245" s="54">
        <v>1</v>
      </c>
      <c r="F3245" s="54">
        <v>15</v>
      </c>
      <c r="G3245" s="69">
        <v>28.354849999999999</v>
      </c>
      <c r="H3245" s="59">
        <v>499</v>
      </c>
    </row>
    <row r="3246" spans="1:8" ht="38.25">
      <c r="A3246" s="39"/>
      <c r="B3246" s="52" t="s">
        <v>3621</v>
      </c>
      <c r="C3246" s="53">
        <v>2022</v>
      </c>
      <c r="D3246" s="53">
        <v>0.4</v>
      </c>
      <c r="E3246" s="54">
        <v>1</v>
      </c>
      <c r="F3246" s="54">
        <v>15</v>
      </c>
      <c r="G3246" s="69">
        <v>28.354849999999999</v>
      </c>
      <c r="H3246" s="59">
        <v>499</v>
      </c>
    </row>
    <row r="3247" spans="1:8" ht="51">
      <c r="A3247" s="39"/>
      <c r="B3247" s="52" t="s">
        <v>3622</v>
      </c>
      <c r="C3247" s="53">
        <v>2022</v>
      </c>
      <c r="D3247" s="53">
        <v>0.4</v>
      </c>
      <c r="E3247" s="54">
        <v>1</v>
      </c>
      <c r="F3247" s="54">
        <v>15</v>
      </c>
      <c r="G3247" s="69">
        <v>28.354849999999999</v>
      </c>
      <c r="H3247" s="59">
        <v>499</v>
      </c>
    </row>
    <row r="3248" spans="1:8" ht="51">
      <c r="A3248" s="39"/>
      <c r="B3248" s="52" t="s">
        <v>3623</v>
      </c>
      <c r="C3248" s="53">
        <v>2022</v>
      </c>
      <c r="D3248" s="53">
        <v>0.4</v>
      </c>
      <c r="E3248" s="54">
        <v>1</v>
      </c>
      <c r="F3248" s="54">
        <v>15</v>
      </c>
      <c r="G3248" s="69">
        <v>28.354849999999999</v>
      </c>
      <c r="H3248" s="59">
        <v>499</v>
      </c>
    </row>
    <row r="3249" spans="1:8" ht="38.25">
      <c r="A3249" s="39"/>
      <c r="B3249" s="52" t="s">
        <v>3624</v>
      </c>
      <c r="C3249" s="53">
        <v>2022</v>
      </c>
      <c r="D3249" s="53">
        <v>0.4</v>
      </c>
      <c r="E3249" s="54">
        <v>1</v>
      </c>
      <c r="F3249" s="54">
        <v>15</v>
      </c>
      <c r="G3249" s="69">
        <v>28.354849999999999</v>
      </c>
      <c r="H3249" s="59">
        <v>499</v>
      </c>
    </row>
    <row r="3250" spans="1:8" ht="51">
      <c r="A3250" s="39"/>
      <c r="B3250" s="52" t="s">
        <v>3625</v>
      </c>
      <c r="C3250" s="53">
        <v>2022</v>
      </c>
      <c r="D3250" s="53">
        <v>0.4</v>
      </c>
      <c r="E3250" s="54">
        <v>1</v>
      </c>
      <c r="F3250" s="54">
        <v>15</v>
      </c>
      <c r="G3250" s="69">
        <v>28.355259999999998</v>
      </c>
      <c r="H3250" s="59">
        <v>499</v>
      </c>
    </row>
    <row r="3251" spans="1:8" ht="51">
      <c r="A3251" s="39"/>
      <c r="B3251" s="52" t="s">
        <v>3626</v>
      </c>
      <c r="C3251" s="53">
        <v>2022</v>
      </c>
      <c r="D3251" s="53">
        <v>0.4</v>
      </c>
      <c r="E3251" s="54">
        <v>1</v>
      </c>
      <c r="F3251" s="54">
        <v>15</v>
      </c>
      <c r="G3251" s="69">
        <v>28.35568</v>
      </c>
      <c r="H3251" s="59">
        <v>499</v>
      </c>
    </row>
    <row r="3252" spans="1:8" ht="51">
      <c r="A3252" s="39"/>
      <c r="B3252" s="52" t="s">
        <v>3627</v>
      </c>
      <c r="C3252" s="53">
        <v>2022</v>
      </c>
      <c r="D3252" s="53">
        <v>0.4</v>
      </c>
      <c r="E3252" s="54">
        <v>1</v>
      </c>
      <c r="F3252" s="54">
        <v>15</v>
      </c>
      <c r="G3252" s="69">
        <v>28.35568</v>
      </c>
      <c r="H3252" s="59">
        <v>499</v>
      </c>
    </row>
    <row r="3253" spans="1:8" ht="51">
      <c r="A3253" s="39"/>
      <c r="B3253" s="52" t="s">
        <v>3628</v>
      </c>
      <c r="C3253" s="53">
        <v>2022</v>
      </c>
      <c r="D3253" s="53">
        <v>0.4</v>
      </c>
      <c r="E3253" s="54">
        <v>1</v>
      </c>
      <c r="F3253" s="54">
        <v>15</v>
      </c>
      <c r="G3253" s="69">
        <v>28.349990000000002</v>
      </c>
      <c r="H3253" s="59">
        <v>499</v>
      </c>
    </row>
    <row r="3254" spans="1:8" ht="51">
      <c r="A3254" s="39"/>
      <c r="B3254" s="52" t="s">
        <v>3629</v>
      </c>
      <c r="C3254" s="53">
        <v>2022</v>
      </c>
      <c r="D3254" s="53">
        <v>0.4</v>
      </c>
      <c r="E3254" s="54">
        <v>1</v>
      </c>
      <c r="F3254" s="54">
        <v>15</v>
      </c>
      <c r="G3254" s="69">
        <v>28.3504</v>
      </c>
      <c r="H3254" s="59">
        <v>499</v>
      </c>
    </row>
    <row r="3255" spans="1:8" ht="51">
      <c r="A3255" s="39"/>
      <c r="B3255" s="52" t="s">
        <v>3630</v>
      </c>
      <c r="C3255" s="53">
        <v>2022</v>
      </c>
      <c r="D3255" s="53">
        <v>0.4</v>
      </c>
      <c r="E3255" s="54">
        <v>1</v>
      </c>
      <c r="F3255" s="54">
        <v>15</v>
      </c>
      <c r="G3255" s="69">
        <v>28.3504</v>
      </c>
      <c r="H3255" s="59">
        <v>499</v>
      </c>
    </row>
    <row r="3256" spans="1:8" ht="51">
      <c r="A3256" s="39"/>
      <c r="B3256" s="52" t="s">
        <v>3631</v>
      </c>
      <c r="C3256" s="53">
        <v>2022</v>
      </c>
      <c r="D3256" s="53">
        <v>0.4</v>
      </c>
      <c r="E3256" s="54">
        <v>1</v>
      </c>
      <c r="F3256" s="54">
        <v>15</v>
      </c>
      <c r="G3256" s="69">
        <v>28.3504</v>
      </c>
      <c r="H3256" s="59">
        <v>499</v>
      </c>
    </row>
    <row r="3257" spans="1:8" ht="38.25">
      <c r="A3257" s="39"/>
      <c r="B3257" s="52" t="s">
        <v>3632</v>
      </c>
      <c r="C3257" s="53">
        <v>2022</v>
      </c>
      <c r="D3257" s="53">
        <v>0.23</v>
      </c>
      <c r="E3257" s="54">
        <v>1</v>
      </c>
      <c r="F3257" s="54">
        <v>15</v>
      </c>
      <c r="G3257" s="69">
        <v>15.51905</v>
      </c>
      <c r="H3257" s="59">
        <v>499</v>
      </c>
    </row>
    <row r="3258" spans="1:8" ht="38.25">
      <c r="A3258" s="39"/>
      <c r="B3258" s="52" t="s">
        <v>3633</v>
      </c>
      <c r="C3258" s="53">
        <v>2022</v>
      </c>
      <c r="D3258" s="53">
        <v>0.23</v>
      </c>
      <c r="E3258" s="54">
        <v>1</v>
      </c>
      <c r="F3258" s="54">
        <v>15</v>
      </c>
      <c r="G3258" s="69">
        <v>15.51905</v>
      </c>
      <c r="H3258" s="59">
        <v>499</v>
      </c>
    </row>
    <row r="3259" spans="1:8" ht="51">
      <c r="A3259" s="39"/>
      <c r="B3259" s="52" t="s">
        <v>3634</v>
      </c>
      <c r="C3259" s="53">
        <v>2022</v>
      </c>
      <c r="D3259" s="53">
        <v>0.4</v>
      </c>
      <c r="E3259" s="54">
        <v>1</v>
      </c>
      <c r="F3259" s="54">
        <v>15</v>
      </c>
      <c r="G3259" s="69">
        <v>28.3508</v>
      </c>
      <c r="H3259" s="59">
        <v>499</v>
      </c>
    </row>
    <row r="3260" spans="1:8" ht="38.25">
      <c r="A3260" s="39"/>
      <c r="B3260" s="52" t="s">
        <v>3635</v>
      </c>
      <c r="C3260" s="53">
        <v>2022</v>
      </c>
      <c r="D3260" s="53">
        <v>0.4</v>
      </c>
      <c r="E3260" s="54">
        <v>1</v>
      </c>
      <c r="F3260" s="54">
        <v>15</v>
      </c>
      <c r="G3260" s="69">
        <v>28.3508</v>
      </c>
      <c r="H3260" s="59">
        <v>499</v>
      </c>
    </row>
    <row r="3261" spans="1:8" ht="38.25">
      <c r="A3261" s="39"/>
      <c r="B3261" s="52" t="s">
        <v>3636</v>
      </c>
      <c r="C3261" s="53">
        <v>2022</v>
      </c>
      <c r="D3261" s="53">
        <v>0.4</v>
      </c>
      <c r="E3261" s="54">
        <v>1</v>
      </c>
      <c r="F3261" s="54">
        <v>15</v>
      </c>
      <c r="G3261" s="69">
        <v>28.35568</v>
      </c>
      <c r="H3261" s="59">
        <v>499</v>
      </c>
    </row>
    <row r="3262" spans="1:8" ht="51">
      <c r="A3262" s="39"/>
      <c r="B3262" s="52" t="s">
        <v>3637</v>
      </c>
      <c r="C3262" s="53">
        <v>2022</v>
      </c>
      <c r="D3262" s="53">
        <v>0.4</v>
      </c>
      <c r="E3262" s="54">
        <v>1</v>
      </c>
      <c r="F3262" s="54">
        <v>15</v>
      </c>
      <c r="G3262" s="69">
        <v>28.35568</v>
      </c>
      <c r="H3262" s="59">
        <v>499</v>
      </c>
    </row>
    <row r="3263" spans="1:8" ht="51">
      <c r="A3263" s="39"/>
      <c r="B3263" s="52" t="s">
        <v>3638</v>
      </c>
      <c r="C3263" s="53">
        <v>2022</v>
      </c>
      <c r="D3263" s="53">
        <v>0.4</v>
      </c>
      <c r="E3263" s="54">
        <v>1</v>
      </c>
      <c r="F3263" s="54">
        <v>15</v>
      </c>
      <c r="G3263" s="69">
        <v>28.35568</v>
      </c>
      <c r="H3263" s="59">
        <v>499</v>
      </c>
    </row>
    <row r="3264" spans="1:8" ht="51">
      <c r="A3264" s="39"/>
      <c r="B3264" s="52" t="s">
        <v>3639</v>
      </c>
      <c r="C3264" s="53">
        <v>2022</v>
      </c>
      <c r="D3264" s="53">
        <v>0.4</v>
      </c>
      <c r="E3264" s="54">
        <v>1</v>
      </c>
      <c r="F3264" s="54">
        <v>15</v>
      </c>
      <c r="G3264" s="69">
        <v>28.35568</v>
      </c>
      <c r="H3264" s="59">
        <v>499</v>
      </c>
    </row>
    <row r="3265" spans="1:8" ht="51">
      <c r="A3265" s="39"/>
      <c r="B3265" s="52" t="s">
        <v>3640</v>
      </c>
      <c r="C3265" s="53">
        <v>2022</v>
      </c>
      <c r="D3265" s="53">
        <v>0.4</v>
      </c>
      <c r="E3265" s="54">
        <v>1</v>
      </c>
      <c r="F3265" s="54">
        <v>15</v>
      </c>
      <c r="G3265" s="69">
        <v>28.35568</v>
      </c>
      <c r="H3265" s="59">
        <v>499</v>
      </c>
    </row>
    <row r="3266" spans="1:8" ht="38.25">
      <c r="A3266" s="39"/>
      <c r="B3266" s="52" t="s">
        <v>3641</v>
      </c>
      <c r="C3266" s="53">
        <v>2022</v>
      </c>
      <c r="D3266" s="53">
        <v>0.4</v>
      </c>
      <c r="E3266" s="54">
        <v>1</v>
      </c>
      <c r="F3266" s="54">
        <v>15</v>
      </c>
      <c r="G3266" s="69">
        <v>28.356080000000002</v>
      </c>
      <c r="H3266" s="59">
        <v>499</v>
      </c>
    </row>
    <row r="3267" spans="1:8" ht="51">
      <c r="A3267" s="39"/>
      <c r="B3267" s="52" t="s">
        <v>3642</v>
      </c>
      <c r="C3267" s="53">
        <v>2022</v>
      </c>
      <c r="D3267" s="53">
        <v>0.4</v>
      </c>
      <c r="E3267" s="54">
        <v>1</v>
      </c>
      <c r="F3267" s="54">
        <v>15</v>
      </c>
      <c r="G3267" s="69">
        <v>28.356080000000002</v>
      </c>
      <c r="H3267" s="59">
        <v>499</v>
      </c>
    </row>
    <row r="3268" spans="1:8" ht="38.25">
      <c r="A3268" s="39"/>
      <c r="B3268" s="52" t="s">
        <v>3643</v>
      </c>
      <c r="C3268" s="53">
        <v>2022</v>
      </c>
      <c r="D3268" s="53">
        <v>0.4</v>
      </c>
      <c r="E3268" s="54">
        <v>1</v>
      </c>
      <c r="F3268" s="54">
        <v>15</v>
      </c>
      <c r="G3268" s="69">
        <v>28.356080000000002</v>
      </c>
      <c r="H3268" s="59">
        <v>499</v>
      </c>
    </row>
    <row r="3269" spans="1:8" ht="38.25">
      <c r="A3269" s="39"/>
      <c r="B3269" s="52" t="s">
        <v>3644</v>
      </c>
      <c r="C3269" s="53">
        <v>2022</v>
      </c>
      <c r="D3269" s="53">
        <v>0.23</v>
      </c>
      <c r="E3269" s="54">
        <v>1</v>
      </c>
      <c r="F3269" s="54">
        <v>10</v>
      </c>
      <c r="G3269" s="69">
        <v>14.743450000000001</v>
      </c>
      <c r="H3269" s="59">
        <v>499</v>
      </c>
    </row>
    <row r="3270" spans="1:8" ht="38.25">
      <c r="A3270" s="39"/>
      <c r="B3270" s="52" t="s">
        <v>3645</v>
      </c>
      <c r="C3270" s="53">
        <v>2022</v>
      </c>
      <c r="D3270" s="53">
        <v>0.23</v>
      </c>
      <c r="E3270" s="54">
        <v>1</v>
      </c>
      <c r="F3270" s="54">
        <v>10</v>
      </c>
      <c r="G3270" s="69">
        <v>14.744260000000001</v>
      </c>
      <c r="H3270" s="59">
        <v>499</v>
      </c>
    </row>
    <row r="3271" spans="1:8" ht="38.25">
      <c r="A3271" s="39"/>
      <c r="B3271" s="52" t="s">
        <v>3646</v>
      </c>
      <c r="C3271" s="53">
        <v>2022</v>
      </c>
      <c r="D3271" s="53">
        <v>0.4</v>
      </c>
      <c r="E3271" s="54">
        <v>1</v>
      </c>
      <c r="F3271" s="54">
        <v>15</v>
      </c>
      <c r="G3271" s="69">
        <v>28.367450000000002</v>
      </c>
      <c r="H3271" s="59">
        <v>499</v>
      </c>
    </row>
    <row r="3272" spans="1:8" ht="51">
      <c r="A3272" s="39"/>
      <c r="B3272" s="52" t="s">
        <v>3647</v>
      </c>
      <c r="C3272" s="53">
        <v>2022</v>
      </c>
      <c r="D3272" s="53">
        <v>0.4</v>
      </c>
      <c r="E3272" s="54">
        <v>1</v>
      </c>
      <c r="F3272" s="54">
        <v>15</v>
      </c>
      <c r="G3272" s="69">
        <v>28.367450000000002</v>
      </c>
      <c r="H3272" s="59">
        <v>499</v>
      </c>
    </row>
    <row r="3273" spans="1:8" ht="51">
      <c r="A3273" s="39"/>
      <c r="B3273" s="52" t="s">
        <v>3648</v>
      </c>
      <c r="C3273" s="53">
        <v>2022</v>
      </c>
      <c r="D3273" s="53">
        <v>0.4</v>
      </c>
      <c r="E3273" s="54">
        <v>1</v>
      </c>
      <c r="F3273" s="54">
        <v>15</v>
      </c>
      <c r="G3273" s="69">
        <v>28.367450000000002</v>
      </c>
      <c r="H3273" s="59">
        <v>499</v>
      </c>
    </row>
    <row r="3274" spans="1:8" ht="51">
      <c r="A3274" s="39"/>
      <c r="B3274" s="52" t="s">
        <v>3649</v>
      </c>
      <c r="C3274" s="53">
        <v>2022</v>
      </c>
      <c r="D3274" s="53">
        <v>0.4</v>
      </c>
      <c r="E3274" s="54">
        <v>1</v>
      </c>
      <c r="F3274" s="54">
        <v>15</v>
      </c>
      <c r="G3274" s="69">
        <v>28.366720000000001</v>
      </c>
      <c r="H3274" s="59">
        <v>499</v>
      </c>
    </row>
    <row r="3275" spans="1:8" ht="51">
      <c r="A3275" s="39"/>
      <c r="B3275" s="52" t="s">
        <v>3650</v>
      </c>
      <c r="C3275" s="53">
        <v>2022</v>
      </c>
      <c r="D3275" s="53">
        <v>0.4</v>
      </c>
      <c r="E3275" s="54">
        <v>1</v>
      </c>
      <c r="F3275" s="54">
        <v>15</v>
      </c>
      <c r="G3275" s="69">
        <v>28.367450000000002</v>
      </c>
      <c r="H3275" s="59">
        <v>499</v>
      </c>
    </row>
    <row r="3276" spans="1:8" ht="63.75">
      <c r="A3276" s="39"/>
      <c r="B3276" s="52" t="s">
        <v>3651</v>
      </c>
      <c r="C3276" s="53">
        <v>2022</v>
      </c>
      <c r="D3276" s="53">
        <v>0.4</v>
      </c>
      <c r="E3276" s="54">
        <v>1</v>
      </c>
      <c r="F3276" s="54">
        <v>3</v>
      </c>
      <c r="G3276" s="69">
        <v>28.367450000000002</v>
      </c>
      <c r="H3276" s="59">
        <v>499</v>
      </c>
    </row>
    <row r="3277" spans="1:8" ht="51">
      <c r="A3277" s="39"/>
      <c r="B3277" s="52" t="s">
        <v>3652</v>
      </c>
      <c r="C3277" s="53">
        <v>2022</v>
      </c>
      <c r="D3277" s="53">
        <v>0.4</v>
      </c>
      <c r="E3277" s="54">
        <v>1</v>
      </c>
      <c r="F3277" s="54">
        <v>15</v>
      </c>
      <c r="G3277" s="69">
        <v>28.371509999999997</v>
      </c>
      <c r="H3277" s="59">
        <v>499</v>
      </c>
    </row>
    <row r="3278" spans="1:8" ht="51">
      <c r="A3278" s="39"/>
      <c r="B3278" s="52" t="s">
        <v>3653</v>
      </c>
      <c r="C3278" s="53">
        <v>2022</v>
      </c>
      <c r="D3278" s="53">
        <v>0.4</v>
      </c>
      <c r="E3278" s="54">
        <v>1</v>
      </c>
      <c r="F3278" s="54">
        <v>15</v>
      </c>
      <c r="G3278" s="69">
        <v>28.371509999999997</v>
      </c>
      <c r="H3278" s="59">
        <v>499</v>
      </c>
    </row>
    <row r="3279" spans="1:8" ht="51">
      <c r="A3279" s="39"/>
      <c r="B3279" s="52" t="s">
        <v>3654</v>
      </c>
      <c r="C3279" s="53">
        <v>2022</v>
      </c>
      <c r="D3279" s="53">
        <v>0.4</v>
      </c>
      <c r="E3279" s="54">
        <v>1</v>
      </c>
      <c r="F3279" s="54">
        <v>15</v>
      </c>
      <c r="G3279" s="69">
        <v>28.262139999999999</v>
      </c>
      <c r="H3279" s="59">
        <v>499</v>
      </c>
    </row>
    <row r="3280" spans="1:8" ht="38.25">
      <c r="A3280" s="39"/>
      <c r="B3280" s="52" t="s">
        <v>3655</v>
      </c>
      <c r="C3280" s="53">
        <v>2022</v>
      </c>
      <c r="D3280" s="53">
        <v>0.4</v>
      </c>
      <c r="E3280" s="54">
        <v>1</v>
      </c>
      <c r="F3280" s="54">
        <v>15</v>
      </c>
      <c r="G3280" s="69">
        <v>28.37191</v>
      </c>
      <c r="H3280" s="59">
        <v>499</v>
      </c>
    </row>
    <row r="3281" spans="1:8" ht="51">
      <c r="A3281" s="39"/>
      <c r="B3281" s="52" t="s">
        <v>3656</v>
      </c>
      <c r="C3281" s="53">
        <v>2022</v>
      </c>
      <c r="D3281" s="53">
        <v>0.4</v>
      </c>
      <c r="E3281" s="54">
        <v>1</v>
      </c>
      <c r="F3281" s="54">
        <v>15</v>
      </c>
      <c r="G3281" s="69">
        <v>28.37191</v>
      </c>
      <c r="H3281" s="59">
        <v>499</v>
      </c>
    </row>
    <row r="3282" spans="1:8" ht="51">
      <c r="A3282" s="39"/>
      <c r="B3282" s="52" t="s">
        <v>3657</v>
      </c>
      <c r="C3282" s="53">
        <v>2022</v>
      </c>
      <c r="D3282" s="53">
        <v>0.4</v>
      </c>
      <c r="E3282" s="54">
        <v>1</v>
      </c>
      <c r="F3282" s="54">
        <v>0</v>
      </c>
      <c r="G3282" s="69">
        <v>28.37191</v>
      </c>
      <c r="H3282" s="59">
        <v>499</v>
      </c>
    </row>
    <row r="3283" spans="1:8" ht="38.25">
      <c r="A3283" s="39"/>
      <c r="B3283" s="52" t="s">
        <v>3658</v>
      </c>
      <c r="C3283" s="53">
        <v>2022</v>
      </c>
      <c r="D3283" s="53">
        <v>0.4</v>
      </c>
      <c r="E3283" s="54">
        <v>1</v>
      </c>
      <c r="F3283" s="54">
        <v>15</v>
      </c>
      <c r="G3283" s="69">
        <v>28.372310000000002</v>
      </c>
      <c r="H3283" s="59">
        <v>499</v>
      </c>
    </row>
    <row r="3284" spans="1:8" ht="51">
      <c r="A3284" s="39"/>
      <c r="B3284" s="52" t="s">
        <v>3659</v>
      </c>
      <c r="C3284" s="53">
        <v>2022</v>
      </c>
      <c r="D3284" s="53">
        <v>0.4</v>
      </c>
      <c r="E3284" s="54">
        <v>1</v>
      </c>
      <c r="F3284" s="54">
        <v>15</v>
      </c>
      <c r="G3284" s="69">
        <v>28.372310000000002</v>
      </c>
      <c r="H3284" s="59">
        <v>499</v>
      </c>
    </row>
    <row r="3285" spans="1:8" ht="51">
      <c r="A3285" s="39"/>
      <c r="B3285" s="52" t="s">
        <v>3660</v>
      </c>
      <c r="C3285" s="53">
        <v>2022</v>
      </c>
      <c r="D3285" s="53">
        <v>0.4</v>
      </c>
      <c r="E3285" s="54">
        <v>1</v>
      </c>
      <c r="F3285" s="54">
        <v>15</v>
      </c>
      <c r="G3285" s="69">
        <v>28.362580000000001</v>
      </c>
      <c r="H3285" s="59">
        <v>499</v>
      </c>
    </row>
    <row r="3286" spans="1:8" ht="51">
      <c r="A3286" s="39"/>
      <c r="B3286" s="52" t="s">
        <v>3661</v>
      </c>
      <c r="C3286" s="53">
        <v>2022</v>
      </c>
      <c r="D3286" s="53">
        <v>0.4</v>
      </c>
      <c r="E3286" s="54">
        <v>1</v>
      </c>
      <c r="F3286" s="54">
        <v>15</v>
      </c>
      <c r="G3286" s="69">
        <v>28.362580000000001</v>
      </c>
      <c r="H3286" s="59">
        <v>499</v>
      </c>
    </row>
    <row r="3287" spans="1:8" ht="38.25">
      <c r="A3287" s="39"/>
      <c r="B3287" s="52" t="s">
        <v>3662</v>
      </c>
      <c r="C3287" s="53">
        <v>2022</v>
      </c>
      <c r="D3287" s="53">
        <v>0.4</v>
      </c>
      <c r="E3287" s="54">
        <v>1</v>
      </c>
      <c r="F3287" s="54">
        <v>15</v>
      </c>
      <c r="G3287" s="69">
        <v>28.36298</v>
      </c>
      <c r="H3287" s="59">
        <v>499</v>
      </c>
    </row>
    <row r="3288" spans="1:8" ht="51">
      <c r="A3288" s="39"/>
      <c r="B3288" s="52" t="s">
        <v>3663</v>
      </c>
      <c r="C3288" s="53">
        <v>2022</v>
      </c>
      <c r="D3288" s="53">
        <v>0.4</v>
      </c>
      <c r="E3288" s="54">
        <v>1</v>
      </c>
      <c r="F3288" s="54">
        <v>15</v>
      </c>
      <c r="G3288" s="69">
        <v>28.36298</v>
      </c>
      <c r="H3288" s="59">
        <v>499</v>
      </c>
    </row>
    <row r="3289" spans="1:8" ht="38.25">
      <c r="A3289" s="39"/>
      <c r="B3289" s="52" t="s">
        <v>3664</v>
      </c>
      <c r="C3289" s="53">
        <v>2022</v>
      </c>
      <c r="D3289" s="53">
        <v>0.4</v>
      </c>
      <c r="E3289" s="54">
        <v>1</v>
      </c>
      <c r="F3289" s="54">
        <v>15</v>
      </c>
      <c r="G3289" s="69">
        <v>28.36298</v>
      </c>
      <c r="H3289" s="59">
        <v>499</v>
      </c>
    </row>
    <row r="3290" spans="1:8" ht="51">
      <c r="A3290" s="39"/>
      <c r="B3290" s="52" t="s">
        <v>3665</v>
      </c>
      <c r="C3290" s="53">
        <v>2022</v>
      </c>
      <c r="D3290" s="53">
        <v>0.4</v>
      </c>
      <c r="E3290" s="54">
        <v>1</v>
      </c>
      <c r="F3290" s="54">
        <v>15</v>
      </c>
      <c r="G3290" s="69">
        <v>28.36298</v>
      </c>
      <c r="H3290" s="59">
        <v>499</v>
      </c>
    </row>
    <row r="3291" spans="1:8" ht="38.25">
      <c r="A3291" s="39"/>
      <c r="B3291" s="52" t="s">
        <v>3666</v>
      </c>
      <c r="C3291" s="53">
        <v>2022</v>
      </c>
      <c r="D3291" s="53">
        <v>0.4</v>
      </c>
      <c r="E3291" s="54">
        <v>1</v>
      </c>
      <c r="F3291" s="54">
        <v>15</v>
      </c>
      <c r="G3291" s="69">
        <v>28.783740000000002</v>
      </c>
      <c r="H3291" s="59">
        <v>499</v>
      </c>
    </row>
    <row r="3292" spans="1:8" ht="51">
      <c r="A3292" s="39"/>
      <c r="B3292" s="52" t="s">
        <v>3667</v>
      </c>
      <c r="C3292" s="53">
        <v>2022</v>
      </c>
      <c r="D3292" s="53">
        <v>0.4</v>
      </c>
      <c r="E3292" s="54">
        <v>1</v>
      </c>
      <c r="F3292" s="54">
        <v>15</v>
      </c>
      <c r="G3292" s="69">
        <v>28.784140000000001</v>
      </c>
      <c r="H3292" s="59">
        <v>499</v>
      </c>
    </row>
    <row r="3293" spans="1:8" ht="38.25">
      <c r="A3293" s="39"/>
      <c r="B3293" s="52" t="s">
        <v>3668</v>
      </c>
      <c r="C3293" s="53">
        <v>2022</v>
      </c>
      <c r="D3293" s="53">
        <v>0.4</v>
      </c>
      <c r="E3293" s="54">
        <v>1</v>
      </c>
      <c r="F3293" s="54">
        <v>15</v>
      </c>
      <c r="G3293" s="69">
        <v>28.795909999999999</v>
      </c>
      <c r="H3293" s="59">
        <v>499</v>
      </c>
    </row>
    <row r="3294" spans="1:8" ht="51">
      <c r="A3294" s="39"/>
      <c r="B3294" s="52" t="s">
        <v>3669</v>
      </c>
      <c r="C3294" s="53">
        <v>2022</v>
      </c>
      <c r="D3294" s="53">
        <v>0.4</v>
      </c>
      <c r="E3294" s="54">
        <v>1</v>
      </c>
      <c r="F3294" s="54">
        <v>15</v>
      </c>
      <c r="G3294" s="69">
        <v>28.795909999999999</v>
      </c>
      <c r="H3294" s="59">
        <v>499</v>
      </c>
    </row>
    <row r="3295" spans="1:8" ht="51">
      <c r="A3295" s="39"/>
      <c r="B3295" s="52" t="s">
        <v>3670</v>
      </c>
      <c r="C3295" s="53">
        <v>2022</v>
      </c>
      <c r="D3295" s="53">
        <v>0.4</v>
      </c>
      <c r="E3295" s="54">
        <v>1</v>
      </c>
      <c r="F3295" s="54">
        <v>15</v>
      </c>
      <c r="G3295" s="69">
        <v>28.796310000000002</v>
      </c>
      <c r="H3295" s="59">
        <v>499</v>
      </c>
    </row>
    <row r="3296" spans="1:8" ht="38.25">
      <c r="A3296" s="39"/>
      <c r="B3296" s="52" t="s">
        <v>3671</v>
      </c>
      <c r="C3296" s="53">
        <v>2022</v>
      </c>
      <c r="D3296" s="53">
        <v>0.23</v>
      </c>
      <c r="E3296" s="54">
        <v>1</v>
      </c>
      <c r="F3296" s="54">
        <v>15</v>
      </c>
      <c r="G3296" s="69">
        <v>15.173129999999999</v>
      </c>
      <c r="H3296" s="59">
        <v>499</v>
      </c>
    </row>
    <row r="3297" spans="1:8" ht="38.25">
      <c r="A3297" s="39"/>
      <c r="B3297" s="52" t="s">
        <v>3672</v>
      </c>
      <c r="C3297" s="53">
        <v>2022</v>
      </c>
      <c r="D3297" s="53">
        <v>0.23</v>
      </c>
      <c r="E3297" s="54">
        <v>1</v>
      </c>
      <c r="F3297" s="54">
        <v>15</v>
      </c>
      <c r="G3297" s="69">
        <v>15.173129999999999</v>
      </c>
      <c r="H3297" s="59">
        <v>499</v>
      </c>
    </row>
    <row r="3298" spans="1:8" ht="38.25">
      <c r="A3298" s="39"/>
      <c r="B3298" s="52" t="s">
        <v>3673</v>
      </c>
      <c r="C3298" s="53">
        <v>2022</v>
      </c>
      <c r="D3298" s="53">
        <v>0.4</v>
      </c>
      <c r="E3298" s="54">
        <v>1</v>
      </c>
      <c r="F3298" s="54">
        <v>15</v>
      </c>
      <c r="G3298" s="69">
        <v>28.907029999999999</v>
      </c>
      <c r="H3298" s="59">
        <v>499</v>
      </c>
    </row>
    <row r="3299" spans="1:8" ht="38.25">
      <c r="A3299" s="39"/>
      <c r="B3299" s="52" t="s">
        <v>3674</v>
      </c>
      <c r="C3299" s="53">
        <v>2022</v>
      </c>
      <c r="D3299" s="53">
        <v>0.4</v>
      </c>
      <c r="E3299" s="54">
        <v>1</v>
      </c>
      <c r="F3299" s="54">
        <v>15</v>
      </c>
      <c r="G3299" s="69">
        <v>28.908470000000001</v>
      </c>
      <c r="H3299" s="59">
        <v>499</v>
      </c>
    </row>
    <row r="3300" spans="1:8" ht="38.25">
      <c r="A3300" s="39"/>
      <c r="B3300" s="52" t="s">
        <v>3675</v>
      </c>
      <c r="C3300" s="53">
        <v>2022</v>
      </c>
      <c r="D3300" s="53">
        <v>0.4</v>
      </c>
      <c r="E3300" s="54">
        <v>1</v>
      </c>
      <c r="F3300" s="54">
        <v>10</v>
      </c>
      <c r="G3300" s="69">
        <v>28.896699999999999</v>
      </c>
      <c r="H3300" s="59">
        <v>499</v>
      </c>
    </row>
    <row r="3301" spans="1:8" ht="38.25">
      <c r="A3301" s="39"/>
      <c r="B3301" s="52" t="s">
        <v>3676</v>
      </c>
      <c r="C3301" s="53">
        <v>2022</v>
      </c>
      <c r="D3301" s="53">
        <v>0.4</v>
      </c>
      <c r="E3301" s="54">
        <v>1</v>
      </c>
      <c r="F3301" s="54">
        <v>10</v>
      </c>
      <c r="G3301" s="69">
        <v>28.896699999999999</v>
      </c>
      <c r="H3301" s="59">
        <v>499</v>
      </c>
    </row>
    <row r="3302" spans="1:8" ht="51">
      <c r="A3302" s="39"/>
      <c r="B3302" s="52" t="s">
        <v>3677</v>
      </c>
      <c r="C3302" s="53">
        <v>2022</v>
      </c>
      <c r="D3302" s="53">
        <v>0.4</v>
      </c>
      <c r="E3302" s="54">
        <v>1</v>
      </c>
      <c r="F3302" s="54">
        <v>10</v>
      </c>
      <c r="G3302" s="69">
        <v>28.897099999999998</v>
      </c>
      <c r="H3302" s="59">
        <v>499</v>
      </c>
    </row>
    <row r="3303" spans="1:8" ht="51">
      <c r="A3303" s="39"/>
      <c r="B3303" s="52" t="s">
        <v>3678</v>
      </c>
      <c r="C3303" s="53">
        <v>2022</v>
      </c>
      <c r="D3303" s="53">
        <v>0.4</v>
      </c>
      <c r="E3303" s="54">
        <v>1</v>
      </c>
      <c r="F3303" s="54">
        <v>15</v>
      </c>
      <c r="G3303" s="69">
        <v>28.897099999999998</v>
      </c>
      <c r="H3303" s="59">
        <v>499</v>
      </c>
    </row>
    <row r="3304" spans="1:8" ht="38.25">
      <c r="A3304" s="39"/>
      <c r="B3304" s="52" t="s">
        <v>3679</v>
      </c>
      <c r="C3304" s="53">
        <v>2022</v>
      </c>
      <c r="D3304" s="53">
        <v>0.4</v>
      </c>
      <c r="E3304" s="54">
        <v>1</v>
      </c>
      <c r="F3304" s="54">
        <v>10</v>
      </c>
      <c r="G3304" s="69">
        <v>28.897099999999998</v>
      </c>
      <c r="H3304" s="59">
        <v>499</v>
      </c>
    </row>
    <row r="3305" spans="1:8" ht="51">
      <c r="A3305" s="39"/>
      <c r="B3305" s="52" t="s">
        <v>3680</v>
      </c>
      <c r="C3305" s="53">
        <v>2022</v>
      </c>
      <c r="D3305" s="53">
        <v>0.4</v>
      </c>
      <c r="E3305" s="54">
        <v>1</v>
      </c>
      <c r="F3305" s="54">
        <v>10</v>
      </c>
      <c r="G3305" s="69">
        <v>28.897500000000001</v>
      </c>
      <c r="H3305" s="59">
        <v>499</v>
      </c>
    </row>
    <row r="3306" spans="1:8" ht="38.25">
      <c r="A3306" s="39"/>
      <c r="B3306" s="52" t="s">
        <v>3681</v>
      </c>
      <c r="C3306" s="53">
        <v>2022</v>
      </c>
      <c r="D3306" s="53">
        <v>0.4</v>
      </c>
      <c r="E3306" s="54">
        <v>1</v>
      </c>
      <c r="F3306" s="54">
        <v>10</v>
      </c>
      <c r="G3306" s="69">
        <v>28.897500000000001</v>
      </c>
      <c r="H3306" s="59">
        <v>499</v>
      </c>
    </row>
    <row r="3307" spans="1:8" ht="38.25">
      <c r="A3307" s="39"/>
      <c r="B3307" s="52" t="s">
        <v>3682</v>
      </c>
      <c r="C3307" s="53">
        <v>2022</v>
      </c>
      <c r="D3307" s="53">
        <v>0.4</v>
      </c>
      <c r="E3307" s="54">
        <v>1</v>
      </c>
      <c r="F3307" s="54">
        <v>10</v>
      </c>
      <c r="G3307" s="69">
        <v>28.897500000000001</v>
      </c>
      <c r="H3307" s="59">
        <v>499</v>
      </c>
    </row>
    <row r="3308" spans="1:8" ht="51">
      <c r="A3308" s="39"/>
      <c r="B3308" s="52" t="s">
        <v>3683</v>
      </c>
      <c r="C3308" s="53">
        <v>2022</v>
      </c>
      <c r="D3308" s="53">
        <v>0.4</v>
      </c>
      <c r="E3308" s="54">
        <v>1</v>
      </c>
      <c r="F3308" s="54">
        <v>10</v>
      </c>
      <c r="G3308" s="69">
        <v>28.891819999999999</v>
      </c>
      <c r="H3308" s="59">
        <v>499</v>
      </c>
    </row>
    <row r="3309" spans="1:8" ht="51">
      <c r="A3309" s="39"/>
      <c r="B3309" s="52" t="s">
        <v>3684</v>
      </c>
      <c r="C3309" s="53">
        <v>2022</v>
      </c>
      <c r="D3309" s="53">
        <v>0.4</v>
      </c>
      <c r="E3309" s="54">
        <v>1</v>
      </c>
      <c r="F3309" s="54">
        <v>10</v>
      </c>
      <c r="G3309" s="69">
        <v>28.891819999999999</v>
      </c>
      <c r="H3309" s="59">
        <v>499</v>
      </c>
    </row>
    <row r="3310" spans="1:8" ht="38.25">
      <c r="A3310" s="39"/>
      <c r="B3310" s="52" t="s">
        <v>3685</v>
      </c>
      <c r="C3310" s="53">
        <v>2022</v>
      </c>
      <c r="D3310" s="53">
        <v>0.4</v>
      </c>
      <c r="E3310" s="54">
        <v>1</v>
      </c>
      <c r="F3310" s="54">
        <v>10</v>
      </c>
      <c r="G3310" s="69">
        <v>28.891819999999999</v>
      </c>
      <c r="H3310" s="59">
        <v>499</v>
      </c>
    </row>
    <row r="3311" spans="1:8" ht="38.25">
      <c r="A3311" s="39"/>
      <c r="B3311" s="52" t="s">
        <v>3686</v>
      </c>
      <c r="C3311" s="53">
        <v>2022</v>
      </c>
      <c r="D3311" s="53">
        <v>0.4</v>
      </c>
      <c r="E3311" s="54">
        <v>1</v>
      </c>
      <c r="F3311" s="54">
        <v>10</v>
      </c>
      <c r="G3311" s="69">
        <v>28.892229999999998</v>
      </c>
      <c r="H3311" s="59">
        <v>499</v>
      </c>
    </row>
    <row r="3312" spans="1:8" ht="51">
      <c r="A3312" s="39"/>
      <c r="B3312" s="52" t="s">
        <v>3687</v>
      </c>
      <c r="C3312" s="53">
        <v>2022</v>
      </c>
      <c r="D3312" s="53">
        <v>0.4</v>
      </c>
      <c r="E3312" s="54">
        <v>1</v>
      </c>
      <c r="F3312" s="54">
        <v>10</v>
      </c>
      <c r="G3312" s="69">
        <v>28.892229999999998</v>
      </c>
      <c r="H3312" s="59">
        <v>499</v>
      </c>
    </row>
    <row r="3313" spans="1:8" ht="51">
      <c r="A3313" s="39"/>
      <c r="B3313" s="52" t="s">
        <v>3688</v>
      </c>
      <c r="C3313" s="53">
        <v>2022</v>
      </c>
      <c r="D3313" s="53">
        <v>0.4</v>
      </c>
      <c r="E3313" s="54">
        <v>1</v>
      </c>
      <c r="F3313" s="54">
        <v>10</v>
      </c>
      <c r="G3313" s="69">
        <v>28.892240000000001</v>
      </c>
      <c r="H3313" s="59">
        <v>499</v>
      </c>
    </row>
    <row r="3314" spans="1:8" ht="51">
      <c r="A3314" s="39"/>
      <c r="B3314" s="52" t="s">
        <v>3689</v>
      </c>
      <c r="C3314" s="53">
        <v>2022</v>
      </c>
      <c r="D3314" s="53">
        <v>0.4</v>
      </c>
      <c r="E3314" s="54">
        <v>1</v>
      </c>
      <c r="F3314" s="54">
        <v>15</v>
      </c>
      <c r="G3314" s="69">
        <v>28.892229999999998</v>
      </c>
      <c r="H3314" s="59">
        <v>499</v>
      </c>
    </row>
    <row r="3315" spans="1:8" ht="38.25">
      <c r="A3315" s="39"/>
      <c r="B3315" s="52" t="s">
        <v>3690</v>
      </c>
      <c r="C3315" s="53">
        <v>2022</v>
      </c>
      <c r="D3315" s="53">
        <v>0.4</v>
      </c>
      <c r="E3315" s="54">
        <v>1</v>
      </c>
      <c r="F3315" s="54">
        <v>15</v>
      </c>
      <c r="G3315" s="69">
        <v>28.89265</v>
      </c>
      <c r="H3315" s="59">
        <v>499</v>
      </c>
    </row>
    <row r="3316" spans="1:8" ht="51">
      <c r="A3316" s="39"/>
      <c r="B3316" s="52" t="s">
        <v>3691</v>
      </c>
      <c r="C3316" s="53">
        <v>2022</v>
      </c>
      <c r="D3316" s="53">
        <v>0.4</v>
      </c>
      <c r="E3316" s="54">
        <v>1</v>
      </c>
      <c r="F3316" s="54">
        <v>10</v>
      </c>
      <c r="G3316" s="69">
        <v>28.95757</v>
      </c>
      <c r="H3316" s="59">
        <v>499</v>
      </c>
    </row>
    <row r="3317" spans="1:8" ht="51">
      <c r="A3317" s="39"/>
      <c r="B3317" s="52" t="s">
        <v>3692</v>
      </c>
      <c r="C3317" s="53">
        <v>2022</v>
      </c>
      <c r="D3317" s="53">
        <v>0.4</v>
      </c>
      <c r="E3317" s="54">
        <v>1</v>
      </c>
      <c r="F3317" s="54">
        <v>10</v>
      </c>
      <c r="G3317" s="69">
        <v>28.95758</v>
      </c>
      <c r="H3317" s="59">
        <v>499</v>
      </c>
    </row>
    <row r="3318" spans="1:8" ht="38.25">
      <c r="A3318" s="39"/>
      <c r="B3318" s="52" t="s">
        <v>3693</v>
      </c>
      <c r="C3318" s="53">
        <v>2022</v>
      </c>
      <c r="D3318" s="53">
        <v>0.4</v>
      </c>
      <c r="E3318" s="54">
        <v>1</v>
      </c>
      <c r="F3318" s="54">
        <v>10</v>
      </c>
      <c r="G3318" s="69">
        <v>28.95797</v>
      </c>
      <c r="H3318" s="59">
        <v>499</v>
      </c>
    </row>
    <row r="3319" spans="1:8" ht="51">
      <c r="A3319" s="39"/>
      <c r="B3319" s="52" t="s">
        <v>3694</v>
      </c>
      <c r="C3319" s="53">
        <v>2022</v>
      </c>
      <c r="D3319" s="53">
        <v>0.4</v>
      </c>
      <c r="E3319" s="54">
        <v>1</v>
      </c>
      <c r="F3319" s="54">
        <v>10</v>
      </c>
      <c r="G3319" s="69">
        <v>28.957979999999999</v>
      </c>
      <c r="H3319" s="59">
        <v>499</v>
      </c>
    </row>
    <row r="3320" spans="1:8" ht="38.25">
      <c r="A3320" s="39"/>
      <c r="B3320" s="52" t="s">
        <v>3695</v>
      </c>
      <c r="C3320" s="53">
        <v>2022</v>
      </c>
      <c r="D3320" s="53">
        <v>0.4</v>
      </c>
      <c r="E3320" s="54">
        <v>1</v>
      </c>
      <c r="F3320" s="54">
        <v>10</v>
      </c>
      <c r="G3320" s="69">
        <v>28.95797</v>
      </c>
      <c r="H3320" s="59">
        <v>499</v>
      </c>
    </row>
    <row r="3321" spans="1:8" ht="38.25">
      <c r="A3321" s="39"/>
      <c r="B3321" s="52" t="s">
        <v>3696</v>
      </c>
      <c r="C3321" s="53">
        <v>2022</v>
      </c>
      <c r="D3321" s="53">
        <v>0.4</v>
      </c>
      <c r="E3321" s="54">
        <v>1</v>
      </c>
      <c r="F3321" s="54">
        <v>10</v>
      </c>
      <c r="G3321" s="69">
        <v>28.957979999999999</v>
      </c>
      <c r="H3321" s="59">
        <v>499</v>
      </c>
    </row>
    <row r="3322" spans="1:8" ht="51">
      <c r="A3322" s="39"/>
      <c r="B3322" s="52" t="s">
        <v>3697</v>
      </c>
      <c r="C3322" s="53">
        <v>2022</v>
      </c>
      <c r="D3322" s="53">
        <v>0.4</v>
      </c>
      <c r="E3322" s="54">
        <v>1</v>
      </c>
      <c r="F3322" s="54">
        <v>10</v>
      </c>
      <c r="G3322" s="69">
        <v>24.43346</v>
      </c>
      <c r="H3322" s="59">
        <v>499</v>
      </c>
    </row>
    <row r="3323" spans="1:8" ht="38.25">
      <c r="A3323" s="39"/>
      <c r="B3323" s="52" t="s">
        <v>3698</v>
      </c>
      <c r="C3323" s="53">
        <v>2022</v>
      </c>
      <c r="D3323" s="53">
        <v>0.4</v>
      </c>
      <c r="E3323" s="54">
        <v>1</v>
      </c>
      <c r="F3323" s="54">
        <v>10</v>
      </c>
      <c r="G3323" s="69">
        <v>28.95797</v>
      </c>
      <c r="H3323" s="59">
        <v>499</v>
      </c>
    </row>
    <row r="3324" spans="1:8" ht="51">
      <c r="A3324" s="39"/>
      <c r="B3324" s="52" t="s">
        <v>3699</v>
      </c>
      <c r="C3324" s="53">
        <v>2022</v>
      </c>
      <c r="D3324" s="53">
        <v>0.4</v>
      </c>
      <c r="E3324" s="54">
        <v>1</v>
      </c>
      <c r="F3324" s="54">
        <v>15</v>
      </c>
      <c r="G3324" s="69">
        <v>28.912939999999999</v>
      </c>
      <c r="H3324" s="59">
        <v>499</v>
      </c>
    </row>
    <row r="3325" spans="1:8" ht="38.25">
      <c r="A3325" s="39"/>
      <c r="B3325" s="52" t="s">
        <v>3700</v>
      </c>
      <c r="C3325" s="53">
        <v>2022</v>
      </c>
      <c r="D3325" s="53">
        <v>0.4</v>
      </c>
      <c r="E3325" s="54">
        <v>1</v>
      </c>
      <c r="F3325" s="54">
        <v>10</v>
      </c>
      <c r="G3325" s="69">
        <v>28.912929999999999</v>
      </c>
      <c r="H3325" s="59">
        <v>499</v>
      </c>
    </row>
    <row r="3326" spans="1:8" ht="38.25">
      <c r="A3326" s="39"/>
      <c r="B3326" s="52" t="s">
        <v>3701</v>
      </c>
      <c r="C3326" s="53">
        <v>2022</v>
      </c>
      <c r="D3326" s="53">
        <v>0.23</v>
      </c>
      <c r="E3326" s="54">
        <v>1</v>
      </c>
      <c r="F3326" s="54">
        <v>15</v>
      </c>
      <c r="G3326" s="69">
        <v>15.17841</v>
      </c>
      <c r="H3326" s="59">
        <v>499</v>
      </c>
    </row>
    <row r="3327" spans="1:8" ht="38.25">
      <c r="A3327" s="39"/>
      <c r="B3327" s="52" t="s">
        <v>3702</v>
      </c>
      <c r="C3327" s="53">
        <v>2022</v>
      </c>
      <c r="D3327" s="53">
        <v>0.23</v>
      </c>
      <c r="E3327" s="54">
        <v>1</v>
      </c>
      <c r="F3327" s="54">
        <v>15</v>
      </c>
      <c r="G3327" s="69">
        <v>15.17841</v>
      </c>
      <c r="H3327" s="59">
        <v>499</v>
      </c>
    </row>
    <row r="3328" spans="1:8" ht="38.25">
      <c r="A3328" s="39"/>
      <c r="B3328" s="52" t="s">
        <v>3703</v>
      </c>
      <c r="C3328" s="53">
        <v>2022</v>
      </c>
      <c r="D3328" s="53">
        <v>0.23</v>
      </c>
      <c r="E3328" s="54">
        <v>1</v>
      </c>
      <c r="F3328" s="54">
        <v>10</v>
      </c>
      <c r="G3328" s="69">
        <v>11.143549999999999</v>
      </c>
      <c r="H3328" s="59">
        <v>499</v>
      </c>
    </row>
    <row r="3329" spans="1:8" ht="51">
      <c r="A3329" s="39"/>
      <c r="B3329" s="52" t="s">
        <v>3704</v>
      </c>
      <c r="C3329" s="53">
        <v>2022</v>
      </c>
      <c r="D3329" s="53">
        <v>0.23</v>
      </c>
      <c r="E3329" s="54">
        <v>1</v>
      </c>
      <c r="F3329" s="54">
        <v>10</v>
      </c>
      <c r="G3329" s="69">
        <v>15.17881</v>
      </c>
      <c r="H3329" s="59">
        <v>499</v>
      </c>
    </row>
    <row r="3330" spans="1:8" ht="38.25">
      <c r="A3330" s="39"/>
      <c r="B3330" s="52" t="s">
        <v>3705</v>
      </c>
      <c r="C3330" s="53">
        <v>2022</v>
      </c>
      <c r="D3330" s="53">
        <v>0.23</v>
      </c>
      <c r="E3330" s="54">
        <v>1</v>
      </c>
      <c r="F3330" s="54">
        <v>15</v>
      </c>
      <c r="G3330" s="69">
        <v>15.17881</v>
      </c>
      <c r="H3330" s="59">
        <v>499</v>
      </c>
    </row>
    <row r="3331" spans="1:8" ht="38.25">
      <c r="A3331" s="39"/>
      <c r="B3331" s="52" t="s">
        <v>3706</v>
      </c>
      <c r="C3331" s="53">
        <v>2022</v>
      </c>
      <c r="D3331" s="53">
        <v>0.4</v>
      </c>
      <c r="E3331" s="54">
        <v>1</v>
      </c>
      <c r="F3331" s="54">
        <v>10</v>
      </c>
      <c r="G3331" s="69">
        <v>28.91375</v>
      </c>
      <c r="H3331" s="59">
        <v>499</v>
      </c>
    </row>
    <row r="3332" spans="1:8" ht="38.25">
      <c r="A3332" s="39"/>
      <c r="B3332" s="52" t="s">
        <v>3707</v>
      </c>
      <c r="C3332" s="53">
        <v>2022</v>
      </c>
      <c r="D3332" s="53">
        <v>0.4</v>
      </c>
      <c r="E3332" s="54">
        <v>1</v>
      </c>
      <c r="F3332" s="54">
        <v>10</v>
      </c>
      <c r="G3332" s="69">
        <v>28.951070000000001</v>
      </c>
      <c r="H3332" s="59">
        <v>499</v>
      </c>
    </row>
    <row r="3333" spans="1:8" ht="51">
      <c r="A3333" s="39"/>
      <c r="B3333" s="52" t="s">
        <v>3708</v>
      </c>
      <c r="C3333" s="53">
        <v>2022</v>
      </c>
      <c r="D3333" s="53">
        <v>0.4</v>
      </c>
      <c r="E3333" s="54">
        <v>1</v>
      </c>
      <c r="F3333" s="54">
        <v>10</v>
      </c>
      <c r="G3333" s="69">
        <v>28.951080000000001</v>
      </c>
      <c r="H3333" s="59">
        <v>499</v>
      </c>
    </row>
    <row r="3334" spans="1:8" ht="51">
      <c r="A3334" s="39"/>
      <c r="B3334" s="52" t="s">
        <v>3709</v>
      </c>
      <c r="C3334" s="53">
        <v>2022</v>
      </c>
      <c r="D3334" s="53">
        <v>0.4</v>
      </c>
      <c r="E3334" s="54">
        <v>1</v>
      </c>
      <c r="F3334" s="54">
        <v>10</v>
      </c>
      <c r="G3334" s="69">
        <v>28.95147</v>
      </c>
      <c r="H3334" s="59">
        <v>499</v>
      </c>
    </row>
    <row r="3335" spans="1:8" ht="51">
      <c r="A3335" s="39"/>
      <c r="B3335" s="52" t="s">
        <v>3710</v>
      </c>
      <c r="C3335" s="53">
        <v>2022</v>
      </c>
      <c r="D3335" s="53">
        <v>0.4</v>
      </c>
      <c r="E3335" s="54">
        <v>1</v>
      </c>
      <c r="F3335" s="54">
        <v>10</v>
      </c>
      <c r="G3335" s="69">
        <v>28.95148</v>
      </c>
      <c r="H3335" s="59">
        <v>499</v>
      </c>
    </row>
    <row r="3336" spans="1:8" ht="51">
      <c r="A3336" s="39"/>
      <c r="B3336" s="52" t="s">
        <v>3711</v>
      </c>
      <c r="C3336" s="53">
        <v>2022</v>
      </c>
      <c r="D3336" s="53">
        <v>0.4</v>
      </c>
      <c r="E3336" s="54">
        <v>1</v>
      </c>
      <c r="F3336" s="54">
        <v>10</v>
      </c>
      <c r="G3336" s="69">
        <v>28.95147</v>
      </c>
      <c r="H3336" s="59">
        <v>499</v>
      </c>
    </row>
    <row r="3337" spans="1:8" ht="51">
      <c r="A3337" s="39"/>
      <c r="B3337" s="52" t="s">
        <v>3712</v>
      </c>
      <c r="C3337" s="53">
        <v>2022</v>
      </c>
      <c r="D3337" s="53">
        <v>0.4</v>
      </c>
      <c r="E3337" s="54">
        <v>1</v>
      </c>
      <c r="F3337" s="54">
        <v>10</v>
      </c>
      <c r="G3337" s="69">
        <v>28.95148</v>
      </c>
      <c r="H3337" s="59">
        <v>499</v>
      </c>
    </row>
    <row r="3338" spans="1:8" ht="38.25">
      <c r="A3338" s="39"/>
      <c r="B3338" s="52" t="s">
        <v>3713</v>
      </c>
      <c r="C3338" s="53">
        <v>2022</v>
      </c>
      <c r="D3338" s="53">
        <v>0.4</v>
      </c>
      <c r="E3338" s="54">
        <v>1</v>
      </c>
      <c r="F3338" s="54">
        <v>10</v>
      </c>
      <c r="G3338" s="69">
        <v>28.95187</v>
      </c>
      <c r="H3338" s="59">
        <v>499</v>
      </c>
    </row>
    <row r="3339" spans="1:8" ht="38.25">
      <c r="A3339" s="39"/>
      <c r="B3339" s="52" t="s">
        <v>3714</v>
      </c>
      <c r="C3339" s="53">
        <v>2022</v>
      </c>
      <c r="D3339" s="53">
        <v>0.4</v>
      </c>
      <c r="E3339" s="54">
        <v>1</v>
      </c>
      <c r="F3339" s="54">
        <v>10</v>
      </c>
      <c r="G3339" s="69">
        <v>28.951880000000003</v>
      </c>
      <c r="H3339" s="59">
        <v>499</v>
      </c>
    </row>
    <row r="3340" spans="1:8" ht="38.25">
      <c r="A3340" s="39"/>
      <c r="B3340" s="52" t="s">
        <v>3715</v>
      </c>
      <c r="C3340" s="53">
        <v>2022</v>
      </c>
      <c r="D3340" s="53">
        <v>0.4</v>
      </c>
      <c r="E3340" s="54">
        <v>1</v>
      </c>
      <c r="F3340" s="54">
        <v>10</v>
      </c>
      <c r="G3340" s="69">
        <v>29.04975</v>
      </c>
      <c r="H3340" s="59">
        <v>499</v>
      </c>
    </row>
    <row r="3341" spans="1:8" ht="38.25">
      <c r="A3341" s="39"/>
      <c r="B3341" s="52" t="s">
        <v>3716</v>
      </c>
      <c r="C3341" s="53">
        <v>2022</v>
      </c>
      <c r="D3341" s="53">
        <v>0.4</v>
      </c>
      <c r="E3341" s="54">
        <v>1</v>
      </c>
      <c r="F3341" s="54">
        <v>10</v>
      </c>
      <c r="G3341" s="69">
        <v>29.050429999999999</v>
      </c>
      <c r="H3341" s="59">
        <v>499</v>
      </c>
    </row>
    <row r="3342" spans="1:8" ht="51">
      <c r="A3342" s="39"/>
      <c r="B3342" s="52" t="s">
        <v>3717</v>
      </c>
      <c r="C3342" s="53">
        <v>2022</v>
      </c>
      <c r="D3342" s="53">
        <v>0.4</v>
      </c>
      <c r="E3342" s="54">
        <v>1</v>
      </c>
      <c r="F3342" s="54">
        <v>10</v>
      </c>
      <c r="G3342" s="69">
        <v>29.050819999999998</v>
      </c>
      <c r="H3342" s="59">
        <v>499</v>
      </c>
    </row>
    <row r="3343" spans="1:8" ht="38.25">
      <c r="A3343" s="39"/>
      <c r="B3343" s="52" t="s">
        <v>3718</v>
      </c>
      <c r="C3343" s="53">
        <v>2022</v>
      </c>
      <c r="D3343" s="53">
        <v>0.4</v>
      </c>
      <c r="E3343" s="54">
        <v>1</v>
      </c>
      <c r="F3343" s="54">
        <v>10</v>
      </c>
      <c r="G3343" s="69">
        <v>29.050830000000001</v>
      </c>
      <c r="H3343" s="59">
        <v>499</v>
      </c>
    </row>
    <row r="3344" spans="1:8" ht="51">
      <c r="A3344" s="39"/>
      <c r="B3344" s="52" t="s">
        <v>3719</v>
      </c>
      <c r="C3344" s="53">
        <v>2022</v>
      </c>
      <c r="D3344" s="53">
        <v>0.4</v>
      </c>
      <c r="E3344" s="54">
        <v>1</v>
      </c>
      <c r="F3344" s="54">
        <v>10</v>
      </c>
      <c r="G3344" s="69">
        <v>29.050819999999998</v>
      </c>
      <c r="H3344" s="59">
        <v>499</v>
      </c>
    </row>
    <row r="3345" spans="1:8" ht="38.25">
      <c r="A3345" s="39"/>
      <c r="B3345" s="52" t="s">
        <v>3720</v>
      </c>
      <c r="C3345" s="53">
        <v>2022</v>
      </c>
      <c r="D3345" s="53">
        <v>0.4</v>
      </c>
      <c r="E3345" s="54">
        <v>1</v>
      </c>
      <c r="F3345" s="54">
        <v>10</v>
      </c>
      <c r="G3345" s="69">
        <v>28.282799999999998</v>
      </c>
      <c r="H3345" s="59">
        <v>499</v>
      </c>
    </row>
    <row r="3346" spans="1:8" ht="51">
      <c r="A3346" s="39"/>
      <c r="B3346" s="52" t="s">
        <v>3721</v>
      </c>
      <c r="C3346" s="53">
        <v>2022</v>
      </c>
      <c r="D3346" s="53">
        <v>0.4</v>
      </c>
      <c r="E3346" s="54">
        <v>1</v>
      </c>
      <c r="F3346" s="54">
        <v>10</v>
      </c>
      <c r="G3346" s="69">
        <v>28.28321</v>
      </c>
      <c r="H3346" s="59">
        <v>499</v>
      </c>
    </row>
    <row r="3347" spans="1:8" ht="51">
      <c r="A3347" s="39"/>
      <c r="B3347" s="52" t="s">
        <v>3722</v>
      </c>
      <c r="C3347" s="53">
        <v>2022</v>
      </c>
      <c r="D3347" s="53">
        <v>0.4</v>
      </c>
      <c r="E3347" s="54">
        <v>1</v>
      </c>
      <c r="F3347" s="54">
        <v>15</v>
      </c>
      <c r="G3347" s="69">
        <v>28.28321</v>
      </c>
      <c r="H3347" s="59">
        <v>499</v>
      </c>
    </row>
    <row r="3348" spans="1:8" ht="38.25">
      <c r="A3348" s="39"/>
      <c r="B3348" s="52" t="s">
        <v>3723</v>
      </c>
      <c r="C3348" s="53">
        <v>2022</v>
      </c>
      <c r="D3348" s="53">
        <v>0.4</v>
      </c>
      <c r="E3348" s="54">
        <v>1</v>
      </c>
      <c r="F3348" s="54">
        <v>10</v>
      </c>
      <c r="G3348" s="69">
        <v>28.273869999999999</v>
      </c>
      <c r="H3348" s="59">
        <v>499</v>
      </c>
    </row>
    <row r="3349" spans="1:8" ht="51">
      <c r="A3349" s="39"/>
      <c r="B3349" s="52" t="s">
        <v>3724</v>
      </c>
      <c r="C3349" s="53">
        <v>2022</v>
      </c>
      <c r="D3349" s="53">
        <v>0.4</v>
      </c>
      <c r="E3349" s="54">
        <v>1</v>
      </c>
      <c r="F3349" s="54">
        <v>15</v>
      </c>
      <c r="G3349" s="69">
        <v>28.273869999999999</v>
      </c>
      <c r="H3349" s="59">
        <v>499</v>
      </c>
    </row>
    <row r="3350" spans="1:8" ht="51">
      <c r="A3350" s="39"/>
      <c r="B3350" s="52" t="s">
        <v>3725</v>
      </c>
      <c r="C3350" s="53">
        <v>2022</v>
      </c>
      <c r="D3350" s="53">
        <v>0.4</v>
      </c>
      <c r="E3350" s="54">
        <v>1</v>
      </c>
      <c r="F3350" s="54">
        <v>10</v>
      </c>
      <c r="G3350" s="69">
        <v>28.273869999999999</v>
      </c>
      <c r="H3350" s="59">
        <v>499</v>
      </c>
    </row>
    <row r="3351" spans="1:8" ht="38.25">
      <c r="A3351" s="39"/>
      <c r="B3351" s="52" t="s">
        <v>3726</v>
      </c>
      <c r="C3351" s="53">
        <v>2022</v>
      </c>
      <c r="D3351" s="53">
        <v>0.4</v>
      </c>
      <c r="E3351" s="54">
        <v>1</v>
      </c>
      <c r="F3351" s="54">
        <v>10</v>
      </c>
      <c r="G3351" s="69">
        <v>28.273869999999999</v>
      </c>
      <c r="H3351" s="59">
        <v>499</v>
      </c>
    </row>
    <row r="3352" spans="1:8" ht="51">
      <c r="A3352" s="39"/>
      <c r="B3352" s="52" t="s">
        <v>3727</v>
      </c>
      <c r="C3352" s="53">
        <v>2022</v>
      </c>
      <c r="D3352" s="53">
        <v>0.4</v>
      </c>
      <c r="E3352" s="54">
        <v>1</v>
      </c>
      <c r="F3352" s="54">
        <v>10</v>
      </c>
      <c r="G3352" s="69">
        <v>28.273869999999999</v>
      </c>
      <c r="H3352" s="59">
        <v>499</v>
      </c>
    </row>
    <row r="3353" spans="1:8" ht="38.25">
      <c r="A3353" s="39"/>
      <c r="B3353" s="52" t="s">
        <v>3728</v>
      </c>
      <c r="C3353" s="53">
        <v>2022</v>
      </c>
      <c r="D3353" s="53">
        <v>0.4</v>
      </c>
      <c r="E3353" s="54">
        <v>1</v>
      </c>
      <c r="F3353" s="54">
        <v>10</v>
      </c>
      <c r="G3353" s="69">
        <v>28.274270000000001</v>
      </c>
      <c r="H3353" s="59">
        <v>499</v>
      </c>
    </row>
    <row r="3354" spans="1:8" ht="51">
      <c r="A3354" s="39"/>
      <c r="B3354" s="52" t="s">
        <v>3729</v>
      </c>
      <c r="C3354" s="53">
        <v>2022</v>
      </c>
      <c r="D3354" s="53">
        <v>0.4</v>
      </c>
      <c r="E3354" s="54">
        <v>1</v>
      </c>
      <c r="F3354" s="54">
        <v>10</v>
      </c>
      <c r="G3354" s="69">
        <v>28.274270000000001</v>
      </c>
      <c r="H3354" s="59">
        <v>499</v>
      </c>
    </row>
    <row r="3355" spans="1:8" ht="38.25">
      <c r="A3355" s="39"/>
      <c r="B3355" s="52" t="s">
        <v>3730</v>
      </c>
      <c r="C3355" s="53">
        <v>2022</v>
      </c>
      <c r="D3355" s="53">
        <v>0.4</v>
      </c>
      <c r="E3355" s="54">
        <v>1</v>
      </c>
      <c r="F3355" s="54">
        <v>10</v>
      </c>
      <c r="G3355" s="69">
        <v>28.27469</v>
      </c>
      <c r="H3355" s="59">
        <v>499</v>
      </c>
    </row>
    <row r="3356" spans="1:8" ht="38.25">
      <c r="A3356" s="39"/>
      <c r="B3356" s="52" t="s">
        <v>3731</v>
      </c>
      <c r="C3356" s="53">
        <v>2022</v>
      </c>
      <c r="D3356" s="53">
        <v>0.4</v>
      </c>
      <c r="E3356" s="54">
        <v>1</v>
      </c>
      <c r="F3356" s="54">
        <v>10</v>
      </c>
      <c r="G3356" s="69">
        <v>28.257639999999999</v>
      </c>
      <c r="H3356" s="59">
        <v>499</v>
      </c>
    </row>
    <row r="3357" spans="1:8" ht="51">
      <c r="A3357" s="39"/>
      <c r="B3357" s="52" t="s">
        <v>3732</v>
      </c>
      <c r="C3357" s="53">
        <v>2022</v>
      </c>
      <c r="D3357" s="53">
        <v>0.4</v>
      </c>
      <c r="E3357" s="54">
        <v>1</v>
      </c>
      <c r="F3357" s="54">
        <v>10</v>
      </c>
      <c r="G3357" s="69">
        <v>28.257639999999999</v>
      </c>
      <c r="H3357" s="59">
        <v>499</v>
      </c>
    </row>
    <row r="3358" spans="1:8" ht="51">
      <c r="A3358" s="39"/>
      <c r="B3358" s="52" t="s">
        <v>3733</v>
      </c>
      <c r="C3358" s="53">
        <v>2022</v>
      </c>
      <c r="D3358" s="53">
        <v>0.4</v>
      </c>
      <c r="E3358" s="54">
        <v>1</v>
      </c>
      <c r="F3358" s="54">
        <v>10</v>
      </c>
      <c r="G3358" s="69">
        <v>28.257639999999999</v>
      </c>
      <c r="H3358" s="59">
        <v>499</v>
      </c>
    </row>
    <row r="3359" spans="1:8" ht="51">
      <c r="A3359" s="39"/>
      <c r="B3359" s="52" t="s">
        <v>3734</v>
      </c>
      <c r="C3359" s="53">
        <v>2022</v>
      </c>
      <c r="D3359" s="53">
        <v>0.4</v>
      </c>
      <c r="E3359" s="54">
        <v>1</v>
      </c>
      <c r="F3359" s="54">
        <v>10</v>
      </c>
      <c r="G3359" s="69">
        <v>28.257639999999999</v>
      </c>
      <c r="H3359" s="59">
        <v>499</v>
      </c>
    </row>
    <row r="3360" spans="1:8" ht="38.25">
      <c r="A3360" s="39"/>
      <c r="B3360" s="52" t="s">
        <v>3735</v>
      </c>
      <c r="C3360" s="53">
        <v>2022</v>
      </c>
      <c r="D3360" s="53">
        <v>0.4</v>
      </c>
      <c r="E3360" s="54">
        <v>1</v>
      </c>
      <c r="F3360" s="54">
        <v>10</v>
      </c>
      <c r="G3360" s="69">
        <v>28.257639999999999</v>
      </c>
      <c r="H3360" s="59">
        <v>499</v>
      </c>
    </row>
    <row r="3361" spans="1:8" ht="38.25">
      <c r="A3361" s="39"/>
      <c r="B3361" s="52" t="s">
        <v>3736</v>
      </c>
      <c r="C3361" s="53">
        <v>2022</v>
      </c>
      <c r="D3361" s="53">
        <v>0.4</v>
      </c>
      <c r="E3361" s="54">
        <v>1</v>
      </c>
      <c r="F3361" s="54">
        <v>10</v>
      </c>
      <c r="G3361" s="69">
        <v>28.258040000000001</v>
      </c>
      <c r="H3361" s="59">
        <v>499</v>
      </c>
    </row>
    <row r="3362" spans="1:8" ht="51">
      <c r="A3362" s="39"/>
      <c r="B3362" s="52" t="s">
        <v>3737</v>
      </c>
      <c r="C3362" s="53">
        <v>2022</v>
      </c>
      <c r="D3362" s="53">
        <v>0.4</v>
      </c>
      <c r="E3362" s="54">
        <v>1</v>
      </c>
      <c r="F3362" s="54">
        <v>10</v>
      </c>
      <c r="G3362" s="69">
        <v>28.258040000000001</v>
      </c>
      <c r="H3362" s="59">
        <v>499</v>
      </c>
    </row>
    <row r="3363" spans="1:8" ht="51">
      <c r="A3363" s="39"/>
      <c r="B3363" s="52" t="s">
        <v>3738</v>
      </c>
      <c r="C3363" s="53">
        <v>2022</v>
      </c>
      <c r="D3363" s="53">
        <v>0.4</v>
      </c>
      <c r="E3363" s="54">
        <v>1</v>
      </c>
      <c r="F3363" s="54">
        <v>10</v>
      </c>
      <c r="G3363" s="69">
        <v>28.258040000000001</v>
      </c>
      <c r="H3363" s="59">
        <v>499</v>
      </c>
    </row>
    <row r="3364" spans="1:8" ht="51">
      <c r="A3364" s="39"/>
      <c r="B3364" s="52" t="s">
        <v>3739</v>
      </c>
      <c r="C3364" s="53">
        <v>2022</v>
      </c>
      <c r="D3364" s="53">
        <v>0.4</v>
      </c>
      <c r="E3364" s="54">
        <v>1</v>
      </c>
      <c r="F3364" s="54">
        <v>10</v>
      </c>
      <c r="G3364" s="69">
        <v>28.256019999999999</v>
      </c>
      <c r="H3364" s="59">
        <v>499</v>
      </c>
    </row>
    <row r="3365" spans="1:8" ht="38.25">
      <c r="A3365" s="39"/>
      <c r="B3365" s="52" t="s">
        <v>3740</v>
      </c>
      <c r="C3365" s="53">
        <v>2022</v>
      </c>
      <c r="D3365" s="53">
        <v>0.4</v>
      </c>
      <c r="E3365" s="54">
        <v>1</v>
      </c>
      <c r="F3365" s="54">
        <v>10</v>
      </c>
      <c r="G3365" s="69">
        <v>28.256019999999999</v>
      </c>
      <c r="H3365" s="59">
        <v>499</v>
      </c>
    </row>
    <row r="3366" spans="1:8" ht="51">
      <c r="A3366" s="39"/>
      <c r="B3366" s="52" t="s">
        <v>3741</v>
      </c>
      <c r="C3366" s="53">
        <v>2022</v>
      </c>
      <c r="D3366" s="53">
        <v>0.4</v>
      </c>
      <c r="E3366" s="54">
        <v>1</v>
      </c>
      <c r="F3366" s="54">
        <v>10</v>
      </c>
      <c r="G3366" s="69">
        <v>28.256019999999999</v>
      </c>
      <c r="H3366" s="59">
        <v>499</v>
      </c>
    </row>
    <row r="3367" spans="1:8" ht="38.25">
      <c r="A3367" s="39"/>
      <c r="B3367" s="52" t="s">
        <v>3742</v>
      </c>
      <c r="C3367" s="53">
        <v>2022</v>
      </c>
      <c r="D3367" s="53">
        <v>0.23</v>
      </c>
      <c r="E3367" s="54">
        <v>1</v>
      </c>
      <c r="F3367" s="54">
        <v>10</v>
      </c>
      <c r="G3367" s="69">
        <v>14.63283</v>
      </c>
      <c r="H3367" s="59">
        <v>499</v>
      </c>
    </row>
    <row r="3368" spans="1:8" ht="38.25">
      <c r="A3368" s="39"/>
      <c r="B3368" s="52" t="s">
        <v>3743</v>
      </c>
      <c r="C3368" s="53">
        <v>2022</v>
      </c>
      <c r="D3368" s="53">
        <v>0.23</v>
      </c>
      <c r="E3368" s="54">
        <v>1</v>
      </c>
      <c r="F3368" s="54">
        <v>10</v>
      </c>
      <c r="G3368" s="69">
        <v>15.424659999999999</v>
      </c>
      <c r="H3368" s="59">
        <v>499</v>
      </c>
    </row>
    <row r="3369" spans="1:8" ht="38.25">
      <c r="A3369" s="39"/>
      <c r="B3369" s="52" t="s">
        <v>3744</v>
      </c>
      <c r="C3369" s="53">
        <v>2022</v>
      </c>
      <c r="D3369" s="53">
        <v>0.23</v>
      </c>
      <c r="E3369" s="54">
        <v>1</v>
      </c>
      <c r="F3369" s="54">
        <v>10</v>
      </c>
      <c r="G3369" s="69">
        <v>20.883389999999999</v>
      </c>
      <c r="H3369" s="59">
        <v>499</v>
      </c>
    </row>
    <row r="3370" spans="1:8" ht="51">
      <c r="A3370" s="39"/>
      <c r="B3370" s="52" t="s">
        <v>3745</v>
      </c>
      <c r="C3370" s="53">
        <v>2022</v>
      </c>
      <c r="D3370" s="53">
        <v>0.4</v>
      </c>
      <c r="E3370" s="54">
        <v>1</v>
      </c>
      <c r="F3370" s="54">
        <v>10</v>
      </c>
      <c r="G3370" s="69">
        <v>28.256419999999999</v>
      </c>
      <c r="H3370" s="59">
        <v>499</v>
      </c>
    </row>
    <row r="3371" spans="1:8" ht="38.25">
      <c r="A3371" s="39"/>
      <c r="B3371" s="52" t="s">
        <v>3746</v>
      </c>
      <c r="C3371" s="53">
        <v>2022</v>
      </c>
      <c r="D3371" s="53">
        <v>0.4</v>
      </c>
      <c r="E3371" s="54">
        <v>1</v>
      </c>
      <c r="F3371" s="54">
        <v>10</v>
      </c>
      <c r="G3371" s="69">
        <v>28.256830000000001</v>
      </c>
      <c r="H3371" s="59">
        <v>499</v>
      </c>
    </row>
    <row r="3372" spans="1:8" ht="51">
      <c r="A3372" s="39"/>
      <c r="B3372" s="52" t="s">
        <v>3747</v>
      </c>
      <c r="C3372" s="53">
        <v>2022</v>
      </c>
      <c r="D3372" s="53">
        <v>0.4</v>
      </c>
      <c r="E3372" s="54">
        <v>1</v>
      </c>
      <c r="F3372" s="54">
        <v>10</v>
      </c>
      <c r="G3372" s="69">
        <v>28.206919999999997</v>
      </c>
      <c r="H3372" s="59">
        <v>499</v>
      </c>
    </row>
    <row r="3373" spans="1:8" ht="38.25">
      <c r="A3373" s="39"/>
      <c r="B3373" s="52" t="s">
        <v>3748</v>
      </c>
      <c r="C3373" s="53">
        <v>2022</v>
      </c>
      <c r="D3373" s="53">
        <v>0.4</v>
      </c>
      <c r="E3373" s="54">
        <v>1</v>
      </c>
      <c r="F3373" s="54">
        <v>10</v>
      </c>
      <c r="G3373" s="69">
        <v>28.206919999999997</v>
      </c>
      <c r="H3373" s="59">
        <v>499</v>
      </c>
    </row>
    <row r="3374" spans="1:8" ht="51">
      <c r="A3374" s="39"/>
      <c r="B3374" s="52" t="s">
        <v>3749</v>
      </c>
      <c r="C3374" s="53">
        <v>2022</v>
      </c>
      <c r="D3374" s="53">
        <v>0.4</v>
      </c>
      <c r="E3374" s="54">
        <v>1</v>
      </c>
      <c r="F3374" s="54">
        <v>10</v>
      </c>
      <c r="G3374" s="69">
        <v>28.206919999999997</v>
      </c>
      <c r="H3374" s="59">
        <v>499</v>
      </c>
    </row>
    <row r="3375" spans="1:8" ht="51">
      <c r="A3375" s="39"/>
      <c r="B3375" s="52" t="s">
        <v>3750</v>
      </c>
      <c r="C3375" s="53">
        <v>2022</v>
      </c>
      <c r="D3375" s="53">
        <v>0.4</v>
      </c>
      <c r="E3375" s="54">
        <v>1</v>
      </c>
      <c r="F3375" s="54">
        <v>10</v>
      </c>
      <c r="G3375" s="69">
        <v>28.206919999999997</v>
      </c>
      <c r="H3375" s="59">
        <v>499</v>
      </c>
    </row>
    <row r="3376" spans="1:8" ht="51">
      <c r="A3376" s="39"/>
      <c r="B3376" s="52" t="s">
        <v>3751</v>
      </c>
      <c r="C3376" s="53">
        <v>2022</v>
      </c>
      <c r="D3376" s="53">
        <v>0.4</v>
      </c>
      <c r="E3376" s="54">
        <v>1</v>
      </c>
      <c r="F3376" s="54">
        <v>10</v>
      </c>
      <c r="G3376" s="69">
        <v>28.206919999999997</v>
      </c>
      <c r="H3376" s="59">
        <v>499</v>
      </c>
    </row>
    <row r="3377" spans="1:8" ht="51">
      <c r="A3377" s="39"/>
      <c r="B3377" s="52" t="s">
        <v>3752</v>
      </c>
      <c r="C3377" s="53">
        <v>2022</v>
      </c>
      <c r="D3377" s="53">
        <v>0.4</v>
      </c>
      <c r="E3377" s="54">
        <v>1</v>
      </c>
      <c r="F3377" s="54">
        <v>10</v>
      </c>
      <c r="G3377" s="69">
        <v>28.206919999999997</v>
      </c>
      <c r="H3377" s="59">
        <v>499</v>
      </c>
    </row>
    <row r="3378" spans="1:8" ht="51">
      <c r="A3378" s="39"/>
      <c r="B3378" s="52" t="s">
        <v>3753</v>
      </c>
      <c r="C3378" s="53">
        <v>2022</v>
      </c>
      <c r="D3378" s="53">
        <v>0.4</v>
      </c>
      <c r="E3378" s="54">
        <v>1</v>
      </c>
      <c r="F3378" s="54">
        <v>10</v>
      </c>
      <c r="G3378" s="69">
        <v>28.207720000000002</v>
      </c>
      <c r="H3378" s="59">
        <v>499</v>
      </c>
    </row>
    <row r="3379" spans="1:8" ht="38.25">
      <c r="A3379" s="39"/>
      <c r="B3379" s="52" t="s">
        <v>3754</v>
      </c>
      <c r="C3379" s="53">
        <v>2022</v>
      </c>
      <c r="D3379" s="53">
        <v>0.4</v>
      </c>
      <c r="E3379" s="54">
        <v>1</v>
      </c>
      <c r="F3379" s="54">
        <v>10</v>
      </c>
      <c r="G3379" s="69">
        <v>28.207720000000002</v>
      </c>
      <c r="H3379" s="59">
        <v>499</v>
      </c>
    </row>
    <row r="3380" spans="1:8" ht="38.25">
      <c r="A3380" s="39"/>
      <c r="B3380" s="52" t="s">
        <v>3755</v>
      </c>
      <c r="C3380" s="53">
        <v>2022</v>
      </c>
      <c r="D3380" s="53">
        <v>0.23</v>
      </c>
      <c r="E3380" s="54">
        <v>1</v>
      </c>
      <c r="F3380" s="54">
        <v>10</v>
      </c>
      <c r="G3380" s="69">
        <v>14.617000000000001</v>
      </c>
      <c r="H3380" s="59">
        <v>499</v>
      </c>
    </row>
    <row r="3381" spans="1:8" ht="38.25">
      <c r="A3381" s="39"/>
      <c r="B3381" s="52" t="s">
        <v>3756</v>
      </c>
      <c r="C3381" s="53">
        <v>2022</v>
      </c>
      <c r="D3381" s="53">
        <v>0.23</v>
      </c>
      <c r="E3381" s="54">
        <v>1</v>
      </c>
      <c r="F3381" s="54">
        <v>10</v>
      </c>
      <c r="G3381" s="69">
        <v>14.617000000000001</v>
      </c>
      <c r="H3381" s="59">
        <v>499</v>
      </c>
    </row>
    <row r="3382" spans="1:8" ht="38.25">
      <c r="A3382" s="39"/>
      <c r="B3382" s="52" t="s">
        <v>3757</v>
      </c>
      <c r="C3382" s="53">
        <v>2022</v>
      </c>
      <c r="D3382" s="53">
        <v>0.4</v>
      </c>
      <c r="E3382" s="54">
        <v>1</v>
      </c>
      <c r="F3382" s="54">
        <v>10</v>
      </c>
      <c r="G3382" s="69">
        <v>28.240599999999997</v>
      </c>
      <c r="H3382" s="59">
        <v>499</v>
      </c>
    </row>
    <row r="3383" spans="1:8" ht="38.25">
      <c r="A3383" s="39"/>
      <c r="B3383" s="52" t="s">
        <v>3758</v>
      </c>
      <c r="C3383" s="53">
        <v>2022</v>
      </c>
      <c r="D3383" s="53">
        <v>0.4</v>
      </c>
      <c r="E3383" s="54">
        <v>1</v>
      </c>
      <c r="F3383" s="54">
        <v>10</v>
      </c>
      <c r="G3383" s="69">
        <v>28.240599999999997</v>
      </c>
      <c r="H3383" s="59">
        <v>499</v>
      </c>
    </row>
    <row r="3384" spans="1:8" ht="38.25">
      <c r="A3384" s="39"/>
      <c r="B3384" s="52" t="s">
        <v>3759</v>
      </c>
      <c r="C3384" s="53">
        <v>2022</v>
      </c>
      <c r="D3384" s="53">
        <v>0.4</v>
      </c>
      <c r="E3384" s="54">
        <v>1</v>
      </c>
      <c r="F3384" s="54">
        <v>10</v>
      </c>
      <c r="G3384" s="69">
        <v>28.240599999999997</v>
      </c>
      <c r="H3384" s="59">
        <v>499</v>
      </c>
    </row>
    <row r="3385" spans="1:8" ht="38.25">
      <c r="A3385" s="39"/>
      <c r="B3385" s="52" t="s">
        <v>3760</v>
      </c>
      <c r="C3385" s="53">
        <v>2022</v>
      </c>
      <c r="D3385" s="53">
        <v>0.4</v>
      </c>
      <c r="E3385" s="54">
        <v>1</v>
      </c>
      <c r="F3385" s="54">
        <v>15</v>
      </c>
      <c r="G3385" s="69">
        <v>28.240599999999997</v>
      </c>
      <c r="H3385" s="59">
        <v>499</v>
      </c>
    </row>
    <row r="3386" spans="1:8" ht="51">
      <c r="A3386" s="39"/>
      <c r="B3386" s="52" t="s">
        <v>3761</v>
      </c>
      <c r="C3386" s="53">
        <v>2022</v>
      </c>
      <c r="D3386" s="53">
        <v>0.4</v>
      </c>
      <c r="E3386" s="54">
        <v>1</v>
      </c>
      <c r="F3386" s="54">
        <v>10</v>
      </c>
      <c r="G3386" s="69">
        <v>28.240599999999997</v>
      </c>
      <c r="H3386" s="59">
        <v>499</v>
      </c>
    </row>
    <row r="3387" spans="1:8" ht="51">
      <c r="A3387" s="39"/>
      <c r="B3387" s="52" t="s">
        <v>3762</v>
      </c>
      <c r="C3387" s="53">
        <v>2022</v>
      </c>
      <c r="D3387" s="53">
        <v>0.4</v>
      </c>
      <c r="E3387" s="54">
        <v>1</v>
      </c>
      <c r="F3387" s="54">
        <v>10</v>
      </c>
      <c r="G3387" s="69">
        <v>28.241</v>
      </c>
      <c r="H3387" s="59">
        <v>499</v>
      </c>
    </row>
    <row r="3388" spans="1:8" ht="38.25">
      <c r="A3388" s="39"/>
      <c r="B3388" s="52" t="s">
        <v>3763</v>
      </c>
      <c r="C3388" s="53">
        <v>2022</v>
      </c>
      <c r="D3388" s="53">
        <v>0.4</v>
      </c>
      <c r="E3388" s="54">
        <v>1</v>
      </c>
      <c r="F3388" s="54">
        <v>10</v>
      </c>
      <c r="G3388" s="69">
        <v>28.217869999999998</v>
      </c>
      <c r="H3388" s="59">
        <v>499</v>
      </c>
    </row>
    <row r="3389" spans="1:8" ht="38.25">
      <c r="A3389" s="39"/>
      <c r="B3389" s="52" t="s">
        <v>3764</v>
      </c>
      <c r="C3389" s="53">
        <v>2022</v>
      </c>
      <c r="D3389" s="53">
        <v>0.23</v>
      </c>
      <c r="E3389" s="54">
        <v>1</v>
      </c>
      <c r="F3389" s="54">
        <v>10</v>
      </c>
      <c r="G3389" s="69">
        <v>14.59468</v>
      </c>
      <c r="H3389" s="59">
        <v>499</v>
      </c>
    </row>
    <row r="3390" spans="1:8" ht="38.25">
      <c r="A3390" s="39"/>
      <c r="B3390" s="52" t="s">
        <v>3765</v>
      </c>
      <c r="C3390" s="53">
        <v>2022</v>
      </c>
      <c r="D3390" s="53">
        <v>0.23</v>
      </c>
      <c r="E3390" s="54">
        <v>1</v>
      </c>
      <c r="F3390" s="54">
        <v>10</v>
      </c>
      <c r="G3390" s="69">
        <v>14.595090000000001</v>
      </c>
      <c r="H3390" s="59">
        <v>499</v>
      </c>
    </row>
    <row r="3391" spans="1:8" ht="38.25">
      <c r="A3391" s="39"/>
      <c r="B3391" s="52" t="s">
        <v>3766</v>
      </c>
      <c r="C3391" s="53">
        <v>2022</v>
      </c>
      <c r="D3391" s="53">
        <v>0.23</v>
      </c>
      <c r="E3391" s="54">
        <v>1</v>
      </c>
      <c r="F3391" s="54">
        <v>10</v>
      </c>
      <c r="G3391" s="69">
        <v>14.595090000000001</v>
      </c>
      <c r="H3391" s="59">
        <v>499</v>
      </c>
    </row>
    <row r="3392" spans="1:8" ht="38.25">
      <c r="A3392" s="39"/>
      <c r="B3392" s="52" t="s">
        <v>3767</v>
      </c>
      <c r="C3392" s="53">
        <v>2022</v>
      </c>
      <c r="D3392" s="53">
        <v>0.23</v>
      </c>
      <c r="E3392" s="54">
        <v>1</v>
      </c>
      <c r="F3392" s="54">
        <v>10</v>
      </c>
      <c r="G3392" s="69">
        <v>14.595090000000001</v>
      </c>
      <c r="H3392" s="59">
        <v>499</v>
      </c>
    </row>
    <row r="3393" spans="1:8" ht="51">
      <c r="A3393" s="39"/>
      <c r="B3393" s="52" t="s">
        <v>3768</v>
      </c>
      <c r="C3393" s="53">
        <v>2022</v>
      </c>
      <c r="D3393" s="53">
        <v>0.4</v>
      </c>
      <c r="E3393" s="54">
        <v>1</v>
      </c>
      <c r="F3393" s="54">
        <v>10</v>
      </c>
      <c r="G3393" s="69">
        <v>28.21827</v>
      </c>
      <c r="H3393" s="59">
        <v>499</v>
      </c>
    </row>
    <row r="3394" spans="1:8" ht="38.25">
      <c r="A3394" s="39"/>
      <c r="B3394" s="52" t="s">
        <v>3769</v>
      </c>
      <c r="C3394" s="53">
        <v>2022</v>
      </c>
      <c r="D3394" s="53">
        <v>0.4</v>
      </c>
      <c r="E3394" s="54">
        <v>1</v>
      </c>
      <c r="F3394" s="54">
        <v>10</v>
      </c>
      <c r="G3394" s="69">
        <v>28.270630000000001</v>
      </c>
      <c r="H3394" s="59">
        <v>499</v>
      </c>
    </row>
    <row r="3395" spans="1:8" ht="38.25">
      <c r="A3395" s="39"/>
      <c r="B3395" s="52" t="s">
        <v>3770</v>
      </c>
      <c r="C3395" s="53">
        <v>2022</v>
      </c>
      <c r="D3395" s="53">
        <v>0.4</v>
      </c>
      <c r="E3395" s="54">
        <v>1</v>
      </c>
      <c r="F3395" s="54">
        <v>10</v>
      </c>
      <c r="G3395" s="69">
        <v>28.27103</v>
      </c>
      <c r="H3395" s="59">
        <v>499</v>
      </c>
    </row>
    <row r="3396" spans="1:8" ht="38.25">
      <c r="A3396" s="39"/>
      <c r="B3396" s="52" t="s">
        <v>3771</v>
      </c>
      <c r="C3396" s="53">
        <v>2022</v>
      </c>
      <c r="D3396" s="53">
        <v>0.23</v>
      </c>
      <c r="E3396" s="54">
        <v>1</v>
      </c>
      <c r="F3396" s="54">
        <v>10</v>
      </c>
      <c r="G3396" s="69">
        <v>14.648260000000001</v>
      </c>
      <c r="H3396" s="59">
        <v>499</v>
      </c>
    </row>
    <row r="3397" spans="1:8" ht="51">
      <c r="A3397" s="39"/>
      <c r="B3397" s="52" t="s">
        <v>3772</v>
      </c>
      <c r="C3397" s="53">
        <v>2022</v>
      </c>
      <c r="D3397" s="53">
        <v>0.4</v>
      </c>
      <c r="E3397" s="54">
        <v>1</v>
      </c>
      <c r="F3397" s="54">
        <v>50</v>
      </c>
      <c r="G3397" s="69">
        <v>22.355740000000001</v>
      </c>
      <c r="H3397" s="59">
        <v>499</v>
      </c>
    </row>
    <row r="3398" spans="1:8" ht="63.75">
      <c r="A3398" s="39"/>
      <c r="B3398" s="52" t="s">
        <v>3773</v>
      </c>
      <c r="C3398" s="53">
        <v>2022</v>
      </c>
      <c r="D3398" s="53">
        <v>0.4</v>
      </c>
      <c r="E3398" s="54">
        <v>1</v>
      </c>
      <c r="F3398" s="54">
        <v>70</v>
      </c>
      <c r="G3398" s="69">
        <v>26.568830000000002</v>
      </c>
      <c r="H3398" s="59">
        <v>354</v>
      </c>
    </row>
    <row r="3399" spans="1:8">
      <c r="A3399" s="39" t="s">
        <v>2091</v>
      </c>
      <c r="B3399" s="52" t="s">
        <v>2085</v>
      </c>
      <c r="C3399" s="53"/>
      <c r="D3399" s="53"/>
      <c r="E3399" s="54">
        <f>SUM(E3400:E3406)</f>
        <v>7</v>
      </c>
      <c r="F3399" s="54">
        <f t="shared" ref="F3399:G3399" si="64">SUM(F3400:F3406)</f>
        <v>3076</v>
      </c>
      <c r="G3399" s="54">
        <f t="shared" si="64"/>
        <v>2926.4969700000001</v>
      </c>
      <c r="H3399" s="59"/>
    </row>
    <row r="3400" spans="1:8" ht="25.5">
      <c r="A3400" s="39"/>
      <c r="B3400" s="52" t="s">
        <v>3774</v>
      </c>
      <c r="C3400" s="53">
        <v>2022</v>
      </c>
      <c r="D3400" s="53">
        <v>10</v>
      </c>
      <c r="E3400" s="54">
        <v>1</v>
      </c>
      <c r="F3400" s="54">
        <v>536</v>
      </c>
      <c r="G3400" s="54">
        <v>218.51988</v>
      </c>
      <c r="H3400" s="59">
        <v>80</v>
      </c>
    </row>
    <row r="3401" spans="1:8" ht="25.5">
      <c r="A3401" s="39"/>
      <c r="B3401" s="52" t="s">
        <v>3775</v>
      </c>
      <c r="C3401" s="53">
        <v>2022</v>
      </c>
      <c r="D3401" s="53">
        <v>10</v>
      </c>
      <c r="E3401" s="54">
        <v>1</v>
      </c>
      <c r="F3401" s="54">
        <v>340</v>
      </c>
      <c r="G3401" s="54">
        <v>265.03027000000003</v>
      </c>
      <c r="H3401" s="59">
        <v>81</v>
      </c>
    </row>
    <row r="3402" spans="1:8" ht="25.5">
      <c r="A3402" s="39"/>
      <c r="B3402" s="52" t="s">
        <v>3776</v>
      </c>
      <c r="C3402" s="53">
        <v>2022</v>
      </c>
      <c r="D3402" s="53">
        <v>10</v>
      </c>
      <c r="E3402" s="54">
        <v>1</v>
      </c>
      <c r="F3402" s="54">
        <v>1500</v>
      </c>
      <c r="G3402" s="54">
        <v>380.25958000000003</v>
      </c>
      <c r="H3402" s="59">
        <v>265</v>
      </c>
    </row>
    <row r="3403" spans="1:8" ht="38.25">
      <c r="A3403" s="39"/>
      <c r="B3403" s="52" t="s">
        <v>3777</v>
      </c>
      <c r="C3403" s="53">
        <v>2022</v>
      </c>
      <c r="D3403" s="53">
        <v>6</v>
      </c>
      <c r="E3403" s="54">
        <v>1</v>
      </c>
      <c r="F3403" s="54">
        <v>160</v>
      </c>
      <c r="G3403" s="54">
        <v>504.82445000000001</v>
      </c>
      <c r="H3403" s="59">
        <v>473</v>
      </c>
    </row>
    <row r="3404" spans="1:8" ht="25.5">
      <c r="A3404" s="39"/>
      <c r="B3404" s="52" t="s">
        <v>3778</v>
      </c>
      <c r="C3404" s="53">
        <v>2022</v>
      </c>
      <c r="D3404" s="53">
        <v>10</v>
      </c>
      <c r="E3404" s="54">
        <v>1</v>
      </c>
      <c r="F3404" s="54">
        <v>225</v>
      </c>
      <c r="G3404" s="54">
        <v>505.17392999999998</v>
      </c>
      <c r="H3404" s="59">
        <v>475</v>
      </c>
    </row>
    <row r="3405" spans="1:8" ht="25.5">
      <c r="A3405" s="39"/>
      <c r="B3405" s="52" t="s">
        <v>3779</v>
      </c>
      <c r="C3405" s="53">
        <v>2022</v>
      </c>
      <c r="D3405" s="53">
        <v>6</v>
      </c>
      <c r="E3405" s="54">
        <v>1</v>
      </c>
      <c r="F3405" s="54">
        <v>300</v>
      </c>
      <c r="G3405" s="54">
        <v>532.84988999999996</v>
      </c>
      <c r="H3405" s="59">
        <v>470</v>
      </c>
    </row>
    <row r="3406" spans="1:8" ht="16.5">
      <c r="A3406" s="94"/>
      <c r="B3406" s="94" t="s">
        <v>3780</v>
      </c>
      <c r="C3406" s="94">
        <v>2022</v>
      </c>
      <c r="D3406" s="94">
        <v>10</v>
      </c>
      <c r="E3406" s="54">
        <v>1</v>
      </c>
      <c r="F3406" s="94">
        <v>15</v>
      </c>
      <c r="G3406" s="54">
        <v>519.83897000000002</v>
      </c>
      <c r="H3406" s="93">
        <v>472</v>
      </c>
    </row>
    <row r="3407" spans="1:8">
      <c r="A3407" s="39" t="s">
        <v>2092</v>
      </c>
      <c r="B3407" s="52" t="s">
        <v>2087</v>
      </c>
      <c r="C3407" s="53"/>
      <c r="D3407" s="53"/>
      <c r="E3407" s="54">
        <f>E3408</f>
        <v>1</v>
      </c>
      <c r="F3407" s="54">
        <f t="shared" ref="F3407:G3407" si="65">F3408</f>
        <v>400</v>
      </c>
      <c r="G3407" s="54">
        <f t="shared" si="65"/>
        <v>521.59333000000004</v>
      </c>
      <c r="H3407" s="59"/>
    </row>
    <row r="3408" spans="1:8" ht="16.5">
      <c r="A3408" s="94"/>
      <c r="B3408" s="94" t="s">
        <v>3781</v>
      </c>
      <c r="C3408" s="94">
        <v>2022</v>
      </c>
      <c r="D3408" s="94">
        <v>10</v>
      </c>
      <c r="E3408" s="54">
        <v>1</v>
      </c>
      <c r="F3408" s="94">
        <v>400</v>
      </c>
      <c r="G3408" s="156">
        <v>521.59333000000004</v>
      </c>
      <c r="H3408" s="93">
        <v>471</v>
      </c>
    </row>
  </sheetData>
  <autoFilter ref="A9:H3408">
    <filterColumn colId="6">
      <filters>
        <filter val="1 005,96"/>
        <filter val="1 040,72"/>
        <filter val="1 070,07"/>
        <filter val="1 079,45"/>
        <filter val="1 108,26"/>
        <filter val="1 132,44"/>
        <filter val="1 169,74"/>
        <filter val="1 180,48561"/>
        <filter val="1 186,10633"/>
        <filter val="1 189,79"/>
        <filter val="1 217,80"/>
        <filter val="1 224,77"/>
        <filter val="1 227,62"/>
        <filter val="1 294,58"/>
        <filter val="1 370,53"/>
        <filter val="1 407,13"/>
        <filter val="1 503,56"/>
        <filter val="1 531,17922"/>
        <filter val="1 571,42"/>
        <filter val="1 582,34219"/>
        <filter val="1 583,12579"/>
        <filter val="1 828,06855"/>
        <filter val="1 896,94624"/>
        <filter val="1 896,95"/>
        <filter val="1 969,37"/>
        <filter val="1 995,37"/>
        <filter val="1,57419"/>
        <filter val="1,88148"/>
        <filter val="10 977,00"/>
        <filter val="10,02562"/>
        <filter val="10,06944"/>
        <filter val="10,11373"/>
        <filter val="10,16280"/>
        <filter val="10,21999"/>
        <filter val="10,26487"/>
        <filter val="10,30204"/>
        <filter val="10,39424"/>
        <filter val="10,44404"/>
        <filter val="10,46263"/>
        <filter val="10,47289"/>
        <filter val="10,48899"/>
        <filter val="10,53670"/>
        <filter val="10,72159"/>
        <filter val="10,72675"/>
        <filter val="10,76065"/>
        <filter val="10,77840"/>
        <filter val="10,79648"/>
        <filter val="10,88663"/>
        <filter val="10,95208"/>
        <filter val="10,95696"/>
        <filter val="10,98575"/>
        <filter val="102,15408"/>
        <filter val="103,36414"/>
        <filter val="105,69759"/>
        <filter val="106,60085"/>
        <filter val="108,09086"/>
        <filter val="11 118,41"/>
        <filter val="11 273,34"/>
        <filter val="11,00178"/>
        <filter val="11,06876"/>
        <filter val="11,07606"/>
        <filter val="11,14355"/>
        <filter val="11,21415"/>
        <filter val="11,24748"/>
        <filter val="11,25763"/>
        <filter val="11,28158"/>
        <filter val="11,29813"/>
        <filter val="11,31570"/>
        <filter val="11,32147"/>
        <filter val="11,43639"/>
        <filter val="11,47856"/>
        <filter val="11,54057"/>
        <filter val="11,59125"/>
        <filter val="11,69958"/>
        <filter val="11,70640"/>
        <filter val="11,82573"/>
        <filter val="11,84669"/>
        <filter val="11,86350"/>
        <filter val="11,88308"/>
        <filter val="11,97395"/>
        <filter val="110,98229"/>
        <filter val="111,49204"/>
        <filter val="111,49556"/>
        <filter val="112,22141"/>
        <filter val="113 066,83"/>
        <filter val="115,42098"/>
        <filter val="117,99526"/>
        <filter val="118,49997"/>
        <filter val="12,02578"/>
        <filter val="12,02579"/>
        <filter val="12,04797"/>
        <filter val="12,07788"/>
        <filter val="12,08509"/>
        <filter val="12,08511"/>
        <filter val="12,08822"/>
        <filter val="12,09222"/>
        <filter val="12,10051"/>
        <filter val="12,11606"/>
        <filter val="12,11619"/>
        <filter val="12,12980"/>
        <filter val="12,13257"/>
        <filter val="12,14442"/>
        <filter val="12,14902"/>
        <filter val="12,16020"/>
        <filter val="12,19095"/>
        <filter val="12,19754"/>
        <filter val="12,19878"/>
        <filter val="12,20291"/>
        <filter val="12,25719"/>
        <filter val="12,43168"/>
        <filter val="12,43880"/>
        <filter val="12,47187"/>
        <filter val="12,51370"/>
        <filter val="12,54752"/>
        <filter val="12,61148"/>
        <filter val="12,67423"/>
        <filter val="12,75945"/>
        <filter val="12,80115"/>
        <filter val="12,82151"/>
        <filter val="12,91620"/>
        <filter val="12,93181"/>
        <filter val="12,94672"/>
        <filter val="12,97930"/>
        <filter val="12,99559"/>
        <filter val="120,67254"/>
        <filter val="129,45217"/>
        <filter val="13,06301"/>
        <filter val="13,13146"/>
        <filter val="13,18732"/>
        <filter val="13,23157"/>
        <filter val="13,24031"/>
        <filter val="13,25904"/>
        <filter val="13,28962"/>
        <filter val="13,36910"/>
        <filter val="13,37986"/>
        <filter val="13,59122"/>
        <filter val="13,59386"/>
        <filter val="13,60958"/>
        <filter val="13,72309"/>
        <filter val="13,76618"/>
        <filter val="13,77619"/>
        <filter val="13,83305"/>
        <filter val="13,93430"/>
        <filter val="13,93743"/>
        <filter val="13,94495"/>
        <filter val="13,96764"/>
        <filter val="13,97722"/>
        <filter val="135,28"/>
        <filter val="135,28210"/>
        <filter val="14,00277"/>
        <filter val="14,00691"/>
        <filter val="14,00836"/>
        <filter val="14,04046"/>
        <filter val="14,07017"/>
        <filter val="14,09677"/>
        <filter val="14,10979"/>
        <filter val="14,11263"/>
        <filter val="14,11269"/>
        <filter val="14,14268"/>
        <filter val="14,24015"/>
        <filter val="14,24055"/>
        <filter val="14,24922"/>
        <filter val="14,24924"/>
        <filter val="14,25168"/>
        <filter val="14,25918"/>
        <filter val="14,27666"/>
        <filter val="14,27770"/>
        <filter val="14,29239"/>
        <filter val="14,31302"/>
        <filter val="14,32868"/>
        <filter val="14,39601"/>
        <filter val="14,40673"/>
        <filter val="14,40714"/>
        <filter val="14,41051"/>
        <filter val="14,41093"/>
        <filter val="14,41216"/>
        <filter val="14,41217"/>
        <filter val="14,48122"/>
        <filter val="14,48163"/>
        <filter val="14,58308"/>
        <filter val="14,59468"/>
        <filter val="14,59509"/>
        <filter val="14,60433"/>
        <filter val="14,61700"/>
        <filter val="14,62917"/>
        <filter val="14,63283"/>
        <filter val="14,64826"/>
        <filter val="14,66529"/>
        <filter val="14,67718"/>
        <filter val="14,67909"/>
        <filter val="14,67954"/>
        <filter val="14,71236"/>
        <filter val="14,74345"/>
        <filter val="14,74426"/>
        <filter val="14,80109"/>
        <filter val="14,82505"/>
        <filter val="14,84356"/>
        <filter val="14,85655"/>
        <filter val="14,86994"/>
        <filter val="14,87074"/>
        <filter val="14,88771"/>
        <filter val="14,90767"/>
        <filter val="14,90809"/>
        <filter val="14,91012"/>
        <filter val="14,91214"/>
        <filter val="14,91255"/>
        <filter val="14,91540"/>
        <filter val="14,92066"/>
        <filter val="14,92106"/>
        <filter val="14,92148"/>
        <filter val="14,92340"/>
        <filter val="14,92437"/>
        <filter val="14,92477"/>
        <filter val="14,93110"/>
        <filter val="14,93126"/>
        <filter val="14,93330"/>
        <filter val="14,93731"/>
        <filter val="14,93734"/>
        <filter val="14,93775"/>
        <filter val="14,94141"/>
        <filter val="14,94182"/>
        <filter val="14,94222"/>
        <filter val="14,96228"/>
        <filter val="14,96411"/>
        <filter val="14,97216"/>
        <filter val="140,42735"/>
        <filter val="141,74925"/>
        <filter val="144,80061"/>
        <filter val="15,00513"/>
        <filter val="15,00553"/>
        <filter val="15,02344"/>
        <filter val="15,04798"/>
        <filter val="15,07492"/>
        <filter val="15,08060"/>
        <filter val="15,14983"/>
        <filter val="15,15612"/>
        <filter val="15,17313"/>
        <filter val="15,17841"/>
        <filter val="15,17881"/>
        <filter val="15,18702"/>
        <filter val="15,18830"/>
        <filter val="15,19582"/>
        <filter val="15,19765"/>
        <filter val="15,21109"/>
        <filter val="15,25257"/>
        <filter val="15,29476"/>
        <filter val="15,37437"/>
        <filter val="15,41578"/>
        <filter val="15,42466"/>
        <filter val="15,42913"/>
        <filter val="15,44995"/>
        <filter val="15,47698"/>
        <filter val="15,49909"/>
        <filter val="15,50191"/>
        <filter val="15,51872"/>
        <filter val="15,51905"/>
        <filter val="15,56210"/>
        <filter val="15,56709"/>
        <filter val="15,57915"/>
        <filter val="15,58117"/>
        <filter val="15,58274"/>
        <filter val="15,58275"/>
        <filter val="15,58582"/>
        <filter val="15,58584"/>
        <filter val="15,58909"/>
        <filter val="15,59392"/>
        <filter val="15,72819"/>
        <filter val="15,73690"/>
        <filter val="15,81983"/>
        <filter val="15,82920"/>
        <filter val="15,83917"/>
        <filter val="15,89280"/>
        <filter val="150,42734"/>
        <filter val="154,64335"/>
        <filter val="159,21025"/>
        <filter val="16,08646"/>
        <filter val="16,13467"/>
        <filter val="16,17341"/>
        <filter val="16,20118"/>
        <filter val="16,28266"/>
        <filter val="16,30993"/>
        <filter val="16,30995"/>
        <filter val="16,39357"/>
        <filter val="16,39642"/>
        <filter val="16,41635"/>
        <filter val="16,41675"/>
        <filter val="16,42098"/>
        <filter val="16,46867"/>
        <filter val="16,51302"/>
        <filter val="16,61896"/>
        <filter val="16,66562"/>
        <filter val="16,67227"/>
        <filter val="16,73698"/>
        <filter val="16,78992"/>
        <filter val="16,79942"/>
        <filter val="16,96639"/>
        <filter val="16,98300"/>
        <filter val="160,33502"/>
        <filter val="162,77776"/>
        <filter val="164,55921"/>
        <filter val="169,91196"/>
        <filter val="17,01917"/>
        <filter val="17,02935"/>
        <filter val="17,07515"/>
        <filter val="17,08996"/>
        <filter val="17,09898"/>
        <filter val="17,14546"/>
        <filter val="17,16935"/>
        <filter val="17,18431"/>
        <filter val="17,20084"/>
        <filter val="17,20494"/>
        <filter val="17,22857"/>
        <filter val="17,23305"/>
        <filter val="17,24038"/>
        <filter val="17,31164"/>
        <filter val="17,37769"/>
        <filter val="17,39754"/>
        <filter val="17,39792"/>
        <filter val="17,39847"/>
        <filter val="17,40594"/>
        <filter val="17,45645"/>
        <filter val="17,49802"/>
        <filter val="17,59287"/>
        <filter val="17,61103"/>
        <filter val="17,63000"/>
        <filter val="17,67052"/>
        <filter val="17,68852"/>
        <filter val="17,70457"/>
        <filter val="17,70626"/>
        <filter val="17,73598"/>
        <filter val="17,73953"/>
        <filter val="17,74079"/>
        <filter val="17,76158"/>
        <filter val="17,83159"/>
        <filter val="17,83160"/>
        <filter val="17,83656"/>
        <filter val="17,87628"/>
        <filter val="17,87931"/>
        <filter val="175,27751"/>
        <filter val="175,35392"/>
        <filter val="179,12171"/>
        <filter val="18,11358"/>
        <filter val="18,17202"/>
        <filter val="18,29465"/>
        <filter val="18,30841"/>
        <filter val="18,56105"/>
        <filter val="18,75813"/>
        <filter val="18,75923"/>
        <filter val="18,78562"/>
        <filter val="18,80230"/>
        <filter val="18,81706"/>
        <filter val="18,82188"/>
        <filter val="18,85135"/>
        <filter val="18,97504"/>
        <filter val="182,07175"/>
        <filter val="187,48766"/>
        <filter val="19 010,89"/>
        <filter val="19,02092"/>
        <filter val="19,06916"/>
        <filter val="19,23141"/>
        <filter val="19,35001"/>
        <filter val="19,39852"/>
        <filter val="19,48481"/>
        <filter val="19,49558"/>
        <filter val="19,53884"/>
        <filter val="19,67588"/>
        <filter val="19,67631"/>
        <filter val="19,70614"/>
        <filter val="19,83007"/>
        <filter val="19,90721"/>
        <filter val="19,94598"/>
        <filter val="191,58989"/>
        <filter val="192,94666"/>
        <filter val="198,04659"/>
        <filter val="198,04671"/>
        <filter val="2 336,89"/>
        <filter val="2 608,28269"/>
        <filter val="2 820,13"/>
        <filter val="2 874,09"/>
        <filter val="2 926,50"/>
        <filter val="2,18587"/>
        <filter val="2,18589"/>
        <filter val="2,27677"/>
        <filter val="20,00735"/>
        <filter val="20,05771"/>
        <filter val="20,06636"/>
        <filter val="20,10607"/>
        <filter val="20,19443"/>
        <filter val="20,24227"/>
        <filter val="20,30929"/>
        <filter val="20,30935"/>
        <filter val="20,34876"/>
        <filter val="20,36902"/>
        <filter val="20,36904"/>
        <filter val="20,37265"/>
        <filter val="20,37307"/>
        <filter val="20,37406"/>
        <filter val="20,37649"/>
        <filter val="20,37690"/>
        <filter val="20,37811"/>
        <filter val="20,37813"/>
        <filter val="20,39055"/>
        <filter val="20,39056"/>
        <filter val="20,39096"/>
        <filter val="20,39097"/>
        <filter val="20,42757"/>
        <filter val="20,43868"/>
        <filter val="20,44030"/>
        <filter val="20,45876"/>
        <filter val="20,47581"/>
        <filter val="20,56909"/>
        <filter val="20,60329"/>
        <filter val="20,67791"/>
        <filter val="20,69816"/>
        <filter val="20,73556"/>
        <filter val="20,77940"/>
        <filter val="20,79393"/>
        <filter val="20,79794"/>
        <filter val="20,85920"/>
        <filter val="20,88339"/>
        <filter val="20,89019"/>
        <filter val="20,91042"/>
        <filter val="20,98267"/>
        <filter val="206,32934"/>
        <filter val="207,91983"/>
        <filter val="209,04175"/>
        <filter val="21,00958"/>
        <filter val="21,00960"/>
        <filter val="21,11486"/>
        <filter val="21,15831"/>
        <filter val="21,23727"/>
        <filter val="21,24317"/>
        <filter val="21,27350"/>
        <filter val="21,30076"/>
        <filter val="21,38510"/>
        <filter val="21,39240"/>
        <filter val="21,46464"/>
        <filter val="21,51873"/>
        <filter val="21,55369"/>
        <filter val="21,55877"/>
        <filter val="21,62413"/>
        <filter val="21,66962"/>
        <filter val="21,67918"/>
        <filter val="21,69228"/>
        <filter val="21,82651"/>
        <filter val="21,87862"/>
        <filter val="21,95841"/>
        <filter val="21,98094"/>
        <filter val="21,98868"/>
        <filter val="211,70903"/>
        <filter val="212,35071"/>
        <filter val="213,09058"/>
        <filter val="218,52"/>
        <filter val="218,68541"/>
        <filter val="22,03458"/>
        <filter val="22,10469"/>
        <filter val="22,13500"/>
        <filter val="22,16151"/>
        <filter val="22,16874"/>
        <filter val="22,28521"/>
        <filter val="22,31812"/>
        <filter val="22,32096"/>
        <filter val="22,34975"/>
        <filter val="22,35574"/>
        <filter val="22,51509"/>
        <filter val="22,52989"/>
        <filter val="22,52992"/>
        <filter val="22,55100"/>
        <filter val="22,55149"/>
        <filter val="22,57023"/>
        <filter val="22,57495"/>
        <filter val="22,58300"/>
        <filter val="22,62949"/>
        <filter val="22,73221"/>
        <filter val="22,75136"/>
        <filter val="22,75140"/>
        <filter val="22,75604"/>
        <filter val="22,77405"/>
        <filter val="22,77406"/>
        <filter val="22,83256"/>
        <filter val="22,84888"/>
        <filter val="22,94012"/>
        <filter val="222,07488"/>
        <filter val="23,01560"/>
        <filter val="23,01928"/>
        <filter val="23,01929"/>
        <filter val="23,07594"/>
        <filter val="23,09934"/>
        <filter val="23,13583"/>
        <filter val="23,14658"/>
        <filter val="23,20059"/>
        <filter val="23,23276"/>
        <filter val="23,24868"/>
        <filter val="23,29733"/>
        <filter val="23,31616"/>
        <filter val="23,35253"/>
        <filter val="23,35332"/>
        <filter val="23,50777"/>
        <filter val="23,57094"/>
        <filter val="23,64648"/>
        <filter val="23,71022"/>
        <filter val="23,71059"/>
        <filter val="23,72880"/>
        <filter val="23,80480"/>
        <filter val="23,83463"/>
        <filter val="23,83908"/>
        <filter val="23,84346"/>
        <filter val="23,95898"/>
        <filter val="23,95940"/>
        <filter val="23,99389"/>
        <filter val="230,47275"/>
        <filter val="230,72262"/>
        <filter val="235,55734"/>
        <filter val="237,04828"/>
        <filter val="237,51891"/>
        <filter val="239,05797"/>
        <filter val="24,19110"/>
        <filter val="24,28897"/>
        <filter val="24,29642"/>
        <filter val="24,35130"/>
        <filter val="24,43346"/>
        <filter val="24,53662"/>
        <filter val="24,58988"/>
        <filter val="24,88629"/>
        <filter val="247,51576"/>
        <filter val="248,31122"/>
        <filter val="249,66169"/>
        <filter val="25 451,35"/>
        <filter val="25,08706"/>
        <filter val="25,18787"/>
        <filter val="25,37947"/>
        <filter val="25,41072"/>
        <filter val="25,58456"/>
        <filter val="25,60584"/>
        <filter val="25,60741"/>
        <filter val="25,69037"/>
        <filter val="25,73465"/>
        <filter val="25,73507"/>
        <filter val="25,74449"/>
        <filter val="25,74800"/>
        <filter val="25,75056"/>
        <filter val="25,75380"/>
        <filter val="25,76231"/>
        <filter val="25,76880"/>
        <filter val="25,76887"/>
        <filter val="25,77968"/>
        <filter val="25,78167"/>
        <filter val="25,78442"/>
        <filter val="25,78484"/>
        <filter val="25,80076"/>
        <filter val="25,80674"/>
        <filter val="25,81105"/>
        <filter val="25,81114"/>
        <filter val="25,81356"/>
        <filter val="25,81700"/>
        <filter val="25,81724"/>
        <filter val="25,81727"/>
        <filter val="25,81950"/>
        <filter val="25,82973"/>
        <filter val="25,83052"/>
        <filter val="25,83057"/>
        <filter val="25,84476"/>
        <filter val="25,85051"/>
        <filter val="25,85090"/>
        <filter val="25,85105"/>
        <filter val="25,85142"/>
        <filter val="25,88666"/>
        <filter val="25,89389"/>
        <filter val="25,89400"/>
        <filter val="25,90541"/>
        <filter val="25,91054"/>
        <filter val="25,91094"/>
        <filter val="25,94191"/>
        <filter val="25,95065"/>
        <filter val="250,22329"/>
        <filter val="251,71567"/>
        <filter val="252,75020"/>
        <filter val="256,90923"/>
        <filter val="26,11237"/>
        <filter val="26,17179"/>
        <filter val="26,17859"/>
        <filter val="26,21274"/>
        <filter val="26,22314"/>
        <filter val="26,30746"/>
        <filter val="26,30837"/>
        <filter val="26,31369"/>
        <filter val="26,33312"/>
        <filter val="26,38253"/>
        <filter val="26,46217"/>
        <filter val="26,51776"/>
        <filter val="26,56883"/>
        <filter val="26,74086"/>
        <filter val="26,76828"/>
        <filter val="26,84067"/>
        <filter val="262,84753"/>
        <filter val="262,91665"/>
        <filter val="265,03"/>
        <filter val="265,08488"/>
        <filter val="266,75"/>
        <filter val="269,85665"/>
        <filter val="27 725,19"/>
        <filter val="27,35765"/>
        <filter val="27,37146"/>
        <filter val="27,43278"/>
        <filter val="27,44110"/>
        <filter val="27,58599"/>
        <filter val="27,61793"/>
        <filter val="27,78536"/>
        <filter val="27,99132"/>
        <filter val="272,53244"/>
        <filter val="28 298,19"/>
        <filter val="28 746,00"/>
        <filter val="28,20692"/>
        <filter val="28,20772"/>
        <filter val="28,21787"/>
        <filter val="28,21827"/>
        <filter val="28,24060"/>
        <filter val="28,24100"/>
        <filter val="28,25602"/>
        <filter val="28,25642"/>
        <filter val="28,25683"/>
        <filter val="28,25764"/>
        <filter val="28,25804"/>
        <filter val="28,26214"/>
        <filter val="28,26737"/>
        <filter val="28,26777"/>
        <filter val="28,27063"/>
        <filter val="28,27103"/>
        <filter val="28,27386"/>
        <filter val="28,27387"/>
        <filter val="28,27427"/>
        <filter val="28,27468"/>
        <filter val="28,27469"/>
        <filter val="28,28280"/>
        <filter val="28,28321"/>
        <filter val="28,28597"/>
        <filter val="28,30227"/>
        <filter val="28,30268"/>
        <filter val="28,30470"/>
        <filter val="28,30512"/>
        <filter val="28,30552"/>
        <filter val="28,32009"/>
        <filter val="28,32041"/>
        <filter val="28,32172"/>
        <filter val="28,33474"/>
        <filter val="28,33589"/>
        <filter val="28,34999"/>
        <filter val="28,35040"/>
        <filter val="28,35080"/>
        <filter val="28,35284"/>
        <filter val="28,35405"/>
        <filter val="28,35445"/>
        <filter val="28,35485"/>
        <filter val="28,35526"/>
        <filter val="28,35568"/>
        <filter val="28,35608"/>
        <filter val="28,36210"/>
        <filter val="28,36258"/>
        <filter val="28,36298"/>
        <filter val="28,36311"/>
        <filter val="28,36352"/>
        <filter val="28,36374"/>
        <filter val="28,36410"/>
        <filter val="28,36450"/>
        <filter val="28,36491"/>
        <filter val="28,36672"/>
        <filter val="28,36745"/>
        <filter val="28,37151"/>
        <filter val="28,37191"/>
        <filter val="28,37231"/>
        <filter val="28,37465"/>
        <filter val="28,37529"/>
        <filter val="28,38896"/>
        <filter val="28,39941"/>
        <filter val="28,40021"/>
        <filter val="28,40029"/>
        <filter val="28,41402"/>
        <filter val="28,44689"/>
        <filter val="28,44729"/>
        <filter val="28,45070"/>
        <filter val="28,45084"/>
        <filter val="28,51500"/>
        <filter val="28,51519"/>
        <filter val="28,51658"/>
        <filter val="28,51691"/>
        <filter val="28,51698"/>
        <filter val="28,51708"/>
        <filter val="28,51739"/>
        <filter val="28,51740"/>
        <filter val="28,51745"/>
        <filter val="28,51769"/>
        <filter val="28,51831"/>
        <filter val="28,51836"/>
        <filter val="28,51846"/>
        <filter val="28,51899"/>
        <filter val="28,52316"/>
        <filter val="28,52356"/>
        <filter val="28,52381"/>
        <filter val="28,52454"/>
        <filter val="28,52488"/>
        <filter val="28,52494"/>
        <filter val="28,52513"/>
        <filter val="28,52518"/>
        <filter val="28,52524"/>
        <filter val="28,52533"/>
        <filter val="28,52674"/>
        <filter val="28,52687"/>
        <filter val="28,52723"/>
        <filter val="28,52741"/>
        <filter val="28,52763"/>
        <filter val="28,52773"/>
        <filter val="28,52779"/>
        <filter val="28,52783"/>
        <filter val="28,52803"/>
        <filter val="28,52814"/>
        <filter val="28,52837"/>
        <filter val="28,52868"/>
        <filter val="28,52871"/>
        <filter val="28,52910"/>
        <filter val="28,52917"/>
        <filter val="28,52918"/>
        <filter val="28,52989"/>
        <filter val="28,53009"/>
        <filter val="28,53012"/>
        <filter val="28,53013"/>
        <filter val="28,53046"/>
        <filter val="28,53055"/>
        <filter val="28,53070"/>
        <filter val="28,53075"/>
        <filter val="28,53084"/>
        <filter val="28,53108"/>
        <filter val="28,53120"/>
        <filter val="28,53135"/>
        <filter val="28,53153"/>
        <filter val="28,53205"/>
        <filter val="28,53212"/>
        <filter val="28,53234"/>
        <filter val="28,53241"/>
        <filter val="28,53470"/>
        <filter val="28,53533"/>
        <filter val="28,53540"/>
        <filter val="28,53730"/>
        <filter val="28,53747"/>
        <filter val="28,53757"/>
        <filter val="28,53764"/>
        <filter val="28,53798"/>
        <filter val="28,53809"/>
        <filter val="28,53843"/>
        <filter val="28,54102"/>
        <filter val="28,54106"/>
        <filter val="28,54122"/>
        <filter val="28,54127"/>
        <filter val="28,54129"/>
        <filter val="28,54152"/>
        <filter val="28,54232"/>
        <filter val="28,54327"/>
        <filter val="28,54368"/>
        <filter val="28,54408"/>
        <filter val="28,54448"/>
        <filter val="28,54547"/>
        <filter val="28,54936"/>
        <filter val="28,54976"/>
        <filter val="28,55098"/>
        <filter val="28,55138"/>
        <filter val="28,55179"/>
        <filter val="28,55463"/>
        <filter val="28,55504"/>
        <filter val="28,55544"/>
        <filter val="28,55823"/>
        <filter val="28,55828"/>
        <filter val="28,55835"/>
        <filter val="28,55884"/>
        <filter val="28,58232"/>
        <filter val="28,58267"/>
        <filter val="28,58276"/>
        <filter val="28,58295"/>
        <filter val="28,58299"/>
        <filter val="28,58304"/>
        <filter val="28,58309"/>
        <filter val="28,58329"/>
        <filter val="28,58519"/>
        <filter val="28,58528"/>
        <filter val="28,58546"/>
        <filter val="28,58791"/>
        <filter val="28,58830"/>
        <filter val="28,58836"/>
        <filter val="28,58840"/>
        <filter val="28,58859"/>
        <filter val="28,58872"/>
        <filter val="28,58875"/>
        <filter val="28,58925"/>
        <filter val="28,58926"/>
        <filter val="28,58936"/>
        <filter val="28,58938"/>
        <filter val="28,59255"/>
        <filter val="28,59259"/>
        <filter val="28,59300"/>
        <filter val="28,60412"/>
        <filter val="28,60476"/>
        <filter val="28,60477"/>
        <filter val="28,60607"/>
        <filter val="28,60609"/>
        <filter val="28,60740"/>
        <filter val="28,60749"/>
        <filter val="28,61088"/>
        <filter val="28,61202"/>
        <filter val="28,61212"/>
        <filter val="28,61497"/>
        <filter val="28,65502"/>
        <filter val="28,65542"/>
        <filter val="28,65826"/>
        <filter val="28,65866"/>
        <filter val="28,65907"/>
        <filter val="28,66110"/>
        <filter val="28,66150"/>
        <filter val="28,66191"/>
        <filter val="28,66272"/>
        <filter val="28,66645"/>
        <filter val="28,66678"/>
        <filter val="28,66719"/>
        <filter val="28,67042"/>
        <filter val="28,67449"/>
        <filter val="28,67490"/>
        <filter val="28,68018"/>
        <filter val="28,68054"/>
        <filter val="28,68094"/>
        <filter val="28,68180"/>
        <filter val="28,68756"/>
        <filter val="28,69118"/>
        <filter val="28,69421"/>
        <filter val="28,70006"/>
        <filter val="28,70650"/>
        <filter val="28,73049"/>
        <filter val="28,73090"/>
        <filter val="28,78374"/>
        <filter val="28,78414"/>
        <filter val="28,79591"/>
        <filter val="28,79631"/>
        <filter val="28,83405"/>
        <filter val="28,89182"/>
        <filter val="28,89223"/>
        <filter val="28,89224"/>
        <filter val="28,89265"/>
        <filter val="28,89670"/>
        <filter val="28,89710"/>
        <filter val="28,89750"/>
        <filter val="28,90199"/>
        <filter val="28,90201"/>
        <filter val="28,90241"/>
        <filter val="28,90703"/>
        <filter val="28,90847"/>
        <filter val="28,91293"/>
        <filter val="28,91294"/>
        <filter val="28,91375"/>
        <filter val="28,95107"/>
        <filter val="28,95108"/>
        <filter val="28,95147"/>
        <filter val="28,95148"/>
        <filter val="28,95187"/>
        <filter val="28,95188"/>
        <filter val="28,95757"/>
        <filter val="28,95758"/>
        <filter val="28,95797"/>
        <filter val="28,95798"/>
        <filter val="28,98963"/>
        <filter val="28,98973"/>
        <filter val="28,99104"/>
        <filter val="283,30368"/>
        <filter val="286,87738"/>
        <filter val="288,98202"/>
        <filter val="29,04975"/>
        <filter val="29,05043"/>
        <filter val="29,05082"/>
        <filter val="29,05083"/>
        <filter val="29,62874"/>
        <filter val="29,79248"/>
        <filter val="29,82965"/>
        <filter val="29,82978"/>
        <filter val="29,98910"/>
        <filter val="297,66296"/>
        <filter val="298,53673"/>
        <filter val="3 454,92721"/>
        <filter val="3 595,82"/>
        <filter val="3 982,52"/>
        <filter val="3,58441"/>
        <filter val="3,97182"/>
        <filter val="30 267,57"/>
        <filter val="30 504,37"/>
        <filter val="30,20921"/>
        <filter val="30,30097"/>
        <filter val="30,43829"/>
        <filter val="30,83684"/>
        <filter val="30,87809"/>
        <filter val="300,26891"/>
        <filter val="300,60501"/>
        <filter val="300,61318"/>
        <filter val="301,82158"/>
        <filter val="306,25"/>
        <filter val="309,98023"/>
        <filter val="31,24294"/>
        <filter val="31,25694"/>
        <filter val="31,27192"/>
        <filter val="31,50011"/>
        <filter val="31,52773"/>
        <filter val="31,83300"/>
        <filter val="31,89662"/>
        <filter val="31,89704"/>
        <filter val="31,95448"/>
        <filter val="32 194,09340"/>
        <filter val="32 684,80"/>
        <filter val="32,18489"/>
        <filter val="32,47593"/>
        <filter val="32,70384"/>
        <filter val="32,70425"/>
        <filter val="32,74679"/>
        <filter val="32,78538"/>
        <filter val="32,80484"/>
        <filter val="32,84744"/>
        <filter val="325,54504"/>
        <filter val="326,35948"/>
        <filter val="33,21940"/>
        <filter val="33,21990"/>
        <filter val="33,53778"/>
        <filter val="33,58931"/>
        <filter val="33,60605"/>
        <filter val="33,61520"/>
        <filter val="33,89080"/>
        <filter val="334,23398"/>
        <filter val="336,53312"/>
        <filter val="336,53971"/>
        <filter val="34,07059"/>
        <filter val="34,07060"/>
        <filter val="34,07146"/>
        <filter val="34,09410"/>
        <filter val="34,14529"/>
        <filter val="34,35924"/>
        <filter val="34,60788"/>
        <filter val="353,95818"/>
        <filter val="36 221,46377"/>
        <filter val="36 411,16"/>
        <filter val="36,17248"/>
        <filter val="36,32"/>
        <filter val="36,37947"/>
        <filter val="36,38801"/>
        <filter val="36,75199"/>
        <filter val="369,15215"/>
        <filter val="37,45496"/>
        <filter val="37,45547"/>
        <filter val="37,53817"/>
        <filter val="37,83338"/>
        <filter val="372,47"/>
        <filter val="374,76533"/>
        <filter val="38,01614"/>
        <filter val="38,45239"/>
        <filter val="38,77952"/>
        <filter val="38,90582"/>
        <filter val="380,26"/>
        <filter val="39,74225"/>
        <filter val="39,76393"/>
        <filter val="39,76661"/>
        <filter val="39,86357"/>
        <filter val="39,97082"/>
        <filter val="395,91064"/>
        <filter val="4 027,37"/>
        <filter val="4 027,37037"/>
        <filter val="4 723,18784"/>
        <filter val="4 831,00888"/>
        <filter val="4,81097"/>
        <filter val="4,86206"/>
        <filter val="40,95317"/>
        <filter val="41,23332"/>
        <filter val="41,32392"/>
        <filter val="41,32442"/>
        <filter val="41,32493"/>
        <filter val="41,32543"/>
        <filter val="41,37511"/>
        <filter val="41,73898"/>
        <filter val="41,90949"/>
        <filter val="416,47843"/>
        <filter val="42,48720"/>
        <filter val="42,48772"/>
        <filter val="42,57042"/>
        <filter val="42,63871"/>
        <filter val="421,58726"/>
        <filter val="43 803,21"/>
        <filter val="43,01622"/>
        <filter val="43,32466"/>
        <filter val="43,73334"/>
        <filter val="43,79745"/>
        <filter val="43,87240"/>
        <filter val="431,52200"/>
        <filter val="431,73430"/>
        <filter val="44,16004"/>
        <filter val="440,91"/>
        <filter val="446,54998"/>
        <filter val="455,65525"/>
        <filter val="46,15697"/>
        <filter val="46,17311"/>
        <filter val="46,32232"/>
        <filter val="46,32233"/>
        <filter val="46,32282"/>
        <filter val="46,32332"/>
        <filter val="46,73738"/>
        <filter val="46,73788"/>
        <filter val="47,63210"/>
        <filter val="48,17"/>
        <filter val="481,07174"/>
        <filter val="486,68201"/>
        <filter val="49,21722"/>
        <filter val="49,23333"/>
        <filter val="5 053,02"/>
        <filter val="5 055,20497"/>
        <filter val="5 068,26486"/>
        <filter val="5 377,51986"/>
        <filter val="5 393,33343"/>
        <filter val="5 409,04799"/>
        <filter val="5 415,51558"/>
        <filter val="5 570,80423"/>
        <filter val="5,57999"/>
        <filter val="50,15772"/>
        <filter val="501,39280"/>
        <filter val="504,82"/>
        <filter val="505,17"/>
        <filter val="51,91398"/>
        <filter val="51,91449"/>
        <filter val="511,25923"/>
        <filter val="517,78851"/>
        <filter val="519,16400"/>
        <filter val="519,84"/>
        <filter val="52,12201"/>
        <filter val="52,32954"/>
        <filter val="521,59"/>
        <filter val="532,85"/>
        <filter val="55,56082"/>
        <filter val="56,99741"/>
        <filter val="57,35285"/>
        <filter val="57,99675"/>
        <filter val="573,00"/>
        <filter val="58,58628"/>
        <filter val="59,61088"/>
        <filter val="59,90114"/>
        <filter val="59,90164"/>
        <filter val="59,94238"/>
        <filter val="596,75342"/>
        <filter val="596,75396"/>
        <filter val="597,55208"/>
        <filter val="6 063,61773"/>
        <filter val="6 098,56176"/>
        <filter val="6 118,24141"/>
        <filter val="6 715,50252"/>
        <filter val="6 994,47"/>
        <filter val="6,32285"/>
        <filter val="6,35605"/>
        <filter val="6,39246"/>
        <filter val="6,39247"/>
        <filter val="6,41675"/>
        <filter val="6,54642"/>
        <filter val="6,62269"/>
        <filter val="6,76122"/>
        <filter val="6,88070"/>
        <filter val="6,94162"/>
        <filter val="602,63372"/>
        <filter val="61,04787"/>
        <filter val="61,90404"/>
        <filter val="61,94477"/>
        <filter val="62,51243"/>
        <filter val="62,64706"/>
        <filter val="64,67126"/>
        <filter val="64,95455"/>
        <filter val="649,19"/>
        <filter val="66,54790"/>
        <filter val="67,67098"/>
        <filter val="69 263,62"/>
        <filter val="7 688,87601"/>
        <filter val="7 798,02"/>
        <filter val="7,03158"/>
        <filter val="7,26915"/>
        <filter val="7,35055"/>
        <filter val="7,37934"/>
        <filter val="7,48407"/>
        <filter val="7,52008"/>
        <filter val="7,63688"/>
        <filter val="7,67524"/>
        <filter val="7,95850"/>
        <filter val="71,63929"/>
        <filter val="718,31445"/>
        <filter val="739,67568"/>
        <filter val="743,54"/>
        <filter val="75,88003"/>
        <filter val="76,84373"/>
        <filter val="764,89"/>
        <filter val="77,14519"/>
        <filter val="77,61566"/>
        <filter val="775,28130"/>
        <filter val="775,28154"/>
        <filter val="786,68"/>
        <filter val="797,72"/>
        <filter val="8,01408"/>
        <filter val="8,02505"/>
        <filter val="8,03762"/>
        <filter val="8,04794"/>
        <filter val="8,12132"/>
        <filter val="8,22327"/>
        <filter val="8,29107"/>
        <filter val="8,34140"/>
        <filter val="8,44712"/>
        <filter val="8,59961"/>
        <filter val="8,65837"/>
        <filter val="8,67834"/>
        <filter val="8,73653"/>
        <filter val="8,73908"/>
        <filter val="8,84398"/>
        <filter val="8,85860"/>
        <filter val="8,97259"/>
        <filter val="8,98881"/>
        <filter val="803,45"/>
        <filter val="807,50135"/>
        <filter val="861,68"/>
        <filter val="87,74231"/>
        <filter val="879,82484"/>
        <filter val="886,15"/>
        <filter val="89,99314"/>
        <filter val="897,30178"/>
        <filter val="9 010,06"/>
        <filter val="9 892,14185"/>
        <filter val="9,02672"/>
        <filter val="9,03357"/>
        <filter val="9,03978"/>
        <filter val="9,14221"/>
        <filter val="9,14621"/>
        <filter val="9,22910"/>
        <filter val="9,25638"/>
        <filter val="9,33220"/>
        <filter val="9,42705"/>
        <filter val="9,49508"/>
        <filter val="9,62768"/>
        <filter val="9,67319"/>
        <filter val="9,75427"/>
        <filter val="9,82148"/>
        <filter val="9,86840"/>
        <filter val="9,89265"/>
        <filter val="9,89536"/>
        <filter val="904,45"/>
        <filter val="926,93"/>
        <filter val="976,13716"/>
        <filter val="98,71696"/>
        <filter val="985,80907"/>
        <filter val="989,45"/>
        <filter val="990,24"/>
        <filter val="992,06075"/>
        <filter val="997,68670"/>
        <filter val="997,68684"/>
      </filters>
    </filterColumn>
  </autoFilter>
  <mergeCells count="3">
    <mergeCell ref="E2:G2"/>
    <mergeCell ref="E3:G3"/>
    <mergeCell ref="A5:G5"/>
  </mergeCells>
  <conditionalFormatting sqref="H1896:H1901">
    <cfRule type="duplicateValues" dxfId="39" priority="7"/>
  </conditionalFormatting>
  <conditionalFormatting sqref="H8">
    <cfRule type="duplicateValues" dxfId="38" priority="6"/>
  </conditionalFormatting>
  <conditionalFormatting sqref="H148">
    <cfRule type="duplicateValues" dxfId="37" priority="5"/>
  </conditionalFormatting>
  <conditionalFormatting sqref="H149">
    <cfRule type="duplicateValues" dxfId="36" priority="3"/>
  </conditionalFormatting>
  <conditionalFormatting sqref="H149">
    <cfRule type="duplicateValues" dxfId="35" priority="4"/>
  </conditionalFormatting>
  <conditionalFormatting sqref="H554:H563">
    <cfRule type="duplicateValues" dxfId="34" priority="2"/>
  </conditionalFormatting>
  <conditionalFormatting sqref="H3407 H1893:H1895 H1878:H1882 H150:H553 H146:H147 H564:H749 H757:H814 H817:H1869 H1902:H3405">
    <cfRule type="duplicateValues" dxfId="33" priority="8"/>
  </conditionalFormatting>
  <conditionalFormatting sqref="H3406">
    <cfRule type="duplicateValues" dxfId="32" priority="1"/>
  </conditionalFormatting>
  <conditionalFormatting sqref="H54:H145">
    <cfRule type="duplicateValues" dxfId="31" priority="9"/>
  </conditionalFormatting>
  <conditionalFormatting sqref="H1870:H1877">
    <cfRule type="duplicateValues" dxfId="30" priority="10"/>
  </conditionalFormatting>
  <conditionalFormatting sqref="H1883:H1892">
    <cfRule type="duplicateValues" dxfId="29" priority="11"/>
  </conditionalFormatting>
  <conditionalFormatting sqref="H3408">
    <cfRule type="duplicateValues" dxfId="28" priority="12"/>
  </conditionalFormatting>
  <pageMargins left="0.7" right="0.7" top="0.75" bottom="0.75" header="0.3" footer="0.3"/>
  <pageSetup paperSize="9" scale="6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N4652"/>
  <sheetViews>
    <sheetView zoomScale="70" zoomScaleNormal="70" workbookViewId="0">
      <selection activeCell="G10" sqref="G10"/>
    </sheetView>
  </sheetViews>
  <sheetFormatPr defaultRowHeight="15"/>
  <cols>
    <col min="1" max="1" width="14.28515625" customWidth="1"/>
    <col min="2" max="2" width="53.7109375" customWidth="1"/>
    <col min="3" max="4" width="9.28515625" bestFit="1" customWidth="1"/>
    <col min="5" max="6" width="15.28515625" customWidth="1"/>
    <col min="7" max="7" width="15.28515625" style="68" customWidth="1"/>
    <col min="8" max="8" width="10.28515625" hidden="1" customWidth="1"/>
    <col min="9" max="9" width="0" hidden="1" customWidth="1"/>
    <col min="10" max="10" width="10.5703125" hidden="1" customWidth="1"/>
    <col min="11" max="11" width="12.85546875" hidden="1" customWidth="1"/>
    <col min="12" max="13" width="10.5703125" hidden="1" customWidth="1"/>
  </cols>
  <sheetData>
    <row r="1" spans="1:12">
      <c r="A1" s="33" t="s">
        <v>2239</v>
      </c>
      <c r="B1" s="33"/>
      <c r="C1" s="33"/>
      <c r="D1" s="33"/>
      <c r="E1" s="33"/>
      <c r="F1" s="149"/>
      <c r="G1" s="150" t="s">
        <v>2240</v>
      </c>
    </row>
    <row r="2" spans="1:12">
      <c r="A2" s="34"/>
      <c r="B2" s="34"/>
      <c r="C2" s="34"/>
      <c r="D2" s="34"/>
      <c r="E2" s="284" t="s">
        <v>39</v>
      </c>
      <c r="F2" s="284"/>
      <c r="G2" s="284"/>
    </row>
    <row r="3" spans="1:12" ht="75.75" customHeight="1">
      <c r="A3" s="34"/>
      <c r="B3" s="34"/>
      <c r="C3" s="34"/>
      <c r="D3" s="34"/>
      <c r="E3" s="285" t="s">
        <v>40</v>
      </c>
      <c r="F3" s="285"/>
      <c r="G3" s="285"/>
    </row>
    <row r="4" spans="1:12" ht="12" customHeight="1">
      <c r="A4" s="34"/>
      <c r="B4" s="34"/>
      <c r="C4" s="34"/>
      <c r="D4" s="34"/>
      <c r="E4" s="157"/>
      <c r="F4" s="157"/>
      <c r="G4" s="157"/>
    </row>
    <row r="5" spans="1:12" ht="80.25" customHeight="1">
      <c r="A5" s="286" t="s">
        <v>3782</v>
      </c>
      <c r="B5" s="286"/>
      <c r="C5" s="286"/>
      <c r="D5" s="286"/>
      <c r="E5" s="286"/>
      <c r="F5" s="286"/>
      <c r="G5" s="286"/>
    </row>
    <row r="6" spans="1:12">
      <c r="A6" s="33"/>
      <c r="B6" s="33"/>
      <c r="C6" s="33"/>
      <c r="D6" s="33"/>
      <c r="E6" s="36"/>
      <c r="F6" s="36"/>
      <c r="G6" s="67"/>
    </row>
    <row r="7" spans="1:12">
      <c r="A7" s="37"/>
    </row>
    <row r="8" spans="1:12" ht="140.25">
      <c r="A8" s="38" t="s">
        <v>41</v>
      </c>
      <c r="B8" s="38" t="s">
        <v>42</v>
      </c>
      <c r="C8" s="38" t="s">
        <v>43</v>
      </c>
      <c r="D8" s="38" t="s">
        <v>44</v>
      </c>
      <c r="E8" s="38" t="s">
        <v>45</v>
      </c>
      <c r="F8" s="38" t="s">
        <v>46</v>
      </c>
      <c r="G8" s="38" t="s">
        <v>47</v>
      </c>
      <c r="H8" s="76" t="s">
        <v>2093</v>
      </c>
      <c r="J8" s="77"/>
      <c r="K8" s="77"/>
      <c r="L8" s="77"/>
    </row>
    <row r="9" spans="1:12">
      <c r="A9" s="39">
        <v>1</v>
      </c>
      <c r="B9" s="39">
        <v>2</v>
      </c>
      <c r="C9" s="39">
        <v>3</v>
      </c>
      <c r="D9" s="39">
        <v>4</v>
      </c>
      <c r="E9" s="39">
        <v>5</v>
      </c>
      <c r="F9" s="39">
        <v>6</v>
      </c>
      <c r="G9" s="39">
        <v>7</v>
      </c>
    </row>
    <row r="10" spans="1:12">
      <c r="A10" s="40" t="s">
        <v>10</v>
      </c>
      <c r="B10" s="41" t="s">
        <v>48</v>
      </c>
      <c r="C10" s="40"/>
      <c r="D10" s="40"/>
      <c r="E10" s="42">
        <f>E11+E271+E570</f>
        <v>26833</v>
      </c>
      <c r="F10" s="42">
        <f>F11+F271+F570</f>
        <v>5656.32</v>
      </c>
      <c r="G10" s="42">
        <f>G11+G271+G570</f>
        <v>53775.92095</v>
      </c>
      <c r="J10">
        <f>G10/E10</f>
        <v>2.0040964838072521</v>
      </c>
    </row>
    <row r="11" spans="1:12">
      <c r="A11" s="43" t="s">
        <v>49</v>
      </c>
      <c r="B11" s="44" t="s">
        <v>50</v>
      </c>
      <c r="C11" s="43"/>
      <c r="D11" s="43"/>
      <c r="E11" s="45">
        <f>E12+E218</f>
        <v>25845</v>
      </c>
      <c r="F11" s="45">
        <f>F12+F218</f>
        <v>5614.32</v>
      </c>
      <c r="G11" s="45">
        <f>G12+G218</f>
        <v>52507.52261</v>
      </c>
    </row>
    <row r="12" spans="1:12">
      <c r="A12" s="46" t="s">
        <v>51</v>
      </c>
      <c r="B12" s="47" t="s">
        <v>52</v>
      </c>
      <c r="C12" s="46"/>
      <c r="D12" s="46"/>
      <c r="E12" s="48">
        <f>E13+E26+E39+E52</f>
        <v>25845</v>
      </c>
      <c r="F12" s="48">
        <f>F13+F26+F39+F52</f>
        <v>5614.32</v>
      </c>
      <c r="G12" s="48">
        <f>G13+G26+G39+G52</f>
        <v>52507.52261</v>
      </c>
    </row>
    <row r="13" spans="1:12" hidden="1">
      <c r="A13" s="49" t="s">
        <v>53</v>
      </c>
      <c r="B13" s="50" t="s">
        <v>54</v>
      </c>
      <c r="C13" s="49"/>
      <c r="D13" s="49"/>
      <c r="E13" s="51">
        <f>SUM(E14:E25)</f>
        <v>0</v>
      </c>
      <c r="F13" s="51">
        <f t="shared" ref="F13:G13" si="0">SUM(F14:F25)</f>
        <v>0</v>
      </c>
      <c r="G13" s="51">
        <f t="shared" si="0"/>
        <v>0</v>
      </c>
    </row>
    <row r="14" spans="1:12" hidden="1">
      <c r="A14" s="39" t="s">
        <v>55</v>
      </c>
      <c r="B14" s="52" t="s">
        <v>56</v>
      </c>
      <c r="C14" s="53"/>
      <c r="D14" s="53"/>
      <c r="E14" s="54"/>
      <c r="F14" s="54"/>
      <c r="G14" s="69"/>
    </row>
    <row r="15" spans="1:12" hidden="1">
      <c r="A15" s="39" t="s">
        <v>57</v>
      </c>
      <c r="B15" s="52" t="s">
        <v>58</v>
      </c>
      <c r="C15" s="53"/>
      <c r="D15" s="53"/>
      <c r="E15" s="54"/>
      <c r="F15" s="54"/>
      <c r="G15" s="69"/>
    </row>
    <row r="16" spans="1:12" hidden="1">
      <c r="A16" s="39" t="s">
        <v>59</v>
      </c>
      <c r="B16" s="52" t="s">
        <v>60</v>
      </c>
      <c r="C16" s="53"/>
      <c r="D16" s="53"/>
      <c r="E16" s="54"/>
      <c r="F16" s="54"/>
      <c r="G16" s="69"/>
    </row>
    <row r="17" spans="1:7" hidden="1">
      <c r="A17" s="39" t="s">
        <v>61</v>
      </c>
      <c r="B17" s="52" t="s">
        <v>62</v>
      </c>
      <c r="C17" s="53"/>
      <c r="D17" s="53"/>
      <c r="E17" s="54"/>
      <c r="F17" s="54"/>
      <c r="G17" s="69"/>
    </row>
    <row r="18" spans="1:7" hidden="1">
      <c r="A18" s="39" t="s">
        <v>63</v>
      </c>
      <c r="B18" s="52" t="s">
        <v>64</v>
      </c>
      <c r="C18" s="53"/>
      <c r="D18" s="53"/>
      <c r="E18" s="54"/>
      <c r="F18" s="54"/>
      <c r="G18" s="69"/>
    </row>
    <row r="19" spans="1:7" hidden="1">
      <c r="A19" s="39" t="s">
        <v>65</v>
      </c>
      <c r="B19" s="52" t="s">
        <v>66</v>
      </c>
      <c r="C19" s="53"/>
      <c r="D19" s="53"/>
      <c r="E19" s="54"/>
      <c r="F19" s="54"/>
      <c r="G19" s="69"/>
    </row>
    <row r="20" spans="1:7" hidden="1">
      <c r="A20" s="39" t="s">
        <v>67</v>
      </c>
      <c r="B20" s="52" t="s">
        <v>68</v>
      </c>
      <c r="C20" s="53"/>
      <c r="D20" s="53"/>
      <c r="E20" s="54"/>
      <c r="F20" s="54"/>
      <c r="G20" s="69"/>
    </row>
    <row r="21" spans="1:7" hidden="1">
      <c r="A21" s="39" t="s">
        <v>69</v>
      </c>
      <c r="B21" s="52" t="s">
        <v>70</v>
      </c>
      <c r="C21" s="53"/>
      <c r="D21" s="53"/>
      <c r="E21" s="54"/>
      <c r="F21" s="54"/>
      <c r="G21" s="69"/>
    </row>
    <row r="22" spans="1:7" hidden="1">
      <c r="A22" s="39" t="s">
        <v>71</v>
      </c>
      <c r="B22" s="52" t="s">
        <v>72</v>
      </c>
      <c r="C22" s="53"/>
      <c r="D22" s="53"/>
      <c r="E22" s="54"/>
      <c r="F22" s="54"/>
      <c r="G22" s="69"/>
    </row>
    <row r="23" spans="1:7" hidden="1">
      <c r="A23" s="39" t="s">
        <v>73</v>
      </c>
      <c r="B23" s="52" t="s">
        <v>74</v>
      </c>
      <c r="C23" s="53"/>
      <c r="D23" s="53"/>
      <c r="E23" s="54"/>
      <c r="F23" s="54"/>
      <c r="G23" s="69"/>
    </row>
    <row r="24" spans="1:7" hidden="1">
      <c r="A24" s="39" t="s">
        <v>75</v>
      </c>
      <c r="B24" s="52" t="s">
        <v>76</v>
      </c>
      <c r="C24" s="53"/>
      <c r="D24" s="53"/>
      <c r="E24" s="54"/>
      <c r="F24" s="54"/>
      <c r="G24" s="69"/>
    </row>
    <row r="25" spans="1:7" hidden="1">
      <c r="A25" s="39" t="s">
        <v>77</v>
      </c>
      <c r="B25" s="52" t="s">
        <v>78</v>
      </c>
      <c r="C25" s="53"/>
      <c r="D25" s="53"/>
      <c r="E25" s="54"/>
      <c r="F25" s="54"/>
      <c r="G25" s="69"/>
    </row>
    <row r="26" spans="1:7" hidden="1">
      <c r="A26" s="49" t="s">
        <v>79</v>
      </c>
      <c r="B26" s="50" t="s">
        <v>80</v>
      </c>
      <c r="C26" s="49"/>
      <c r="D26" s="49"/>
      <c r="E26" s="51">
        <f>SUM(E27:E38)</f>
        <v>0</v>
      </c>
      <c r="F26" s="51">
        <f t="shared" ref="F26:G26" si="1">SUM(F27:F38)</f>
        <v>0</v>
      </c>
      <c r="G26" s="70">
        <f t="shared" si="1"/>
        <v>0</v>
      </c>
    </row>
    <row r="27" spans="1:7" hidden="1">
      <c r="A27" s="39" t="s">
        <v>81</v>
      </c>
      <c r="B27" s="52" t="s">
        <v>56</v>
      </c>
      <c r="C27" s="53"/>
      <c r="D27" s="53"/>
      <c r="E27" s="54"/>
      <c r="F27" s="54"/>
      <c r="G27" s="69"/>
    </row>
    <row r="28" spans="1:7" hidden="1">
      <c r="A28" s="39" t="s">
        <v>82</v>
      </c>
      <c r="B28" s="52" t="s">
        <v>58</v>
      </c>
      <c r="C28" s="53"/>
      <c r="D28" s="53"/>
      <c r="E28" s="54"/>
      <c r="F28" s="54"/>
      <c r="G28" s="69"/>
    </row>
    <row r="29" spans="1:7" hidden="1">
      <c r="A29" s="39" t="s">
        <v>83</v>
      </c>
      <c r="B29" s="52" t="s">
        <v>60</v>
      </c>
      <c r="C29" s="53"/>
      <c r="D29" s="53"/>
      <c r="E29" s="54"/>
      <c r="F29" s="54"/>
      <c r="G29" s="69"/>
    </row>
    <row r="30" spans="1:7" hidden="1">
      <c r="A30" s="39" t="s">
        <v>84</v>
      </c>
      <c r="B30" s="52" t="s">
        <v>62</v>
      </c>
      <c r="C30" s="53"/>
      <c r="D30" s="53"/>
      <c r="E30" s="54"/>
      <c r="F30" s="54"/>
      <c r="G30" s="69"/>
    </row>
    <row r="31" spans="1:7" hidden="1">
      <c r="A31" s="39" t="s">
        <v>85</v>
      </c>
      <c r="B31" s="52" t="s">
        <v>64</v>
      </c>
      <c r="C31" s="53"/>
      <c r="D31" s="53"/>
      <c r="E31" s="54"/>
      <c r="F31" s="54"/>
      <c r="G31" s="69"/>
    </row>
    <row r="32" spans="1:7" hidden="1">
      <c r="A32" s="39" t="s">
        <v>86</v>
      </c>
      <c r="B32" s="52" t="s">
        <v>66</v>
      </c>
      <c r="C32" s="53"/>
      <c r="D32" s="53"/>
      <c r="E32" s="54"/>
      <c r="F32" s="54"/>
      <c r="G32" s="69"/>
    </row>
    <row r="33" spans="1:7" hidden="1">
      <c r="A33" s="39" t="s">
        <v>87</v>
      </c>
      <c r="B33" s="52" t="s">
        <v>68</v>
      </c>
      <c r="C33" s="53"/>
      <c r="D33" s="53"/>
      <c r="E33" s="54"/>
      <c r="F33" s="54"/>
      <c r="G33" s="69"/>
    </row>
    <row r="34" spans="1:7" hidden="1">
      <c r="A34" s="39" t="s">
        <v>88</v>
      </c>
      <c r="B34" s="52" t="s">
        <v>70</v>
      </c>
      <c r="C34" s="53"/>
      <c r="D34" s="53"/>
      <c r="E34" s="54"/>
      <c r="F34" s="54"/>
      <c r="G34" s="69"/>
    </row>
    <row r="35" spans="1:7" hidden="1">
      <c r="A35" s="39" t="s">
        <v>89</v>
      </c>
      <c r="B35" s="52" t="s">
        <v>72</v>
      </c>
      <c r="C35" s="53"/>
      <c r="D35" s="53"/>
      <c r="E35" s="54"/>
      <c r="F35" s="54"/>
      <c r="G35" s="69"/>
    </row>
    <row r="36" spans="1:7" hidden="1">
      <c r="A36" s="39" t="s">
        <v>90</v>
      </c>
      <c r="B36" s="52" t="s">
        <v>74</v>
      </c>
      <c r="C36" s="53"/>
      <c r="D36" s="53"/>
      <c r="E36" s="54"/>
      <c r="F36" s="54"/>
      <c r="G36" s="69"/>
    </row>
    <row r="37" spans="1:7" hidden="1">
      <c r="A37" s="39" t="s">
        <v>91</v>
      </c>
      <c r="B37" s="52" t="s">
        <v>76</v>
      </c>
      <c r="C37" s="53"/>
      <c r="D37" s="53"/>
      <c r="E37" s="54"/>
      <c r="F37" s="54"/>
      <c r="G37" s="69"/>
    </row>
    <row r="38" spans="1:7" hidden="1">
      <c r="A38" s="39" t="s">
        <v>92</v>
      </c>
      <c r="B38" s="52" t="s">
        <v>78</v>
      </c>
      <c r="C38" s="53"/>
      <c r="D38" s="53"/>
      <c r="E38" s="54"/>
      <c r="F38" s="54"/>
      <c r="G38" s="69"/>
    </row>
    <row r="39" spans="1:7" hidden="1">
      <c r="A39" s="49" t="s">
        <v>93</v>
      </c>
      <c r="B39" s="50" t="s">
        <v>94</v>
      </c>
      <c r="C39" s="49"/>
      <c r="D39" s="49"/>
      <c r="E39" s="51">
        <f>SUM(E40:E51)</f>
        <v>0</v>
      </c>
      <c r="F39" s="51">
        <f t="shared" ref="F39:G39" si="2">SUM(F40:F51)</f>
        <v>0</v>
      </c>
      <c r="G39" s="70">
        <f t="shared" si="2"/>
        <v>0</v>
      </c>
    </row>
    <row r="40" spans="1:7" hidden="1">
      <c r="A40" s="39" t="s">
        <v>95</v>
      </c>
      <c r="B40" s="52" t="s">
        <v>56</v>
      </c>
      <c r="C40" s="53"/>
      <c r="D40" s="53"/>
      <c r="E40" s="54"/>
      <c r="F40" s="54"/>
      <c r="G40" s="69"/>
    </row>
    <row r="41" spans="1:7" hidden="1">
      <c r="A41" s="39" t="s">
        <v>96</v>
      </c>
      <c r="B41" s="52" t="s">
        <v>58</v>
      </c>
      <c r="C41" s="53"/>
      <c r="D41" s="53"/>
      <c r="E41" s="54"/>
      <c r="F41" s="54"/>
      <c r="G41" s="69"/>
    </row>
    <row r="42" spans="1:7" hidden="1">
      <c r="A42" s="39" t="s">
        <v>97</v>
      </c>
      <c r="B42" s="52" t="s">
        <v>60</v>
      </c>
      <c r="C42" s="53"/>
      <c r="D42" s="53"/>
      <c r="E42" s="54"/>
      <c r="F42" s="54"/>
      <c r="G42" s="69"/>
    </row>
    <row r="43" spans="1:7" hidden="1">
      <c r="A43" s="39" t="s">
        <v>98</v>
      </c>
      <c r="B43" s="52" t="s">
        <v>62</v>
      </c>
      <c r="C43" s="53"/>
      <c r="D43" s="53"/>
      <c r="E43" s="54"/>
      <c r="F43" s="54"/>
      <c r="G43" s="69"/>
    </row>
    <row r="44" spans="1:7" hidden="1">
      <c r="A44" s="39" t="s">
        <v>99</v>
      </c>
      <c r="B44" s="52" t="s">
        <v>64</v>
      </c>
      <c r="C44" s="53"/>
      <c r="D44" s="53"/>
      <c r="E44" s="54"/>
      <c r="F44" s="54"/>
      <c r="G44" s="69"/>
    </row>
    <row r="45" spans="1:7" hidden="1">
      <c r="A45" s="39" t="s">
        <v>100</v>
      </c>
      <c r="B45" s="52" t="s">
        <v>66</v>
      </c>
      <c r="C45" s="53"/>
      <c r="D45" s="53"/>
      <c r="E45" s="54"/>
      <c r="F45" s="54"/>
      <c r="G45" s="69"/>
    </row>
    <row r="46" spans="1:7" hidden="1">
      <c r="A46" s="39" t="s">
        <v>101</v>
      </c>
      <c r="B46" s="52" t="s">
        <v>68</v>
      </c>
      <c r="C46" s="53"/>
      <c r="D46" s="53"/>
      <c r="E46" s="54"/>
      <c r="F46" s="54"/>
      <c r="G46" s="69"/>
    </row>
    <row r="47" spans="1:7" hidden="1">
      <c r="A47" s="39" t="s">
        <v>102</v>
      </c>
      <c r="B47" s="52" t="s">
        <v>70</v>
      </c>
      <c r="C47" s="53"/>
      <c r="D47" s="53"/>
      <c r="E47" s="54"/>
      <c r="F47" s="54"/>
      <c r="G47" s="69"/>
    </row>
    <row r="48" spans="1:7" hidden="1">
      <c r="A48" s="39" t="s">
        <v>103</v>
      </c>
      <c r="B48" s="52" t="s">
        <v>72</v>
      </c>
      <c r="C48" s="53"/>
      <c r="D48" s="53"/>
      <c r="E48" s="54"/>
      <c r="F48" s="54"/>
      <c r="G48" s="69"/>
    </row>
    <row r="49" spans="1:8" hidden="1">
      <c r="A49" s="39" t="s">
        <v>104</v>
      </c>
      <c r="B49" s="52" t="s">
        <v>74</v>
      </c>
      <c r="C49" s="53"/>
      <c r="D49" s="53"/>
      <c r="E49" s="54"/>
      <c r="F49" s="54"/>
      <c r="G49" s="69"/>
    </row>
    <row r="50" spans="1:8" hidden="1">
      <c r="A50" s="39" t="s">
        <v>105</v>
      </c>
      <c r="B50" s="52" t="s">
        <v>76</v>
      </c>
      <c r="C50" s="53"/>
      <c r="D50" s="53"/>
      <c r="E50" s="54"/>
      <c r="F50" s="54"/>
      <c r="G50" s="69"/>
    </row>
    <row r="51" spans="1:8" hidden="1">
      <c r="A51" s="39" t="s">
        <v>106</v>
      </c>
      <c r="B51" s="52" t="s">
        <v>78</v>
      </c>
      <c r="C51" s="53"/>
      <c r="D51" s="53"/>
      <c r="E51" s="54"/>
      <c r="F51" s="54"/>
      <c r="G51" s="69"/>
    </row>
    <row r="52" spans="1:8">
      <c r="A52" s="49" t="s">
        <v>107</v>
      </c>
      <c r="B52" s="50" t="s">
        <v>108</v>
      </c>
      <c r="C52" s="49"/>
      <c r="D52" s="49"/>
      <c r="E52" s="55">
        <f>E53+E200+E201+E209+E210+E211+E212+E213+E214+E215+E216+E217</f>
        <v>25845</v>
      </c>
      <c r="F52" s="55">
        <f>F53+F200+F201+F209+F210+F211+F212+F213+F214+F215+F216+F217</f>
        <v>5614.32</v>
      </c>
      <c r="G52" s="55">
        <f>G53+G200+G201+G209+G210+G211+G212+G213+G214+G215+G216+G217</f>
        <v>52507.52261</v>
      </c>
    </row>
    <row r="53" spans="1:8">
      <c r="A53" s="39" t="s">
        <v>109</v>
      </c>
      <c r="B53" s="52" t="s">
        <v>56</v>
      </c>
      <c r="C53" s="53"/>
      <c r="D53" s="53"/>
      <c r="E53" s="56">
        <f>SUM(E54:E199)</f>
        <v>25305</v>
      </c>
      <c r="F53" s="56">
        <f>SUM(F54:F199)</f>
        <v>5097.88</v>
      </c>
      <c r="G53" s="56">
        <f>SUM(G54:G199)</f>
        <v>50594.158759999998</v>
      </c>
    </row>
    <row r="54" spans="1:8" s="59" customFormat="1" ht="66">
      <c r="A54" s="78"/>
      <c r="B54" s="79" t="s">
        <v>3783</v>
      </c>
      <c r="C54" s="78">
        <v>2023</v>
      </c>
      <c r="D54" s="78">
        <v>10</v>
      </c>
      <c r="E54" s="80">
        <v>30</v>
      </c>
      <c r="F54" s="80">
        <v>605.75</v>
      </c>
      <c r="G54" s="81">
        <v>166.84925000000001</v>
      </c>
      <c r="H54" s="82">
        <v>58</v>
      </c>
    </row>
    <row r="55" spans="1:8" s="59" customFormat="1" ht="66">
      <c r="A55" s="78"/>
      <c r="B55" s="79" t="s">
        <v>3784</v>
      </c>
      <c r="C55" s="78">
        <v>2023</v>
      </c>
      <c r="D55" s="78">
        <v>10</v>
      </c>
      <c r="E55" s="80">
        <v>363</v>
      </c>
      <c r="F55" s="80">
        <v>605.75</v>
      </c>
      <c r="G55" s="81">
        <v>2242.0910600000002</v>
      </c>
      <c r="H55" s="82">
        <v>65</v>
      </c>
    </row>
    <row r="56" spans="1:8" s="59" customFormat="1" ht="66">
      <c r="A56" s="78"/>
      <c r="B56" s="79" t="s">
        <v>3785</v>
      </c>
      <c r="C56" s="78">
        <v>2023</v>
      </c>
      <c r="D56" s="78">
        <v>0.4</v>
      </c>
      <c r="E56" s="80">
        <v>39</v>
      </c>
      <c r="F56" s="80">
        <v>177.68</v>
      </c>
      <c r="G56" s="81">
        <v>128.42864</v>
      </c>
      <c r="H56" s="82">
        <v>405</v>
      </c>
    </row>
    <row r="57" spans="1:8" s="59" customFormat="1" ht="82.5">
      <c r="A57" s="78"/>
      <c r="B57" s="79" t="s">
        <v>3786</v>
      </c>
      <c r="C57" s="78">
        <v>2023</v>
      </c>
      <c r="D57" s="78">
        <v>0.4</v>
      </c>
      <c r="E57" s="80">
        <v>72</v>
      </c>
      <c r="F57" s="80">
        <v>15</v>
      </c>
      <c r="G57" s="81">
        <v>94.12612</v>
      </c>
      <c r="H57" s="82">
        <v>3</v>
      </c>
    </row>
    <row r="58" spans="1:8" s="59" customFormat="1" ht="49.5">
      <c r="A58" s="78"/>
      <c r="B58" s="79" t="s">
        <v>3787</v>
      </c>
      <c r="C58" s="78">
        <v>2023</v>
      </c>
      <c r="D58" s="78">
        <v>0.4</v>
      </c>
      <c r="E58" s="80">
        <v>30</v>
      </c>
      <c r="F58" s="80">
        <v>15</v>
      </c>
      <c r="G58" s="81">
        <v>36.753889999999998</v>
      </c>
      <c r="H58" s="82">
        <v>4</v>
      </c>
    </row>
    <row r="59" spans="1:8" s="59" customFormat="1" ht="49.5">
      <c r="A59" s="78"/>
      <c r="B59" s="79" t="s">
        <v>3788</v>
      </c>
      <c r="C59" s="78">
        <v>2023</v>
      </c>
      <c r="D59" s="78">
        <v>0.4</v>
      </c>
      <c r="E59" s="80">
        <v>21</v>
      </c>
      <c r="F59" s="80">
        <v>60</v>
      </c>
      <c r="G59" s="81">
        <v>88.985029999999995</v>
      </c>
      <c r="H59" s="82">
        <v>8</v>
      </c>
    </row>
    <row r="60" spans="1:8" s="59" customFormat="1" ht="66">
      <c r="A60" s="78"/>
      <c r="B60" s="79" t="s">
        <v>3789</v>
      </c>
      <c r="C60" s="78">
        <v>2023</v>
      </c>
      <c r="D60" s="78">
        <v>0.4</v>
      </c>
      <c r="E60" s="80">
        <v>70</v>
      </c>
      <c r="F60" s="80">
        <v>15</v>
      </c>
      <c r="G60" s="81">
        <v>175.77985000000001</v>
      </c>
      <c r="H60" s="82">
        <v>24</v>
      </c>
    </row>
    <row r="61" spans="1:8" s="59" customFormat="1" ht="99">
      <c r="A61" s="78"/>
      <c r="B61" s="79" t="s">
        <v>3790</v>
      </c>
      <c r="C61" s="78">
        <v>2023</v>
      </c>
      <c r="D61" s="78">
        <v>0.4</v>
      </c>
      <c r="E61" s="80">
        <v>33</v>
      </c>
      <c r="F61" s="80">
        <v>15</v>
      </c>
      <c r="G61" s="81">
        <v>83.253249999999994</v>
      </c>
      <c r="H61" s="82">
        <v>25</v>
      </c>
    </row>
    <row r="62" spans="1:8" s="59" customFormat="1" ht="66">
      <c r="A62" s="78"/>
      <c r="B62" s="79" t="s">
        <v>3791</v>
      </c>
      <c r="C62" s="78">
        <v>2023</v>
      </c>
      <c r="D62" s="78">
        <v>0.4</v>
      </c>
      <c r="E62" s="80">
        <v>38</v>
      </c>
      <c r="F62" s="80">
        <v>5</v>
      </c>
      <c r="G62" s="81">
        <v>128.12873999999999</v>
      </c>
      <c r="H62" s="82">
        <v>26</v>
      </c>
    </row>
    <row r="63" spans="1:8" s="59" customFormat="1" ht="66">
      <c r="A63" s="78"/>
      <c r="B63" s="79" t="s">
        <v>3792</v>
      </c>
      <c r="C63" s="78">
        <v>2023</v>
      </c>
      <c r="D63" s="78">
        <v>0.23</v>
      </c>
      <c r="E63" s="80">
        <v>38</v>
      </c>
      <c r="F63" s="80">
        <v>10</v>
      </c>
      <c r="G63" s="81">
        <v>118.48439999999999</v>
      </c>
      <c r="H63" s="82">
        <v>27</v>
      </c>
    </row>
    <row r="64" spans="1:8" s="59" customFormat="1" ht="49.5">
      <c r="A64" s="78"/>
      <c r="B64" s="79" t="s">
        <v>3793</v>
      </c>
      <c r="C64" s="78">
        <v>2023</v>
      </c>
      <c r="D64" s="78">
        <v>0.23</v>
      </c>
      <c r="E64" s="80">
        <v>60</v>
      </c>
      <c r="F64" s="80">
        <v>2</v>
      </c>
      <c r="G64" s="81">
        <v>120.40111999999999</v>
      </c>
      <c r="H64" s="82">
        <v>28</v>
      </c>
    </row>
    <row r="65" spans="1:8" s="59" customFormat="1" ht="115.5">
      <c r="A65" s="78"/>
      <c r="B65" s="79" t="s">
        <v>3794</v>
      </c>
      <c r="C65" s="78">
        <v>2023</v>
      </c>
      <c r="D65" s="78">
        <v>0.4</v>
      </c>
      <c r="E65" s="80">
        <v>10</v>
      </c>
      <c r="F65" s="80">
        <v>15</v>
      </c>
      <c r="G65" s="81">
        <v>67.733530000000002</v>
      </c>
      <c r="H65" s="82">
        <v>32</v>
      </c>
    </row>
    <row r="66" spans="1:8" s="59" customFormat="1" ht="66">
      <c r="A66" s="78"/>
      <c r="B66" s="79" t="s">
        <v>3795</v>
      </c>
      <c r="C66" s="78">
        <v>2023</v>
      </c>
      <c r="D66" s="78">
        <v>0.4</v>
      </c>
      <c r="E66" s="80">
        <v>6</v>
      </c>
      <c r="F66" s="80">
        <v>15</v>
      </c>
      <c r="G66" s="81">
        <v>204.76398</v>
      </c>
      <c r="H66" s="82">
        <v>34</v>
      </c>
    </row>
    <row r="67" spans="1:8" s="59" customFormat="1" ht="49.5">
      <c r="A67" s="78"/>
      <c r="B67" s="79" t="s">
        <v>3796</v>
      </c>
      <c r="C67" s="78">
        <v>2023</v>
      </c>
      <c r="D67" s="78">
        <v>0.4</v>
      </c>
      <c r="E67" s="80">
        <v>270</v>
      </c>
      <c r="F67" s="80">
        <v>15</v>
      </c>
      <c r="G67" s="81">
        <v>835.98383000000001</v>
      </c>
      <c r="H67" s="82">
        <v>42</v>
      </c>
    </row>
    <row r="68" spans="1:8" s="59" customFormat="1" ht="49.5">
      <c r="A68" s="78"/>
      <c r="B68" s="79" t="s">
        <v>3797</v>
      </c>
      <c r="C68" s="78">
        <v>2023</v>
      </c>
      <c r="D68" s="78">
        <v>0.4</v>
      </c>
      <c r="E68" s="80">
        <v>55</v>
      </c>
      <c r="F68" s="80">
        <v>15</v>
      </c>
      <c r="G68" s="81">
        <v>204.66829000000001</v>
      </c>
      <c r="H68" s="82">
        <v>44</v>
      </c>
    </row>
    <row r="69" spans="1:8" s="59" customFormat="1" ht="66">
      <c r="A69" s="78"/>
      <c r="B69" s="79" t="s">
        <v>3798</v>
      </c>
      <c r="C69" s="78">
        <v>2023</v>
      </c>
      <c r="D69" s="78">
        <v>0.4</v>
      </c>
      <c r="E69" s="80">
        <v>60</v>
      </c>
      <c r="F69" s="80">
        <v>30</v>
      </c>
      <c r="G69" s="81">
        <v>91.199619999999996</v>
      </c>
      <c r="H69" s="82">
        <v>48</v>
      </c>
    </row>
    <row r="70" spans="1:8" s="59" customFormat="1" ht="66">
      <c r="A70" s="78"/>
      <c r="B70" s="79" t="s">
        <v>3799</v>
      </c>
      <c r="C70" s="78">
        <v>2023</v>
      </c>
      <c r="D70" s="78">
        <v>0.4</v>
      </c>
      <c r="E70" s="80">
        <v>144</v>
      </c>
      <c r="F70" s="80">
        <v>15</v>
      </c>
      <c r="G70" s="81">
        <v>467.35621000000003</v>
      </c>
      <c r="H70" s="82">
        <v>50</v>
      </c>
    </row>
    <row r="71" spans="1:8" s="59" customFormat="1" ht="66">
      <c r="A71" s="78"/>
      <c r="B71" s="79" t="s">
        <v>3800</v>
      </c>
      <c r="C71" s="78">
        <v>2023</v>
      </c>
      <c r="D71" s="78">
        <v>0.4</v>
      </c>
      <c r="E71" s="80">
        <v>498</v>
      </c>
      <c r="F71" s="80">
        <v>15</v>
      </c>
      <c r="G71" s="81">
        <v>1028.114</v>
      </c>
      <c r="H71" s="82">
        <v>52</v>
      </c>
    </row>
    <row r="72" spans="1:8" s="59" customFormat="1" ht="66">
      <c r="A72" s="78"/>
      <c r="B72" s="79" t="s">
        <v>3801</v>
      </c>
      <c r="C72" s="78">
        <v>2023</v>
      </c>
      <c r="D72" s="78">
        <v>0.4</v>
      </c>
      <c r="E72" s="80">
        <v>191</v>
      </c>
      <c r="F72" s="80">
        <v>15</v>
      </c>
      <c r="G72" s="81">
        <v>1357.24252</v>
      </c>
      <c r="H72" s="82">
        <v>55</v>
      </c>
    </row>
    <row r="73" spans="1:8" s="59" customFormat="1" ht="66">
      <c r="A73" s="78"/>
      <c r="B73" s="79" t="s">
        <v>3802</v>
      </c>
      <c r="C73" s="78">
        <v>2023</v>
      </c>
      <c r="D73" s="78">
        <v>0.4</v>
      </c>
      <c r="E73" s="80">
        <v>210</v>
      </c>
      <c r="F73" s="80">
        <v>15</v>
      </c>
      <c r="G73" s="81">
        <v>478.60535999999996</v>
      </c>
      <c r="H73" s="82">
        <v>56</v>
      </c>
    </row>
    <row r="74" spans="1:8" s="59" customFormat="1" ht="66">
      <c r="A74" s="78"/>
      <c r="B74" s="79" t="s">
        <v>3803</v>
      </c>
      <c r="C74" s="78">
        <v>2023</v>
      </c>
      <c r="D74" s="78">
        <v>0.4</v>
      </c>
      <c r="E74" s="80">
        <v>53</v>
      </c>
      <c r="F74" s="80">
        <v>7.5</v>
      </c>
      <c r="G74" s="81">
        <v>225.9342</v>
      </c>
      <c r="H74" s="82">
        <v>106</v>
      </c>
    </row>
    <row r="75" spans="1:8" s="59" customFormat="1" ht="49.5">
      <c r="A75" s="78"/>
      <c r="B75" s="79" t="s">
        <v>3804</v>
      </c>
      <c r="C75" s="78">
        <v>2023</v>
      </c>
      <c r="D75" s="78">
        <v>0.4</v>
      </c>
      <c r="E75" s="80">
        <v>218</v>
      </c>
      <c r="F75" s="80">
        <v>15</v>
      </c>
      <c r="G75" s="81">
        <v>494.11829</v>
      </c>
      <c r="H75" s="82">
        <v>107</v>
      </c>
    </row>
    <row r="76" spans="1:8" s="59" customFormat="1" ht="66">
      <c r="A76" s="78"/>
      <c r="B76" s="79" t="s">
        <v>3805</v>
      </c>
      <c r="C76" s="78">
        <v>2023</v>
      </c>
      <c r="D76" s="78">
        <v>0.4</v>
      </c>
      <c r="E76" s="80">
        <v>268</v>
      </c>
      <c r="F76" s="80">
        <v>15</v>
      </c>
      <c r="G76" s="81">
        <v>457.32130000000001</v>
      </c>
      <c r="H76" s="82">
        <v>109</v>
      </c>
    </row>
    <row r="77" spans="1:8" s="59" customFormat="1" ht="66">
      <c r="A77" s="78"/>
      <c r="B77" s="79" t="s">
        <v>3805</v>
      </c>
      <c r="C77" s="78">
        <v>2023</v>
      </c>
      <c r="D77" s="78">
        <v>0.4</v>
      </c>
      <c r="E77" s="80">
        <v>384</v>
      </c>
      <c r="F77" s="80">
        <v>15</v>
      </c>
      <c r="G77" s="81">
        <v>795.06818999999996</v>
      </c>
      <c r="H77" s="82">
        <v>110</v>
      </c>
    </row>
    <row r="78" spans="1:8" s="59" customFormat="1" ht="66">
      <c r="A78" s="78"/>
      <c r="B78" s="79" t="s">
        <v>3806</v>
      </c>
      <c r="C78" s="78">
        <v>2023</v>
      </c>
      <c r="D78" s="78">
        <v>0.23</v>
      </c>
      <c r="E78" s="80">
        <v>24</v>
      </c>
      <c r="F78" s="80">
        <v>10</v>
      </c>
      <c r="G78" s="81">
        <v>69.398619999999994</v>
      </c>
      <c r="H78" s="82">
        <v>114</v>
      </c>
    </row>
    <row r="79" spans="1:8" s="59" customFormat="1" ht="66">
      <c r="A79" s="78"/>
      <c r="B79" s="79" t="s">
        <v>3807</v>
      </c>
      <c r="C79" s="78">
        <v>2023</v>
      </c>
      <c r="D79" s="78">
        <v>0.4</v>
      </c>
      <c r="E79" s="80">
        <v>55</v>
      </c>
      <c r="F79" s="80">
        <v>15</v>
      </c>
      <c r="G79" s="81">
        <v>185.20551999999998</v>
      </c>
      <c r="H79" s="82">
        <v>115</v>
      </c>
    </row>
    <row r="80" spans="1:8" s="59" customFormat="1" ht="66">
      <c r="A80" s="78"/>
      <c r="B80" s="79" t="s">
        <v>3808</v>
      </c>
      <c r="C80" s="78">
        <v>2023</v>
      </c>
      <c r="D80" s="78">
        <v>0.4</v>
      </c>
      <c r="E80" s="80">
        <v>38</v>
      </c>
      <c r="F80" s="80">
        <v>15</v>
      </c>
      <c r="G80" s="81">
        <v>101.81102</v>
      </c>
      <c r="H80" s="82">
        <v>117</v>
      </c>
    </row>
    <row r="81" spans="1:8" s="59" customFormat="1" ht="49.5">
      <c r="A81" s="78"/>
      <c r="B81" s="79" t="s">
        <v>3809</v>
      </c>
      <c r="C81" s="78">
        <v>2023</v>
      </c>
      <c r="D81" s="78">
        <v>0.23</v>
      </c>
      <c r="E81" s="80">
        <v>64</v>
      </c>
      <c r="F81" s="80">
        <v>10</v>
      </c>
      <c r="G81" s="81">
        <v>179.48976999999999</v>
      </c>
      <c r="H81" s="82">
        <v>118</v>
      </c>
    </row>
    <row r="82" spans="1:8" s="59" customFormat="1" ht="49.5">
      <c r="A82" s="78"/>
      <c r="B82" s="79" t="s">
        <v>3810</v>
      </c>
      <c r="C82" s="78">
        <v>2023</v>
      </c>
      <c r="D82" s="78">
        <v>0.4</v>
      </c>
      <c r="E82" s="80">
        <v>38</v>
      </c>
      <c r="F82" s="80">
        <v>15</v>
      </c>
      <c r="G82" s="81">
        <v>130.10724000000002</v>
      </c>
      <c r="H82" s="82">
        <v>119</v>
      </c>
    </row>
    <row r="83" spans="1:8" s="59" customFormat="1" ht="49.5">
      <c r="A83" s="78"/>
      <c r="B83" s="79" t="s">
        <v>3811</v>
      </c>
      <c r="C83" s="78">
        <v>2023</v>
      </c>
      <c r="D83" s="78">
        <v>0.4</v>
      </c>
      <c r="E83" s="80">
        <v>70</v>
      </c>
      <c r="F83" s="80">
        <v>15</v>
      </c>
      <c r="G83" s="81">
        <v>172.73238000000001</v>
      </c>
      <c r="H83" s="82">
        <v>121</v>
      </c>
    </row>
    <row r="84" spans="1:8" s="59" customFormat="1" ht="82.5">
      <c r="A84" s="78"/>
      <c r="B84" s="79" t="s">
        <v>3812</v>
      </c>
      <c r="C84" s="78">
        <v>2023</v>
      </c>
      <c r="D84" s="78">
        <v>0.23</v>
      </c>
      <c r="E84" s="80">
        <v>35</v>
      </c>
      <c r="F84" s="80">
        <v>10</v>
      </c>
      <c r="G84" s="81">
        <v>97.093490000000003</v>
      </c>
      <c r="H84" s="82">
        <v>122</v>
      </c>
    </row>
    <row r="85" spans="1:8" s="59" customFormat="1" ht="115.5">
      <c r="A85" s="78"/>
      <c r="B85" s="79" t="s">
        <v>3813</v>
      </c>
      <c r="C85" s="78">
        <v>2023</v>
      </c>
      <c r="D85" s="78">
        <v>0.4</v>
      </c>
      <c r="E85" s="80">
        <v>29</v>
      </c>
      <c r="F85" s="80">
        <v>15</v>
      </c>
      <c r="G85" s="81">
        <v>79.880830000000003</v>
      </c>
      <c r="H85" s="82">
        <v>123</v>
      </c>
    </row>
    <row r="86" spans="1:8" s="59" customFormat="1" ht="66">
      <c r="A86" s="78"/>
      <c r="B86" s="79" t="s">
        <v>3814</v>
      </c>
      <c r="C86" s="78">
        <v>2023</v>
      </c>
      <c r="D86" s="78">
        <v>0.4</v>
      </c>
      <c r="E86" s="80">
        <v>30</v>
      </c>
      <c r="F86" s="80">
        <v>15</v>
      </c>
      <c r="G86" s="81">
        <v>238.35132000000002</v>
      </c>
      <c r="H86" s="82">
        <v>126</v>
      </c>
    </row>
    <row r="87" spans="1:8" s="59" customFormat="1" ht="82.5">
      <c r="A87" s="78"/>
      <c r="B87" s="79" t="s">
        <v>3815</v>
      </c>
      <c r="C87" s="78">
        <v>2023</v>
      </c>
      <c r="D87" s="78">
        <v>0.4</v>
      </c>
      <c r="E87" s="80">
        <v>80</v>
      </c>
      <c r="F87" s="80">
        <v>15</v>
      </c>
      <c r="G87" s="81">
        <v>134.03016</v>
      </c>
      <c r="H87" s="82">
        <v>128</v>
      </c>
    </row>
    <row r="88" spans="1:8" s="59" customFormat="1" ht="66">
      <c r="A88" s="78"/>
      <c r="B88" s="79" t="s">
        <v>3816</v>
      </c>
      <c r="C88" s="78">
        <v>2023</v>
      </c>
      <c r="D88" s="78">
        <v>0.4</v>
      </c>
      <c r="E88" s="80">
        <v>331</v>
      </c>
      <c r="F88" s="80">
        <v>20</v>
      </c>
      <c r="G88" s="81">
        <v>529.57280000000003</v>
      </c>
      <c r="H88" s="82">
        <v>129</v>
      </c>
    </row>
    <row r="89" spans="1:8" s="59" customFormat="1" ht="66">
      <c r="A89" s="78"/>
      <c r="B89" s="79" t="s">
        <v>3817</v>
      </c>
      <c r="C89" s="78">
        <v>2023</v>
      </c>
      <c r="D89" s="78">
        <v>0.4</v>
      </c>
      <c r="E89" s="80">
        <v>754</v>
      </c>
      <c r="F89" s="80">
        <v>15</v>
      </c>
      <c r="G89" s="81">
        <v>1248.8523300000002</v>
      </c>
      <c r="H89" s="82">
        <v>131</v>
      </c>
    </row>
    <row r="90" spans="1:8" s="59" customFormat="1" ht="82.5">
      <c r="A90" s="78"/>
      <c r="B90" s="79" t="s">
        <v>3818</v>
      </c>
      <c r="C90" s="78">
        <v>2023</v>
      </c>
      <c r="D90" s="78">
        <v>0.4</v>
      </c>
      <c r="E90" s="80">
        <v>7</v>
      </c>
      <c r="F90" s="80">
        <v>15</v>
      </c>
      <c r="G90" s="81">
        <v>100.11196000000001</v>
      </c>
      <c r="H90" s="82">
        <v>133</v>
      </c>
    </row>
    <row r="91" spans="1:8" s="59" customFormat="1" ht="66">
      <c r="A91" s="78"/>
      <c r="B91" s="79" t="s">
        <v>3819</v>
      </c>
      <c r="C91" s="78">
        <v>2023</v>
      </c>
      <c r="D91" s="78">
        <v>0.4</v>
      </c>
      <c r="E91" s="80">
        <v>187</v>
      </c>
      <c r="F91" s="80">
        <v>20</v>
      </c>
      <c r="G91" s="81">
        <v>259.80742000000004</v>
      </c>
      <c r="H91" s="82">
        <v>152</v>
      </c>
    </row>
    <row r="92" spans="1:8" s="59" customFormat="1" ht="66">
      <c r="A92" s="78"/>
      <c r="B92" s="79" t="s">
        <v>3820</v>
      </c>
      <c r="C92" s="78">
        <v>2023</v>
      </c>
      <c r="D92" s="78">
        <v>0.4</v>
      </c>
      <c r="E92" s="80">
        <v>470</v>
      </c>
      <c r="F92" s="80">
        <v>10</v>
      </c>
      <c r="G92" s="81">
        <v>601.91211999999996</v>
      </c>
      <c r="H92" s="82">
        <v>155</v>
      </c>
    </row>
    <row r="93" spans="1:8" s="59" customFormat="1" ht="66">
      <c r="A93" s="78"/>
      <c r="B93" s="79" t="s">
        <v>3820</v>
      </c>
      <c r="C93" s="78">
        <v>2023</v>
      </c>
      <c r="D93" s="78">
        <v>0.4</v>
      </c>
      <c r="E93" s="80">
        <v>30</v>
      </c>
      <c r="F93" s="80">
        <v>10</v>
      </c>
      <c r="G93" s="81">
        <v>64.752620000000007</v>
      </c>
      <c r="H93" s="82">
        <v>156</v>
      </c>
    </row>
    <row r="94" spans="1:8" s="59" customFormat="1" ht="82.5">
      <c r="A94" s="78"/>
      <c r="B94" s="79" t="s">
        <v>3821</v>
      </c>
      <c r="C94" s="78">
        <v>2023</v>
      </c>
      <c r="D94" s="78">
        <v>0.4</v>
      </c>
      <c r="E94" s="80">
        <v>305</v>
      </c>
      <c r="F94" s="80">
        <v>15</v>
      </c>
      <c r="G94" s="81">
        <v>581.35294999999996</v>
      </c>
      <c r="H94" s="82">
        <v>177</v>
      </c>
    </row>
    <row r="95" spans="1:8" s="59" customFormat="1" ht="49.5">
      <c r="A95" s="78"/>
      <c r="B95" s="79" t="s">
        <v>3822</v>
      </c>
      <c r="C95" s="78">
        <v>2023</v>
      </c>
      <c r="D95" s="78">
        <v>0.23</v>
      </c>
      <c r="E95" s="80">
        <v>190</v>
      </c>
      <c r="F95" s="80">
        <v>10</v>
      </c>
      <c r="G95" s="81">
        <v>373.31360999999998</v>
      </c>
      <c r="H95" s="82">
        <v>193</v>
      </c>
    </row>
    <row r="96" spans="1:8" s="59" customFormat="1" ht="82.5">
      <c r="A96" s="78"/>
      <c r="B96" s="79" t="s">
        <v>3823</v>
      </c>
      <c r="C96" s="78">
        <v>2023</v>
      </c>
      <c r="D96" s="78">
        <v>0.4</v>
      </c>
      <c r="E96" s="80">
        <v>9</v>
      </c>
      <c r="F96" s="80">
        <v>15</v>
      </c>
      <c r="G96" s="81">
        <v>102.31339</v>
      </c>
      <c r="H96" s="82">
        <v>195</v>
      </c>
    </row>
    <row r="97" spans="1:8" s="59" customFormat="1" ht="66">
      <c r="A97" s="78"/>
      <c r="B97" s="79" t="s">
        <v>3824</v>
      </c>
      <c r="C97" s="78">
        <v>2023</v>
      </c>
      <c r="D97" s="78">
        <v>0.4</v>
      </c>
      <c r="E97" s="80">
        <v>350</v>
      </c>
      <c r="F97" s="80">
        <v>15</v>
      </c>
      <c r="G97" s="81">
        <v>546.59662000000003</v>
      </c>
      <c r="H97" s="82">
        <v>196</v>
      </c>
    </row>
    <row r="98" spans="1:8" s="59" customFormat="1" ht="82.5">
      <c r="A98" s="78"/>
      <c r="B98" s="79" t="s">
        <v>3825</v>
      </c>
      <c r="C98" s="78">
        <v>2023</v>
      </c>
      <c r="D98" s="78">
        <v>0.4</v>
      </c>
      <c r="E98" s="80">
        <v>8</v>
      </c>
      <c r="F98" s="80">
        <v>15</v>
      </c>
      <c r="G98" s="81">
        <v>94.81035</v>
      </c>
      <c r="H98" s="82">
        <v>199</v>
      </c>
    </row>
    <row r="99" spans="1:8" s="59" customFormat="1" ht="82.5">
      <c r="A99" s="78"/>
      <c r="B99" s="79" t="s">
        <v>3826</v>
      </c>
      <c r="C99" s="78">
        <v>2023</v>
      </c>
      <c r="D99" s="78">
        <v>0.23</v>
      </c>
      <c r="E99" s="80">
        <v>484</v>
      </c>
      <c r="F99" s="80">
        <v>10</v>
      </c>
      <c r="G99" s="81">
        <v>686.56388000000004</v>
      </c>
      <c r="H99" s="82">
        <v>201</v>
      </c>
    </row>
    <row r="100" spans="1:8" s="59" customFormat="1" ht="66">
      <c r="A100" s="78"/>
      <c r="B100" s="79" t="s">
        <v>3827</v>
      </c>
      <c r="C100" s="78">
        <v>2023</v>
      </c>
      <c r="D100" s="78">
        <v>0.23</v>
      </c>
      <c r="E100" s="80">
        <v>595</v>
      </c>
      <c r="F100" s="80">
        <v>10</v>
      </c>
      <c r="G100" s="81">
        <v>810.66918999999996</v>
      </c>
      <c r="H100" s="82">
        <v>205</v>
      </c>
    </row>
    <row r="101" spans="1:8" s="59" customFormat="1" ht="66">
      <c r="A101" s="78"/>
      <c r="B101" s="79" t="s">
        <v>3827</v>
      </c>
      <c r="C101" s="78">
        <v>2023</v>
      </c>
      <c r="D101" s="78">
        <v>0.23</v>
      </c>
      <c r="E101" s="80">
        <v>585</v>
      </c>
      <c r="F101" s="80">
        <v>10</v>
      </c>
      <c r="G101" s="81">
        <v>690.56894999999997</v>
      </c>
      <c r="H101" s="82">
        <v>206</v>
      </c>
    </row>
    <row r="102" spans="1:8" s="59" customFormat="1" ht="66">
      <c r="A102" s="78"/>
      <c r="B102" s="79" t="s">
        <v>3827</v>
      </c>
      <c r="C102" s="78">
        <v>2023</v>
      </c>
      <c r="D102" s="78">
        <v>0.23</v>
      </c>
      <c r="E102" s="80">
        <v>132</v>
      </c>
      <c r="F102" s="80">
        <v>10</v>
      </c>
      <c r="G102" s="81">
        <v>228.06347</v>
      </c>
      <c r="H102" s="82">
        <v>208</v>
      </c>
    </row>
    <row r="103" spans="1:8" s="59" customFormat="1" ht="66">
      <c r="A103" s="78"/>
      <c r="B103" s="79" t="s">
        <v>3828</v>
      </c>
      <c r="C103" s="78">
        <v>2023</v>
      </c>
      <c r="D103" s="78">
        <v>0.4</v>
      </c>
      <c r="E103" s="80">
        <v>62</v>
      </c>
      <c r="F103" s="80">
        <v>110</v>
      </c>
      <c r="G103" s="81">
        <v>208.71821</v>
      </c>
      <c r="H103" s="82">
        <v>211</v>
      </c>
    </row>
    <row r="104" spans="1:8" s="59" customFormat="1" ht="66">
      <c r="A104" s="78"/>
      <c r="B104" s="79" t="s">
        <v>3829</v>
      </c>
      <c r="C104" s="78">
        <v>2023</v>
      </c>
      <c r="D104" s="78">
        <v>0.4</v>
      </c>
      <c r="E104" s="80">
        <v>35</v>
      </c>
      <c r="F104" s="80">
        <v>15</v>
      </c>
      <c r="G104" s="81">
        <v>338.33605</v>
      </c>
      <c r="H104" s="82">
        <v>214</v>
      </c>
    </row>
    <row r="105" spans="1:8" s="59" customFormat="1" ht="66">
      <c r="A105" s="78"/>
      <c r="B105" s="79" t="s">
        <v>3830</v>
      </c>
      <c r="C105" s="78">
        <v>2023</v>
      </c>
      <c r="D105" s="78">
        <v>0.4</v>
      </c>
      <c r="E105" s="80">
        <v>26</v>
      </c>
      <c r="F105" s="80">
        <v>15</v>
      </c>
      <c r="G105" s="81">
        <v>147.15985000000001</v>
      </c>
      <c r="H105" s="82">
        <v>216</v>
      </c>
    </row>
    <row r="106" spans="1:8" s="59" customFormat="1" ht="66">
      <c r="A106" s="78"/>
      <c r="B106" s="79" t="s">
        <v>3831</v>
      </c>
      <c r="C106" s="78">
        <v>2023</v>
      </c>
      <c r="D106" s="78">
        <v>0.23</v>
      </c>
      <c r="E106" s="80">
        <v>50</v>
      </c>
      <c r="F106" s="80">
        <v>10</v>
      </c>
      <c r="G106" s="81">
        <v>177.37318999999999</v>
      </c>
      <c r="H106" s="82">
        <v>219</v>
      </c>
    </row>
    <row r="107" spans="1:8" s="59" customFormat="1" ht="66">
      <c r="A107" s="78"/>
      <c r="B107" s="79" t="s">
        <v>3832</v>
      </c>
      <c r="C107" s="78">
        <v>2023</v>
      </c>
      <c r="D107" s="78">
        <v>0.23</v>
      </c>
      <c r="E107" s="80">
        <v>86</v>
      </c>
      <c r="F107" s="80">
        <v>10</v>
      </c>
      <c r="G107" s="81">
        <v>157.3519</v>
      </c>
      <c r="H107" s="82">
        <v>220</v>
      </c>
    </row>
    <row r="108" spans="1:8" s="59" customFormat="1" ht="66">
      <c r="A108" s="78"/>
      <c r="B108" s="79" t="s">
        <v>3833</v>
      </c>
      <c r="C108" s="78">
        <v>2023</v>
      </c>
      <c r="D108" s="78">
        <v>0.4</v>
      </c>
      <c r="E108" s="80">
        <v>40</v>
      </c>
      <c r="F108" s="80">
        <v>15</v>
      </c>
      <c r="G108" s="81">
        <v>56.545259999999999</v>
      </c>
      <c r="H108" s="82">
        <v>275</v>
      </c>
    </row>
    <row r="109" spans="1:8" s="59" customFormat="1" ht="66">
      <c r="A109" s="78"/>
      <c r="B109" s="79" t="s">
        <v>3834</v>
      </c>
      <c r="C109" s="78">
        <v>2023</v>
      </c>
      <c r="D109" s="78">
        <v>0.23</v>
      </c>
      <c r="E109" s="80">
        <v>64</v>
      </c>
      <c r="F109" s="80">
        <v>10</v>
      </c>
      <c r="G109" s="81">
        <v>173.32739000000001</v>
      </c>
      <c r="H109" s="82">
        <v>276</v>
      </c>
    </row>
    <row r="110" spans="1:8" s="59" customFormat="1" ht="66">
      <c r="A110" s="78"/>
      <c r="B110" s="79" t="s">
        <v>3835</v>
      </c>
      <c r="C110" s="78">
        <v>2023</v>
      </c>
      <c r="D110" s="78">
        <v>0.23</v>
      </c>
      <c r="E110" s="80">
        <v>81</v>
      </c>
      <c r="F110" s="80">
        <v>3</v>
      </c>
      <c r="G110" s="81">
        <v>135.13754999999998</v>
      </c>
      <c r="H110" s="82">
        <v>120</v>
      </c>
    </row>
    <row r="111" spans="1:8" s="59" customFormat="1" ht="49.5">
      <c r="A111" s="78"/>
      <c r="B111" s="79" t="s">
        <v>3836</v>
      </c>
      <c r="C111" s="78">
        <v>2024</v>
      </c>
      <c r="D111" s="78">
        <v>0.4</v>
      </c>
      <c r="E111" s="80">
        <v>40</v>
      </c>
      <c r="F111" s="80">
        <v>83.5</v>
      </c>
      <c r="G111" s="81">
        <v>90.050039999999996</v>
      </c>
      <c r="H111" s="82">
        <v>353</v>
      </c>
    </row>
    <row r="112" spans="1:8" s="59" customFormat="1" ht="66">
      <c r="A112" s="78"/>
      <c r="B112" s="79" t="s">
        <v>3837</v>
      </c>
      <c r="C112" s="78">
        <v>2023</v>
      </c>
      <c r="D112" s="78">
        <v>0.23</v>
      </c>
      <c r="E112" s="80">
        <v>218</v>
      </c>
      <c r="F112" s="80">
        <v>10</v>
      </c>
      <c r="G112" s="81">
        <v>421.94211999999999</v>
      </c>
      <c r="H112" s="82">
        <v>278</v>
      </c>
    </row>
    <row r="113" spans="1:8" s="59" customFormat="1" ht="82.5">
      <c r="A113" s="78"/>
      <c r="B113" s="79" t="s">
        <v>3838</v>
      </c>
      <c r="C113" s="78">
        <v>2023</v>
      </c>
      <c r="D113" s="78">
        <v>0.4</v>
      </c>
      <c r="E113" s="80">
        <v>331</v>
      </c>
      <c r="F113" s="80">
        <v>85</v>
      </c>
      <c r="G113" s="81">
        <v>458.45875000000001</v>
      </c>
      <c r="H113" s="82">
        <v>281</v>
      </c>
    </row>
    <row r="114" spans="1:8" s="59" customFormat="1" ht="82.5">
      <c r="A114" s="78"/>
      <c r="B114" s="79" t="s">
        <v>3839</v>
      </c>
      <c r="C114" s="78">
        <v>2023</v>
      </c>
      <c r="D114" s="78">
        <v>0.23</v>
      </c>
      <c r="E114" s="80">
        <v>35</v>
      </c>
      <c r="F114" s="80">
        <v>10</v>
      </c>
      <c r="G114" s="81">
        <v>193.72573</v>
      </c>
      <c r="H114" s="82">
        <v>283</v>
      </c>
    </row>
    <row r="115" spans="1:8" s="59" customFormat="1" ht="66">
      <c r="A115" s="78"/>
      <c r="B115" s="79" t="s">
        <v>3840</v>
      </c>
      <c r="C115" s="78">
        <v>2023</v>
      </c>
      <c r="D115" s="78">
        <v>0.4</v>
      </c>
      <c r="E115" s="80">
        <v>10</v>
      </c>
      <c r="F115" s="80">
        <v>15</v>
      </c>
      <c r="G115" s="81">
        <v>135.74820000000003</v>
      </c>
      <c r="H115" s="82">
        <v>285</v>
      </c>
    </row>
    <row r="116" spans="1:8" s="59" customFormat="1" ht="66">
      <c r="A116" s="78"/>
      <c r="B116" s="79" t="s">
        <v>3841</v>
      </c>
      <c r="C116" s="78">
        <v>2023</v>
      </c>
      <c r="D116" s="78">
        <v>0.4</v>
      </c>
      <c r="E116" s="80">
        <v>11</v>
      </c>
      <c r="F116" s="80">
        <v>15</v>
      </c>
      <c r="G116" s="81">
        <v>134.06789000000001</v>
      </c>
      <c r="H116" s="82">
        <v>287</v>
      </c>
    </row>
    <row r="117" spans="1:8" s="59" customFormat="1" ht="66">
      <c r="A117" s="78"/>
      <c r="B117" s="79" t="s">
        <v>3842</v>
      </c>
      <c r="C117" s="78">
        <v>2023</v>
      </c>
      <c r="D117" s="78">
        <v>0.4</v>
      </c>
      <c r="E117" s="80">
        <v>78</v>
      </c>
      <c r="F117" s="80">
        <v>15</v>
      </c>
      <c r="G117" s="81">
        <v>228.33775</v>
      </c>
      <c r="H117" s="82">
        <v>288</v>
      </c>
    </row>
    <row r="118" spans="1:8" s="59" customFormat="1" ht="66">
      <c r="A118" s="78"/>
      <c r="B118" s="79" t="s">
        <v>3843</v>
      </c>
      <c r="C118" s="78">
        <v>2023</v>
      </c>
      <c r="D118" s="78">
        <v>0.23</v>
      </c>
      <c r="E118" s="80">
        <v>25</v>
      </c>
      <c r="F118" s="80">
        <v>10</v>
      </c>
      <c r="G118" s="81">
        <v>58.096359999999997</v>
      </c>
      <c r="H118" s="82">
        <v>289</v>
      </c>
    </row>
    <row r="119" spans="1:8" s="59" customFormat="1" ht="82.5">
      <c r="A119" s="78"/>
      <c r="B119" s="79" t="s">
        <v>3844</v>
      </c>
      <c r="C119" s="78">
        <v>2023</v>
      </c>
      <c r="D119" s="78">
        <v>0.4</v>
      </c>
      <c r="E119" s="80">
        <v>110</v>
      </c>
      <c r="F119" s="80">
        <v>40</v>
      </c>
      <c r="G119" s="81">
        <v>332.27408000000003</v>
      </c>
      <c r="H119" s="82">
        <v>290</v>
      </c>
    </row>
    <row r="120" spans="1:8" s="59" customFormat="1" ht="66">
      <c r="A120" s="78"/>
      <c r="B120" s="79" t="s">
        <v>3845</v>
      </c>
      <c r="C120" s="78">
        <v>2023</v>
      </c>
      <c r="D120" s="78">
        <v>0.4</v>
      </c>
      <c r="E120" s="80">
        <v>45</v>
      </c>
      <c r="F120" s="80">
        <v>15</v>
      </c>
      <c r="G120" s="81">
        <v>134.76104999999998</v>
      </c>
      <c r="H120" s="82">
        <v>291</v>
      </c>
    </row>
    <row r="121" spans="1:8" s="59" customFormat="1" ht="66">
      <c r="A121" s="78"/>
      <c r="B121" s="79" t="s">
        <v>3846</v>
      </c>
      <c r="C121" s="78">
        <v>2023</v>
      </c>
      <c r="D121" s="78">
        <v>0.4</v>
      </c>
      <c r="E121" s="80">
        <v>125</v>
      </c>
      <c r="F121" s="80">
        <v>15</v>
      </c>
      <c r="G121" s="81">
        <v>248.38397000000001</v>
      </c>
      <c r="H121" s="82">
        <v>294</v>
      </c>
    </row>
    <row r="122" spans="1:8" s="59" customFormat="1" ht="66">
      <c r="A122" s="78"/>
      <c r="B122" s="79" t="s">
        <v>3847</v>
      </c>
      <c r="C122" s="78">
        <v>2023</v>
      </c>
      <c r="D122" s="78">
        <v>0.4</v>
      </c>
      <c r="E122" s="80">
        <v>30</v>
      </c>
      <c r="F122" s="80">
        <v>15</v>
      </c>
      <c r="G122" s="81">
        <v>92.494140000000002</v>
      </c>
      <c r="H122" s="82">
        <v>295</v>
      </c>
    </row>
    <row r="123" spans="1:8" s="59" customFormat="1" ht="82.5">
      <c r="A123" s="78"/>
      <c r="B123" s="79" t="s">
        <v>3848</v>
      </c>
      <c r="C123" s="78">
        <v>2023</v>
      </c>
      <c r="D123" s="78">
        <v>0.4</v>
      </c>
      <c r="E123" s="80">
        <v>38</v>
      </c>
      <c r="F123" s="80">
        <v>15</v>
      </c>
      <c r="G123" s="81">
        <v>130.72413</v>
      </c>
      <c r="H123" s="82">
        <v>297</v>
      </c>
    </row>
    <row r="124" spans="1:8" s="59" customFormat="1" ht="66">
      <c r="A124" s="78"/>
      <c r="B124" s="79" t="s">
        <v>3849</v>
      </c>
      <c r="C124" s="78">
        <v>2023</v>
      </c>
      <c r="D124" s="78">
        <v>0.4</v>
      </c>
      <c r="E124" s="80">
        <v>45</v>
      </c>
      <c r="F124" s="80">
        <v>25</v>
      </c>
      <c r="G124" s="81">
        <v>331.56165000000004</v>
      </c>
      <c r="H124" s="82">
        <v>298</v>
      </c>
    </row>
    <row r="125" spans="1:8" s="59" customFormat="1" ht="66">
      <c r="A125" s="78"/>
      <c r="B125" s="79" t="s">
        <v>3850</v>
      </c>
      <c r="C125" s="78">
        <v>2023</v>
      </c>
      <c r="D125" s="78">
        <v>0.4</v>
      </c>
      <c r="E125" s="80">
        <v>8</v>
      </c>
      <c r="F125" s="80">
        <v>15</v>
      </c>
      <c r="G125" s="81">
        <v>96.349469999999997</v>
      </c>
      <c r="H125" s="82">
        <v>355</v>
      </c>
    </row>
    <row r="126" spans="1:8" s="59" customFormat="1" ht="82.5">
      <c r="A126" s="78"/>
      <c r="B126" s="79" t="s">
        <v>3851</v>
      </c>
      <c r="C126" s="78">
        <v>2023</v>
      </c>
      <c r="D126" s="78">
        <v>0.4</v>
      </c>
      <c r="E126" s="80">
        <v>28</v>
      </c>
      <c r="F126" s="80">
        <v>15</v>
      </c>
      <c r="G126" s="81">
        <v>210.95308</v>
      </c>
      <c r="H126" s="82">
        <v>359</v>
      </c>
    </row>
    <row r="127" spans="1:8" s="59" customFormat="1" ht="82.5">
      <c r="A127" s="78"/>
      <c r="B127" s="79" t="s">
        <v>3852</v>
      </c>
      <c r="C127" s="78">
        <v>2023</v>
      </c>
      <c r="D127" s="78">
        <v>0.4</v>
      </c>
      <c r="E127" s="80">
        <v>60</v>
      </c>
      <c r="F127" s="80">
        <v>15</v>
      </c>
      <c r="G127" s="81">
        <v>165.42939000000001</v>
      </c>
      <c r="H127" s="82">
        <v>361</v>
      </c>
    </row>
    <row r="128" spans="1:8" s="59" customFormat="1" ht="66">
      <c r="A128" s="78"/>
      <c r="B128" s="79" t="s">
        <v>3853</v>
      </c>
      <c r="C128" s="78">
        <v>2023</v>
      </c>
      <c r="D128" s="78">
        <v>0.4</v>
      </c>
      <c r="E128" s="80">
        <v>250</v>
      </c>
      <c r="F128" s="80">
        <v>15</v>
      </c>
      <c r="G128" s="81">
        <v>461.60927000000004</v>
      </c>
      <c r="H128" s="82">
        <v>364</v>
      </c>
    </row>
    <row r="129" spans="1:8" s="59" customFormat="1" ht="82.5">
      <c r="A129" s="78"/>
      <c r="B129" s="79" t="s">
        <v>3854</v>
      </c>
      <c r="C129" s="78">
        <v>2023</v>
      </c>
      <c r="D129" s="78">
        <v>0.4</v>
      </c>
      <c r="E129" s="80">
        <v>7</v>
      </c>
      <c r="F129" s="80">
        <v>15</v>
      </c>
      <c r="G129" s="81">
        <v>197.80176</v>
      </c>
      <c r="H129" s="82">
        <v>366</v>
      </c>
    </row>
    <row r="130" spans="1:8" s="59" customFormat="1" ht="66">
      <c r="A130" s="78"/>
      <c r="B130" s="79" t="s">
        <v>3855</v>
      </c>
      <c r="C130" s="78">
        <v>2023</v>
      </c>
      <c r="D130" s="78">
        <v>0.4</v>
      </c>
      <c r="E130" s="80">
        <v>67</v>
      </c>
      <c r="F130" s="80">
        <v>10</v>
      </c>
      <c r="G130" s="81">
        <v>255.53936999999999</v>
      </c>
      <c r="H130" s="82">
        <v>399</v>
      </c>
    </row>
    <row r="131" spans="1:8" s="59" customFormat="1" ht="82.5">
      <c r="A131" s="78"/>
      <c r="B131" s="79" t="s">
        <v>3856</v>
      </c>
      <c r="C131" s="78">
        <v>2023</v>
      </c>
      <c r="D131" s="78">
        <v>0.4</v>
      </c>
      <c r="E131" s="80">
        <v>98</v>
      </c>
      <c r="F131" s="80">
        <v>15</v>
      </c>
      <c r="G131" s="81">
        <v>181.44601999999998</v>
      </c>
      <c r="H131" s="82">
        <v>400</v>
      </c>
    </row>
    <row r="132" spans="1:8" s="59" customFormat="1" ht="82.5">
      <c r="A132" s="78"/>
      <c r="B132" s="79" t="s">
        <v>3857</v>
      </c>
      <c r="C132" s="78">
        <v>2023</v>
      </c>
      <c r="D132" s="78">
        <v>0.4</v>
      </c>
      <c r="E132" s="80">
        <v>10</v>
      </c>
      <c r="F132" s="80">
        <v>15</v>
      </c>
      <c r="G132" s="81">
        <v>91.132869999999997</v>
      </c>
      <c r="H132" s="82">
        <v>409</v>
      </c>
    </row>
    <row r="133" spans="1:8" s="59" customFormat="1" ht="66">
      <c r="A133" s="78"/>
      <c r="B133" s="79" t="s">
        <v>3858</v>
      </c>
      <c r="C133" s="78">
        <v>2023</v>
      </c>
      <c r="D133" s="78">
        <v>0.4</v>
      </c>
      <c r="E133" s="80">
        <v>30</v>
      </c>
      <c r="F133" s="80">
        <v>15</v>
      </c>
      <c r="G133" s="81">
        <v>43.626730000000002</v>
      </c>
      <c r="H133" s="82">
        <v>419</v>
      </c>
    </row>
    <row r="134" spans="1:8" s="59" customFormat="1" ht="82.5">
      <c r="A134" s="78"/>
      <c r="B134" s="79" t="s">
        <v>3859</v>
      </c>
      <c r="C134" s="78">
        <v>2023</v>
      </c>
      <c r="D134" s="78">
        <v>0.4</v>
      </c>
      <c r="E134" s="80">
        <v>64</v>
      </c>
      <c r="F134" s="80">
        <v>5</v>
      </c>
      <c r="G134" s="81">
        <v>95.537509999999997</v>
      </c>
      <c r="H134" s="82">
        <v>420</v>
      </c>
    </row>
    <row r="135" spans="1:8" s="59" customFormat="1" ht="66">
      <c r="A135" s="78"/>
      <c r="B135" s="79" t="s">
        <v>3860</v>
      </c>
      <c r="C135" s="78">
        <v>2023</v>
      </c>
      <c r="D135" s="78">
        <v>0.4</v>
      </c>
      <c r="E135" s="80">
        <v>93</v>
      </c>
      <c r="F135" s="80">
        <v>10</v>
      </c>
      <c r="G135" s="81">
        <v>222.11354999999998</v>
      </c>
      <c r="H135" s="82">
        <v>424</v>
      </c>
    </row>
    <row r="136" spans="1:8" s="59" customFormat="1" ht="66">
      <c r="A136" s="78"/>
      <c r="B136" s="79" t="s">
        <v>3861</v>
      </c>
      <c r="C136" s="78">
        <v>2023</v>
      </c>
      <c r="D136" s="78">
        <v>0.4</v>
      </c>
      <c r="E136" s="80">
        <v>28</v>
      </c>
      <c r="F136" s="80">
        <v>5</v>
      </c>
      <c r="G136" s="81">
        <v>78.508579999999995</v>
      </c>
      <c r="H136" s="82">
        <v>425</v>
      </c>
    </row>
    <row r="137" spans="1:8" s="59" customFormat="1" ht="66">
      <c r="A137" s="78"/>
      <c r="B137" s="79" t="s">
        <v>3862</v>
      </c>
      <c r="C137" s="78">
        <v>2023</v>
      </c>
      <c r="D137" s="78">
        <v>0.4</v>
      </c>
      <c r="E137" s="80">
        <v>130</v>
      </c>
      <c r="F137" s="80">
        <v>5</v>
      </c>
      <c r="G137" s="81">
        <v>257.48586999999998</v>
      </c>
      <c r="H137" s="82">
        <v>429</v>
      </c>
    </row>
    <row r="138" spans="1:8" s="59" customFormat="1" ht="82.5">
      <c r="A138" s="78"/>
      <c r="B138" s="79" t="s">
        <v>3863</v>
      </c>
      <c r="C138" s="78">
        <v>2023</v>
      </c>
      <c r="D138" s="78">
        <v>0.4</v>
      </c>
      <c r="E138" s="80">
        <v>65</v>
      </c>
      <c r="F138" s="80">
        <v>10</v>
      </c>
      <c r="G138" s="81">
        <v>155.04345000000001</v>
      </c>
      <c r="H138" s="82">
        <v>430</v>
      </c>
    </row>
    <row r="139" spans="1:8" s="59" customFormat="1" ht="82.5">
      <c r="A139" s="78"/>
      <c r="B139" s="79" t="s">
        <v>3864</v>
      </c>
      <c r="C139" s="78">
        <v>2023</v>
      </c>
      <c r="D139" s="78">
        <v>0.4</v>
      </c>
      <c r="E139" s="80">
        <v>30</v>
      </c>
      <c r="F139" s="80">
        <v>15</v>
      </c>
      <c r="G139" s="81">
        <v>71.53322</v>
      </c>
      <c r="H139" s="82">
        <v>431</v>
      </c>
    </row>
    <row r="140" spans="1:8" s="59" customFormat="1" ht="66">
      <c r="A140" s="78"/>
      <c r="B140" s="79" t="s">
        <v>3865</v>
      </c>
      <c r="C140" s="78">
        <v>2023</v>
      </c>
      <c r="D140" s="78">
        <v>0.4</v>
      </c>
      <c r="E140" s="80">
        <v>24</v>
      </c>
      <c r="F140" s="80">
        <v>20</v>
      </c>
      <c r="G140" s="81">
        <v>31.95261</v>
      </c>
      <c r="H140" s="82">
        <v>432</v>
      </c>
    </row>
    <row r="141" spans="1:8" s="59" customFormat="1" ht="49.5">
      <c r="A141" s="78"/>
      <c r="B141" s="79" t="s">
        <v>3866</v>
      </c>
      <c r="C141" s="78">
        <v>2023</v>
      </c>
      <c r="D141" s="78">
        <v>0.4</v>
      </c>
      <c r="E141" s="80">
        <v>23</v>
      </c>
      <c r="F141" s="80">
        <v>15</v>
      </c>
      <c r="G141" s="81">
        <v>213.80937</v>
      </c>
      <c r="H141" s="82">
        <v>433</v>
      </c>
    </row>
    <row r="142" spans="1:8" s="59" customFormat="1" ht="66">
      <c r="A142" s="78"/>
      <c r="B142" s="79" t="s">
        <v>3867</v>
      </c>
      <c r="C142" s="78">
        <v>2023</v>
      </c>
      <c r="D142" s="78">
        <v>0.4</v>
      </c>
      <c r="E142" s="80">
        <v>93</v>
      </c>
      <c r="F142" s="80">
        <v>15</v>
      </c>
      <c r="G142" s="81">
        <v>217.84692999999999</v>
      </c>
      <c r="H142" s="82">
        <v>434</v>
      </c>
    </row>
    <row r="143" spans="1:8" s="59" customFormat="1" ht="66">
      <c r="A143" s="78"/>
      <c r="B143" s="79" t="s">
        <v>3868</v>
      </c>
      <c r="C143" s="78">
        <v>2023</v>
      </c>
      <c r="D143" s="78">
        <v>0.4</v>
      </c>
      <c r="E143" s="80">
        <v>40</v>
      </c>
      <c r="F143" s="80">
        <v>120</v>
      </c>
      <c r="G143" s="81">
        <v>244.11447000000001</v>
      </c>
      <c r="H143" s="82">
        <v>435</v>
      </c>
    </row>
    <row r="144" spans="1:8" s="59" customFormat="1" ht="66">
      <c r="A144" s="78"/>
      <c r="B144" s="79" t="s">
        <v>3869</v>
      </c>
      <c r="C144" s="78">
        <v>2023</v>
      </c>
      <c r="D144" s="78">
        <v>0.4</v>
      </c>
      <c r="E144" s="80">
        <v>100</v>
      </c>
      <c r="F144" s="80">
        <v>5</v>
      </c>
      <c r="G144" s="81">
        <v>231.51026000000002</v>
      </c>
      <c r="H144" s="82">
        <v>436</v>
      </c>
    </row>
    <row r="145" spans="1:8" s="59" customFormat="1" ht="82.5">
      <c r="A145" s="78"/>
      <c r="B145" s="79" t="s">
        <v>3870</v>
      </c>
      <c r="C145" s="78">
        <v>2023</v>
      </c>
      <c r="D145" s="78">
        <v>0.4</v>
      </c>
      <c r="E145" s="80">
        <v>17</v>
      </c>
      <c r="F145" s="80">
        <v>10</v>
      </c>
      <c r="G145" s="81">
        <v>21.378700000000002</v>
      </c>
      <c r="H145" s="82">
        <v>439</v>
      </c>
    </row>
    <row r="146" spans="1:8" s="59" customFormat="1" ht="82.5">
      <c r="A146" s="78"/>
      <c r="B146" s="79" t="s">
        <v>3871</v>
      </c>
      <c r="C146" s="78">
        <v>2023</v>
      </c>
      <c r="D146" s="78">
        <v>0.4</v>
      </c>
      <c r="E146" s="80">
        <v>10</v>
      </c>
      <c r="F146" s="80">
        <v>15</v>
      </c>
      <c r="G146" s="81">
        <v>144.82214000000002</v>
      </c>
      <c r="H146" s="82">
        <v>442</v>
      </c>
    </row>
    <row r="147" spans="1:8" s="59" customFormat="1" ht="82.5">
      <c r="A147" s="78"/>
      <c r="B147" s="79" t="s">
        <v>3872</v>
      </c>
      <c r="C147" s="78">
        <v>2023</v>
      </c>
      <c r="D147" s="78">
        <v>0.4</v>
      </c>
      <c r="E147" s="80">
        <v>42</v>
      </c>
      <c r="F147" s="80">
        <v>10</v>
      </c>
      <c r="G147" s="81">
        <v>210.07745</v>
      </c>
      <c r="H147" s="82">
        <v>444</v>
      </c>
    </row>
    <row r="148" spans="1:8" s="59" customFormat="1" ht="82.5">
      <c r="A148" s="78"/>
      <c r="B148" s="79" t="s">
        <v>3873</v>
      </c>
      <c r="C148" s="78">
        <v>2023</v>
      </c>
      <c r="D148" s="78">
        <v>0.4</v>
      </c>
      <c r="E148" s="80">
        <v>5980</v>
      </c>
      <c r="F148" s="80">
        <v>10</v>
      </c>
      <c r="G148" s="81">
        <v>6968.4970599999997</v>
      </c>
      <c r="H148" s="82">
        <v>475</v>
      </c>
    </row>
    <row r="149" spans="1:8" s="59" customFormat="1" ht="66">
      <c r="A149" s="78"/>
      <c r="B149" s="79" t="s">
        <v>3874</v>
      </c>
      <c r="C149" s="78">
        <v>2023</v>
      </c>
      <c r="D149" s="78">
        <v>0.4</v>
      </c>
      <c r="E149" s="80">
        <v>20</v>
      </c>
      <c r="F149" s="80">
        <v>10</v>
      </c>
      <c r="G149" s="81">
        <v>337.35710999999998</v>
      </c>
      <c r="H149" s="82">
        <v>476</v>
      </c>
    </row>
    <row r="150" spans="1:8" s="59" customFormat="1" ht="115.5">
      <c r="A150" s="78"/>
      <c r="B150" s="79" t="s">
        <v>3875</v>
      </c>
      <c r="C150" s="78">
        <v>2023</v>
      </c>
      <c r="D150" s="78">
        <v>0.4</v>
      </c>
      <c r="E150" s="80">
        <v>1450</v>
      </c>
      <c r="F150" s="80">
        <v>20</v>
      </c>
      <c r="G150" s="81">
        <v>2682.9478899999999</v>
      </c>
      <c r="H150" s="82">
        <v>583</v>
      </c>
    </row>
    <row r="151" spans="1:8" s="59" customFormat="1" ht="82.5">
      <c r="A151" s="78"/>
      <c r="B151" s="79" t="s">
        <v>3876</v>
      </c>
      <c r="C151" s="78">
        <v>2023</v>
      </c>
      <c r="D151" s="78">
        <v>0.4</v>
      </c>
      <c r="E151" s="80">
        <v>10</v>
      </c>
      <c r="F151" s="80">
        <v>10</v>
      </c>
      <c r="G151" s="81">
        <v>78.484800000000007</v>
      </c>
      <c r="H151" s="82">
        <v>589</v>
      </c>
    </row>
    <row r="152" spans="1:8" s="59" customFormat="1" ht="82.5">
      <c r="A152" s="78"/>
      <c r="B152" s="79" t="s">
        <v>3877</v>
      </c>
      <c r="C152" s="78">
        <v>2023</v>
      </c>
      <c r="D152" s="78">
        <v>0.4</v>
      </c>
      <c r="E152" s="80">
        <v>171</v>
      </c>
      <c r="F152" s="80">
        <v>15</v>
      </c>
      <c r="G152" s="81">
        <v>279.76407</v>
      </c>
      <c r="H152" s="82">
        <v>593</v>
      </c>
    </row>
    <row r="153" spans="1:8" s="59" customFormat="1" ht="66">
      <c r="A153" s="78"/>
      <c r="B153" s="79" t="s">
        <v>3878</v>
      </c>
      <c r="C153" s="78">
        <v>2023</v>
      </c>
      <c r="D153" s="78">
        <v>0.4</v>
      </c>
      <c r="E153" s="80">
        <v>5</v>
      </c>
      <c r="F153" s="80">
        <v>50</v>
      </c>
      <c r="G153" s="81">
        <v>112.08129</v>
      </c>
      <c r="H153" s="82">
        <v>595</v>
      </c>
    </row>
    <row r="154" spans="1:8" s="59" customFormat="1" ht="66">
      <c r="A154" s="78"/>
      <c r="B154" s="79" t="s">
        <v>3879</v>
      </c>
      <c r="C154" s="78">
        <v>2023</v>
      </c>
      <c r="D154" s="78">
        <v>0.4</v>
      </c>
      <c r="E154" s="80">
        <v>65</v>
      </c>
      <c r="F154" s="80">
        <v>25</v>
      </c>
      <c r="G154" s="81">
        <v>377.81417999999996</v>
      </c>
      <c r="H154" s="82">
        <v>597</v>
      </c>
    </row>
    <row r="155" spans="1:8" s="59" customFormat="1" ht="66">
      <c r="A155" s="78"/>
      <c r="B155" s="79" t="s">
        <v>3880</v>
      </c>
      <c r="C155" s="78">
        <v>2023</v>
      </c>
      <c r="D155" s="78">
        <v>0.4</v>
      </c>
      <c r="E155" s="80">
        <v>17</v>
      </c>
      <c r="F155" s="80">
        <v>25</v>
      </c>
      <c r="G155" s="81">
        <v>111.54503</v>
      </c>
      <c r="H155" s="82">
        <v>598</v>
      </c>
    </row>
    <row r="156" spans="1:8" s="59" customFormat="1" ht="66">
      <c r="A156" s="78"/>
      <c r="B156" s="79" t="s">
        <v>3880</v>
      </c>
      <c r="C156" s="78">
        <v>2023</v>
      </c>
      <c r="D156" s="78">
        <v>0.4</v>
      </c>
      <c r="E156" s="80">
        <v>30</v>
      </c>
      <c r="F156" s="80">
        <v>25</v>
      </c>
      <c r="G156" s="81">
        <v>45.367100000000001</v>
      </c>
      <c r="H156" s="82">
        <v>599</v>
      </c>
    </row>
    <row r="157" spans="1:8" s="59" customFormat="1" ht="82.5">
      <c r="A157" s="78"/>
      <c r="B157" s="79" t="s">
        <v>3881</v>
      </c>
      <c r="C157" s="78">
        <v>2023</v>
      </c>
      <c r="D157" s="78">
        <v>0.4</v>
      </c>
      <c r="E157" s="80">
        <v>10</v>
      </c>
      <c r="F157" s="80">
        <v>15</v>
      </c>
      <c r="G157" s="81">
        <v>53.499510000000001</v>
      </c>
      <c r="H157" s="82">
        <v>600</v>
      </c>
    </row>
    <row r="158" spans="1:8" s="59" customFormat="1" ht="66">
      <c r="A158" s="78"/>
      <c r="B158" s="79" t="s">
        <v>3882</v>
      </c>
      <c r="C158" s="78">
        <v>2023</v>
      </c>
      <c r="D158" s="78">
        <v>0.4</v>
      </c>
      <c r="E158" s="80">
        <v>35</v>
      </c>
      <c r="F158" s="80">
        <v>10</v>
      </c>
      <c r="G158" s="81">
        <v>82.831469999999996</v>
      </c>
      <c r="H158" s="82">
        <v>602</v>
      </c>
    </row>
    <row r="159" spans="1:8" s="59" customFormat="1" ht="82.5">
      <c r="A159" s="78"/>
      <c r="B159" s="79" t="s">
        <v>3883</v>
      </c>
      <c r="C159" s="78">
        <v>2023</v>
      </c>
      <c r="D159" s="78">
        <v>0.4</v>
      </c>
      <c r="E159" s="80">
        <v>50</v>
      </c>
      <c r="F159" s="80">
        <v>15</v>
      </c>
      <c r="G159" s="81">
        <v>166.87373000000002</v>
      </c>
      <c r="H159" s="82">
        <v>605</v>
      </c>
    </row>
    <row r="160" spans="1:8" s="59" customFormat="1" ht="66">
      <c r="A160" s="78"/>
      <c r="B160" s="79" t="s">
        <v>3884</v>
      </c>
      <c r="C160" s="78">
        <v>2023</v>
      </c>
      <c r="D160" s="78">
        <v>0.4</v>
      </c>
      <c r="E160" s="80">
        <v>55</v>
      </c>
      <c r="F160" s="80">
        <v>10</v>
      </c>
      <c r="G160" s="81">
        <v>186.19332</v>
      </c>
      <c r="H160" s="82">
        <v>610</v>
      </c>
    </row>
    <row r="161" spans="1:8" s="59" customFormat="1" ht="66">
      <c r="A161" s="78"/>
      <c r="B161" s="79" t="s">
        <v>3885</v>
      </c>
      <c r="C161" s="78">
        <v>2023</v>
      </c>
      <c r="D161" s="78">
        <v>0.4</v>
      </c>
      <c r="E161" s="80">
        <v>45</v>
      </c>
      <c r="F161" s="80">
        <v>10</v>
      </c>
      <c r="G161" s="81">
        <v>122.60387</v>
      </c>
      <c r="H161" s="82">
        <v>614</v>
      </c>
    </row>
    <row r="162" spans="1:8" s="59" customFormat="1" ht="66">
      <c r="A162" s="78"/>
      <c r="B162" s="79" t="s">
        <v>3886</v>
      </c>
      <c r="C162" s="78">
        <v>2023</v>
      </c>
      <c r="D162" s="78">
        <v>0.4</v>
      </c>
      <c r="E162" s="80">
        <v>55</v>
      </c>
      <c r="F162" s="80">
        <v>15</v>
      </c>
      <c r="G162" s="81">
        <v>195.82704000000001</v>
      </c>
      <c r="H162" s="82">
        <v>615</v>
      </c>
    </row>
    <row r="163" spans="1:8" s="59" customFormat="1" ht="82.5">
      <c r="A163" s="78"/>
      <c r="B163" s="79" t="s">
        <v>3887</v>
      </c>
      <c r="C163" s="78">
        <v>2023</v>
      </c>
      <c r="D163" s="78">
        <v>0.4</v>
      </c>
      <c r="E163" s="80">
        <v>22</v>
      </c>
      <c r="F163" s="80">
        <v>10</v>
      </c>
      <c r="G163" s="81">
        <v>59.227460000000001</v>
      </c>
      <c r="H163" s="82">
        <v>616</v>
      </c>
    </row>
    <row r="164" spans="1:8" s="59" customFormat="1" ht="82.5">
      <c r="A164" s="78"/>
      <c r="B164" s="79" t="s">
        <v>3888</v>
      </c>
      <c r="C164" s="78">
        <v>2023</v>
      </c>
      <c r="D164" s="78">
        <v>0.4</v>
      </c>
      <c r="E164" s="80">
        <v>30</v>
      </c>
      <c r="F164" s="80">
        <v>10</v>
      </c>
      <c r="G164" s="81">
        <v>36.756389999999996</v>
      </c>
      <c r="H164" s="82">
        <v>618</v>
      </c>
    </row>
    <row r="165" spans="1:8" s="59" customFormat="1" ht="66">
      <c r="A165" s="78"/>
      <c r="B165" s="79" t="s">
        <v>3889</v>
      </c>
      <c r="C165" s="78">
        <v>2023</v>
      </c>
      <c r="D165" s="78">
        <v>0.4</v>
      </c>
      <c r="E165" s="80">
        <v>30</v>
      </c>
      <c r="F165" s="80">
        <v>15</v>
      </c>
      <c r="G165" s="81">
        <v>57.076999999999998</v>
      </c>
      <c r="H165" s="82">
        <v>619</v>
      </c>
    </row>
    <row r="166" spans="1:8" s="59" customFormat="1" ht="82.5">
      <c r="A166" s="78"/>
      <c r="B166" s="79" t="s">
        <v>3890</v>
      </c>
      <c r="C166" s="78">
        <v>2023</v>
      </c>
      <c r="D166" s="78">
        <v>0.4</v>
      </c>
      <c r="E166" s="80">
        <v>22</v>
      </c>
      <c r="F166" s="80">
        <v>10</v>
      </c>
      <c r="G166" s="81">
        <v>109.12689</v>
      </c>
      <c r="H166" s="82">
        <v>620</v>
      </c>
    </row>
    <row r="167" spans="1:8" s="59" customFormat="1" ht="66">
      <c r="A167" s="78"/>
      <c r="B167" s="79" t="s">
        <v>3891</v>
      </c>
      <c r="C167" s="78">
        <v>2023</v>
      </c>
      <c r="D167" s="78">
        <v>0.4</v>
      </c>
      <c r="E167" s="80">
        <v>20</v>
      </c>
      <c r="F167" s="80">
        <v>15</v>
      </c>
      <c r="G167" s="81">
        <v>25.085360000000001</v>
      </c>
      <c r="H167" s="82">
        <v>622</v>
      </c>
    </row>
    <row r="168" spans="1:8" s="59" customFormat="1" ht="82.5">
      <c r="A168" s="78"/>
      <c r="B168" s="79" t="s">
        <v>3892</v>
      </c>
      <c r="C168" s="78">
        <v>2023</v>
      </c>
      <c r="D168" s="78">
        <v>0.4</v>
      </c>
      <c r="E168" s="80">
        <v>231</v>
      </c>
      <c r="F168" s="80">
        <v>25</v>
      </c>
      <c r="G168" s="81">
        <v>582.51317000000006</v>
      </c>
      <c r="H168" s="82">
        <v>623</v>
      </c>
    </row>
    <row r="169" spans="1:8" s="59" customFormat="1" ht="82.5">
      <c r="A169" s="78"/>
      <c r="B169" s="79" t="s">
        <v>3893</v>
      </c>
      <c r="C169" s="78">
        <v>2023</v>
      </c>
      <c r="D169" s="78">
        <v>0.4</v>
      </c>
      <c r="E169" s="80">
        <v>124</v>
      </c>
      <c r="F169" s="80">
        <v>14</v>
      </c>
      <c r="G169" s="81">
        <v>430.40998999999999</v>
      </c>
      <c r="H169" s="82">
        <v>624</v>
      </c>
    </row>
    <row r="170" spans="1:8" s="59" customFormat="1" ht="66">
      <c r="A170" s="78"/>
      <c r="B170" s="79" t="s">
        <v>3894</v>
      </c>
      <c r="C170" s="78">
        <v>2023</v>
      </c>
      <c r="D170" s="78">
        <v>0.4</v>
      </c>
      <c r="E170" s="80">
        <v>112</v>
      </c>
      <c r="F170" s="80">
        <v>15</v>
      </c>
      <c r="G170" s="81">
        <v>211.11442000000002</v>
      </c>
      <c r="H170" s="82">
        <v>629</v>
      </c>
    </row>
    <row r="171" spans="1:8" s="59" customFormat="1" ht="66">
      <c r="A171" s="78"/>
      <c r="B171" s="79" t="s">
        <v>3895</v>
      </c>
      <c r="C171" s="78">
        <v>2023</v>
      </c>
      <c r="D171" s="78">
        <v>0.4</v>
      </c>
      <c r="E171" s="80">
        <v>10</v>
      </c>
      <c r="F171" s="80">
        <v>15</v>
      </c>
      <c r="G171" s="81">
        <v>116.11513000000001</v>
      </c>
      <c r="H171" s="82">
        <v>631</v>
      </c>
    </row>
    <row r="172" spans="1:8" s="59" customFormat="1" ht="82.5">
      <c r="A172" s="78"/>
      <c r="B172" s="79" t="s">
        <v>3896</v>
      </c>
      <c r="C172" s="78">
        <v>2023</v>
      </c>
      <c r="D172" s="78">
        <v>0.4</v>
      </c>
      <c r="E172" s="80">
        <v>8</v>
      </c>
      <c r="F172" s="80">
        <v>15</v>
      </c>
      <c r="G172" s="81">
        <v>175.93398000000002</v>
      </c>
      <c r="H172" s="82">
        <v>633</v>
      </c>
    </row>
    <row r="173" spans="1:8" s="59" customFormat="1" ht="82.5">
      <c r="A173" s="78"/>
      <c r="B173" s="79" t="s">
        <v>3897</v>
      </c>
      <c r="C173" s="78">
        <v>2023</v>
      </c>
      <c r="D173" s="78">
        <v>0.4</v>
      </c>
      <c r="E173" s="80">
        <v>330</v>
      </c>
      <c r="F173" s="80">
        <v>0.5</v>
      </c>
      <c r="G173" s="81">
        <v>547.82322999999997</v>
      </c>
      <c r="H173" s="82">
        <v>635</v>
      </c>
    </row>
    <row r="174" spans="1:8" s="59" customFormat="1" ht="66">
      <c r="A174" s="78"/>
      <c r="B174" s="79" t="s">
        <v>3898</v>
      </c>
      <c r="C174" s="78">
        <v>2023</v>
      </c>
      <c r="D174" s="78">
        <v>0.4</v>
      </c>
      <c r="E174" s="80">
        <v>240</v>
      </c>
      <c r="F174" s="80">
        <v>100</v>
      </c>
      <c r="G174" s="81">
        <v>443.20509000000004</v>
      </c>
      <c r="H174" s="82">
        <v>656</v>
      </c>
    </row>
    <row r="175" spans="1:8" s="59" customFormat="1" ht="82.5">
      <c r="A175" s="78"/>
      <c r="B175" s="79" t="s">
        <v>3899</v>
      </c>
      <c r="C175" s="78">
        <v>2023</v>
      </c>
      <c r="D175" s="78">
        <v>0.4</v>
      </c>
      <c r="E175" s="80">
        <v>35</v>
      </c>
      <c r="F175" s="80">
        <v>10</v>
      </c>
      <c r="G175" s="81">
        <v>159.11967999999999</v>
      </c>
      <c r="H175" s="82">
        <v>657</v>
      </c>
    </row>
    <row r="176" spans="1:8" s="59" customFormat="1" ht="82.5">
      <c r="A176" s="78"/>
      <c r="B176" s="79" t="s">
        <v>3900</v>
      </c>
      <c r="C176" s="78">
        <v>2023</v>
      </c>
      <c r="D176" s="78">
        <v>0.4</v>
      </c>
      <c r="E176" s="80">
        <v>106</v>
      </c>
      <c r="F176" s="80">
        <v>10</v>
      </c>
      <c r="G176" s="81">
        <v>160.19441</v>
      </c>
      <c r="H176" s="82">
        <v>658</v>
      </c>
    </row>
    <row r="177" spans="1:8" s="59" customFormat="1" ht="82.5">
      <c r="A177" s="78"/>
      <c r="B177" s="79" t="s">
        <v>3901</v>
      </c>
      <c r="C177" s="78">
        <v>2023</v>
      </c>
      <c r="D177" s="78">
        <v>0.4</v>
      </c>
      <c r="E177" s="80">
        <v>38</v>
      </c>
      <c r="F177" s="80">
        <v>10</v>
      </c>
      <c r="G177" s="81">
        <v>226.94320000000002</v>
      </c>
      <c r="H177" s="82">
        <v>662</v>
      </c>
    </row>
    <row r="178" spans="1:8" s="59" customFormat="1" ht="66">
      <c r="A178" s="78"/>
      <c r="B178" s="79" t="s">
        <v>3902</v>
      </c>
      <c r="C178" s="78">
        <v>2023</v>
      </c>
      <c r="D178" s="78">
        <v>0.4</v>
      </c>
      <c r="E178" s="80">
        <v>8</v>
      </c>
      <c r="F178" s="80">
        <v>6</v>
      </c>
      <c r="G178" s="81">
        <v>89.274460000000005</v>
      </c>
      <c r="H178" s="82">
        <v>667</v>
      </c>
    </row>
    <row r="179" spans="1:8" s="59" customFormat="1" ht="82.5">
      <c r="A179" s="78"/>
      <c r="B179" s="79" t="s">
        <v>3903</v>
      </c>
      <c r="C179" s="78">
        <v>2023</v>
      </c>
      <c r="D179" s="78">
        <v>0.4</v>
      </c>
      <c r="E179" s="80">
        <v>35</v>
      </c>
      <c r="F179" s="80">
        <v>10</v>
      </c>
      <c r="G179" s="81">
        <v>88.125710000000012</v>
      </c>
      <c r="H179" s="82">
        <v>668</v>
      </c>
    </row>
    <row r="180" spans="1:8" s="59" customFormat="1" ht="66">
      <c r="A180" s="78"/>
      <c r="B180" s="79" t="s">
        <v>3904</v>
      </c>
      <c r="C180" s="78">
        <v>2023</v>
      </c>
      <c r="D180" s="78">
        <v>0.4</v>
      </c>
      <c r="E180" s="80">
        <v>8</v>
      </c>
      <c r="F180" s="80">
        <v>15</v>
      </c>
      <c r="G180" s="81">
        <v>60.624900000000004</v>
      </c>
      <c r="H180" s="82">
        <v>700</v>
      </c>
    </row>
    <row r="181" spans="1:8" s="59" customFormat="1" ht="66">
      <c r="A181" s="78"/>
      <c r="B181" s="79" t="s">
        <v>3905</v>
      </c>
      <c r="C181" s="78">
        <v>2023</v>
      </c>
      <c r="D181" s="78">
        <v>0.4</v>
      </c>
      <c r="E181" s="80">
        <v>130</v>
      </c>
      <c r="F181" s="80">
        <v>15</v>
      </c>
      <c r="G181" s="81">
        <v>188.40073000000001</v>
      </c>
      <c r="H181" s="82">
        <v>703</v>
      </c>
    </row>
    <row r="182" spans="1:8" s="59" customFormat="1" ht="82.5">
      <c r="A182" s="78"/>
      <c r="B182" s="79" t="s">
        <v>3906</v>
      </c>
      <c r="C182" s="78">
        <v>2023</v>
      </c>
      <c r="D182" s="78">
        <v>0.4</v>
      </c>
      <c r="E182" s="80">
        <v>60</v>
      </c>
      <c r="F182" s="80">
        <v>15</v>
      </c>
      <c r="G182" s="81">
        <v>98.536500000000004</v>
      </c>
      <c r="H182" s="82">
        <v>704</v>
      </c>
    </row>
    <row r="183" spans="1:8" s="59" customFormat="1" ht="66">
      <c r="A183" s="78"/>
      <c r="B183" s="79" t="s">
        <v>3907</v>
      </c>
      <c r="C183" s="78">
        <v>2023</v>
      </c>
      <c r="D183" s="78">
        <v>0.4</v>
      </c>
      <c r="E183" s="80">
        <v>25</v>
      </c>
      <c r="F183" s="80">
        <v>130</v>
      </c>
      <c r="G183" s="81">
        <v>64.617599999999996</v>
      </c>
      <c r="H183" s="82">
        <v>706</v>
      </c>
    </row>
    <row r="184" spans="1:8" s="59" customFormat="1" ht="66">
      <c r="A184" s="78"/>
      <c r="B184" s="79" t="s">
        <v>3908</v>
      </c>
      <c r="C184" s="78">
        <v>2023</v>
      </c>
      <c r="D184" s="78">
        <v>0.4</v>
      </c>
      <c r="E184" s="80">
        <v>8</v>
      </c>
      <c r="F184" s="80">
        <v>25</v>
      </c>
      <c r="G184" s="81">
        <v>41.04177</v>
      </c>
      <c r="H184" s="82">
        <v>707</v>
      </c>
    </row>
    <row r="185" spans="1:8" s="59" customFormat="1" ht="82.5">
      <c r="A185" s="78"/>
      <c r="B185" s="79" t="s">
        <v>3909</v>
      </c>
      <c r="C185" s="78">
        <v>2023</v>
      </c>
      <c r="D185" s="78">
        <v>0.4</v>
      </c>
      <c r="E185" s="80">
        <v>605</v>
      </c>
      <c r="F185" s="80">
        <v>10</v>
      </c>
      <c r="G185" s="81">
        <v>773.78687000000002</v>
      </c>
      <c r="H185" s="82">
        <v>708</v>
      </c>
    </row>
    <row r="186" spans="1:8" s="59" customFormat="1" ht="82.5">
      <c r="A186" s="78"/>
      <c r="B186" s="79" t="s">
        <v>3910</v>
      </c>
      <c r="C186" s="78">
        <v>2023</v>
      </c>
      <c r="D186" s="78">
        <v>0.4</v>
      </c>
      <c r="E186" s="80">
        <v>411</v>
      </c>
      <c r="F186" s="80">
        <v>15</v>
      </c>
      <c r="G186" s="81">
        <v>555.81157999999994</v>
      </c>
      <c r="H186" s="82">
        <v>709</v>
      </c>
    </row>
    <row r="187" spans="1:8" s="59" customFormat="1" ht="66">
      <c r="A187" s="78"/>
      <c r="B187" s="79" t="s">
        <v>3911</v>
      </c>
      <c r="C187" s="78">
        <v>2023</v>
      </c>
      <c r="D187" s="78">
        <v>0.4</v>
      </c>
      <c r="E187" s="80">
        <v>20</v>
      </c>
      <c r="F187" s="80">
        <v>15</v>
      </c>
      <c r="G187" s="81">
        <v>34.595870000000005</v>
      </c>
      <c r="H187" s="82">
        <v>715</v>
      </c>
    </row>
    <row r="188" spans="1:8" s="59" customFormat="1" ht="82.5">
      <c r="A188" s="78"/>
      <c r="B188" s="79" t="s">
        <v>3912</v>
      </c>
      <c r="C188" s="78">
        <v>2023</v>
      </c>
      <c r="D188" s="78">
        <v>0.4</v>
      </c>
      <c r="E188" s="80">
        <v>63</v>
      </c>
      <c r="F188" s="80">
        <v>15</v>
      </c>
      <c r="G188" s="81">
        <v>171.53202999999999</v>
      </c>
      <c r="H188" s="82">
        <v>716</v>
      </c>
    </row>
    <row r="189" spans="1:8" s="59" customFormat="1" ht="66">
      <c r="A189" s="78"/>
      <c r="B189" s="79" t="s">
        <v>3913</v>
      </c>
      <c r="C189" s="78">
        <v>2023</v>
      </c>
      <c r="D189" s="78">
        <v>0.4</v>
      </c>
      <c r="E189" s="80">
        <v>20</v>
      </c>
      <c r="F189" s="80">
        <v>50</v>
      </c>
      <c r="G189" s="81">
        <v>39.537370000000003</v>
      </c>
      <c r="H189" s="82">
        <v>718</v>
      </c>
    </row>
    <row r="190" spans="1:8" s="59" customFormat="1" ht="82.5">
      <c r="A190" s="78"/>
      <c r="B190" s="79" t="s">
        <v>3914</v>
      </c>
      <c r="C190" s="78">
        <v>2023</v>
      </c>
      <c r="D190" s="78">
        <v>0.4</v>
      </c>
      <c r="E190" s="80">
        <v>613</v>
      </c>
      <c r="F190" s="80">
        <v>10</v>
      </c>
      <c r="G190" s="81">
        <v>775.88571999999999</v>
      </c>
      <c r="H190" s="82">
        <v>719</v>
      </c>
    </row>
    <row r="191" spans="1:8" s="59" customFormat="1" ht="82.5">
      <c r="A191" s="78"/>
      <c r="B191" s="79" t="s">
        <v>3915</v>
      </c>
      <c r="C191" s="78">
        <v>2023</v>
      </c>
      <c r="D191" s="78">
        <v>0.4</v>
      </c>
      <c r="E191" s="80">
        <v>160</v>
      </c>
      <c r="F191" s="80">
        <v>23.4</v>
      </c>
      <c r="G191" s="81">
        <v>234.38652999999999</v>
      </c>
      <c r="H191" s="82">
        <v>722</v>
      </c>
    </row>
    <row r="192" spans="1:8" s="59" customFormat="1" ht="82.5">
      <c r="A192" s="78"/>
      <c r="B192" s="79" t="s">
        <v>3916</v>
      </c>
      <c r="C192" s="78">
        <v>2023</v>
      </c>
      <c r="D192" s="78">
        <v>0.4</v>
      </c>
      <c r="E192" s="80">
        <v>10</v>
      </c>
      <c r="F192" s="80">
        <v>23.4</v>
      </c>
      <c r="G192" s="81">
        <v>52.378920000000001</v>
      </c>
      <c r="H192" s="82">
        <v>725</v>
      </c>
    </row>
    <row r="193" spans="1:8" s="59" customFormat="1" ht="66">
      <c r="A193" s="78"/>
      <c r="B193" s="79" t="s">
        <v>3917</v>
      </c>
      <c r="C193" s="78">
        <v>2023</v>
      </c>
      <c r="D193" s="78">
        <v>0.4</v>
      </c>
      <c r="E193" s="80">
        <v>335</v>
      </c>
      <c r="F193" s="80">
        <v>15</v>
      </c>
      <c r="G193" s="81">
        <v>466.78615000000002</v>
      </c>
      <c r="H193" s="82">
        <v>730</v>
      </c>
    </row>
    <row r="194" spans="1:8" s="59" customFormat="1" ht="82.5">
      <c r="A194" s="78"/>
      <c r="B194" s="79" t="s">
        <v>3918</v>
      </c>
      <c r="C194" s="78">
        <v>2023</v>
      </c>
      <c r="D194" s="78">
        <v>0.4</v>
      </c>
      <c r="E194" s="80">
        <v>14</v>
      </c>
      <c r="F194" s="80">
        <v>15</v>
      </c>
      <c r="G194" s="81">
        <v>43.148319999999998</v>
      </c>
      <c r="H194" s="82">
        <v>732</v>
      </c>
    </row>
    <row r="195" spans="1:8" s="59" customFormat="1" ht="82.5">
      <c r="A195" s="78"/>
      <c r="B195" s="79" t="s">
        <v>3919</v>
      </c>
      <c r="C195" s="78">
        <v>2023</v>
      </c>
      <c r="D195" s="78">
        <v>0.4</v>
      </c>
      <c r="E195" s="80">
        <v>73</v>
      </c>
      <c r="F195" s="80">
        <v>219.7</v>
      </c>
      <c r="G195" s="81">
        <v>776.64956000000006</v>
      </c>
      <c r="H195" s="82">
        <v>406</v>
      </c>
    </row>
    <row r="196" spans="1:8" s="59" customFormat="1" ht="82.5">
      <c r="A196" s="78"/>
      <c r="B196" s="79" t="s">
        <v>3919</v>
      </c>
      <c r="C196" s="78">
        <v>2023</v>
      </c>
      <c r="D196" s="152">
        <v>0.4</v>
      </c>
      <c r="E196" s="80">
        <v>1028</v>
      </c>
      <c r="F196" s="80">
        <v>219.7</v>
      </c>
      <c r="G196" s="81">
        <v>2123.5381299999999</v>
      </c>
      <c r="H196" s="82">
        <v>407</v>
      </c>
    </row>
    <row r="197" spans="1:8" s="59" customFormat="1" ht="82.5">
      <c r="A197" s="83"/>
      <c r="B197" s="79" t="s">
        <v>3920</v>
      </c>
      <c r="C197" s="78">
        <v>2023</v>
      </c>
      <c r="D197" s="80">
        <v>0.4</v>
      </c>
      <c r="E197" s="80">
        <v>662</v>
      </c>
      <c r="F197" s="80">
        <v>121</v>
      </c>
      <c r="G197" s="153">
        <v>873.13138000000004</v>
      </c>
      <c r="H197" s="82">
        <v>418</v>
      </c>
    </row>
    <row r="198" spans="1:8" s="59" customFormat="1" ht="66">
      <c r="A198" s="83"/>
      <c r="B198" s="79" t="s">
        <v>3921</v>
      </c>
      <c r="C198" s="78">
        <v>2023</v>
      </c>
      <c r="D198" s="80">
        <v>10</v>
      </c>
      <c r="E198" s="80">
        <v>13</v>
      </c>
      <c r="F198" s="80">
        <v>570</v>
      </c>
      <c r="G198" s="153">
        <v>183.68341000000001</v>
      </c>
      <c r="H198" s="82">
        <v>678</v>
      </c>
    </row>
    <row r="199" spans="1:8" s="59" customFormat="1" ht="66">
      <c r="A199" s="83"/>
      <c r="B199" s="79" t="s">
        <v>3922</v>
      </c>
      <c r="C199" s="78">
        <v>2023</v>
      </c>
      <c r="D199" s="80">
        <v>0.4</v>
      </c>
      <c r="E199" s="80">
        <v>685</v>
      </c>
      <c r="F199" s="80">
        <v>10</v>
      </c>
      <c r="G199" s="153">
        <v>1033.40237</v>
      </c>
      <c r="H199" s="82">
        <v>560</v>
      </c>
    </row>
    <row r="200" spans="1:8" hidden="1">
      <c r="A200" s="39" t="s">
        <v>110</v>
      </c>
      <c r="B200" s="52" t="s">
        <v>58</v>
      </c>
      <c r="C200" s="53"/>
      <c r="D200" s="53"/>
      <c r="E200" s="54"/>
      <c r="F200" s="54"/>
      <c r="G200" s="69"/>
      <c r="H200" s="59"/>
    </row>
    <row r="201" spans="1:8">
      <c r="A201" s="39" t="s">
        <v>111</v>
      </c>
      <c r="B201" s="52" t="s">
        <v>60</v>
      </c>
      <c r="C201" s="53"/>
      <c r="D201" s="53"/>
      <c r="E201" s="56">
        <f>SUM(E202:E208)</f>
        <v>540</v>
      </c>
      <c r="F201" s="56">
        <f>SUM(F202:F208)</f>
        <v>516.44000000000005</v>
      </c>
      <c r="G201" s="56">
        <f>SUM(G202:G208)</f>
        <v>1913.36385</v>
      </c>
      <c r="H201" s="59"/>
    </row>
    <row r="202" spans="1:8" ht="66">
      <c r="A202" s="78"/>
      <c r="B202" s="90" t="s">
        <v>3923</v>
      </c>
      <c r="C202" s="78">
        <v>2023</v>
      </c>
      <c r="D202" s="78">
        <v>0.4</v>
      </c>
      <c r="E202" s="91">
        <v>35</v>
      </c>
      <c r="F202" s="80">
        <v>15</v>
      </c>
      <c r="G202" s="91">
        <v>251.52523000000002</v>
      </c>
      <c r="H202" s="82">
        <v>124</v>
      </c>
    </row>
    <row r="203" spans="1:8" ht="33">
      <c r="A203" s="78"/>
      <c r="B203" s="90" t="s">
        <v>3924</v>
      </c>
      <c r="C203" s="78">
        <v>2024</v>
      </c>
      <c r="D203" s="78">
        <v>10</v>
      </c>
      <c r="E203" s="91">
        <v>34</v>
      </c>
      <c r="F203" s="80">
        <v>157.76</v>
      </c>
      <c r="G203" s="91">
        <v>204.41929999999999</v>
      </c>
      <c r="H203" s="82">
        <v>575</v>
      </c>
    </row>
    <row r="204" spans="1:8" ht="49.5">
      <c r="A204" s="78"/>
      <c r="B204" s="90" t="s">
        <v>3925</v>
      </c>
      <c r="C204" s="78">
        <v>2023</v>
      </c>
      <c r="D204" s="78">
        <v>10</v>
      </c>
      <c r="E204" s="91">
        <v>100</v>
      </c>
      <c r="F204" s="80">
        <v>136</v>
      </c>
      <c r="G204" s="91">
        <v>454.23707999999999</v>
      </c>
      <c r="H204" s="82">
        <v>202</v>
      </c>
    </row>
    <row r="205" spans="1:8" ht="66">
      <c r="A205" s="78"/>
      <c r="B205" s="90" t="s">
        <v>3926</v>
      </c>
      <c r="C205" s="78">
        <v>2023</v>
      </c>
      <c r="D205" s="78">
        <v>0.23</v>
      </c>
      <c r="E205" s="91">
        <v>310</v>
      </c>
      <c r="F205" s="80">
        <v>10</v>
      </c>
      <c r="G205" s="91">
        <v>672.23673999999994</v>
      </c>
      <c r="H205" s="82">
        <v>204</v>
      </c>
    </row>
    <row r="206" spans="1:8" ht="82.5">
      <c r="A206" s="78"/>
      <c r="B206" s="90" t="s">
        <v>3927</v>
      </c>
      <c r="C206" s="78">
        <v>2023</v>
      </c>
      <c r="D206" s="78">
        <v>0.4</v>
      </c>
      <c r="E206" s="91">
        <v>7</v>
      </c>
      <c r="F206" s="80">
        <v>15</v>
      </c>
      <c r="G206" s="91">
        <v>26.150459999999999</v>
      </c>
      <c r="H206" s="82">
        <v>358</v>
      </c>
    </row>
    <row r="207" spans="1:8" ht="66">
      <c r="A207" s="78"/>
      <c r="B207" s="90" t="s">
        <v>3928</v>
      </c>
      <c r="C207" s="78">
        <v>2023</v>
      </c>
      <c r="D207" s="78">
        <v>0.4</v>
      </c>
      <c r="E207" s="91">
        <v>15</v>
      </c>
      <c r="F207" s="80">
        <v>5</v>
      </c>
      <c r="G207" s="91">
        <v>48.613019999999999</v>
      </c>
      <c r="H207" s="82">
        <v>612</v>
      </c>
    </row>
    <row r="208" spans="1:8" ht="66">
      <c r="A208" s="87"/>
      <c r="B208" s="92" t="s">
        <v>3785</v>
      </c>
      <c r="C208" s="87">
        <v>2024</v>
      </c>
      <c r="D208" s="87">
        <v>0.4</v>
      </c>
      <c r="E208" s="87">
        <v>39</v>
      </c>
      <c r="F208" s="88">
        <v>177.68</v>
      </c>
      <c r="G208" s="88">
        <v>256.18201999999997</v>
      </c>
      <c r="H208" s="89">
        <v>403</v>
      </c>
    </row>
    <row r="209" spans="1:8" hidden="1">
      <c r="A209" s="39" t="s">
        <v>112</v>
      </c>
      <c r="B209" s="52" t="s">
        <v>62</v>
      </c>
      <c r="C209" s="53"/>
      <c r="D209" s="53"/>
      <c r="E209" s="54"/>
      <c r="F209" s="54"/>
      <c r="G209" s="69"/>
      <c r="H209" s="59"/>
    </row>
    <row r="210" spans="1:8" hidden="1">
      <c r="A210" s="39" t="s">
        <v>113</v>
      </c>
      <c r="B210" s="52" t="s">
        <v>64</v>
      </c>
      <c r="C210" s="53"/>
      <c r="D210" s="53"/>
      <c r="E210" s="54"/>
      <c r="F210" s="54"/>
      <c r="G210" s="69"/>
      <c r="H210" s="59"/>
    </row>
    <row r="211" spans="1:8" hidden="1">
      <c r="A211" s="39" t="s">
        <v>114</v>
      </c>
      <c r="B211" s="52" t="s">
        <v>66</v>
      </c>
      <c r="C211" s="53"/>
      <c r="D211" s="53"/>
      <c r="E211" s="54"/>
      <c r="F211" s="54"/>
      <c r="G211" s="69"/>
      <c r="H211" s="59"/>
    </row>
    <row r="212" spans="1:8" hidden="1">
      <c r="A212" s="39" t="s">
        <v>115</v>
      </c>
      <c r="B212" s="52" t="s">
        <v>68</v>
      </c>
      <c r="C212" s="53"/>
      <c r="D212" s="53"/>
      <c r="E212" s="54"/>
      <c r="F212" s="54"/>
      <c r="G212" s="69"/>
      <c r="H212" s="59"/>
    </row>
    <row r="213" spans="1:8" hidden="1">
      <c r="A213" s="39" t="s">
        <v>116</v>
      </c>
      <c r="B213" s="52" t="s">
        <v>70</v>
      </c>
      <c r="C213" s="53"/>
      <c r="D213" s="53"/>
      <c r="E213" s="54"/>
      <c r="F213" s="54"/>
      <c r="G213" s="69"/>
      <c r="H213" s="59"/>
    </row>
    <row r="214" spans="1:8" hidden="1">
      <c r="A214" s="39" t="s">
        <v>117</v>
      </c>
      <c r="B214" s="52" t="s">
        <v>72</v>
      </c>
      <c r="C214" s="53"/>
      <c r="D214" s="53"/>
      <c r="E214" s="54"/>
      <c r="F214" s="54"/>
      <c r="G214" s="69"/>
      <c r="H214" s="59"/>
    </row>
    <row r="215" spans="1:8" hidden="1">
      <c r="A215" s="39" t="s">
        <v>118</v>
      </c>
      <c r="B215" s="52" t="s">
        <v>74</v>
      </c>
      <c r="C215" s="53"/>
      <c r="D215" s="53"/>
      <c r="E215" s="54"/>
      <c r="F215" s="54"/>
      <c r="G215" s="69"/>
      <c r="H215" s="59"/>
    </row>
    <row r="216" spans="1:8" hidden="1">
      <c r="A216" s="39" t="s">
        <v>119</v>
      </c>
      <c r="B216" s="52" t="s">
        <v>76</v>
      </c>
      <c r="C216" s="53"/>
      <c r="D216" s="53"/>
      <c r="E216" s="54"/>
      <c r="F216" s="54"/>
      <c r="G216" s="69"/>
      <c r="H216" s="59"/>
    </row>
    <row r="217" spans="1:8" hidden="1">
      <c r="A217" s="39" t="s">
        <v>120</v>
      </c>
      <c r="B217" s="52" t="s">
        <v>78</v>
      </c>
      <c r="C217" s="53"/>
      <c r="D217" s="53"/>
      <c r="E217" s="54"/>
      <c r="F217" s="54"/>
      <c r="G217" s="69"/>
      <c r="H217" s="59"/>
    </row>
    <row r="218" spans="1:8" hidden="1">
      <c r="A218" s="46" t="s">
        <v>121</v>
      </c>
      <c r="B218" s="47" t="s">
        <v>122</v>
      </c>
      <c r="C218" s="46"/>
      <c r="D218" s="46"/>
      <c r="E218" s="60">
        <f>E219+E232+E245+E258</f>
        <v>0</v>
      </c>
      <c r="F218" s="60">
        <f t="shared" ref="F218:G218" si="3">F219+F232+F245+F258</f>
        <v>0</v>
      </c>
      <c r="G218" s="71">
        <f t="shared" si="3"/>
        <v>0</v>
      </c>
      <c r="H218" s="59"/>
    </row>
    <row r="219" spans="1:8" hidden="1">
      <c r="A219" s="49" t="s">
        <v>123</v>
      </c>
      <c r="B219" s="50" t="s">
        <v>54</v>
      </c>
      <c r="C219" s="49"/>
      <c r="D219" s="49"/>
      <c r="E219" s="51">
        <f>SUM(E220:E231)</f>
        <v>0</v>
      </c>
      <c r="F219" s="51">
        <f t="shared" ref="F219:G219" si="4">SUM(F220:F231)</f>
        <v>0</v>
      </c>
      <c r="G219" s="70">
        <f t="shared" si="4"/>
        <v>0</v>
      </c>
      <c r="H219" s="59"/>
    </row>
    <row r="220" spans="1:8" hidden="1">
      <c r="A220" s="39" t="s">
        <v>124</v>
      </c>
      <c r="B220" s="52" t="s">
        <v>56</v>
      </c>
      <c r="C220" s="53"/>
      <c r="D220" s="53"/>
      <c r="E220" s="54"/>
      <c r="F220" s="54"/>
      <c r="G220" s="69"/>
      <c r="H220" s="59"/>
    </row>
    <row r="221" spans="1:8" hidden="1">
      <c r="A221" s="39" t="s">
        <v>125</v>
      </c>
      <c r="B221" s="52" t="s">
        <v>58</v>
      </c>
      <c r="C221" s="53"/>
      <c r="D221" s="53"/>
      <c r="E221" s="54"/>
      <c r="F221" s="54"/>
      <c r="G221" s="69"/>
      <c r="H221" s="59"/>
    </row>
    <row r="222" spans="1:8" hidden="1">
      <c r="A222" s="39" t="s">
        <v>126</v>
      </c>
      <c r="B222" s="52" t="s">
        <v>60</v>
      </c>
      <c r="C222" s="53"/>
      <c r="D222" s="53"/>
      <c r="E222" s="54"/>
      <c r="F222" s="54"/>
      <c r="G222" s="69"/>
      <c r="H222" s="59"/>
    </row>
    <row r="223" spans="1:8" hidden="1">
      <c r="A223" s="39" t="s">
        <v>127</v>
      </c>
      <c r="B223" s="52" t="s">
        <v>62</v>
      </c>
      <c r="C223" s="53"/>
      <c r="D223" s="53"/>
      <c r="E223" s="54"/>
      <c r="F223" s="54"/>
      <c r="G223" s="69"/>
      <c r="H223" s="59"/>
    </row>
    <row r="224" spans="1:8" hidden="1">
      <c r="A224" s="39" t="s">
        <v>128</v>
      </c>
      <c r="B224" s="52" t="s">
        <v>64</v>
      </c>
      <c r="C224" s="53"/>
      <c r="D224" s="53"/>
      <c r="E224" s="54"/>
      <c r="F224" s="54"/>
      <c r="G224" s="69"/>
      <c r="H224" s="59"/>
    </row>
    <row r="225" spans="1:8" hidden="1">
      <c r="A225" s="39" t="s">
        <v>129</v>
      </c>
      <c r="B225" s="52" t="s">
        <v>66</v>
      </c>
      <c r="C225" s="53"/>
      <c r="D225" s="53"/>
      <c r="E225" s="54"/>
      <c r="F225" s="54"/>
      <c r="G225" s="69"/>
      <c r="H225" s="59"/>
    </row>
    <row r="226" spans="1:8" hidden="1">
      <c r="A226" s="39" t="s">
        <v>130</v>
      </c>
      <c r="B226" s="52" t="s">
        <v>68</v>
      </c>
      <c r="C226" s="53"/>
      <c r="D226" s="53"/>
      <c r="E226" s="54"/>
      <c r="F226" s="54"/>
      <c r="G226" s="69"/>
      <c r="H226" s="59"/>
    </row>
    <row r="227" spans="1:8" hidden="1">
      <c r="A227" s="39" t="s">
        <v>131</v>
      </c>
      <c r="B227" s="52" t="s">
        <v>70</v>
      </c>
      <c r="C227" s="53"/>
      <c r="D227" s="53"/>
      <c r="E227" s="54"/>
      <c r="F227" s="54"/>
      <c r="G227" s="69"/>
      <c r="H227" s="59"/>
    </row>
    <row r="228" spans="1:8" hidden="1">
      <c r="A228" s="39" t="s">
        <v>132</v>
      </c>
      <c r="B228" s="52" t="s">
        <v>72</v>
      </c>
      <c r="C228" s="53"/>
      <c r="D228" s="53"/>
      <c r="E228" s="54"/>
      <c r="F228" s="54"/>
      <c r="G228" s="69"/>
      <c r="H228" s="59"/>
    </row>
    <row r="229" spans="1:8" hidden="1">
      <c r="A229" s="39" t="s">
        <v>133</v>
      </c>
      <c r="B229" s="52" t="s">
        <v>74</v>
      </c>
      <c r="C229" s="53"/>
      <c r="D229" s="53"/>
      <c r="E229" s="54"/>
      <c r="F229" s="54"/>
      <c r="G229" s="69"/>
      <c r="H229" s="59"/>
    </row>
    <row r="230" spans="1:8" hidden="1">
      <c r="A230" s="39" t="s">
        <v>134</v>
      </c>
      <c r="B230" s="52" t="s">
        <v>76</v>
      </c>
      <c r="C230" s="53"/>
      <c r="D230" s="53"/>
      <c r="E230" s="54"/>
      <c r="F230" s="54"/>
      <c r="G230" s="69"/>
      <c r="H230" s="59"/>
    </row>
    <row r="231" spans="1:8" hidden="1">
      <c r="A231" s="39" t="s">
        <v>135</v>
      </c>
      <c r="B231" s="52" t="s">
        <v>78</v>
      </c>
      <c r="C231" s="53"/>
      <c r="D231" s="53"/>
      <c r="E231" s="54"/>
      <c r="F231" s="54"/>
      <c r="G231" s="69"/>
      <c r="H231" s="59"/>
    </row>
    <row r="232" spans="1:8" hidden="1">
      <c r="A232" s="49" t="s">
        <v>136</v>
      </c>
      <c r="B232" s="50" t="s">
        <v>80</v>
      </c>
      <c r="C232" s="49"/>
      <c r="D232" s="49"/>
      <c r="E232" s="51">
        <f>SUM(E233:E244)</f>
        <v>0</v>
      </c>
      <c r="F232" s="51">
        <f t="shared" ref="F232:G232" si="5">SUM(F233:F244)</f>
        <v>0</v>
      </c>
      <c r="G232" s="70">
        <f t="shared" si="5"/>
        <v>0</v>
      </c>
      <c r="H232" s="59"/>
    </row>
    <row r="233" spans="1:8" hidden="1">
      <c r="A233" s="39" t="s">
        <v>137</v>
      </c>
      <c r="B233" s="52" t="s">
        <v>56</v>
      </c>
      <c r="C233" s="53"/>
      <c r="D233" s="53"/>
      <c r="E233" s="54"/>
      <c r="F233" s="54"/>
      <c r="G233" s="69"/>
      <c r="H233" s="59"/>
    </row>
    <row r="234" spans="1:8" hidden="1">
      <c r="A234" s="39" t="s">
        <v>138</v>
      </c>
      <c r="B234" s="52" t="s">
        <v>58</v>
      </c>
      <c r="C234" s="53"/>
      <c r="D234" s="53"/>
      <c r="E234" s="54"/>
      <c r="F234" s="54"/>
      <c r="G234" s="69"/>
      <c r="H234" s="59"/>
    </row>
    <row r="235" spans="1:8" hidden="1">
      <c r="A235" s="39" t="s">
        <v>139</v>
      </c>
      <c r="B235" s="52" t="s">
        <v>60</v>
      </c>
      <c r="C235" s="53"/>
      <c r="D235" s="53"/>
      <c r="E235" s="54"/>
      <c r="F235" s="54"/>
      <c r="G235" s="69"/>
      <c r="H235" s="59"/>
    </row>
    <row r="236" spans="1:8" hidden="1">
      <c r="A236" s="39" t="s">
        <v>140</v>
      </c>
      <c r="B236" s="52" t="s">
        <v>62</v>
      </c>
      <c r="C236" s="53"/>
      <c r="D236" s="53"/>
      <c r="E236" s="54"/>
      <c r="F236" s="54"/>
      <c r="G236" s="69"/>
      <c r="H236" s="59"/>
    </row>
    <row r="237" spans="1:8" hidden="1">
      <c r="A237" s="39" t="s">
        <v>141</v>
      </c>
      <c r="B237" s="52" t="s">
        <v>64</v>
      </c>
      <c r="C237" s="53"/>
      <c r="D237" s="53"/>
      <c r="E237" s="54"/>
      <c r="F237" s="54"/>
      <c r="G237" s="69"/>
      <c r="H237" s="59"/>
    </row>
    <row r="238" spans="1:8" hidden="1">
      <c r="A238" s="39" t="s">
        <v>142</v>
      </c>
      <c r="B238" s="52" t="s">
        <v>66</v>
      </c>
      <c r="C238" s="53"/>
      <c r="D238" s="53"/>
      <c r="E238" s="54"/>
      <c r="F238" s="54"/>
      <c r="G238" s="69"/>
      <c r="H238" s="59"/>
    </row>
    <row r="239" spans="1:8" hidden="1">
      <c r="A239" s="39" t="s">
        <v>143</v>
      </c>
      <c r="B239" s="52" t="s">
        <v>68</v>
      </c>
      <c r="C239" s="53"/>
      <c r="D239" s="53"/>
      <c r="E239" s="54"/>
      <c r="F239" s="54"/>
      <c r="G239" s="69"/>
      <c r="H239" s="59"/>
    </row>
    <row r="240" spans="1:8" hidden="1">
      <c r="A240" s="39" t="s">
        <v>144</v>
      </c>
      <c r="B240" s="52" t="s">
        <v>70</v>
      </c>
      <c r="C240" s="53"/>
      <c r="D240" s="53"/>
      <c r="E240" s="54"/>
      <c r="F240" s="54"/>
      <c r="G240" s="69"/>
      <c r="H240" s="59"/>
    </row>
    <row r="241" spans="1:8" hidden="1">
      <c r="A241" s="39" t="s">
        <v>145</v>
      </c>
      <c r="B241" s="52" t="s">
        <v>72</v>
      </c>
      <c r="C241" s="53"/>
      <c r="D241" s="53"/>
      <c r="E241" s="54"/>
      <c r="F241" s="54"/>
      <c r="G241" s="69"/>
      <c r="H241" s="59"/>
    </row>
    <row r="242" spans="1:8" hidden="1">
      <c r="A242" s="39" t="s">
        <v>146</v>
      </c>
      <c r="B242" s="52" t="s">
        <v>74</v>
      </c>
      <c r="C242" s="53"/>
      <c r="D242" s="53"/>
      <c r="E242" s="54"/>
      <c r="F242" s="54"/>
      <c r="G242" s="69"/>
      <c r="H242" s="59"/>
    </row>
    <row r="243" spans="1:8" hidden="1">
      <c r="A243" s="39" t="s">
        <v>147</v>
      </c>
      <c r="B243" s="52" t="s">
        <v>76</v>
      </c>
      <c r="C243" s="53"/>
      <c r="D243" s="53"/>
      <c r="E243" s="54"/>
      <c r="F243" s="54"/>
      <c r="G243" s="69"/>
      <c r="H243" s="59"/>
    </row>
    <row r="244" spans="1:8" hidden="1">
      <c r="A244" s="39" t="s">
        <v>148</v>
      </c>
      <c r="B244" s="52" t="s">
        <v>78</v>
      </c>
      <c r="C244" s="53"/>
      <c r="D244" s="53"/>
      <c r="E244" s="54"/>
      <c r="F244" s="54"/>
      <c r="G244" s="69"/>
      <c r="H244" s="59"/>
    </row>
    <row r="245" spans="1:8" hidden="1">
      <c r="A245" s="49" t="s">
        <v>149</v>
      </c>
      <c r="B245" s="50" t="s">
        <v>94</v>
      </c>
      <c r="C245" s="49"/>
      <c r="D245" s="49"/>
      <c r="E245" s="51">
        <f>SUM(E246:E257)</f>
        <v>0</v>
      </c>
      <c r="F245" s="51">
        <f t="shared" ref="F245:G245" si="6">SUM(F246:F257)</f>
        <v>0</v>
      </c>
      <c r="G245" s="70">
        <f t="shared" si="6"/>
        <v>0</v>
      </c>
      <c r="H245" s="59"/>
    </row>
    <row r="246" spans="1:8" hidden="1">
      <c r="A246" s="39" t="s">
        <v>150</v>
      </c>
      <c r="B246" s="52" t="s">
        <v>56</v>
      </c>
      <c r="C246" s="53"/>
      <c r="D246" s="53"/>
      <c r="E246" s="54"/>
      <c r="F246" s="54"/>
      <c r="G246" s="69"/>
      <c r="H246" s="59"/>
    </row>
    <row r="247" spans="1:8" hidden="1">
      <c r="A247" s="39" t="s">
        <v>151</v>
      </c>
      <c r="B247" s="52" t="s">
        <v>58</v>
      </c>
      <c r="C247" s="53"/>
      <c r="D247" s="53"/>
      <c r="E247" s="54"/>
      <c r="F247" s="54"/>
      <c r="G247" s="69"/>
      <c r="H247" s="59"/>
    </row>
    <row r="248" spans="1:8" hidden="1">
      <c r="A248" s="39" t="s">
        <v>152</v>
      </c>
      <c r="B248" s="52" t="s">
        <v>60</v>
      </c>
      <c r="C248" s="53"/>
      <c r="D248" s="53"/>
      <c r="E248" s="54"/>
      <c r="F248" s="54"/>
      <c r="G248" s="69"/>
      <c r="H248" s="59"/>
    </row>
    <row r="249" spans="1:8" hidden="1">
      <c r="A249" s="39" t="s">
        <v>153</v>
      </c>
      <c r="B249" s="52" t="s">
        <v>62</v>
      </c>
      <c r="C249" s="53"/>
      <c r="D249" s="53"/>
      <c r="E249" s="54"/>
      <c r="F249" s="54"/>
      <c r="G249" s="69"/>
      <c r="H249" s="59"/>
    </row>
    <row r="250" spans="1:8" hidden="1">
      <c r="A250" s="39" t="s">
        <v>154</v>
      </c>
      <c r="B250" s="52" t="s">
        <v>64</v>
      </c>
      <c r="C250" s="53"/>
      <c r="D250" s="53"/>
      <c r="E250" s="54"/>
      <c r="F250" s="54"/>
      <c r="G250" s="69"/>
      <c r="H250" s="59"/>
    </row>
    <row r="251" spans="1:8" hidden="1">
      <c r="A251" s="39" t="s">
        <v>155</v>
      </c>
      <c r="B251" s="52" t="s">
        <v>66</v>
      </c>
      <c r="C251" s="53"/>
      <c r="D251" s="53"/>
      <c r="E251" s="54"/>
      <c r="F251" s="54"/>
      <c r="G251" s="69"/>
      <c r="H251" s="59"/>
    </row>
    <row r="252" spans="1:8" hidden="1">
      <c r="A252" s="39" t="s">
        <v>156</v>
      </c>
      <c r="B252" s="52" t="s">
        <v>68</v>
      </c>
      <c r="C252" s="53"/>
      <c r="D252" s="53"/>
      <c r="E252" s="54"/>
      <c r="F252" s="54"/>
      <c r="G252" s="69"/>
      <c r="H252" s="59"/>
    </row>
    <row r="253" spans="1:8" hidden="1">
      <c r="A253" s="39" t="s">
        <v>157</v>
      </c>
      <c r="B253" s="52" t="s">
        <v>70</v>
      </c>
      <c r="C253" s="53"/>
      <c r="D253" s="53"/>
      <c r="E253" s="54"/>
      <c r="F253" s="54"/>
      <c r="G253" s="69"/>
      <c r="H253" s="59"/>
    </row>
    <row r="254" spans="1:8" hidden="1">
      <c r="A254" s="39" t="s">
        <v>158</v>
      </c>
      <c r="B254" s="52" t="s">
        <v>72</v>
      </c>
      <c r="C254" s="53"/>
      <c r="D254" s="53"/>
      <c r="E254" s="54"/>
      <c r="F254" s="54"/>
      <c r="G254" s="69"/>
      <c r="H254" s="59"/>
    </row>
    <row r="255" spans="1:8" hidden="1">
      <c r="A255" s="39" t="s">
        <v>159</v>
      </c>
      <c r="B255" s="52" t="s">
        <v>74</v>
      </c>
      <c r="C255" s="53"/>
      <c r="D255" s="53"/>
      <c r="E255" s="54"/>
      <c r="F255" s="54"/>
      <c r="G255" s="69"/>
      <c r="H255" s="59"/>
    </row>
    <row r="256" spans="1:8" hidden="1">
      <c r="A256" s="39" t="s">
        <v>160</v>
      </c>
      <c r="B256" s="52" t="s">
        <v>76</v>
      </c>
      <c r="C256" s="53"/>
      <c r="D256" s="53"/>
      <c r="E256" s="54"/>
      <c r="F256" s="54"/>
      <c r="G256" s="69"/>
      <c r="H256" s="59"/>
    </row>
    <row r="257" spans="1:8" hidden="1">
      <c r="A257" s="39" t="s">
        <v>161</v>
      </c>
      <c r="B257" s="52" t="s">
        <v>78</v>
      </c>
      <c r="C257" s="53"/>
      <c r="D257" s="53"/>
      <c r="E257" s="54"/>
      <c r="F257" s="54"/>
      <c r="G257" s="69"/>
      <c r="H257" s="59"/>
    </row>
    <row r="258" spans="1:8" hidden="1">
      <c r="A258" s="49" t="s">
        <v>162</v>
      </c>
      <c r="B258" s="50" t="s">
        <v>108</v>
      </c>
      <c r="C258" s="49"/>
      <c r="D258" s="49"/>
      <c r="E258" s="51">
        <f>SUM(E259:E270)</f>
        <v>0</v>
      </c>
      <c r="F258" s="51">
        <f t="shared" ref="F258:G258" si="7">SUM(F259:F270)</f>
        <v>0</v>
      </c>
      <c r="G258" s="70">
        <f t="shared" si="7"/>
        <v>0</v>
      </c>
      <c r="H258" s="59"/>
    </row>
    <row r="259" spans="1:8" hidden="1">
      <c r="A259" s="39" t="s">
        <v>163</v>
      </c>
      <c r="B259" s="52" t="s">
        <v>56</v>
      </c>
      <c r="C259" s="53"/>
      <c r="D259" s="53"/>
      <c r="E259" s="54"/>
      <c r="F259" s="54"/>
      <c r="G259" s="69"/>
      <c r="H259" s="59"/>
    </row>
    <row r="260" spans="1:8" hidden="1">
      <c r="A260" s="39" t="s">
        <v>164</v>
      </c>
      <c r="B260" s="52" t="s">
        <v>58</v>
      </c>
      <c r="C260" s="53"/>
      <c r="D260" s="53"/>
      <c r="E260" s="54"/>
      <c r="F260" s="54"/>
      <c r="G260" s="69"/>
      <c r="H260" s="59"/>
    </row>
    <row r="261" spans="1:8" hidden="1">
      <c r="A261" s="39" t="s">
        <v>165</v>
      </c>
      <c r="B261" s="52" t="s">
        <v>60</v>
      </c>
      <c r="C261" s="53"/>
      <c r="D261" s="53"/>
      <c r="E261" s="54"/>
      <c r="F261" s="54"/>
      <c r="G261" s="69"/>
      <c r="H261" s="59"/>
    </row>
    <row r="262" spans="1:8" hidden="1">
      <c r="A262" s="39" t="s">
        <v>166</v>
      </c>
      <c r="B262" s="52" t="s">
        <v>62</v>
      </c>
      <c r="C262" s="53"/>
      <c r="D262" s="53"/>
      <c r="E262" s="54"/>
      <c r="F262" s="54"/>
      <c r="G262" s="69"/>
      <c r="H262" s="59"/>
    </row>
    <row r="263" spans="1:8" hidden="1">
      <c r="A263" s="39" t="s">
        <v>167</v>
      </c>
      <c r="B263" s="52" t="s">
        <v>64</v>
      </c>
      <c r="C263" s="53"/>
      <c r="D263" s="53"/>
      <c r="E263" s="54"/>
      <c r="F263" s="54"/>
      <c r="G263" s="69"/>
      <c r="H263" s="59"/>
    </row>
    <row r="264" spans="1:8" hidden="1">
      <c r="A264" s="39" t="s">
        <v>168</v>
      </c>
      <c r="B264" s="52" t="s">
        <v>66</v>
      </c>
      <c r="C264" s="53"/>
      <c r="D264" s="53"/>
      <c r="E264" s="54"/>
      <c r="F264" s="54"/>
      <c r="G264" s="69"/>
      <c r="H264" s="59"/>
    </row>
    <row r="265" spans="1:8" hidden="1">
      <c r="A265" s="39" t="s">
        <v>169</v>
      </c>
      <c r="B265" s="52" t="s">
        <v>68</v>
      </c>
      <c r="C265" s="53"/>
      <c r="D265" s="53"/>
      <c r="E265" s="54"/>
      <c r="F265" s="54"/>
      <c r="G265" s="69"/>
      <c r="H265" s="59"/>
    </row>
    <row r="266" spans="1:8" hidden="1">
      <c r="A266" s="39" t="s">
        <v>170</v>
      </c>
      <c r="B266" s="52" t="s">
        <v>70</v>
      </c>
      <c r="C266" s="53"/>
      <c r="D266" s="53"/>
      <c r="E266" s="54"/>
      <c r="F266" s="54"/>
      <c r="G266" s="69"/>
      <c r="H266" s="59"/>
    </row>
    <row r="267" spans="1:8" hidden="1">
      <c r="A267" s="39" t="s">
        <v>171</v>
      </c>
      <c r="B267" s="52" t="s">
        <v>72</v>
      </c>
      <c r="C267" s="53"/>
      <c r="D267" s="53"/>
      <c r="E267" s="54"/>
      <c r="F267" s="54"/>
      <c r="G267" s="69"/>
      <c r="H267" s="59"/>
    </row>
    <row r="268" spans="1:8" hidden="1">
      <c r="A268" s="39" t="s">
        <v>172</v>
      </c>
      <c r="B268" s="52" t="s">
        <v>74</v>
      </c>
      <c r="C268" s="53"/>
      <c r="D268" s="53"/>
      <c r="E268" s="54"/>
      <c r="F268" s="54"/>
      <c r="G268" s="69"/>
      <c r="H268" s="59"/>
    </row>
    <row r="269" spans="1:8" hidden="1">
      <c r="A269" s="39" t="s">
        <v>173</v>
      </c>
      <c r="B269" s="52" t="s">
        <v>76</v>
      </c>
      <c r="C269" s="53"/>
      <c r="D269" s="53"/>
      <c r="E269" s="54"/>
      <c r="F269" s="54"/>
      <c r="G269" s="69"/>
      <c r="H269" s="59"/>
    </row>
    <row r="270" spans="1:8" hidden="1">
      <c r="A270" s="39" t="s">
        <v>174</v>
      </c>
      <c r="B270" s="52" t="s">
        <v>78</v>
      </c>
      <c r="C270" s="53"/>
      <c r="D270" s="53"/>
      <c r="E270" s="54"/>
      <c r="F270" s="54"/>
      <c r="G270" s="69"/>
      <c r="H270" s="59"/>
    </row>
    <row r="271" spans="1:8" hidden="1">
      <c r="A271" s="43" t="s">
        <v>175</v>
      </c>
      <c r="B271" s="44" t="s">
        <v>176</v>
      </c>
      <c r="C271" s="43"/>
      <c r="D271" s="43"/>
      <c r="E271" s="61">
        <f>E272+E421</f>
        <v>0</v>
      </c>
      <c r="F271" s="61">
        <f>F272+F421</f>
        <v>0</v>
      </c>
      <c r="G271" s="72">
        <f>G272+G421</f>
        <v>0</v>
      </c>
      <c r="H271" s="59"/>
    </row>
    <row r="272" spans="1:8" hidden="1">
      <c r="A272" s="46" t="s">
        <v>177</v>
      </c>
      <c r="B272" s="47" t="s">
        <v>52</v>
      </c>
      <c r="C272" s="46"/>
      <c r="D272" s="46"/>
      <c r="E272" s="60">
        <f>E273+E310+E347+E384</f>
        <v>0</v>
      </c>
      <c r="F272" s="60">
        <f>F273+F310+F347+F384</f>
        <v>0</v>
      </c>
      <c r="G272" s="71">
        <f>G273+G310+G347+G384</f>
        <v>0</v>
      </c>
      <c r="H272" s="59"/>
    </row>
    <row r="273" spans="1:8" hidden="1">
      <c r="A273" s="49" t="s">
        <v>178</v>
      </c>
      <c r="B273" s="50" t="s">
        <v>54</v>
      </c>
      <c r="C273" s="49"/>
      <c r="D273" s="49"/>
      <c r="E273" s="51">
        <f>SUM(E274:E309)</f>
        <v>0</v>
      </c>
      <c r="F273" s="51">
        <f t="shared" ref="F273:G273" si="8">SUM(F274:F309)</f>
        <v>0</v>
      </c>
      <c r="G273" s="70">
        <f t="shared" si="8"/>
        <v>0</v>
      </c>
      <c r="H273" s="59"/>
    </row>
    <row r="274" spans="1:8" hidden="1">
      <c r="A274" s="39" t="s">
        <v>179</v>
      </c>
      <c r="B274" s="52" t="s">
        <v>56</v>
      </c>
      <c r="C274" s="53"/>
      <c r="D274" s="53"/>
      <c r="E274" s="54"/>
      <c r="F274" s="54"/>
      <c r="G274" s="69"/>
      <c r="H274" s="59"/>
    </row>
    <row r="275" spans="1:8" hidden="1">
      <c r="A275" s="39" t="s">
        <v>180</v>
      </c>
      <c r="B275" s="52" t="s">
        <v>181</v>
      </c>
      <c r="C275" s="53"/>
      <c r="D275" s="53"/>
      <c r="E275" s="54"/>
      <c r="F275" s="54"/>
      <c r="G275" s="69"/>
      <c r="H275" s="59"/>
    </row>
    <row r="276" spans="1:8" hidden="1">
      <c r="A276" s="39" t="s">
        <v>182</v>
      </c>
      <c r="B276" s="52" t="s">
        <v>183</v>
      </c>
      <c r="C276" s="53"/>
      <c r="D276" s="53"/>
      <c r="E276" s="54"/>
      <c r="F276" s="54"/>
      <c r="G276" s="69"/>
      <c r="H276" s="59"/>
    </row>
    <row r="277" spans="1:8" hidden="1">
      <c r="A277" s="39" t="s">
        <v>184</v>
      </c>
      <c r="B277" s="52" t="s">
        <v>58</v>
      </c>
      <c r="C277" s="53"/>
      <c r="D277" s="53"/>
      <c r="E277" s="54"/>
      <c r="F277" s="54"/>
      <c r="G277" s="69"/>
      <c r="H277" s="59"/>
    </row>
    <row r="278" spans="1:8" hidden="1">
      <c r="A278" s="39" t="s">
        <v>185</v>
      </c>
      <c r="B278" s="52" t="s">
        <v>186</v>
      </c>
      <c r="C278" s="53"/>
      <c r="D278" s="53"/>
      <c r="E278" s="54"/>
      <c r="F278" s="54"/>
      <c r="G278" s="69"/>
      <c r="H278" s="59"/>
    </row>
    <row r="279" spans="1:8" hidden="1">
      <c r="A279" s="39" t="s">
        <v>187</v>
      </c>
      <c r="B279" s="52" t="s">
        <v>188</v>
      </c>
      <c r="C279" s="53"/>
      <c r="D279" s="53"/>
      <c r="E279" s="54"/>
      <c r="F279" s="54"/>
      <c r="G279" s="69"/>
      <c r="H279" s="59"/>
    </row>
    <row r="280" spans="1:8" hidden="1">
      <c r="A280" s="39" t="s">
        <v>189</v>
      </c>
      <c r="B280" s="52" t="s">
        <v>60</v>
      </c>
      <c r="C280" s="53"/>
      <c r="D280" s="53"/>
      <c r="E280" s="54"/>
      <c r="F280" s="54"/>
      <c r="G280" s="69"/>
      <c r="H280" s="59"/>
    </row>
    <row r="281" spans="1:8" hidden="1">
      <c r="A281" s="39" t="s">
        <v>190</v>
      </c>
      <c r="B281" s="52" t="s">
        <v>191</v>
      </c>
      <c r="C281" s="53"/>
      <c r="D281" s="53"/>
      <c r="E281" s="54"/>
      <c r="F281" s="54"/>
      <c r="G281" s="69"/>
      <c r="H281" s="59"/>
    </row>
    <row r="282" spans="1:8" hidden="1">
      <c r="A282" s="39" t="s">
        <v>192</v>
      </c>
      <c r="B282" s="52" t="s">
        <v>193</v>
      </c>
      <c r="C282" s="53"/>
      <c r="D282" s="53"/>
      <c r="E282" s="54"/>
      <c r="F282" s="54"/>
      <c r="G282" s="69"/>
      <c r="H282" s="59"/>
    </row>
    <row r="283" spans="1:8" hidden="1">
      <c r="A283" s="39" t="s">
        <v>194</v>
      </c>
      <c r="B283" s="52" t="s">
        <v>62</v>
      </c>
      <c r="C283" s="53"/>
      <c r="D283" s="53"/>
      <c r="E283" s="54"/>
      <c r="F283" s="54"/>
      <c r="G283" s="69"/>
      <c r="H283" s="59"/>
    </row>
    <row r="284" spans="1:8" hidden="1">
      <c r="A284" s="39" t="s">
        <v>195</v>
      </c>
      <c r="B284" s="52" t="s">
        <v>196</v>
      </c>
      <c r="C284" s="53"/>
      <c r="D284" s="53"/>
      <c r="E284" s="54"/>
      <c r="F284" s="54"/>
      <c r="G284" s="69"/>
      <c r="H284" s="59"/>
    </row>
    <row r="285" spans="1:8" hidden="1">
      <c r="A285" s="39" t="s">
        <v>197</v>
      </c>
      <c r="B285" s="52" t="s">
        <v>198</v>
      </c>
      <c r="C285" s="53"/>
      <c r="D285" s="53"/>
      <c r="E285" s="54"/>
      <c r="F285" s="54"/>
      <c r="G285" s="69"/>
      <c r="H285" s="59"/>
    </row>
    <row r="286" spans="1:8" hidden="1">
      <c r="A286" s="39" t="s">
        <v>199</v>
      </c>
      <c r="B286" s="52" t="s">
        <v>64</v>
      </c>
      <c r="C286" s="53"/>
      <c r="D286" s="53"/>
      <c r="E286" s="54"/>
      <c r="F286" s="54"/>
      <c r="G286" s="69"/>
      <c r="H286" s="59"/>
    </row>
    <row r="287" spans="1:8" hidden="1">
      <c r="A287" s="39" t="s">
        <v>200</v>
      </c>
      <c r="B287" s="52" t="s">
        <v>201</v>
      </c>
      <c r="C287" s="53"/>
      <c r="D287" s="53"/>
      <c r="E287" s="54"/>
      <c r="F287" s="54"/>
      <c r="G287" s="69"/>
      <c r="H287" s="59"/>
    </row>
    <row r="288" spans="1:8" hidden="1">
      <c r="A288" s="39" t="s">
        <v>202</v>
      </c>
      <c r="B288" s="52" t="s">
        <v>203</v>
      </c>
      <c r="C288" s="53"/>
      <c r="D288" s="53"/>
      <c r="E288" s="54"/>
      <c r="F288" s="54"/>
      <c r="G288" s="69"/>
      <c r="H288" s="59"/>
    </row>
    <row r="289" spans="1:8" hidden="1">
      <c r="A289" s="39" t="s">
        <v>204</v>
      </c>
      <c r="B289" s="52" t="s">
        <v>66</v>
      </c>
      <c r="C289" s="53"/>
      <c r="D289" s="53"/>
      <c r="E289" s="54"/>
      <c r="F289" s="54"/>
      <c r="G289" s="69"/>
      <c r="H289" s="59"/>
    </row>
    <row r="290" spans="1:8" hidden="1">
      <c r="A290" s="39" t="s">
        <v>205</v>
      </c>
      <c r="B290" s="52" t="s">
        <v>206</v>
      </c>
      <c r="C290" s="53"/>
      <c r="D290" s="53"/>
      <c r="E290" s="54"/>
      <c r="F290" s="54"/>
      <c r="G290" s="69"/>
      <c r="H290" s="59"/>
    </row>
    <row r="291" spans="1:8" hidden="1">
      <c r="A291" s="39" t="s">
        <v>207</v>
      </c>
      <c r="B291" s="52" t="s">
        <v>208</v>
      </c>
      <c r="C291" s="53"/>
      <c r="D291" s="53"/>
      <c r="E291" s="54"/>
      <c r="F291" s="54"/>
      <c r="G291" s="69"/>
      <c r="H291" s="59"/>
    </row>
    <row r="292" spans="1:8" hidden="1">
      <c r="A292" s="39" t="s">
        <v>209</v>
      </c>
      <c r="B292" s="52" t="s">
        <v>68</v>
      </c>
      <c r="C292" s="53"/>
      <c r="D292" s="53"/>
      <c r="E292" s="54"/>
      <c r="F292" s="54"/>
      <c r="G292" s="69"/>
      <c r="H292" s="59"/>
    </row>
    <row r="293" spans="1:8" hidden="1">
      <c r="A293" s="39" t="s">
        <v>210</v>
      </c>
      <c r="B293" s="52" t="s">
        <v>211</v>
      </c>
      <c r="C293" s="53"/>
      <c r="D293" s="53"/>
      <c r="E293" s="54"/>
      <c r="F293" s="54"/>
      <c r="G293" s="69"/>
      <c r="H293" s="59"/>
    </row>
    <row r="294" spans="1:8" hidden="1">
      <c r="A294" s="39" t="s">
        <v>212</v>
      </c>
      <c r="B294" s="52" t="s">
        <v>213</v>
      </c>
      <c r="C294" s="53"/>
      <c r="D294" s="53"/>
      <c r="E294" s="54"/>
      <c r="F294" s="54"/>
      <c r="G294" s="69"/>
      <c r="H294" s="59"/>
    </row>
    <row r="295" spans="1:8" hidden="1">
      <c r="A295" s="39" t="s">
        <v>214</v>
      </c>
      <c r="B295" s="52" t="s">
        <v>70</v>
      </c>
      <c r="C295" s="53"/>
      <c r="D295" s="53"/>
      <c r="E295" s="54"/>
      <c r="F295" s="54"/>
      <c r="G295" s="69"/>
      <c r="H295" s="59"/>
    </row>
    <row r="296" spans="1:8" hidden="1">
      <c r="A296" s="39" t="s">
        <v>215</v>
      </c>
      <c r="B296" s="52" t="s">
        <v>216</v>
      </c>
      <c r="C296" s="53"/>
      <c r="D296" s="53"/>
      <c r="E296" s="54"/>
      <c r="F296" s="54"/>
      <c r="G296" s="69"/>
      <c r="H296" s="59"/>
    </row>
    <row r="297" spans="1:8" hidden="1">
      <c r="A297" s="39" t="s">
        <v>217</v>
      </c>
      <c r="B297" s="52" t="s">
        <v>218</v>
      </c>
      <c r="C297" s="53"/>
      <c r="D297" s="53"/>
      <c r="E297" s="54"/>
      <c r="F297" s="54"/>
      <c r="G297" s="69"/>
      <c r="H297" s="59"/>
    </row>
    <row r="298" spans="1:8" hidden="1">
      <c r="A298" s="39" t="s">
        <v>219</v>
      </c>
      <c r="B298" s="52" t="s">
        <v>72</v>
      </c>
      <c r="C298" s="53"/>
      <c r="D298" s="53"/>
      <c r="E298" s="54"/>
      <c r="F298" s="54"/>
      <c r="G298" s="69"/>
      <c r="H298" s="59"/>
    </row>
    <row r="299" spans="1:8" hidden="1">
      <c r="A299" s="39" t="s">
        <v>220</v>
      </c>
      <c r="B299" s="52" t="s">
        <v>221</v>
      </c>
      <c r="C299" s="53"/>
      <c r="D299" s="53"/>
      <c r="E299" s="54"/>
      <c r="F299" s="54"/>
      <c r="G299" s="69"/>
      <c r="H299" s="59"/>
    </row>
    <row r="300" spans="1:8" hidden="1">
      <c r="A300" s="39" t="s">
        <v>222</v>
      </c>
      <c r="B300" s="52" t="s">
        <v>223</v>
      </c>
      <c r="C300" s="53"/>
      <c r="D300" s="53"/>
      <c r="E300" s="54"/>
      <c r="F300" s="54"/>
      <c r="G300" s="69"/>
      <c r="H300" s="59"/>
    </row>
    <row r="301" spans="1:8" hidden="1">
      <c r="A301" s="39" t="s">
        <v>224</v>
      </c>
      <c r="B301" s="52" t="s">
        <v>74</v>
      </c>
      <c r="C301" s="53"/>
      <c r="D301" s="53"/>
      <c r="E301" s="54"/>
      <c r="F301" s="54"/>
      <c r="G301" s="69"/>
      <c r="H301" s="59"/>
    </row>
    <row r="302" spans="1:8" hidden="1">
      <c r="A302" s="39" t="s">
        <v>225</v>
      </c>
      <c r="B302" s="52" t="s">
        <v>226</v>
      </c>
      <c r="C302" s="53"/>
      <c r="D302" s="53"/>
      <c r="E302" s="54"/>
      <c r="F302" s="54"/>
      <c r="G302" s="69"/>
      <c r="H302" s="59"/>
    </row>
    <row r="303" spans="1:8" hidden="1">
      <c r="A303" s="39" t="s">
        <v>227</v>
      </c>
      <c r="B303" s="52" t="s">
        <v>228</v>
      </c>
      <c r="C303" s="53"/>
      <c r="D303" s="53"/>
      <c r="E303" s="54"/>
      <c r="F303" s="54"/>
      <c r="G303" s="69"/>
      <c r="H303" s="59"/>
    </row>
    <row r="304" spans="1:8" hidden="1">
      <c r="A304" s="39" t="s">
        <v>229</v>
      </c>
      <c r="B304" s="52" t="s">
        <v>76</v>
      </c>
      <c r="C304" s="53"/>
      <c r="D304" s="53"/>
      <c r="E304" s="54"/>
      <c r="F304" s="54"/>
      <c r="G304" s="69"/>
      <c r="H304" s="59"/>
    </row>
    <row r="305" spans="1:8" hidden="1">
      <c r="A305" s="39" t="s">
        <v>230</v>
      </c>
      <c r="B305" s="52" t="s">
        <v>231</v>
      </c>
      <c r="C305" s="53"/>
      <c r="D305" s="53"/>
      <c r="E305" s="54"/>
      <c r="F305" s="54"/>
      <c r="G305" s="69"/>
      <c r="H305" s="59"/>
    </row>
    <row r="306" spans="1:8" hidden="1">
      <c r="A306" s="39" t="s">
        <v>232</v>
      </c>
      <c r="B306" s="52" t="s">
        <v>233</v>
      </c>
      <c r="C306" s="53"/>
      <c r="D306" s="53"/>
      <c r="E306" s="54"/>
      <c r="F306" s="54"/>
      <c r="G306" s="69"/>
      <c r="H306" s="59"/>
    </row>
    <row r="307" spans="1:8" hidden="1">
      <c r="A307" s="39" t="s">
        <v>234</v>
      </c>
      <c r="B307" s="52" t="s">
        <v>78</v>
      </c>
      <c r="C307" s="53"/>
      <c r="D307" s="53"/>
      <c r="E307" s="54"/>
      <c r="F307" s="54"/>
      <c r="G307" s="69"/>
      <c r="H307" s="59"/>
    </row>
    <row r="308" spans="1:8" hidden="1">
      <c r="A308" s="39" t="s">
        <v>235</v>
      </c>
      <c r="B308" s="52" t="s">
        <v>236</v>
      </c>
      <c r="C308" s="53"/>
      <c r="D308" s="53"/>
      <c r="E308" s="54"/>
      <c r="F308" s="54"/>
      <c r="G308" s="69"/>
      <c r="H308" s="59"/>
    </row>
    <row r="309" spans="1:8" hidden="1">
      <c r="A309" s="39" t="s">
        <v>237</v>
      </c>
      <c r="B309" s="52" t="s">
        <v>238</v>
      </c>
      <c r="C309" s="53"/>
      <c r="D309" s="53"/>
      <c r="E309" s="54"/>
      <c r="F309" s="54"/>
      <c r="G309" s="69"/>
      <c r="H309" s="59"/>
    </row>
    <row r="310" spans="1:8" hidden="1">
      <c r="A310" s="49" t="s">
        <v>239</v>
      </c>
      <c r="B310" s="50" t="s">
        <v>80</v>
      </c>
      <c r="C310" s="49"/>
      <c r="D310" s="49"/>
      <c r="E310" s="51">
        <f>SUM(E311:E346)</f>
        <v>0</v>
      </c>
      <c r="F310" s="51">
        <f t="shared" ref="F310:G310" si="9">SUM(F311:F346)</f>
        <v>0</v>
      </c>
      <c r="G310" s="70">
        <f t="shared" si="9"/>
        <v>0</v>
      </c>
      <c r="H310" s="59"/>
    </row>
    <row r="311" spans="1:8" hidden="1">
      <c r="A311" s="39" t="s">
        <v>240</v>
      </c>
      <c r="B311" s="52" t="s">
        <v>56</v>
      </c>
      <c r="C311" s="53"/>
      <c r="D311" s="53"/>
      <c r="E311" s="54"/>
      <c r="F311" s="54"/>
      <c r="G311" s="69"/>
      <c r="H311" s="59"/>
    </row>
    <row r="312" spans="1:8" hidden="1">
      <c r="A312" s="39" t="s">
        <v>241</v>
      </c>
      <c r="B312" s="52" t="s">
        <v>181</v>
      </c>
      <c r="C312" s="53"/>
      <c r="D312" s="53"/>
      <c r="E312" s="54"/>
      <c r="F312" s="54"/>
      <c r="G312" s="69"/>
      <c r="H312" s="59"/>
    </row>
    <row r="313" spans="1:8" hidden="1">
      <c r="A313" s="39" t="s">
        <v>242</v>
      </c>
      <c r="B313" s="52" t="s">
        <v>183</v>
      </c>
      <c r="C313" s="53"/>
      <c r="D313" s="53"/>
      <c r="E313" s="54"/>
      <c r="F313" s="54"/>
      <c r="G313" s="69"/>
      <c r="H313" s="59"/>
    </row>
    <row r="314" spans="1:8" hidden="1">
      <c r="A314" s="39" t="s">
        <v>243</v>
      </c>
      <c r="B314" s="52" t="s">
        <v>58</v>
      </c>
      <c r="C314" s="53"/>
      <c r="D314" s="53"/>
      <c r="E314" s="54"/>
      <c r="F314" s="54"/>
      <c r="G314" s="69"/>
      <c r="H314" s="59"/>
    </row>
    <row r="315" spans="1:8" hidden="1">
      <c r="A315" s="39" t="s">
        <v>244</v>
      </c>
      <c r="B315" s="52" t="s">
        <v>186</v>
      </c>
      <c r="C315" s="53"/>
      <c r="D315" s="53"/>
      <c r="E315" s="54"/>
      <c r="F315" s="54"/>
      <c r="G315" s="69"/>
      <c r="H315" s="59"/>
    </row>
    <row r="316" spans="1:8" hidden="1">
      <c r="A316" s="39" t="s">
        <v>245</v>
      </c>
      <c r="B316" s="52" t="s">
        <v>188</v>
      </c>
      <c r="C316" s="53"/>
      <c r="D316" s="53"/>
      <c r="E316" s="54"/>
      <c r="F316" s="54"/>
      <c r="G316" s="69"/>
      <c r="H316" s="59"/>
    </row>
    <row r="317" spans="1:8" hidden="1">
      <c r="A317" s="39" t="s">
        <v>246</v>
      </c>
      <c r="B317" s="52" t="s">
        <v>60</v>
      </c>
      <c r="C317" s="53"/>
      <c r="D317" s="53"/>
      <c r="E317" s="54"/>
      <c r="F317" s="54"/>
      <c r="G317" s="69"/>
      <c r="H317" s="59"/>
    </row>
    <row r="318" spans="1:8" hidden="1">
      <c r="A318" s="39" t="s">
        <v>247</v>
      </c>
      <c r="B318" s="52" t="s">
        <v>191</v>
      </c>
      <c r="C318" s="53"/>
      <c r="D318" s="53"/>
      <c r="E318" s="54"/>
      <c r="F318" s="54"/>
      <c r="G318" s="69"/>
      <c r="H318" s="59"/>
    </row>
    <row r="319" spans="1:8" hidden="1">
      <c r="A319" s="39" t="s">
        <v>248</v>
      </c>
      <c r="B319" s="52" t="s">
        <v>193</v>
      </c>
      <c r="C319" s="53"/>
      <c r="D319" s="53"/>
      <c r="E319" s="54"/>
      <c r="F319" s="54"/>
      <c r="G319" s="69"/>
      <c r="H319" s="59"/>
    </row>
    <row r="320" spans="1:8" hidden="1">
      <c r="A320" s="39" t="s">
        <v>249</v>
      </c>
      <c r="B320" s="52" t="s">
        <v>62</v>
      </c>
      <c r="C320" s="53"/>
      <c r="D320" s="53"/>
      <c r="E320" s="54"/>
      <c r="F320" s="54"/>
      <c r="G320" s="69"/>
      <c r="H320" s="59"/>
    </row>
    <row r="321" spans="1:8" hidden="1">
      <c r="A321" s="39" t="s">
        <v>250</v>
      </c>
      <c r="B321" s="52" t="s">
        <v>196</v>
      </c>
      <c r="C321" s="53"/>
      <c r="D321" s="53"/>
      <c r="E321" s="54"/>
      <c r="F321" s="54"/>
      <c r="G321" s="69"/>
      <c r="H321" s="59"/>
    </row>
    <row r="322" spans="1:8" hidden="1">
      <c r="A322" s="39" t="s">
        <v>251</v>
      </c>
      <c r="B322" s="52" t="s">
        <v>198</v>
      </c>
      <c r="C322" s="53"/>
      <c r="D322" s="53"/>
      <c r="E322" s="54"/>
      <c r="F322" s="54"/>
      <c r="G322" s="69"/>
      <c r="H322" s="59"/>
    </row>
    <row r="323" spans="1:8" hidden="1">
      <c r="A323" s="39" t="s">
        <v>252</v>
      </c>
      <c r="B323" s="52" t="s">
        <v>64</v>
      </c>
      <c r="C323" s="53"/>
      <c r="D323" s="53"/>
      <c r="E323" s="54"/>
      <c r="F323" s="54"/>
      <c r="G323" s="69"/>
      <c r="H323" s="59"/>
    </row>
    <row r="324" spans="1:8" hidden="1">
      <c r="A324" s="39" t="s">
        <v>253</v>
      </c>
      <c r="B324" s="52" t="s">
        <v>201</v>
      </c>
      <c r="C324" s="53"/>
      <c r="D324" s="53"/>
      <c r="E324" s="54"/>
      <c r="F324" s="54"/>
      <c r="G324" s="69"/>
      <c r="H324" s="59"/>
    </row>
    <row r="325" spans="1:8" hidden="1">
      <c r="A325" s="39" t="s">
        <v>254</v>
      </c>
      <c r="B325" s="52" t="s">
        <v>203</v>
      </c>
      <c r="C325" s="53"/>
      <c r="D325" s="53"/>
      <c r="E325" s="54"/>
      <c r="F325" s="54"/>
      <c r="G325" s="69"/>
      <c r="H325" s="59"/>
    </row>
    <row r="326" spans="1:8" hidden="1">
      <c r="A326" s="39" t="s">
        <v>255</v>
      </c>
      <c r="B326" s="52" t="s">
        <v>66</v>
      </c>
      <c r="C326" s="53"/>
      <c r="D326" s="53"/>
      <c r="E326" s="54"/>
      <c r="F326" s="54"/>
      <c r="G326" s="69"/>
      <c r="H326" s="59"/>
    </row>
    <row r="327" spans="1:8" hidden="1">
      <c r="A327" s="39" t="s">
        <v>256</v>
      </c>
      <c r="B327" s="52" t="s">
        <v>206</v>
      </c>
      <c r="C327" s="53"/>
      <c r="D327" s="53"/>
      <c r="E327" s="54"/>
      <c r="F327" s="54"/>
      <c r="G327" s="69"/>
      <c r="H327" s="59"/>
    </row>
    <row r="328" spans="1:8" hidden="1">
      <c r="A328" s="39" t="s">
        <v>257</v>
      </c>
      <c r="B328" s="52" t="s">
        <v>208</v>
      </c>
      <c r="C328" s="53"/>
      <c r="D328" s="53"/>
      <c r="E328" s="54"/>
      <c r="F328" s="54"/>
      <c r="G328" s="69"/>
      <c r="H328" s="59"/>
    </row>
    <row r="329" spans="1:8" hidden="1">
      <c r="A329" s="39" t="s">
        <v>258</v>
      </c>
      <c r="B329" s="52" t="s">
        <v>68</v>
      </c>
      <c r="C329" s="53"/>
      <c r="D329" s="53"/>
      <c r="E329" s="54"/>
      <c r="F329" s="54"/>
      <c r="G329" s="69"/>
      <c r="H329" s="59"/>
    </row>
    <row r="330" spans="1:8" hidden="1">
      <c r="A330" s="39" t="s">
        <v>259</v>
      </c>
      <c r="B330" s="52" t="s">
        <v>211</v>
      </c>
      <c r="C330" s="53"/>
      <c r="D330" s="53"/>
      <c r="E330" s="54"/>
      <c r="F330" s="54"/>
      <c r="G330" s="69"/>
      <c r="H330" s="59"/>
    </row>
    <row r="331" spans="1:8" hidden="1">
      <c r="A331" s="39" t="s">
        <v>260</v>
      </c>
      <c r="B331" s="52" t="s">
        <v>213</v>
      </c>
      <c r="C331" s="53"/>
      <c r="D331" s="53"/>
      <c r="E331" s="54"/>
      <c r="F331" s="54"/>
      <c r="G331" s="69"/>
      <c r="H331" s="59"/>
    </row>
    <row r="332" spans="1:8" hidden="1">
      <c r="A332" s="39" t="s">
        <v>261</v>
      </c>
      <c r="B332" s="52" t="s">
        <v>70</v>
      </c>
      <c r="C332" s="53"/>
      <c r="D332" s="53"/>
      <c r="E332" s="54"/>
      <c r="F332" s="54"/>
      <c r="G332" s="69"/>
      <c r="H332" s="59"/>
    </row>
    <row r="333" spans="1:8" hidden="1">
      <c r="A333" s="39" t="s">
        <v>262</v>
      </c>
      <c r="B333" s="52" t="s">
        <v>216</v>
      </c>
      <c r="C333" s="53"/>
      <c r="D333" s="53"/>
      <c r="E333" s="54"/>
      <c r="F333" s="54"/>
      <c r="G333" s="69"/>
      <c r="H333" s="59"/>
    </row>
    <row r="334" spans="1:8" hidden="1">
      <c r="A334" s="39" t="s">
        <v>263</v>
      </c>
      <c r="B334" s="52" t="s">
        <v>218</v>
      </c>
      <c r="C334" s="53"/>
      <c r="D334" s="53"/>
      <c r="E334" s="54"/>
      <c r="F334" s="54"/>
      <c r="G334" s="69"/>
      <c r="H334" s="59"/>
    </row>
    <row r="335" spans="1:8" hidden="1">
      <c r="A335" s="39" t="s">
        <v>264</v>
      </c>
      <c r="B335" s="52" t="s">
        <v>72</v>
      </c>
      <c r="C335" s="53"/>
      <c r="D335" s="53"/>
      <c r="E335" s="54"/>
      <c r="F335" s="54"/>
      <c r="G335" s="69"/>
      <c r="H335" s="59"/>
    </row>
    <row r="336" spans="1:8" hidden="1">
      <c r="A336" s="39" t="s">
        <v>265</v>
      </c>
      <c r="B336" s="52" t="s">
        <v>221</v>
      </c>
      <c r="C336" s="53"/>
      <c r="D336" s="53"/>
      <c r="E336" s="54"/>
      <c r="F336" s="54"/>
      <c r="G336" s="69"/>
      <c r="H336" s="59"/>
    </row>
    <row r="337" spans="1:8" hidden="1">
      <c r="A337" s="39" t="s">
        <v>266</v>
      </c>
      <c r="B337" s="52" t="s">
        <v>223</v>
      </c>
      <c r="C337" s="53"/>
      <c r="D337" s="53"/>
      <c r="E337" s="54"/>
      <c r="F337" s="54"/>
      <c r="G337" s="69"/>
      <c r="H337" s="59"/>
    </row>
    <row r="338" spans="1:8" hidden="1">
      <c r="A338" s="39" t="s">
        <v>267</v>
      </c>
      <c r="B338" s="52" t="s">
        <v>74</v>
      </c>
      <c r="C338" s="53"/>
      <c r="D338" s="53"/>
      <c r="E338" s="54"/>
      <c r="F338" s="54"/>
      <c r="G338" s="69"/>
      <c r="H338" s="59"/>
    </row>
    <row r="339" spans="1:8" hidden="1">
      <c r="A339" s="39" t="s">
        <v>268</v>
      </c>
      <c r="B339" s="52" t="s">
        <v>226</v>
      </c>
      <c r="C339" s="53"/>
      <c r="D339" s="53"/>
      <c r="E339" s="54"/>
      <c r="F339" s="54"/>
      <c r="G339" s="69"/>
      <c r="H339" s="59"/>
    </row>
    <row r="340" spans="1:8" hidden="1">
      <c r="A340" s="39" t="s">
        <v>269</v>
      </c>
      <c r="B340" s="52" t="s">
        <v>228</v>
      </c>
      <c r="C340" s="53"/>
      <c r="D340" s="53"/>
      <c r="E340" s="54"/>
      <c r="F340" s="54"/>
      <c r="G340" s="69"/>
      <c r="H340" s="59"/>
    </row>
    <row r="341" spans="1:8" hidden="1">
      <c r="A341" s="39" t="s">
        <v>270</v>
      </c>
      <c r="B341" s="52" t="s">
        <v>76</v>
      </c>
      <c r="C341" s="53"/>
      <c r="D341" s="53"/>
      <c r="E341" s="54"/>
      <c r="F341" s="54"/>
      <c r="G341" s="69"/>
      <c r="H341" s="59"/>
    </row>
    <row r="342" spans="1:8" hidden="1">
      <c r="A342" s="39" t="s">
        <v>271</v>
      </c>
      <c r="B342" s="52" t="s">
        <v>231</v>
      </c>
      <c r="C342" s="53"/>
      <c r="D342" s="53"/>
      <c r="E342" s="54"/>
      <c r="F342" s="54"/>
      <c r="G342" s="69"/>
      <c r="H342" s="59"/>
    </row>
    <row r="343" spans="1:8" hidden="1">
      <c r="A343" s="39" t="s">
        <v>272</v>
      </c>
      <c r="B343" s="52" t="s">
        <v>233</v>
      </c>
      <c r="C343" s="53"/>
      <c r="D343" s="53"/>
      <c r="E343" s="54"/>
      <c r="F343" s="54"/>
      <c r="G343" s="69"/>
      <c r="H343" s="59"/>
    </row>
    <row r="344" spans="1:8" hidden="1">
      <c r="A344" s="39" t="s">
        <v>273</v>
      </c>
      <c r="B344" s="52" t="s">
        <v>78</v>
      </c>
      <c r="C344" s="53"/>
      <c r="D344" s="53"/>
      <c r="E344" s="54"/>
      <c r="F344" s="54"/>
      <c r="G344" s="69"/>
      <c r="H344" s="59"/>
    </row>
    <row r="345" spans="1:8" hidden="1">
      <c r="A345" s="39" t="s">
        <v>274</v>
      </c>
      <c r="B345" s="52" t="s">
        <v>236</v>
      </c>
      <c r="C345" s="53"/>
      <c r="D345" s="53"/>
      <c r="E345" s="54"/>
      <c r="F345" s="54"/>
      <c r="G345" s="69"/>
      <c r="H345" s="59"/>
    </row>
    <row r="346" spans="1:8" hidden="1">
      <c r="A346" s="39" t="s">
        <v>275</v>
      </c>
      <c r="B346" s="52" t="s">
        <v>238</v>
      </c>
      <c r="C346" s="53"/>
      <c r="D346" s="53"/>
      <c r="E346" s="54"/>
      <c r="F346" s="54"/>
      <c r="G346" s="69"/>
      <c r="H346" s="59"/>
    </row>
    <row r="347" spans="1:8" hidden="1">
      <c r="A347" s="49" t="s">
        <v>276</v>
      </c>
      <c r="B347" s="50" t="s">
        <v>94</v>
      </c>
      <c r="C347" s="49"/>
      <c r="D347" s="49"/>
      <c r="E347" s="51">
        <f>SUM(E348:E383)</f>
        <v>0</v>
      </c>
      <c r="F347" s="51">
        <f t="shared" ref="F347:G347" si="10">SUM(F348:F383)</f>
        <v>0</v>
      </c>
      <c r="G347" s="70">
        <f t="shared" si="10"/>
        <v>0</v>
      </c>
      <c r="H347" s="59"/>
    </row>
    <row r="348" spans="1:8" hidden="1">
      <c r="A348" s="39" t="s">
        <v>277</v>
      </c>
      <c r="B348" s="52" t="s">
        <v>56</v>
      </c>
      <c r="C348" s="53"/>
      <c r="D348" s="53"/>
      <c r="E348" s="54"/>
      <c r="F348" s="54"/>
      <c r="G348" s="69"/>
      <c r="H348" s="59"/>
    </row>
    <row r="349" spans="1:8" hidden="1">
      <c r="A349" s="39" t="s">
        <v>278</v>
      </c>
      <c r="B349" s="52" t="s">
        <v>181</v>
      </c>
      <c r="C349" s="53"/>
      <c r="D349" s="53"/>
      <c r="E349" s="54"/>
      <c r="F349" s="54"/>
      <c r="G349" s="69"/>
      <c r="H349" s="59"/>
    </row>
    <row r="350" spans="1:8" hidden="1">
      <c r="A350" s="39" t="s">
        <v>279</v>
      </c>
      <c r="B350" s="52" t="s">
        <v>183</v>
      </c>
      <c r="C350" s="53"/>
      <c r="D350" s="53"/>
      <c r="E350" s="54"/>
      <c r="F350" s="54"/>
      <c r="G350" s="69"/>
      <c r="H350" s="59"/>
    </row>
    <row r="351" spans="1:8" hidden="1">
      <c r="A351" s="39" t="s">
        <v>280</v>
      </c>
      <c r="B351" s="52" t="s">
        <v>58</v>
      </c>
      <c r="C351" s="53"/>
      <c r="D351" s="53"/>
      <c r="E351" s="54"/>
      <c r="F351" s="54"/>
      <c r="G351" s="69"/>
      <c r="H351" s="59"/>
    </row>
    <row r="352" spans="1:8" hidden="1">
      <c r="A352" s="39" t="s">
        <v>281</v>
      </c>
      <c r="B352" s="52" t="s">
        <v>186</v>
      </c>
      <c r="C352" s="53"/>
      <c r="D352" s="53"/>
      <c r="E352" s="54"/>
      <c r="F352" s="54"/>
      <c r="G352" s="69"/>
      <c r="H352" s="59"/>
    </row>
    <row r="353" spans="1:8" hidden="1">
      <c r="A353" s="39" t="s">
        <v>282</v>
      </c>
      <c r="B353" s="52" t="s">
        <v>188</v>
      </c>
      <c r="C353" s="53"/>
      <c r="D353" s="53"/>
      <c r="E353" s="54"/>
      <c r="F353" s="54"/>
      <c r="G353" s="69"/>
      <c r="H353" s="59"/>
    </row>
    <row r="354" spans="1:8" hidden="1">
      <c r="A354" s="39" t="s">
        <v>283</v>
      </c>
      <c r="B354" s="52" t="s">
        <v>60</v>
      </c>
      <c r="C354" s="53"/>
      <c r="D354" s="53"/>
      <c r="E354" s="54"/>
      <c r="F354" s="54"/>
      <c r="G354" s="69"/>
      <c r="H354" s="59"/>
    </row>
    <row r="355" spans="1:8" hidden="1">
      <c r="A355" s="39" t="s">
        <v>284</v>
      </c>
      <c r="B355" s="52" t="s">
        <v>191</v>
      </c>
      <c r="C355" s="53"/>
      <c r="D355" s="53"/>
      <c r="E355" s="54"/>
      <c r="F355" s="54"/>
      <c r="G355" s="69"/>
      <c r="H355" s="59"/>
    </row>
    <row r="356" spans="1:8" hidden="1">
      <c r="A356" s="39" t="s">
        <v>285</v>
      </c>
      <c r="B356" s="52" t="s">
        <v>193</v>
      </c>
      <c r="C356" s="53"/>
      <c r="D356" s="53"/>
      <c r="E356" s="54"/>
      <c r="F356" s="54"/>
      <c r="G356" s="69"/>
      <c r="H356" s="59"/>
    </row>
    <row r="357" spans="1:8" hidden="1">
      <c r="A357" s="39" t="s">
        <v>286</v>
      </c>
      <c r="B357" s="52" t="s">
        <v>62</v>
      </c>
      <c r="C357" s="53"/>
      <c r="D357" s="53"/>
      <c r="E357" s="54"/>
      <c r="F357" s="54"/>
      <c r="G357" s="69"/>
      <c r="H357" s="59"/>
    </row>
    <row r="358" spans="1:8" hidden="1">
      <c r="A358" s="39" t="s">
        <v>287</v>
      </c>
      <c r="B358" s="52" t="s">
        <v>196</v>
      </c>
      <c r="C358" s="53"/>
      <c r="D358" s="53"/>
      <c r="E358" s="54"/>
      <c r="F358" s="54"/>
      <c r="G358" s="69"/>
      <c r="H358" s="59"/>
    </row>
    <row r="359" spans="1:8" hidden="1">
      <c r="A359" s="39" t="s">
        <v>288</v>
      </c>
      <c r="B359" s="52" t="s">
        <v>198</v>
      </c>
      <c r="C359" s="53"/>
      <c r="D359" s="53"/>
      <c r="E359" s="54"/>
      <c r="F359" s="54"/>
      <c r="G359" s="69"/>
      <c r="H359" s="59"/>
    </row>
    <row r="360" spans="1:8" hidden="1">
      <c r="A360" s="39" t="s">
        <v>289</v>
      </c>
      <c r="B360" s="52" t="s">
        <v>64</v>
      </c>
      <c r="C360" s="53"/>
      <c r="D360" s="53"/>
      <c r="E360" s="54"/>
      <c r="F360" s="54"/>
      <c r="G360" s="69"/>
      <c r="H360" s="59"/>
    </row>
    <row r="361" spans="1:8" hidden="1">
      <c r="A361" s="39" t="s">
        <v>290</v>
      </c>
      <c r="B361" s="52" t="s">
        <v>201</v>
      </c>
      <c r="C361" s="53"/>
      <c r="D361" s="53"/>
      <c r="E361" s="54"/>
      <c r="F361" s="54"/>
      <c r="G361" s="69"/>
      <c r="H361" s="59"/>
    </row>
    <row r="362" spans="1:8" hidden="1">
      <c r="A362" s="39" t="s">
        <v>291</v>
      </c>
      <c r="B362" s="52" t="s">
        <v>203</v>
      </c>
      <c r="C362" s="53"/>
      <c r="D362" s="53"/>
      <c r="E362" s="54"/>
      <c r="F362" s="54"/>
      <c r="G362" s="69"/>
      <c r="H362" s="59"/>
    </row>
    <row r="363" spans="1:8" hidden="1">
      <c r="A363" s="39" t="s">
        <v>292</v>
      </c>
      <c r="B363" s="52" t="s">
        <v>66</v>
      </c>
      <c r="C363" s="53"/>
      <c r="D363" s="53"/>
      <c r="E363" s="54"/>
      <c r="F363" s="54"/>
      <c r="G363" s="69"/>
      <c r="H363" s="59"/>
    </row>
    <row r="364" spans="1:8" hidden="1">
      <c r="A364" s="39" t="s">
        <v>293</v>
      </c>
      <c r="B364" s="52" t="s">
        <v>206</v>
      </c>
      <c r="C364" s="53"/>
      <c r="D364" s="53"/>
      <c r="E364" s="54"/>
      <c r="F364" s="54"/>
      <c r="G364" s="69"/>
      <c r="H364" s="59"/>
    </row>
    <row r="365" spans="1:8" hidden="1">
      <c r="A365" s="39" t="s">
        <v>294</v>
      </c>
      <c r="B365" s="52" t="s">
        <v>208</v>
      </c>
      <c r="C365" s="53"/>
      <c r="D365" s="53"/>
      <c r="E365" s="54"/>
      <c r="F365" s="54"/>
      <c r="G365" s="69"/>
      <c r="H365" s="59"/>
    </row>
    <row r="366" spans="1:8" hidden="1">
      <c r="A366" s="39" t="s">
        <v>295</v>
      </c>
      <c r="B366" s="52" t="s">
        <v>68</v>
      </c>
      <c r="C366" s="53"/>
      <c r="D366" s="53"/>
      <c r="E366" s="54"/>
      <c r="F366" s="54"/>
      <c r="G366" s="69"/>
      <c r="H366" s="59"/>
    </row>
    <row r="367" spans="1:8" hidden="1">
      <c r="A367" s="39" t="s">
        <v>296</v>
      </c>
      <c r="B367" s="52" t="s">
        <v>211</v>
      </c>
      <c r="C367" s="53"/>
      <c r="D367" s="53"/>
      <c r="E367" s="54"/>
      <c r="F367" s="54"/>
      <c r="G367" s="69"/>
      <c r="H367" s="59"/>
    </row>
    <row r="368" spans="1:8" hidden="1">
      <c r="A368" s="39" t="s">
        <v>297</v>
      </c>
      <c r="B368" s="52" t="s">
        <v>213</v>
      </c>
      <c r="C368" s="53"/>
      <c r="D368" s="53"/>
      <c r="E368" s="54"/>
      <c r="F368" s="54"/>
      <c r="G368" s="69"/>
      <c r="H368" s="59"/>
    </row>
    <row r="369" spans="1:8" hidden="1">
      <c r="A369" s="39" t="s">
        <v>298</v>
      </c>
      <c r="B369" s="52" t="s">
        <v>70</v>
      </c>
      <c r="C369" s="53"/>
      <c r="D369" s="53"/>
      <c r="E369" s="54"/>
      <c r="F369" s="54"/>
      <c r="G369" s="69"/>
      <c r="H369" s="59"/>
    </row>
    <row r="370" spans="1:8" hidden="1">
      <c r="A370" s="39" t="s">
        <v>299</v>
      </c>
      <c r="B370" s="52" t="s">
        <v>216</v>
      </c>
      <c r="C370" s="53"/>
      <c r="D370" s="53"/>
      <c r="E370" s="54"/>
      <c r="F370" s="54"/>
      <c r="G370" s="69"/>
      <c r="H370" s="59"/>
    </row>
    <row r="371" spans="1:8" hidden="1">
      <c r="A371" s="39" t="s">
        <v>300</v>
      </c>
      <c r="B371" s="52" t="s">
        <v>218</v>
      </c>
      <c r="C371" s="53"/>
      <c r="D371" s="53"/>
      <c r="E371" s="54"/>
      <c r="F371" s="54"/>
      <c r="G371" s="69"/>
      <c r="H371" s="59"/>
    </row>
    <row r="372" spans="1:8" hidden="1">
      <c r="A372" s="39" t="s">
        <v>301</v>
      </c>
      <c r="B372" s="52" t="s">
        <v>72</v>
      </c>
      <c r="C372" s="53"/>
      <c r="D372" s="53"/>
      <c r="E372" s="54"/>
      <c r="F372" s="54"/>
      <c r="G372" s="69"/>
      <c r="H372" s="59"/>
    </row>
    <row r="373" spans="1:8" hidden="1">
      <c r="A373" s="39" t="s">
        <v>302</v>
      </c>
      <c r="B373" s="52" t="s">
        <v>221</v>
      </c>
      <c r="C373" s="53"/>
      <c r="D373" s="53"/>
      <c r="E373" s="54"/>
      <c r="F373" s="54"/>
      <c r="G373" s="69"/>
      <c r="H373" s="59"/>
    </row>
    <row r="374" spans="1:8" hidden="1">
      <c r="A374" s="39" t="s">
        <v>303</v>
      </c>
      <c r="B374" s="52" t="s">
        <v>223</v>
      </c>
      <c r="C374" s="53"/>
      <c r="D374" s="53"/>
      <c r="E374" s="54"/>
      <c r="F374" s="54"/>
      <c r="G374" s="69"/>
      <c r="H374" s="59"/>
    </row>
    <row r="375" spans="1:8" hidden="1">
      <c r="A375" s="39" t="s">
        <v>304</v>
      </c>
      <c r="B375" s="52" t="s">
        <v>74</v>
      </c>
      <c r="C375" s="53"/>
      <c r="D375" s="53"/>
      <c r="E375" s="54"/>
      <c r="F375" s="54"/>
      <c r="G375" s="69"/>
      <c r="H375" s="59"/>
    </row>
    <row r="376" spans="1:8" hidden="1">
      <c r="A376" s="39" t="s">
        <v>305</v>
      </c>
      <c r="B376" s="52" t="s">
        <v>226</v>
      </c>
      <c r="C376" s="53"/>
      <c r="D376" s="53"/>
      <c r="E376" s="54"/>
      <c r="F376" s="54"/>
      <c r="G376" s="69"/>
      <c r="H376" s="59"/>
    </row>
    <row r="377" spans="1:8" hidden="1">
      <c r="A377" s="39" t="s">
        <v>306</v>
      </c>
      <c r="B377" s="52" t="s">
        <v>228</v>
      </c>
      <c r="C377" s="53"/>
      <c r="D377" s="53"/>
      <c r="E377" s="54"/>
      <c r="F377" s="54"/>
      <c r="G377" s="69"/>
      <c r="H377" s="59"/>
    </row>
    <row r="378" spans="1:8" hidden="1">
      <c r="A378" s="39" t="s">
        <v>307</v>
      </c>
      <c r="B378" s="52" t="s">
        <v>76</v>
      </c>
      <c r="C378" s="53"/>
      <c r="D378" s="53"/>
      <c r="E378" s="54"/>
      <c r="F378" s="54"/>
      <c r="G378" s="69"/>
      <c r="H378" s="59"/>
    </row>
    <row r="379" spans="1:8" hidden="1">
      <c r="A379" s="39" t="s">
        <v>308</v>
      </c>
      <c r="B379" s="52" t="s">
        <v>231</v>
      </c>
      <c r="C379" s="53"/>
      <c r="D379" s="53"/>
      <c r="E379" s="54"/>
      <c r="F379" s="54"/>
      <c r="G379" s="69"/>
      <c r="H379" s="59"/>
    </row>
    <row r="380" spans="1:8" hidden="1">
      <c r="A380" s="39" t="s">
        <v>309</v>
      </c>
      <c r="B380" s="52" t="s">
        <v>233</v>
      </c>
      <c r="C380" s="53"/>
      <c r="D380" s="53"/>
      <c r="E380" s="54"/>
      <c r="F380" s="54"/>
      <c r="G380" s="69"/>
      <c r="H380" s="59"/>
    </row>
    <row r="381" spans="1:8" hidden="1">
      <c r="A381" s="39" t="s">
        <v>310</v>
      </c>
      <c r="B381" s="52" t="s">
        <v>78</v>
      </c>
      <c r="C381" s="53"/>
      <c r="D381" s="53"/>
      <c r="E381" s="54"/>
      <c r="F381" s="54"/>
      <c r="G381" s="69"/>
      <c r="H381" s="59"/>
    </row>
    <row r="382" spans="1:8" hidden="1">
      <c r="A382" s="39" t="s">
        <v>311</v>
      </c>
      <c r="B382" s="52" t="s">
        <v>236</v>
      </c>
      <c r="C382" s="53"/>
      <c r="D382" s="53"/>
      <c r="E382" s="54"/>
      <c r="F382" s="54"/>
      <c r="G382" s="69"/>
      <c r="H382" s="59"/>
    </row>
    <row r="383" spans="1:8" hidden="1">
      <c r="A383" s="39" t="s">
        <v>312</v>
      </c>
      <c r="B383" s="52" t="s">
        <v>238</v>
      </c>
      <c r="C383" s="53"/>
      <c r="D383" s="53"/>
      <c r="E383" s="54"/>
      <c r="F383" s="54"/>
      <c r="G383" s="69"/>
      <c r="H383" s="59"/>
    </row>
    <row r="384" spans="1:8" hidden="1">
      <c r="A384" s="49" t="s">
        <v>313</v>
      </c>
      <c r="B384" s="50" t="s">
        <v>108</v>
      </c>
      <c r="C384" s="49"/>
      <c r="D384" s="49"/>
      <c r="E384" s="51">
        <f>SUM(E385:E420)</f>
        <v>0</v>
      </c>
      <c r="F384" s="51">
        <f t="shared" ref="F384:G384" si="11">SUM(F385:F420)</f>
        <v>0</v>
      </c>
      <c r="G384" s="70">
        <f t="shared" si="11"/>
        <v>0</v>
      </c>
      <c r="H384" s="59"/>
    </row>
    <row r="385" spans="1:8" hidden="1">
      <c r="A385" s="39" t="s">
        <v>314</v>
      </c>
      <c r="B385" s="52" t="s">
        <v>56</v>
      </c>
      <c r="C385" s="53"/>
      <c r="D385" s="53"/>
      <c r="E385" s="54"/>
      <c r="F385" s="54"/>
      <c r="G385" s="69"/>
      <c r="H385" s="59"/>
    </row>
    <row r="386" spans="1:8" hidden="1">
      <c r="A386" s="39" t="s">
        <v>315</v>
      </c>
      <c r="B386" s="52" t="s">
        <v>181</v>
      </c>
      <c r="C386" s="53"/>
      <c r="D386" s="53"/>
      <c r="E386" s="54"/>
      <c r="F386" s="54"/>
      <c r="G386" s="69"/>
      <c r="H386" s="59"/>
    </row>
    <row r="387" spans="1:8" hidden="1">
      <c r="A387" s="39" t="s">
        <v>316</v>
      </c>
      <c r="B387" s="52" t="s">
        <v>183</v>
      </c>
      <c r="C387" s="53"/>
      <c r="D387" s="53"/>
      <c r="E387" s="54"/>
      <c r="F387" s="54"/>
      <c r="G387" s="69"/>
      <c r="H387" s="59"/>
    </row>
    <row r="388" spans="1:8" hidden="1">
      <c r="A388" s="39" t="s">
        <v>317</v>
      </c>
      <c r="B388" s="52" t="s">
        <v>58</v>
      </c>
      <c r="C388" s="53"/>
      <c r="D388" s="53"/>
      <c r="E388" s="54"/>
      <c r="F388" s="54"/>
      <c r="G388" s="69"/>
      <c r="H388" s="59"/>
    </row>
    <row r="389" spans="1:8" hidden="1">
      <c r="A389" s="39" t="s">
        <v>318</v>
      </c>
      <c r="B389" s="52" t="s">
        <v>186</v>
      </c>
      <c r="C389" s="53"/>
      <c r="D389" s="53"/>
      <c r="E389" s="54"/>
      <c r="F389" s="54"/>
      <c r="G389" s="69"/>
      <c r="H389" s="59"/>
    </row>
    <row r="390" spans="1:8" hidden="1">
      <c r="A390" s="39" t="s">
        <v>319</v>
      </c>
      <c r="B390" s="52" t="s">
        <v>188</v>
      </c>
      <c r="C390" s="53"/>
      <c r="D390" s="53"/>
      <c r="E390" s="54"/>
      <c r="F390" s="54"/>
      <c r="G390" s="69"/>
      <c r="H390" s="59"/>
    </row>
    <row r="391" spans="1:8" hidden="1">
      <c r="A391" s="39" t="s">
        <v>320</v>
      </c>
      <c r="B391" s="52" t="s">
        <v>60</v>
      </c>
      <c r="C391" s="53"/>
      <c r="D391" s="53"/>
      <c r="E391" s="54"/>
      <c r="F391" s="54"/>
      <c r="G391" s="69"/>
      <c r="H391" s="59"/>
    </row>
    <row r="392" spans="1:8" hidden="1">
      <c r="A392" s="39" t="s">
        <v>321</v>
      </c>
      <c r="B392" s="52" t="s">
        <v>191</v>
      </c>
      <c r="C392" s="53"/>
      <c r="D392" s="53"/>
      <c r="E392" s="54"/>
      <c r="F392" s="54"/>
      <c r="G392" s="69"/>
      <c r="H392" s="59"/>
    </row>
    <row r="393" spans="1:8" hidden="1">
      <c r="A393" s="39" t="s">
        <v>322</v>
      </c>
      <c r="B393" s="52" t="s">
        <v>193</v>
      </c>
      <c r="C393" s="53"/>
      <c r="D393" s="53"/>
      <c r="E393" s="54"/>
      <c r="F393" s="54"/>
      <c r="G393" s="69"/>
      <c r="H393" s="59"/>
    </row>
    <row r="394" spans="1:8" hidden="1">
      <c r="A394" s="39" t="s">
        <v>323</v>
      </c>
      <c r="B394" s="52" t="s">
        <v>62</v>
      </c>
      <c r="C394" s="53"/>
      <c r="D394" s="53"/>
      <c r="E394" s="54"/>
      <c r="F394" s="54"/>
      <c r="G394" s="69"/>
      <c r="H394" s="59"/>
    </row>
    <row r="395" spans="1:8" hidden="1">
      <c r="A395" s="39" t="s">
        <v>324</v>
      </c>
      <c r="B395" s="52" t="s">
        <v>196</v>
      </c>
      <c r="C395" s="53"/>
      <c r="D395" s="53"/>
      <c r="E395" s="54"/>
      <c r="F395" s="54"/>
      <c r="G395" s="69"/>
      <c r="H395" s="59"/>
    </row>
    <row r="396" spans="1:8" hidden="1">
      <c r="A396" s="39" t="s">
        <v>325</v>
      </c>
      <c r="B396" s="52" t="s">
        <v>198</v>
      </c>
      <c r="C396" s="53"/>
      <c r="D396" s="53"/>
      <c r="E396" s="54"/>
      <c r="F396" s="54"/>
      <c r="G396" s="69"/>
      <c r="H396" s="59"/>
    </row>
    <row r="397" spans="1:8" hidden="1">
      <c r="A397" s="39" t="s">
        <v>326</v>
      </c>
      <c r="B397" s="52" t="s">
        <v>64</v>
      </c>
      <c r="C397" s="53"/>
      <c r="D397" s="53"/>
      <c r="E397" s="54"/>
      <c r="F397" s="54"/>
      <c r="G397" s="69"/>
      <c r="H397" s="59"/>
    </row>
    <row r="398" spans="1:8" hidden="1">
      <c r="A398" s="39" t="s">
        <v>327</v>
      </c>
      <c r="B398" s="52" t="s">
        <v>201</v>
      </c>
      <c r="C398" s="53"/>
      <c r="D398" s="53"/>
      <c r="E398" s="54"/>
      <c r="F398" s="54"/>
      <c r="G398" s="69"/>
      <c r="H398" s="59"/>
    </row>
    <row r="399" spans="1:8" hidden="1">
      <c r="A399" s="39" t="s">
        <v>328</v>
      </c>
      <c r="B399" s="52" t="s">
        <v>203</v>
      </c>
      <c r="C399" s="53"/>
      <c r="D399" s="53"/>
      <c r="E399" s="54"/>
      <c r="F399" s="54"/>
      <c r="G399" s="69"/>
      <c r="H399" s="59"/>
    </row>
    <row r="400" spans="1:8" hidden="1">
      <c r="A400" s="39" t="s">
        <v>329</v>
      </c>
      <c r="B400" s="52" t="s">
        <v>66</v>
      </c>
      <c r="C400" s="53"/>
      <c r="D400" s="53"/>
      <c r="E400" s="54"/>
      <c r="F400" s="54"/>
      <c r="G400" s="69"/>
      <c r="H400" s="59"/>
    </row>
    <row r="401" spans="1:8" hidden="1">
      <c r="A401" s="39" t="s">
        <v>330</v>
      </c>
      <c r="B401" s="52" t="s">
        <v>206</v>
      </c>
      <c r="C401" s="53"/>
      <c r="D401" s="53"/>
      <c r="E401" s="54"/>
      <c r="F401" s="54"/>
      <c r="G401" s="69"/>
      <c r="H401" s="59"/>
    </row>
    <row r="402" spans="1:8" hidden="1">
      <c r="A402" s="39" t="s">
        <v>331</v>
      </c>
      <c r="B402" s="52" t="s">
        <v>208</v>
      </c>
      <c r="C402" s="53"/>
      <c r="D402" s="53"/>
      <c r="E402" s="54"/>
      <c r="F402" s="54"/>
      <c r="G402" s="69"/>
      <c r="H402" s="59"/>
    </row>
    <row r="403" spans="1:8" hidden="1">
      <c r="A403" s="39" t="s">
        <v>332</v>
      </c>
      <c r="B403" s="52" t="s">
        <v>68</v>
      </c>
      <c r="C403" s="53"/>
      <c r="D403" s="53"/>
      <c r="E403" s="54"/>
      <c r="F403" s="54"/>
      <c r="G403" s="69"/>
      <c r="H403" s="59"/>
    </row>
    <row r="404" spans="1:8" hidden="1">
      <c r="A404" s="39" t="s">
        <v>333</v>
      </c>
      <c r="B404" s="52" t="s">
        <v>211</v>
      </c>
      <c r="C404" s="53"/>
      <c r="D404" s="53"/>
      <c r="E404" s="54"/>
      <c r="F404" s="54"/>
      <c r="G404" s="69"/>
      <c r="H404" s="59"/>
    </row>
    <row r="405" spans="1:8" hidden="1">
      <c r="A405" s="39" t="s">
        <v>334</v>
      </c>
      <c r="B405" s="52" t="s">
        <v>213</v>
      </c>
      <c r="C405" s="53"/>
      <c r="D405" s="53"/>
      <c r="E405" s="54"/>
      <c r="F405" s="54"/>
      <c r="G405" s="69"/>
      <c r="H405" s="59"/>
    </row>
    <row r="406" spans="1:8" hidden="1">
      <c r="A406" s="39" t="s">
        <v>335</v>
      </c>
      <c r="B406" s="52" t="s">
        <v>70</v>
      </c>
      <c r="C406" s="53"/>
      <c r="D406" s="53"/>
      <c r="E406" s="54"/>
      <c r="F406" s="54"/>
      <c r="G406" s="69"/>
      <c r="H406" s="59"/>
    </row>
    <row r="407" spans="1:8" hidden="1">
      <c r="A407" s="39" t="s">
        <v>336</v>
      </c>
      <c r="B407" s="52" t="s">
        <v>216</v>
      </c>
      <c r="C407" s="53"/>
      <c r="D407" s="53"/>
      <c r="E407" s="54"/>
      <c r="F407" s="54"/>
      <c r="G407" s="69"/>
      <c r="H407" s="59"/>
    </row>
    <row r="408" spans="1:8" hidden="1">
      <c r="A408" s="39" t="s">
        <v>337</v>
      </c>
      <c r="B408" s="52" t="s">
        <v>218</v>
      </c>
      <c r="C408" s="53"/>
      <c r="D408" s="53"/>
      <c r="E408" s="54"/>
      <c r="F408" s="54"/>
      <c r="G408" s="69"/>
      <c r="H408" s="59"/>
    </row>
    <row r="409" spans="1:8" hidden="1">
      <c r="A409" s="39" t="s">
        <v>338</v>
      </c>
      <c r="B409" s="52" t="s">
        <v>72</v>
      </c>
      <c r="C409" s="53"/>
      <c r="D409" s="53"/>
      <c r="E409" s="54"/>
      <c r="F409" s="54"/>
      <c r="G409" s="69"/>
      <c r="H409" s="59"/>
    </row>
    <row r="410" spans="1:8" hidden="1">
      <c r="A410" s="39" t="s">
        <v>339</v>
      </c>
      <c r="B410" s="52" t="s">
        <v>221</v>
      </c>
      <c r="C410" s="53"/>
      <c r="D410" s="53"/>
      <c r="E410" s="54"/>
      <c r="F410" s="54"/>
      <c r="G410" s="69"/>
      <c r="H410" s="59"/>
    </row>
    <row r="411" spans="1:8" hidden="1">
      <c r="A411" s="39" t="s">
        <v>340</v>
      </c>
      <c r="B411" s="52" t="s">
        <v>223</v>
      </c>
      <c r="C411" s="53"/>
      <c r="D411" s="53"/>
      <c r="E411" s="54"/>
      <c r="F411" s="54"/>
      <c r="G411" s="69"/>
      <c r="H411" s="59"/>
    </row>
    <row r="412" spans="1:8" hidden="1">
      <c r="A412" s="39" t="s">
        <v>341</v>
      </c>
      <c r="B412" s="52" t="s">
        <v>74</v>
      </c>
      <c r="C412" s="53"/>
      <c r="D412" s="53"/>
      <c r="E412" s="54"/>
      <c r="F412" s="54"/>
      <c r="G412" s="69"/>
      <c r="H412" s="59"/>
    </row>
    <row r="413" spans="1:8" hidden="1">
      <c r="A413" s="39" t="s">
        <v>342</v>
      </c>
      <c r="B413" s="52" t="s">
        <v>226</v>
      </c>
      <c r="C413" s="53"/>
      <c r="D413" s="53"/>
      <c r="E413" s="54"/>
      <c r="F413" s="54"/>
      <c r="G413" s="69"/>
      <c r="H413" s="59"/>
    </row>
    <row r="414" spans="1:8" hidden="1">
      <c r="A414" s="39" t="s">
        <v>343</v>
      </c>
      <c r="B414" s="52" t="s">
        <v>228</v>
      </c>
      <c r="C414" s="53"/>
      <c r="D414" s="53"/>
      <c r="E414" s="54"/>
      <c r="F414" s="54"/>
      <c r="G414" s="69"/>
      <c r="H414" s="59"/>
    </row>
    <row r="415" spans="1:8" hidden="1">
      <c r="A415" s="39" t="s">
        <v>344</v>
      </c>
      <c r="B415" s="52" t="s">
        <v>76</v>
      </c>
      <c r="C415" s="53"/>
      <c r="D415" s="53"/>
      <c r="E415" s="54"/>
      <c r="F415" s="54"/>
      <c r="G415" s="69"/>
      <c r="H415" s="59"/>
    </row>
    <row r="416" spans="1:8" hidden="1">
      <c r="A416" s="39" t="s">
        <v>345</v>
      </c>
      <c r="B416" s="52" t="s">
        <v>231</v>
      </c>
      <c r="C416" s="53"/>
      <c r="D416" s="53"/>
      <c r="E416" s="54"/>
      <c r="F416" s="54"/>
      <c r="G416" s="69"/>
      <c r="H416" s="59"/>
    </row>
    <row r="417" spans="1:8" hidden="1">
      <c r="A417" s="39" t="s">
        <v>346</v>
      </c>
      <c r="B417" s="52" t="s">
        <v>233</v>
      </c>
      <c r="C417" s="53"/>
      <c r="D417" s="53"/>
      <c r="E417" s="54"/>
      <c r="F417" s="54"/>
      <c r="G417" s="69"/>
      <c r="H417" s="59"/>
    </row>
    <row r="418" spans="1:8" hidden="1">
      <c r="A418" s="39" t="s">
        <v>347</v>
      </c>
      <c r="B418" s="52" t="s">
        <v>78</v>
      </c>
      <c r="C418" s="53"/>
      <c r="D418" s="53"/>
      <c r="E418" s="54"/>
      <c r="F418" s="54"/>
      <c r="G418" s="69"/>
      <c r="H418" s="59"/>
    </row>
    <row r="419" spans="1:8" hidden="1">
      <c r="A419" s="39" t="s">
        <v>348</v>
      </c>
      <c r="B419" s="52" t="s">
        <v>236</v>
      </c>
      <c r="C419" s="53"/>
      <c r="D419" s="53"/>
      <c r="E419" s="54"/>
      <c r="F419" s="54"/>
      <c r="G419" s="69"/>
      <c r="H419" s="59"/>
    </row>
    <row r="420" spans="1:8" hidden="1">
      <c r="A420" s="39" t="s">
        <v>349</v>
      </c>
      <c r="B420" s="52" t="s">
        <v>238</v>
      </c>
      <c r="C420" s="53"/>
      <c r="D420" s="53"/>
      <c r="E420" s="54"/>
      <c r="F420" s="54"/>
      <c r="G420" s="69"/>
      <c r="H420" s="59"/>
    </row>
    <row r="421" spans="1:8" hidden="1">
      <c r="A421" s="46" t="s">
        <v>350</v>
      </c>
      <c r="B421" s="47" t="s">
        <v>122</v>
      </c>
      <c r="C421" s="46"/>
      <c r="D421" s="46"/>
      <c r="E421" s="60">
        <f>E422+E459+E496+E533</f>
        <v>0</v>
      </c>
      <c r="F421" s="60">
        <f t="shared" ref="F421:G421" si="12">F422+F459+F496+F533</f>
        <v>0</v>
      </c>
      <c r="G421" s="71">
        <f t="shared" si="12"/>
        <v>0</v>
      </c>
      <c r="H421" s="59"/>
    </row>
    <row r="422" spans="1:8" hidden="1">
      <c r="A422" s="49" t="s">
        <v>351</v>
      </c>
      <c r="B422" s="50" t="s">
        <v>54</v>
      </c>
      <c r="C422" s="49"/>
      <c r="D422" s="49"/>
      <c r="E422" s="51">
        <f>SUM(E423:E458)</f>
        <v>0</v>
      </c>
      <c r="F422" s="51">
        <f t="shared" ref="F422:G422" si="13">SUM(F423:F458)</f>
        <v>0</v>
      </c>
      <c r="G422" s="70">
        <f t="shared" si="13"/>
        <v>0</v>
      </c>
      <c r="H422" s="59"/>
    </row>
    <row r="423" spans="1:8" hidden="1">
      <c r="A423" s="39" t="s">
        <v>352</v>
      </c>
      <c r="B423" s="52" t="s">
        <v>56</v>
      </c>
      <c r="C423" s="53"/>
      <c r="D423" s="53"/>
      <c r="E423" s="54"/>
      <c r="F423" s="54"/>
      <c r="G423" s="69"/>
      <c r="H423" s="59"/>
    </row>
    <row r="424" spans="1:8" hidden="1">
      <c r="A424" s="39" t="s">
        <v>353</v>
      </c>
      <c r="B424" s="52" t="s">
        <v>181</v>
      </c>
      <c r="C424" s="53"/>
      <c r="D424" s="53"/>
      <c r="E424" s="54"/>
      <c r="F424" s="54"/>
      <c r="G424" s="69"/>
      <c r="H424" s="59"/>
    </row>
    <row r="425" spans="1:8" hidden="1">
      <c r="A425" s="39" t="s">
        <v>354</v>
      </c>
      <c r="B425" s="52" t="s">
        <v>183</v>
      </c>
      <c r="C425" s="53"/>
      <c r="D425" s="53"/>
      <c r="E425" s="54"/>
      <c r="F425" s="54"/>
      <c r="G425" s="69"/>
      <c r="H425" s="59"/>
    </row>
    <row r="426" spans="1:8" hidden="1">
      <c r="A426" s="39" t="s">
        <v>355</v>
      </c>
      <c r="B426" s="52" t="s">
        <v>58</v>
      </c>
      <c r="C426" s="53"/>
      <c r="D426" s="53"/>
      <c r="E426" s="54"/>
      <c r="F426" s="54"/>
      <c r="G426" s="69"/>
      <c r="H426" s="59"/>
    </row>
    <row r="427" spans="1:8" hidden="1">
      <c r="A427" s="39" t="s">
        <v>356</v>
      </c>
      <c r="B427" s="52" t="s">
        <v>186</v>
      </c>
      <c r="C427" s="53"/>
      <c r="D427" s="53"/>
      <c r="E427" s="54"/>
      <c r="F427" s="54"/>
      <c r="G427" s="69"/>
      <c r="H427" s="59"/>
    </row>
    <row r="428" spans="1:8" hidden="1">
      <c r="A428" s="39" t="s">
        <v>357</v>
      </c>
      <c r="B428" s="52" t="s">
        <v>188</v>
      </c>
      <c r="C428" s="53"/>
      <c r="D428" s="53"/>
      <c r="E428" s="54"/>
      <c r="F428" s="54"/>
      <c r="G428" s="69"/>
      <c r="H428" s="59"/>
    </row>
    <row r="429" spans="1:8" hidden="1">
      <c r="A429" s="39" t="s">
        <v>358</v>
      </c>
      <c r="B429" s="52" t="s">
        <v>60</v>
      </c>
      <c r="C429" s="53"/>
      <c r="D429" s="53"/>
      <c r="E429" s="54"/>
      <c r="F429" s="54"/>
      <c r="G429" s="69"/>
      <c r="H429" s="59"/>
    </row>
    <row r="430" spans="1:8" hidden="1">
      <c r="A430" s="39" t="s">
        <v>359</v>
      </c>
      <c r="B430" s="52" t="s">
        <v>191</v>
      </c>
      <c r="C430" s="53"/>
      <c r="D430" s="53"/>
      <c r="E430" s="54"/>
      <c r="F430" s="54"/>
      <c r="G430" s="69"/>
      <c r="H430" s="59"/>
    </row>
    <row r="431" spans="1:8" hidden="1">
      <c r="A431" s="39" t="s">
        <v>360</v>
      </c>
      <c r="B431" s="52" t="s">
        <v>193</v>
      </c>
      <c r="C431" s="53"/>
      <c r="D431" s="53"/>
      <c r="E431" s="54"/>
      <c r="F431" s="54"/>
      <c r="G431" s="69"/>
      <c r="H431" s="59"/>
    </row>
    <row r="432" spans="1:8" hidden="1">
      <c r="A432" s="39" t="s">
        <v>361</v>
      </c>
      <c r="B432" s="52" t="s">
        <v>62</v>
      </c>
      <c r="C432" s="53"/>
      <c r="D432" s="53"/>
      <c r="E432" s="54"/>
      <c r="F432" s="54"/>
      <c r="G432" s="69"/>
      <c r="H432" s="59"/>
    </row>
    <row r="433" spans="1:8" hidden="1">
      <c r="A433" s="39" t="s">
        <v>362</v>
      </c>
      <c r="B433" s="52" t="s">
        <v>196</v>
      </c>
      <c r="C433" s="53"/>
      <c r="D433" s="53"/>
      <c r="E433" s="54"/>
      <c r="F433" s="54"/>
      <c r="G433" s="69"/>
      <c r="H433" s="59"/>
    </row>
    <row r="434" spans="1:8" hidden="1">
      <c r="A434" s="39" t="s">
        <v>363</v>
      </c>
      <c r="B434" s="52" t="s">
        <v>198</v>
      </c>
      <c r="C434" s="53"/>
      <c r="D434" s="53"/>
      <c r="E434" s="54"/>
      <c r="F434" s="54"/>
      <c r="G434" s="69"/>
      <c r="H434" s="59"/>
    </row>
    <row r="435" spans="1:8" hidden="1">
      <c r="A435" s="39" t="s">
        <v>364</v>
      </c>
      <c r="B435" s="52" t="s">
        <v>64</v>
      </c>
      <c r="C435" s="53"/>
      <c r="D435" s="53"/>
      <c r="E435" s="54"/>
      <c r="F435" s="54"/>
      <c r="G435" s="69"/>
      <c r="H435" s="59"/>
    </row>
    <row r="436" spans="1:8" hidden="1">
      <c r="A436" s="39" t="s">
        <v>365</v>
      </c>
      <c r="B436" s="52" t="s">
        <v>201</v>
      </c>
      <c r="C436" s="53"/>
      <c r="D436" s="53"/>
      <c r="E436" s="54"/>
      <c r="F436" s="54"/>
      <c r="G436" s="69"/>
      <c r="H436" s="59"/>
    </row>
    <row r="437" spans="1:8" hidden="1">
      <c r="A437" s="39" t="s">
        <v>366</v>
      </c>
      <c r="B437" s="52" t="s">
        <v>203</v>
      </c>
      <c r="C437" s="53"/>
      <c r="D437" s="53"/>
      <c r="E437" s="54"/>
      <c r="F437" s="54"/>
      <c r="G437" s="69"/>
      <c r="H437" s="59"/>
    </row>
    <row r="438" spans="1:8" hidden="1">
      <c r="A438" s="39" t="s">
        <v>367</v>
      </c>
      <c r="B438" s="52" t="s">
        <v>66</v>
      </c>
      <c r="C438" s="53"/>
      <c r="D438" s="53"/>
      <c r="E438" s="54"/>
      <c r="F438" s="54"/>
      <c r="G438" s="69"/>
      <c r="H438" s="59"/>
    </row>
    <row r="439" spans="1:8" hidden="1">
      <c r="A439" s="39" t="s">
        <v>368</v>
      </c>
      <c r="B439" s="52" t="s">
        <v>206</v>
      </c>
      <c r="C439" s="53"/>
      <c r="D439" s="53"/>
      <c r="E439" s="54"/>
      <c r="F439" s="54"/>
      <c r="G439" s="69"/>
      <c r="H439" s="59"/>
    </row>
    <row r="440" spans="1:8" hidden="1">
      <c r="A440" s="39" t="s">
        <v>369</v>
      </c>
      <c r="B440" s="52" t="s">
        <v>208</v>
      </c>
      <c r="C440" s="53"/>
      <c r="D440" s="53"/>
      <c r="E440" s="54"/>
      <c r="F440" s="54"/>
      <c r="G440" s="69"/>
      <c r="H440" s="59"/>
    </row>
    <row r="441" spans="1:8" hidden="1">
      <c r="A441" s="39" t="s">
        <v>370</v>
      </c>
      <c r="B441" s="52" t="s">
        <v>68</v>
      </c>
      <c r="C441" s="53"/>
      <c r="D441" s="53"/>
      <c r="E441" s="54"/>
      <c r="F441" s="54"/>
      <c r="G441" s="69"/>
      <c r="H441" s="59"/>
    </row>
    <row r="442" spans="1:8" hidden="1">
      <c r="A442" s="39" t="s">
        <v>371</v>
      </c>
      <c r="B442" s="52" t="s">
        <v>211</v>
      </c>
      <c r="C442" s="53"/>
      <c r="D442" s="53"/>
      <c r="E442" s="54"/>
      <c r="F442" s="54"/>
      <c r="G442" s="69"/>
      <c r="H442" s="59"/>
    </row>
    <row r="443" spans="1:8" hidden="1">
      <c r="A443" s="39" t="s">
        <v>372</v>
      </c>
      <c r="B443" s="52" t="s">
        <v>213</v>
      </c>
      <c r="C443" s="53"/>
      <c r="D443" s="53"/>
      <c r="E443" s="54"/>
      <c r="F443" s="54"/>
      <c r="G443" s="69"/>
      <c r="H443" s="59"/>
    </row>
    <row r="444" spans="1:8" hidden="1">
      <c r="A444" s="39" t="s">
        <v>373</v>
      </c>
      <c r="B444" s="52" t="s">
        <v>70</v>
      </c>
      <c r="C444" s="53"/>
      <c r="D444" s="53"/>
      <c r="E444" s="54"/>
      <c r="F444" s="54"/>
      <c r="G444" s="69"/>
      <c r="H444" s="59"/>
    </row>
    <row r="445" spans="1:8" hidden="1">
      <c r="A445" s="39" t="s">
        <v>374</v>
      </c>
      <c r="B445" s="52" t="s">
        <v>216</v>
      </c>
      <c r="C445" s="53"/>
      <c r="D445" s="53"/>
      <c r="E445" s="54"/>
      <c r="F445" s="54"/>
      <c r="G445" s="69"/>
      <c r="H445" s="59"/>
    </row>
    <row r="446" spans="1:8" hidden="1">
      <c r="A446" s="39" t="s">
        <v>375</v>
      </c>
      <c r="B446" s="52" t="s">
        <v>218</v>
      </c>
      <c r="C446" s="53"/>
      <c r="D446" s="53"/>
      <c r="E446" s="54"/>
      <c r="F446" s="54"/>
      <c r="G446" s="69"/>
      <c r="H446" s="59"/>
    </row>
    <row r="447" spans="1:8" hidden="1">
      <c r="A447" s="39" t="s">
        <v>376</v>
      </c>
      <c r="B447" s="52" t="s">
        <v>72</v>
      </c>
      <c r="C447" s="53"/>
      <c r="D447" s="53"/>
      <c r="E447" s="54"/>
      <c r="F447" s="54"/>
      <c r="G447" s="69"/>
      <c r="H447" s="59"/>
    </row>
    <row r="448" spans="1:8" hidden="1">
      <c r="A448" s="39" t="s">
        <v>377</v>
      </c>
      <c r="B448" s="52" t="s">
        <v>221</v>
      </c>
      <c r="C448" s="53"/>
      <c r="D448" s="53"/>
      <c r="E448" s="54"/>
      <c r="F448" s="54"/>
      <c r="G448" s="69"/>
      <c r="H448" s="59"/>
    </row>
    <row r="449" spans="1:8" hidden="1">
      <c r="A449" s="39" t="s">
        <v>378</v>
      </c>
      <c r="B449" s="52" t="s">
        <v>223</v>
      </c>
      <c r="C449" s="53"/>
      <c r="D449" s="53"/>
      <c r="E449" s="54"/>
      <c r="F449" s="54"/>
      <c r="G449" s="69"/>
      <c r="H449" s="59"/>
    </row>
    <row r="450" spans="1:8" hidden="1">
      <c r="A450" s="39" t="s">
        <v>379</v>
      </c>
      <c r="B450" s="52" t="s">
        <v>74</v>
      </c>
      <c r="C450" s="53"/>
      <c r="D450" s="53"/>
      <c r="E450" s="54"/>
      <c r="F450" s="54"/>
      <c r="G450" s="69"/>
      <c r="H450" s="59"/>
    </row>
    <row r="451" spans="1:8" hidden="1">
      <c r="A451" s="39" t="s">
        <v>380</v>
      </c>
      <c r="B451" s="52" t="s">
        <v>226</v>
      </c>
      <c r="C451" s="53"/>
      <c r="D451" s="53"/>
      <c r="E451" s="54"/>
      <c r="F451" s="54"/>
      <c r="G451" s="69"/>
      <c r="H451" s="59"/>
    </row>
    <row r="452" spans="1:8" hidden="1">
      <c r="A452" s="39" t="s">
        <v>381</v>
      </c>
      <c r="B452" s="52" t="s">
        <v>228</v>
      </c>
      <c r="C452" s="53"/>
      <c r="D452" s="53"/>
      <c r="E452" s="54"/>
      <c r="F452" s="54"/>
      <c r="G452" s="69"/>
      <c r="H452" s="59"/>
    </row>
    <row r="453" spans="1:8" hidden="1">
      <c r="A453" s="39" t="s">
        <v>382</v>
      </c>
      <c r="B453" s="52" t="s">
        <v>76</v>
      </c>
      <c r="C453" s="53"/>
      <c r="D453" s="53"/>
      <c r="E453" s="54"/>
      <c r="F453" s="54"/>
      <c r="G453" s="69"/>
      <c r="H453" s="59"/>
    </row>
    <row r="454" spans="1:8" hidden="1">
      <c r="A454" s="39" t="s">
        <v>383</v>
      </c>
      <c r="B454" s="52" t="s">
        <v>231</v>
      </c>
      <c r="C454" s="53"/>
      <c r="D454" s="53"/>
      <c r="E454" s="54"/>
      <c r="F454" s="54"/>
      <c r="G454" s="69"/>
      <c r="H454" s="59"/>
    </row>
    <row r="455" spans="1:8" hidden="1">
      <c r="A455" s="39" t="s">
        <v>384</v>
      </c>
      <c r="B455" s="52" t="s">
        <v>233</v>
      </c>
      <c r="C455" s="53"/>
      <c r="D455" s="53"/>
      <c r="E455" s="54"/>
      <c r="F455" s="54"/>
      <c r="G455" s="69"/>
      <c r="H455" s="59"/>
    </row>
    <row r="456" spans="1:8" hidden="1">
      <c r="A456" s="39" t="s">
        <v>385</v>
      </c>
      <c r="B456" s="52" t="s">
        <v>78</v>
      </c>
      <c r="C456" s="53"/>
      <c r="D456" s="53"/>
      <c r="E456" s="54"/>
      <c r="F456" s="54"/>
      <c r="G456" s="69"/>
      <c r="H456" s="59"/>
    </row>
    <row r="457" spans="1:8" hidden="1">
      <c r="A457" s="39" t="s">
        <v>386</v>
      </c>
      <c r="B457" s="52" t="s">
        <v>236</v>
      </c>
      <c r="C457" s="53"/>
      <c r="D457" s="53"/>
      <c r="E457" s="54"/>
      <c r="F457" s="54"/>
      <c r="G457" s="69"/>
      <c r="H457" s="59"/>
    </row>
    <row r="458" spans="1:8" hidden="1">
      <c r="A458" s="39" t="s">
        <v>387</v>
      </c>
      <c r="B458" s="52" t="s">
        <v>238</v>
      </c>
      <c r="C458" s="53"/>
      <c r="D458" s="53"/>
      <c r="E458" s="54"/>
      <c r="F458" s="54"/>
      <c r="G458" s="69"/>
      <c r="H458" s="59"/>
    </row>
    <row r="459" spans="1:8" hidden="1">
      <c r="A459" s="49" t="s">
        <v>388</v>
      </c>
      <c r="B459" s="50" t="s">
        <v>80</v>
      </c>
      <c r="C459" s="49"/>
      <c r="D459" s="49"/>
      <c r="E459" s="51">
        <f>SUM(E460:E495)</f>
        <v>0</v>
      </c>
      <c r="F459" s="51">
        <f t="shared" ref="F459:G459" si="14">SUM(F460:F495)</f>
        <v>0</v>
      </c>
      <c r="G459" s="70">
        <f t="shared" si="14"/>
        <v>0</v>
      </c>
      <c r="H459" s="59"/>
    </row>
    <row r="460" spans="1:8" hidden="1">
      <c r="A460" s="39" t="s">
        <v>389</v>
      </c>
      <c r="B460" s="52" t="s">
        <v>56</v>
      </c>
      <c r="C460" s="53"/>
      <c r="D460" s="53"/>
      <c r="E460" s="54"/>
      <c r="F460" s="54"/>
      <c r="G460" s="69"/>
      <c r="H460" s="59"/>
    </row>
    <row r="461" spans="1:8" hidden="1">
      <c r="A461" s="39" t="s">
        <v>390</v>
      </c>
      <c r="B461" s="52" t="s">
        <v>181</v>
      </c>
      <c r="C461" s="53"/>
      <c r="D461" s="53"/>
      <c r="E461" s="54"/>
      <c r="F461" s="54"/>
      <c r="G461" s="69"/>
      <c r="H461" s="59"/>
    </row>
    <row r="462" spans="1:8" hidden="1">
      <c r="A462" s="39" t="s">
        <v>391</v>
      </c>
      <c r="B462" s="52" t="s">
        <v>183</v>
      </c>
      <c r="C462" s="53"/>
      <c r="D462" s="53"/>
      <c r="E462" s="54"/>
      <c r="F462" s="54"/>
      <c r="G462" s="69"/>
      <c r="H462" s="59"/>
    </row>
    <row r="463" spans="1:8" hidden="1">
      <c r="A463" s="39" t="s">
        <v>392</v>
      </c>
      <c r="B463" s="52" t="s">
        <v>58</v>
      </c>
      <c r="C463" s="53"/>
      <c r="D463" s="53"/>
      <c r="E463" s="54"/>
      <c r="F463" s="54"/>
      <c r="G463" s="69"/>
      <c r="H463" s="59"/>
    </row>
    <row r="464" spans="1:8" hidden="1">
      <c r="A464" s="39" t="s">
        <v>393</v>
      </c>
      <c r="B464" s="52" t="s">
        <v>186</v>
      </c>
      <c r="C464" s="53"/>
      <c r="D464" s="53"/>
      <c r="E464" s="54"/>
      <c r="F464" s="54"/>
      <c r="G464" s="69"/>
      <c r="H464" s="59"/>
    </row>
    <row r="465" spans="1:8" hidden="1">
      <c r="A465" s="39" t="s">
        <v>394</v>
      </c>
      <c r="B465" s="52" t="s">
        <v>188</v>
      </c>
      <c r="C465" s="53"/>
      <c r="D465" s="53"/>
      <c r="E465" s="54"/>
      <c r="F465" s="54"/>
      <c r="G465" s="69"/>
      <c r="H465" s="59"/>
    </row>
    <row r="466" spans="1:8" hidden="1">
      <c r="A466" s="39" t="s">
        <v>395</v>
      </c>
      <c r="B466" s="52" t="s">
        <v>60</v>
      </c>
      <c r="C466" s="53"/>
      <c r="D466" s="53"/>
      <c r="E466" s="54"/>
      <c r="F466" s="54"/>
      <c r="G466" s="69"/>
      <c r="H466" s="59"/>
    </row>
    <row r="467" spans="1:8" hidden="1">
      <c r="A467" s="39" t="s">
        <v>396</v>
      </c>
      <c r="B467" s="52" t="s">
        <v>191</v>
      </c>
      <c r="C467" s="53"/>
      <c r="D467" s="53"/>
      <c r="E467" s="54"/>
      <c r="F467" s="54"/>
      <c r="G467" s="69"/>
      <c r="H467" s="59"/>
    </row>
    <row r="468" spans="1:8" hidden="1">
      <c r="A468" s="39" t="s">
        <v>397</v>
      </c>
      <c r="B468" s="52" t="s">
        <v>193</v>
      </c>
      <c r="C468" s="53"/>
      <c r="D468" s="53"/>
      <c r="E468" s="54"/>
      <c r="F468" s="54"/>
      <c r="G468" s="69"/>
      <c r="H468" s="59"/>
    </row>
    <row r="469" spans="1:8" hidden="1">
      <c r="A469" s="39" t="s">
        <v>398</v>
      </c>
      <c r="B469" s="52" t="s">
        <v>62</v>
      </c>
      <c r="C469" s="53"/>
      <c r="D469" s="53"/>
      <c r="E469" s="54"/>
      <c r="F469" s="54"/>
      <c r="G469" s="69"/>
      <c r="H469" s="59"/>
    </row>
    <row r="470" spans="1:8" hidden="1">
      <c r="A470" s="39" t="s">
        <v>399</v>
      </c>
      <c r="B470" s="52" t="s">
        <v>196</v>
      </c>
      <c r="C470" s="53"/>
      <c r="D470" s="53"/>
      <c r="E470" s="54"/>
      <c r="F470" s="54"/>
      <c r="G470" s="69"/>
      <c r="H470" s="59"/>
    </row>
    <row r="471" spans="1:8" hidden="1">
      <c r="A471" s="39" t="s">
        <v>400</v>
      </c>
      <c r="B471" s="52" t="s">
        <v>198</v>
      </c>
      <c r="C471" s="53"/>
      <c r="D471" s="53"/>
      <c r="E471" s="54"/>
      <c r="F471" s="54"/>
      <c r="G471" s="69"/>
      <c r="H471" s="59"/>
    </row>
    <row r="472" spans="1:8" hidden="1">
      <c r="A472" s="39" t="s">
        <v>401</v>
      </c>
      <c r="B472" s="52" t="s">
        <v>64</v>
      </c>
      <c r="C472" s="53"/>
      <c r="D472" s="53"/>
      <c r="E472" s="54"/>
      <c r="F472" s="54"/>
      <c r="G472" s="69"/>
      <c r="H472" s="59"/>
    </row>
    <row r="473" spans="1:8" hidden="1">
      <c r="A473" s="39" t="s">
        <v>402</v>
      </c>
      <c r="B473" s="52" t="s">
        <v>201</v>
      </c>
      <c r="C473" s="53"/>
      <c r="D473" s="53"/>
      <c r="E473" s="54"/>
      <c r="F473" s="54"/>
      <c r="G473" s="69"/>
      <c r="H473" s="59"/>
    </row>
    <row r="474" spans="1:8" hidden="1">
      <c r="A474" s="39" t="s">
        <v>403</v>
      </c>
      <c r="B474" s="52" t="s">
        <v>203</v>
      </c>
      <c r="C474" s="53"/>
      <c r="D474" s="53"/>
      <c r="E474" s="54"/>
      <c r="F474" s="54"/>
      <c r="G474" s="69"/>
      <c r="H474" s="59"/>
    </row>
    <row r="475" spans="1:8" hidden="1">
      <c r="A475" s="39" t="s">
        <v>404</v>
      </c>
      <c r="B475" s="52" t="s">
        <v>66</v>
      </c>
      <c r="C475" s="53"/>
      <c r="D475" s="53"/>
      <c r="E475" s="54"/>
      <c r="F475" s="54"/>
      <c r="G475" s="69"/>
      <c r="H475" s="59"/>
    </row>
    <row r="476" spans="1:8" hidden="1">
      <c r="A476" s="39" t="s">
        <v>405</v>
      </c>
      <c r="B476" s="52" t="s">
        <v>206</v>
      </c>
      <c r="C476" s="53"/>
      <c r="D476" s="53"/>
      <c r="E476" s="54"/>
      <c r="F476" s="54"/>
      <c r="G476" s="69"/>
      <c r="H476" s="59"/>
    </row>
    <row r="477" spans="1:8" hidden="1">
      <c r="A477" s="39" t="s">
        <v>406</v>
      </c>
      <c r="B477" s="52" t="s">
        <v>208</v>
      </c>
      <c r="C477" s="53"/>
      <c r="D477" s="53"/>
      <c r="E477" s="54"/>
      <c r="F477" s="54"/>
      <c r="G477" s="69"/>
      <c r="H477" s="59"/>
    </row>
    <row r="478" spans="1:8" hidden="1">
      <c r="A478" s="39" t="s">
        <v>407</v>
      </c>
      <c r="B478" s="52" t="s">
        <v>68</v>
      </c>
      <c r="C478" s="53"/>
      <c r="D478" s="53"/>
      <c r="E478" s="54"/>
      <c r="F478" s="54"/>
      <c r="G478" s="69"/>
      <c r="H478" s="59"/>
    </row>
    <row r="479" spans="1:8" hidden="1">
      <c r="A479" s="39" t="s">
        <v>408</v>
      </c>
      <c r="B479" s="52" t="s">
        <v>211</v>
      </c>
      <c r="C479" s="53"/>
      <c r="D479" s="53"/>
      <c r="E479" s="54"/>
      <c r="F479" s="54"/>
      <c r="G479" s="69"/>
      <c r="H479" s="59"/>
    </row>
    <row r="480" spans="1:8" hidden="1">
      <c r="A480" s="39" t="s">
        <v>409</v>
      </c>
      <c r="B480" s="52" t="s">
        <v>213</v>
      </c>
      <c r="C480" s="53"/>
      <c r="D480" s="53"/>
      <c r="E480" s="54"/>
      <c r="F480" s="54"/>
      <c r="G480" s="69"/>
      <c r="H480" s="59"/>
    </row>
    <row r="481" spans="1:8" hidden="1">
      <c r="A481" s="39" t="s">
        <v>410</v>
      </c>
      <c r="B481" s="52" t="s">
        <v>70</v>
      </c>
      <c r="C481" s="53"/>
      <c r="D481" s="53"/>
      <c r="E481" s="54"/>
      <c r="F481" s="54"/>
      <c r="G481" s="69"/>
      <c r="H481" s="59"/>
    </row>
    <row r="482" spans="1:8" hidden="1">
      <c r="A482" s="39" t="s">
        <v>411</v>
      </c>
      <c r="B482" s="52" t="s">
        <v>216</v>
      </c>
      <c r="C482" s="53"/>
      <c r="D482" s="53"/>
      <c r="E482" s="54"/>
      <c r="F482" s="54"/>
      <c r="G482" s="69"/>
      <c r="H482" s="59"/>
    </row>
    <row r="483" spans="1:8" hidden="1">
      <c r="A483" s="39" t="s">
        <v>412</v>
      </c>
      <c r="B483" s="52" t="s">
        <v>218</v>
      </c>
      <c r="C483" s="53"/>
      <c r="D483" s="53"/>
      <c r="E483" s="54"/>
      <c r="F483" s="54"/>
      <c r="G483" s="69"/>
      <c r="H483" s="59"/>
    </row>
    <row r="484" spans="1:8" hidden="1">
      <c r="A484" s="39" t="s">
        <v>413</v>
      </c>
      <c r="B484" s="52" t="s">
        <v>72</v>
      </c>
      <c r="C484" s="53"/>
      <c r="D484" s="53"/>
      <c r="E484" s="54"/>
      <c r="F484" s="54"/>
      <c r="G484" s="69"/>
      <c r="H484" s="59"/>
    </row>
    <row r="485" spans="1:8" hidden="1">
      <c r="A485" s="39" t="s">
        <v>414</v>
      </c>
      <c r="B485" s="52" t="s">
        <v>221</v>
      </c>
      <c r="C485" s="53"/>
      <c r="D485" s="53"/>
      <c r="E485" s="54"/>
      <c r="F485" s="54"/>
      <c r="G485" s="69"/>
      <c r="H485" s="59"/>
    </row>
    <row r="486" spans="1:8" hidden="1">
      <c r="A486" s="39" t="s">
        <v>415</v>
      </c>
      <c r="B486" s="52" t="s">
        <v>223</v>
      </c>
      <c r="C486" s="53"/>
      <c r="D486" s="53"/>
      <c r="E486" s="54"/>
      <c r="F486" s="54"/>
      <c r="G486" s="69"/>
      <c r="H486" s="59"/>
    </row>
    <row r="487" spans="1:8" hidden="1">
      <c r="A487" s="39" t="s">
        <v>416</v>
      </c>
      <c r="B487" s="52" t="s">
        <v>74</v>
      </c>
      <c r="C487" s="53"/>
      <c r="D487" s="53"/>
      <c r="E487" s="54"/>
      <c r="F487" s="54"/>
      <c r="G487" s="69"/>
      <c r="H487" s="59"/>
    </row>
    <row r="488" spans="1:8" hidden="1">
      <c r="A488" s="39" t="s">
        <v>417</v>
      </c>
      <c r="B488" s="52" t="s">
        <v>226</v>
      </c>
      <c r="C488" s="53"/>
      <c r="D488" s="53"/>
      <c r="E488" s="54"/>
      <c r="F488" s="54"/>
      <c r="G488" s="69"/>
      <c r="H488" s="59"/>
    </row>
    <row r="489" spans="1:8" hidden="1">
      <c r="A489" s="39" t="s">
        <v>418</v>
      </c>
      <c r="B489" s="52" t="s">
        <v>228</v>
      </c>
      <c r="C489" s="53"/>
      <c r="D489" s="53"/>
      <c r="E489" s="54"/>
      <c r="F489" s="54"/>
      <c r="G489" s="69"/>
      <c r="H489" s="59"/>
    </row>
    <row r="490" spans="1:8" hidden="1">
      <c r="A490" s="39" t="s">
        <v>419</v>
      </c>
      <c r="B490" s="52" t="s">
        <v>76</v>
      </c>
      <c r="C490" s="53"/>
      <c r="D490" s="53"/>
      <c r="E490" s="54"/>
      <c r="F490" s="54"/>
      <c r="G490" s="69"/>
      <c r="H490" s="59"/>
    </row>
    <row r="491" spans="1:8" hidden="1">
      <c r="A491" s="39" t="s">
        <v>420</v>
      </c>
      <c r="B491" s="52" t="s">
        <v>231</v>
      </c>
      <c r="C491" s="53"/>
      <c r="D491" s="53"/>
      <c r="E491" s="54"/>
      <c r="F491" s="54"/>
      <c r="G491" s="69"/>
      <c r="H491" s="59"/>
    </row>
    <row r="492" spans="1:8" hidden="1">
      <c r="A492" s="39" t="s">
        <v>421</v>
      </c>
      <c r="B492" s="52" t="s">
        <v>233</v>
      </c>
      <c r="C492" s="53"/>
      <c r="D492" s="53"/>
      <c r="E492" s="54"/>
      <c r="F492" s="54"/>
      <c r="G492" s="69"/>
      <c r="H492" s="59"/>
    </row>
    <row r="493" spans="1:8" hidden="1">
      <c r="A493" s="39" t="s">
        <v>422</v>
      </c>
      <c r="B493" s="52" t="s">
        <v>78</v>
      </c>
      <c r="C493" s="53"/>
      <c r="D493" s="53"/>
      <c r="E493" s="54"/>
      <c r="F493" s="54"/>
      <c r="G493" s="69"/>
      <c r="H493" s="59"/>
    </row>
    <row r="494" spans="1:8" hidden="1">
      <c r="A494" s="39" t="s">
        <v>423</v>
      </c>
      <c r="B494" s="52" t="s">
        <v>236</v>
      </c>
      <c r="C494" s="53"/>
      <c r="D494" s="53"/>
      <c r="E494" s="54"/>
      <c r="F494" s="54"/>
      <c r="G494" s="69"/>
      <c r="H494" s="59"/>
    </row>
    <row r="495" spans="1:8" hidden="1">
      <c r="A495" s="39" t="s">
        <v>424</v>
      </c>
      <c r="B495" s="52" t="s">
        <v>238</v>
      </c>
      <c r="C495" s="53"/>
      <c r="D495" s="53"/>
      <c r="E495" s="54"/>
      <c r="F495" s="54"/>
      <c r="G495" s="69"/>
      <c r="H495" s="59"/>
    </row>
    <row r="496" spans="1:8" hidden="1">
      <c r="A496" s="49" t="s">
        <v>425</v>
      </c>
      <c r="B496" s="50" t="s">
        <v>94</v>
      </c>
      <c r="C496" s="49"/>
      <c r="D496" s="49"/>
      <c r="E496" s="51">
        <f>SUM(E497:E532)</f>
        <v>0</v>
      </c>
      <c r="F496" s="51">
        <f t="shared" ref="F496:G496" si="15">SUM(F497:F532)</f>
        <v>0</v>
      </c>
      <c r="G496" s="70">
        <f t="shared" si="15"/>
        <v>0</v>
      </c>
      <c r="H496" s="59"/>
    </row>
    <row r="497" spans="1:8" hidden="1">
      <c r="A497" s="39" t="s">
        <v>426</v>
      </c>
      <c r="B497" s="52" t="s">
        <v>56</v>
      </c>
      <c r="C497" s="53"/>
      <c r="D497" s="53"/>
      <c r="E497" s="54"/>
      <c r="F497" s="54"/>
      <c r="G497" s="69"/>
      <c r="H497" s="59"/>
    </row>
    <row r="498" spans="1:8" hidden="1">
      <c r="A498" s="39" t="s">
        <v>427</v>
      </c>
      <c r="B498" s="52" t="s">
        <v>181</v>
      </c>
      <c r="C498" s="53"/>
      <c r="D498" s="53"/>
      <c r="E498" s="54"/>
      <c r="F498" s="54"/>
      <c r="G498" s="69"/>
      <c r="H498" s="59"/>
    </row>
    <row r="499" spans="1:8" hidden="1">
      <c r="A499" s="39" t="s">
        <v>428</v>
      </c>
      <c r="B499" s="52" t="s">
        <v>183</v>
      </c>
      <c r="C499" s="53"/>
      <c r="D499" s="53"/>
      <c r="E499" s="54"/>
      <c r="F499" s="54"/>
      <c r="G499" s="69"/>
      <c r="H499" s="59"/>
    </row>
    <row r="500" spans="1:8" hidden="1">
      <c r="A500" s="39" t="s">
        <v>429</v>
      </c>
      <c r="B500" s="52" t="s">
        <v>58</v>
      </c>
      <c r="C500" s="53"/>
      <c r="D500" s="53"/>
      <c r="E500" s="54"/>
      <c r="F500" s="54"/>
      <c r="G500" s="69"/>
      <c r="H500" s="59"/>
    </row>
    <row r="501" spans="1:8" hidden="1">
      <c r="A501" s="39" t="s">
        <v>430</v>
      </c>
      <c r="B501" s="52" t="s">
        <v>186</v>
      </c>
      <c r="C501" s="53"/>
      <c r="D501" s="53"/>
      <c r="E501" s="54"/>
      <c r="F501" s="54"/>
      <c r="G501" s="69"/>
      <c r="H501" s="59"/>
    </row>
    <row r="502" spans="1:8" hidden="1">
      <c r="A502" s="39" t="s">
        <v>431</v>
      </c>
      <c r="B502" s="52" t="s">
        <v>188</v>
      </c>
      <c r="C502" s="53"/>
      <c r="D502" s="53"/>
      <c r="E502" s="54"/>
      <c r="F502" s="54"/>
      <c r="G502" s="69"/>
      <c r="H502" s="59"/>
    </row>
    <row r="503" spans="1:8" hidden="1">
      <c r="A503" s="39" t="s">
        <v>432</v>
      </c>
      <c r="B503" s="52" t="s">
        <v>60</v>
      </c>
      <c r="C503" s="53"/>
      <c r="D503" s="53"/>
      <c r="E503" s="54"/>
      <c r="F503" s="54"/>
      <c r="G503" s="69"/>
      <c r="H503" s="59"/>
    </row>
    <row r="504" spans="1:8" hidden="1">
      <c r="A504" s="39" t="s">
        <v>433</v>
      </c>
      <c r="B504" s="52" t="s">
        <v>191</v>
      </c>
      <c r="C504" s="53"/>
      <c r="D504" s="53"/>
      <c r="E504" s="54"/>
      <c r="F504" s="54"/>
      <c r="G504" s="69"/>
      <c r="H504" s="59"/>
    </row>
    <row r="505" spans="1:8" hidden="1">
      <c r="A505" s="39" t="s">
        <v>434</v>
      </c>
      <c r="B505" s="52" t="s">
        <v>193</v>
      </c>
      <c r="C505" s="53"/>
      <c r="D505" s="53"/>
      <c r="E505" s="54"/>
      <c r="F505" s="54"/>
      <c r="G505" s="69"/>
      <c r="H505" s="59"/>
    </row>
    <row r="506" spans="1:8" hidden="1">
      <c r="A506" s="39" t="s">
        <v>435</v>
      </c>
      <c r="B506" s="52" t="s">
        <v>62</v>
      </c>
      <c r="C506" s="53"/>
      <c r="D506" s="53"/>
      <c r="E506" s="54"/>
      <c r="F506" s="54"/>
      <c r="G506" s="69"/>
      <c r="H506" s="59"/>
    </row>
    <row r="507" spans="1:8" hidden="1">
      <c r="A507" s="39" t="s">
        <v>436</v>
      </c>
      <c r="B507" s="52" t="s">
        <v>196</v>
      </c>
      <c r="C507" s="53"/>
      <c r="D507" s="53"/>
      <c r="E507" s="54"/>
      <c r="F507" s="54"/>
      <c r="G507" s="69"/>
      <c r="H507" s="59"/>
    </row>
    <row r="508" spans="1:8" hidden="1">
      <c r="A508" s="39" t="s">
        <v>437</v>
      </c>
      <c r="B508" s="52" t="s">
        <v>198</v>
      </c>
      <c r="C508" s="53"/>
      <c r="D508" s="53"/>
      <c r="E508" s="54"/>
      <c r="F508" s="54"/>
      <c r="G508" s="69"/>
      <c r="H508" s="59"/>
    </row>
    <row r="509" spans="1:8" hidden="1">
      <c r="A509" s="39" t="s">
        <v>438</v>
      </c>
      <c r="B509" s="52" t="s">
        <v>64</v>
      </c>
      <c r="C509" s="53"/>
      <c r="D509" s="53"/>
      <c r="E509" s="54"/>
      <c r="F509" s="54"/>
      <c r="G509" s="69"/>
      <c r="H509" s="59"/>
    </row>
    <row r="510" spans="1:8" hidden="1">
      <c r="A510" s="39" t="s">
        <v>439</v>
      </c>
      <c r="B510" s="52" t="s">
        <v>201</v>
      </c>
      <c r="C510" s="53"/>
      <c r="D510" s="53"/>
      <c r="E510" s="54"/>
      <c r="F510" s="54"/>
      <c r="G510" s="69"/>
      <c r="H510" s="59"/>
    </row>
    <row r="511" spans="1:8" hidden="1">
      <c r="A511" s="39" t="s">
        <v>440</v>
      </c>
      <c r="B511" s="52" t="s">
        <v>203</v>
      </c>
      <c r="C511" s="53"/>
      <c r="D511" s="53"/>
      <c r="E511" s="54"/>
      <c r="F511" s="54"/>
      <c r="G511" s="69"/>
      <c r="H511" s="59"/>
    </row>
    <row r="512" spans="1:8" hidden="1">
      <c r="A512" s="39" t="s">
        <v>441</v>
      </c>
      <c r="B512" s="52" t="s">
        <v>66</v>
      </c>
      <c r="C512" s="53"/>
      <c r="D512" s="53"/>
      <c r="E512" s="54"/>
      <c r="F512" s="54"/>
      <c r="G512" s="69"/>
      <c r="H512" s="59"/>
    </row>
    <row r="513" spans="1:8" hidden="1">
      <c r="A513" s="39" t="s">
        <v>442</v>
      </c>
      <c r="B513" s="52" t="s">
        <v>206</v>
      </c>
      <c r="C513" s="53"/>
      <c r="D513" s="53"/>
      <c r="E513" s="54"/>
      <c r="F513" s="54"/>
      <c r="G513" s="69"/>
      <c r="H513" s="59"/>
    </row>
    <row r="514" spans="1:8" hidden="1">
      <c r="A514" s="39" t="s">
        <v>443</v>
      </c>
      <c r="B514" s="52" t="s">
        <v>208</v>
      </c>
      <c r="C514" s="53"/>
      <c r="D514" s="53"/>
      <c r="E514" s="54"/>
      <c r="F514" s="54"/>
      <c r="G514" s="69"/>
      <c r="H514" s="59"/>
    </row>
    <row r="515" spans="1:8" hidden="1">
      <c r="A515" s="39" t="s">
        <v>444</v>
      </c>
      <c r="B515" s="52" t="s">
        <v>68</v>
      </c>
      <c r="C515" s="53"/>
      <c r="D515" s="53"/>
      <c r="E515" s="54"/>
      <c r="F515" s="54"/>
      <c r="G515" s="69"/>
      <c r="H515" s="59"/>
    </row>
    <row r="516" spans="1:8" hidden="1">
      <c r="A516" s="39" t="s">
        <v>445</v>
      </c>
      <c r="B516" s="52" t="s">
        <v>211</v>
      </c>
      <c r="C516" s="53"/>
      <c r="D516" s="53"/>
      <c r="E516" s="54"/>
      <c r="F516" s="54"/>
      <c r="G516" s="69"/>
      <c r="H516" s="59"/>
    </row>
    <row r="517" spans="1:8" hidden="1">
      <c r="A517" s="39" t="s">
        <v>446</v>
      </c>
      <c r="B517" s="52" t="s">
        <v>213</v>
      </c>
      <c r="C517" s="53"/>
      <c r="D517" s="53"/>
      <c r="E517" s="54"/>
      <c r="F517" s="54"/>
      <c r="G517" s="69"/>
      <c r="H517" s="59"/>
    </row>
    <row r="518" spans="1:8" hidden="1">
      <c r="A518" s="39" t="s">
        <v>447</v>
      </c>
      <c r="B518" s="52" t="s">
        <v>70</v>
      </c>
      <c r="C518" s="53"/>
      <c r="D518" s="53"/>
      <c r="E518" s="54"/>
      <c r="F518" s="54"/>
      <c r="G518" s="69"/>
      <c r="H518" s="59"/>
    </row>
    <row r="519" spans="1:8" hidden="1">
      <c r="A519" s="39" t="s">
        <v>448</v>
      </c>
      <c r="B519" s="52" t="s">
        <v>216</v>
      </c>
      <c r="C519" s="53"/>
      <c r="D519" s="53"/>
      <c r="E519" s="54"/>
      <c r="F519" s="54"/>
      <c r="G519" s="69"/>
      <c r="H519" s="59"/>
    </row>
    <row r="520" spans="1:8" hidden="1">
      <c r="A520" s="39" t="s">
        <v>449</v>
      </c>
      <c r="B520" s="52" t="s">
        <v>218</v>
      </c>
      <c r="C520" s="53"/>
      <c r="D520" s="53"/>
      <c r="E520" s="54"/>
      <c r="F520" s="54"/>
      <c r="G520" s="69"/>
      <c r="H520" s="59"/>
    </row>
    <row r="521" spans="1:8" hidden="1">
      <c r="A521" s="39" t="s">
        <v>450</v>
      </c>
      <c r="B521" s="52" t="s">
        <v>72</v>
      </c>
      <c r="C521" s="53"/>
      <c r="D521" s="53"/>
      <c r="E521" s="54"/>
      <c r="F521" s="54"/>
      <c r="G521" s="69"/>
      <c r="H521" s="59"/>
    </row>
    <row r="522" spans="1:8" hidden="1">
      <c r="A522" s="39" t="s">
        <v>451</v>
      </c>
      <c r="B522" s="52" t="s">
        <v>221</v>
      </c>
      <c r="C522" s="53"/>
      <c r="D522" s="53"/>
      <c r="E522" s="54"/>
      <c r="F522" s="54"/>
      <c r="G522" s="69"/>
      <c r="H522" s="59"/>
    </row>
    <row r="523" spans="1:8" hidden="1">
      <c r="A523" s="39" t="s">
        <v>452</v>
      </c>
      <c r="B523" s="52" t="s">
        <v>223</v>
      </c>
      <c r="C523" s="53"/>
      <c r="D523" s="53"/>
      <c r="E523" s="54"/>
      <c r="F523" s="54"/>
      <c r="G523" s="69"/>
      <c r="H523" s="59"/>
    </row>
    <row r="524" spans="1:8" hidden="1">
      <c r="A524" s="39" t="s">
        <v>453</v>
      </c>
      <c r="B524" s="52" t="s">
        <v>74</v>
      </c>
      <c r="C524" s="53"/>
      <c r="D524" s="53"/>
      <c r="E524" s="54"/>
      <c r="F524" s="54"/>
      <c r="G524" s="69"/>
      <c r="H524" s="59"/>
    </row>
    <row r="525" spans="1:8" hidden="1">
      <c r="A525" s="39" t="s">
        <v>454</v>
      </c>
      <c r="B525" s="52" t="s">
        <v>226</v>
      </c>
      <c r="C525" s="53"/>
      <c r="D525" s="53"/>
      <c r="E525" s="54"/>
      <c r="F525" s="54"/>
      <c r="G525" s="69"/>
      <c r="H525" s="59"/>
    </row>
    <row r="526" spans="1:8" hidden="1">
      <c r="A526" s="39" t="s">
        <v>455</v>
      </c>
      <c r="B526" s="52" t="s">
        <v>228</v>
      </c>
      <c r="C526" s="53"/>
      <c r="D526" s="53"/>
      <c r="E526" s="54"/>
      <c r="F526" s="54"/>
      <c r="G526" s="69"/>
      <c r="H526" s="59"/>
    </row>
    <row r="527" spans="1:8" hidden="1">
      <c r="A527" s="39" t="s">
        <v>456</v>
      </c>
      <c r="B527" s="52" t="s">
        <v>76</v>
      </c>
      <c r="C527" s="53"/>
      <c r="D527" s="53"/>
      <c r="E527" s="54"/>
      <c r="F527" s="54"/>
      <c r="G527" s="69"/>
      <c r="H527" s="59"/>
    </row>
    <row r="528" spans="1:8" hidden="1">
      <c r="A528" s="39" t="s">
        <v>457</v>
      </c>
      <c r="B528" s="52" t="s">
        <v>231</v>
      </c>
      <c r="C528" s="53"/>
      <c r="D528" s="53"/>
      <c r="E528" s="54"/>
      <c r="F528" s="54"/>
      <c r="G528" s="69"/>
      <c r="H528" s="59"/>
    </row>
    <row r="529" spans="1:8" hidden="1">
      <c r="A529" s="39" t="s">
        <v>458</v>
      </c>
      <c r="B529" s="52" t="s">
        <v>233</v>
      </c>
      <c r="C529" s="53"/>
      <c r="D529" s="53"/>
      <c r="E529" s="54"/>
      <c r="F529" s="54"/>
      <c r="G529" s="69"/>
      <c r="H529" s="59"/>
    </row>
    <row r="530" spans="1:8" hidden="1">
      <c r="A530" s="39" t="s">
        <v>459</v>
      </c>
      <c r="B530" s="52" t="s">
        <v>78</v>
      </c>
      <c r="C530" s="53"/>
      <c r="D530" s="53"/>
      <c r="E530" s="54"/>
      <c r="F530" s="54"/>
      <c r="G530" s="69"/>
      <c r="H530" s="59"/>
    </row>
    <row r="531" spans="1:8" hidden="1">
      <c r="A531" s="39" t="s">
        <v>460</v>
      </c>
      <c r="B531" s="52" t="s">
        <v>236</v>
      </c>
      <c r="C531" s="53"/>
      <c r="D531" s="53"/>
      <c r="E531" s="54"/>
      <c r="F531" s="54"/>
      <c r="G531" s="69"/>
      <c r="H531" s="59"/>
    </row>
    <row r="532" spans="1:8" hidden="1">
      <c r="A532" s="39" t="s">
        <v>461</v>
      </c>
      <c r="B532" s="52" t="s">
        <v>238</v>
      </c>
      <c r="C532" s="53"/>
      <c r="D532" s="53"/>
      <c r="E532" s="54"/>
      <c r="F532" s="54"/>
      <c r="G532" s="69"/>
      <c r="H532" s="59"/>
    </row>
    <row r="533" spans="1:8" hidden="1">
      <c r="A533" s="49" t="s">
        <v>462</v>
      </c>
      <c r="B533" s="50" t="s">
        <v>108</v>
      </c>
      <c r="C533" s="49"/>
      <c r="D533" s="49"/>
      <c r="E533" s="51">
        <f>SUM(E534:E569)</f>
        <v>0</v>
      </c>
      <c r="F533" s="51">
        <f t="shared" ref="F533:G533" si="16">SUM(F534:F569)</f>
        <v>0</v>
      </c>
      <c r="G533" s="70">
        <f t="shared" si="16"/>
        <v>0</v>
      </c>
      <c r="H533" s="59"/>
    </row>
    <row r="534" spans="1:8" hidden="1">
      <c r="A534" s="39" t="s">
        <v>463</v>
      </c>
      <c r="B534" s="52" t="s">
        <v>56</v>
      </c>
      <c r="C534" s="53"/>
      <c r="D534" s="53"/>
      <c r="E534" s="54"/>
      <c r="F534" s="54"/>
      <c r="G534" s="69"/>
      <c r="H534" s="59"/>
    </row>
    <row r="535" spans="1:8" hidden="1">
      <c r="A535" s="39" t="s">
        <v>464</v>
      </c>
      <c r="B535" s="52" t="s">
        <v>181</v>
      </c>
      <c r="C535" s="53"/>
      <c r="D535" s="53"/>
      <c r="E535" s="54"/>
      <c r="F535" s="54"/>
      <c r="G535" s="69"/>
      <c r="H535" s="59"/>
    </row>
    <row r="536" spans="1:8" hidden="1">
      <c r="A536" s="39" t="s">
        <v>465</v>
      </c>
      <c r="B536" s="52" t="s">
        <v>183</v>
      </c>
      <c r="C536" s="53"/>
      <c r="D536" s="53"/>
      <c r="E536" s="54"/>
      <c r="F536" s="54"/>
      <c r="G536" s="69"/>
      <c r="H536" s="59"/>
    </row>
    <row r="537" spans="1:8" hidden="1">
      <c r="A537" s="39" t="s">
        <v>466</v>
      </c>
      <c r="B537" s="52" t="s">
        <v>58</v>
      </c>
      <c r="C537" s="53"/>
      <c r="D537" s="53"/>
      <c r="E537" s="54"/>
      <c r="F537" s="54"/>
      <c r="G537" s="69"/>
      <c r="H537" s="59"/>
    </row>
    <row r="538" spans="1:8" hidden="1">
      <c r="A538" s="39" t="s">
        <v>467</v>
      </c>
      <c r="B538" s="52" t="s">
        <v>186</v>
      </c>
      <c r="C538" s="53"/>
      <c r="D538" s="53"/>
      <c r="E538" s="54"/>
      <c r="F538" s="54"/>
      <c r="G538" s="69"/>
      <c r="H538" s="59"/>
    </row>
    <row r="539" spans="1:8" hidden="1">
      <c r="A539" s="39" t="s">
        <v>468</v>
      </c>
      <c r="B539" s="52" t="s">
        <v>188</v>
      </c>
      <c r="C539" s="53"/>
      <c r="D539" s="53"/>
      <c r="E539" s="54"/>
      <c r="F539" s="54"/>
      <c r="G539" s="69"/>
      <c r="H539" s="59"/>
    </row>
    <row r="540" spans="1:8" hidden="1">
      <c r="A540" s="39" t="s">
        <v>469</v>
      </c>
      <c r="B540" s="52" t="s">
        <v>60</v>
      </c>
      <c r="C540" s="53"/>
      <c r="D540" s="53"/>
      <c r="E540" s="54"/>
      <c r="F540" s="54"/>
      <c r="G540" s="69"/>
      <c r="H540" s="59"/>
    </row>
    <row r="541" spans="1:8" hidden="1">
      <c r="A541" s="39" t="s">
        <v>470</v>
      </c>
      <c r="B541" s="52" t="s">
        <v>191</v>
      </c>
      <c r="C541" s="53"/>
      <c r="D541" s="53"/>
      <c r="E541" s="54"/>
      <c r="F541" s="54"/>
      <c r="G541" s="69"/>
      <c r="H541" s="59"/>
    </row>
    <row r="542" spans="1:8" hidden="1">
      <c r="A542" s="39" t="s">
        <v>471</v>
      </c>
      <c r="B542" s="52" t="s">
        <v>193</v>
      </c>
      <c r="C542" s="53"/>
      <c r="D542" s="53"/>
      <c r="E542" s="54"/>
      <c r="F542" s="54"/>
      <c r="G542" s="69"/>
      <c r="H542" s="59"/>
    </row>
    <row r="543" spans="1:8" hidden="1">
      <c r="A543" s="39" t="s">
        <v>472</v>
      </c>
      <c r="B543" s="52" t="s">
        <v>62</v>
      </c>
      <c r="C543" s="53"/>
      <c r="D543" s="53"/>
      <c r="E543" s="54"/>
      <c r="F543" s="54"/>
      <c r="G543" s="69"/>
      <c r="H543" s="59"/>
    </row>
    <row r="544" spans="1:8" hidden="1">
      <c r="A544" s="39" t="s">
        <v>473</v>
      </c>
      <c r="B544" s="52" t="s">
        <v>196</v>
      </c>
      <c r="C544" s="53"/>
      <c r="D544" s="53"/>
      <c r="E544" s="54"/>
      <c r="F544" s="54"/>
      <c r="G544" s="69"/>
      <c r="H544" s="59"/>
    </row>
    <row r="545" spans="1:8" hidden="1">
      <c r="A545" s="39" t="s">
        <v>474</v>
      </c>
      <c r="B545" s="52" t="s">
        <v>198</v>
      </c>
      <c r="C545" s="53"/>
      <c r="D545" s="53"/>
      <c r="E545" s="54"/>
      <c r="F545" s="54"/>
      <c r="G545" s="69"/>
      <c r="H545" s="59"/>
    </row>
    <row r="546" spans="1:8" hidden="1">
      <c r="A546" s="39" t="s">
        <v>475</v>
      </c>
      <c r="B546" s="52" t="s">
        <v>64</v>
      </c>
      <c r="C546" s="53"/>
      <c r="D546" s="53"/>
      <c r="E546" s="54"/>
      <c r="F546" s="54"/>
      <c r="G546" s="69"/>
      <c r="H546" s="59"/>
    </row>
    <row r="547" spans="1:8" hidden="1">
      <c r="A547" s="39" t="s">
        <v>476</v>
      </c>
      <c r="B547" s="52" t="s">
        <v>201</v>
      </c>
      <c r="C547" s="53"/>
      <c r="D547" s="53"/>
      <c r="E547" s="54"/>
      <c r="F547" s="54"/>
      <c r="G547" s="69"/>
      <c r="H547" s="59"/>
    </row>
    <row r="548" spans="1:8" hidden="1">
      <c r="A548" s="39" t="s">
        <v>477</v>
      </c>
      <c r="B548" s="52" t="s">
        <v>203</v>
      </c>
      <c r="C548" s="53"/>
      <c r="D548" s="53"/>
      <c r="E548" s="54"/>
      <c r="F548" s="54"/>
      <c r="G548" s="69"/>
      <c r="H548" s="59"/>
    </row>
    <row r="549" spans="1:8" hidden="1">
      <c r="A549" s="39" t="s">
        <v>478</v>
      </c>
      <c r="B549" s="52" t="s">
        <v>66</v>
      </c>
      <c r="C549" s="53"/>
      <c r="D549" s="53"/>
      <c r="E549" s="54"/>
      <c r="F549" s="54"/>
      <c r="G549" s="69"/>
      <c r="H549" s="59"/>
    </row>
    <row r="550" spans="1:8" hidden="1">
      <c r="A550" s="39" t="s">
        <v>479</v>
      </c>
      <c r="B550" s="52" t="s">
        <v>206</v>
      </c>
      <c r="C550" s="53"/>
      <c r="D550" s="53"/>
      <c r="E550" s="54"/>
      <c r="F550" s="54"/>
      <c r="G550" s="69"/>
      <c r="H550" s="59"/>
    </row>
    <row r="551" spans="1:8" hidden="1">
      <c r="A551" s="39" t="s">
        <v>480</v>
      </c>
      <c r="B551" s="52" t="s">
        <v>208</v>
      </c>
      <c r="C551" s="53"/>
      <c r="D551" s="53"/>
      <c r="E551" s="54"/>
      <c r="F551" s="54"/>
      <c r="G551" s="69"/>
      <c r="H551" s="59"/>
    </row>
    <row r="552" spans="1:8" hidden="1">
      <c r="A552" s="39" t="s">
        <v>481</v>
      </c>
      <c r="B552" s="52" t="s">
        <v>68</v>
      </c>
      <c r="C552" s="53"/>
      <c r="D552" s="53"/>
      <c r="E552" s="54"/>
      <c r="F552" s="54"/>
      <c r="G552" s="69"/>
      <c r="H552" s="59"/>
    </row>
    <row r="553" spans="1:8" hidden="1">
      <c r="A553" s="39" t="s">
        <v>482</v>
      </c>
      <c r="B553" s="52" t="s">
        <v>211</v>
      </c>
      <c r="C553" s="53"/>
      <c r="D553" s="53"/>
      <c r="E553" s="54"/>
      <c r="F553" s="54"/>
      <c r="G553" s="69"/>
      <c r="H553" s="59"/>
    </row>
    <row r="554" spans="1:8" hidden="1">
      <c r="A554" s="39" t="s">
        <v>483</v>
      </c>
      <c r="B554" s="52" t="s">
        <v>213</v>
      </c>
      <c r="C554" s="53"/>
      <c r="D554" s="53"/>
      <c r="E554" s="54"/>
      <c r="F554" s="54"/>
      <c r="G554" s="69"/>
      <c r="H554" s="59"/>
    </row>
    <row r="555" spans="1:8" hidden="1">
      <c r="A555" s="39" t="s">
        <v>484</v>
      </c>
      <c r="B555" s="52" t="s">
        <v>70</v>
      </c>
      <c r="C555" s="53"/>
      <c r="D555" s="53"/>
      <c r="E555" s="54"/>
      <c r="F555" s="54"/>
      <c r="G555" s="69"/>
      <c r="H555" s="59"/>
    </row>
    <row r="556" spans="1:8" hidden="1">
      <c r="A556" s="39" t="s">
        <v>485</v>
      </c>
      <c r="B556" s="52" t="s">
        <v>216</v>
      </c>
      <c r="C556" s="53"/>
      <c r="D556" s="53"/>
      <c r="E556" s="54"/>
      <c r="F556" s="54"/>
      <c r="G556" s="69"/>
      <c r="H556" s="59"/>
    </row>
    <row r="557" spans="1:8" hidden="1">
      <c r="A557" s="39" t="s">
        <v>486</v>
      </c>
      <c r="B557" s="52" t="s">
        <v>218</v>
      </c>
      <c r="C557" s="53"/>
      <c r="D557" s="53"/>
      <c r="E557" s="54"/>
      <c r="F557" s="54"/>
      <c r="G557" s="69"/>
      <c r="H557" s="59"/>
    </row>
    <row r="558" spans="1:8" hidden="1">
      <c r="A558" s="39" t="s">
        <v>487</v>
      </c>
      <c r="B558" s="52" t="s">
        <v>72</v>
      </c>
      <c r="C558" s="53"/>
      <c r="D558" s="53"/>
      <c r="E558" s="54"/>
      <c r="F558" s="54"/>
      <c r="G558" s="69"/>
      <c r="H558" s="59"/>
    </row>
    <row r="559" spans="1:8" hidden="1">
      <c r="A559" s="39" t="s">
        <v>488</v>
      </c>
      <c r="B559" s="52" t="s">
        <v>221</v>
      </c>
      <c r="C559" s="53"/>
      <c r="D559" s="53"/>
      <c r="E559" s="54"/>
      <c r="F559" s="54"/>
      <c r="G559" s="69"/>
      <c r="H559" s="59"/>
    </row>
    <row r="560" spans="1:8" hidden="1">
      <c r="A560" s="39" t="s">
        <v>489</v>
      </c>
      <c r="B560" s="52" t="s">
        <v>223</v>
      </c>
      <c r="C560" s="53"/>
      <c r="D560" s="53"/>
      <c r="E560" s="54"/>
      <c r="F560" s="54"/>
      <c r="G560" s="69"/>
      <c r="H560" s="59"/>
    </row>
    <row r="561" spans="1:8" hidden="1">
      <c r="A561" s="39" t="s">
        <v>490</v>
      </c>
      <c r="B561" s="52" t="s">
        <v>74</v>
      </c>
      <c r="C561" s="53"/>
      <c r="D561" s="53"/>
      <c r="E561" s="54"/>
      <c r="F561" s="54"/>
      <c r="G561" s="69"/>
      <c r="H561" s="59"/>
    </row>
    <row r="562" spans="1:8" hidden="1">
      <c r="A562" s="39" t="s">
        <v>491</v>
      </c>
      <c r="B562" s="52" t="s">
        <v>226</v>
      </c>
      <c r="C562" s="53"/>
      <c r="D562" s="53"/>
      <c r="E562" s="54"/>
      <c r="F562" s="54"/>
      <c r="G562" s="69"/>
      <c r="H562" s="59"/>
    </row>
    <row r="563" spans="1:8" hidden="1">
      <c r="A563" s="39" t="s">
        <v>492</v>
      </c>
      <c r="B563" s="52" t="s">
        <v>228</v>
      </c>
      <c r="C563" s="53"/>
      <c r="D563" s="53"/>
      <c r="E563" s="54"/>
      <c r="F563" s="54"/>
      <c r="G563" s="69"/>
      <c r="H563" s="59"/>
    </row>
    <row r="564" spans="1:8" hidden="1">
      <c r="A564" s="39" t="s">
        <v>493</v>
      </c>
      <c r="B564" s="52" t="s">
        <v>76</v>
      </c>
      <c r="C564" s="53"/>
      <c r="D564" s="53"/>
      <c r="E564" s="54"/>
      <c r="F564" s="54"/>
      <c r="G564" s="69"/>
      <c r="H564" s="59"/>
    </row>
    <row r="565" spans="1:8" hidden="1">
      <c r="A565" s="39" t="s">
        <v>494</v>
      </c>
      <c r="B565" s="52" t="s">
        <v>231</v>
      </c>
      <c r="C565" s="53"/>
      <c r="D565" s="53"/>
      <c r="E565" s="54"/>
      <c r="F565" s="54"/>
      <c r="G565" s="69"/>
      <c r="H565" s="59"/>
    </row>
    <row r="566" spans="1:8" hidden="1">
      <c r="A566" s="39" t="s">
        <v>495</v>
      </c>
      <c r="B566" s="52" t="s">
        <v>233</v>
      </c>
      <c r="C566" s="53"/>
      <c r="D566" s="53"/>
      <c r="E566" s="54"/>
      <c r="F566" s="54"/>
      <c r="G566" s="69"/>
      <c r="H566" s="59"/>
    </row>
    <row r="567" spans="1:8" hidden="1">
      <c r="A567" s="39" t="s">
        <v>496</v>
      </c>
      <c r="B567" s="52" t="s">
        <v>78</v>
      </c>
      <c r="C567" s="53"/>
      <c r="D567" s="53"/>
      <c r="E567" s="54"/>
      <c r="F567" s="54"/>
      <c r="G567" s="69"/>
      <c r="H567" s="59"/>
    </row>
    <row r="568" spans="1:8" hidden="1">
      <c r="A568" s="39" t="s">
        <v>497</v>
      </c>
      <c r="B568" s="52" t="s">
        <v>236</v>
      </c>
      <c r="C568" s="53"/>
      <c r="D568" s="53"/>
      <c r="E568" s="54"/>
      <c r="F568" s="54"/>
      <c r="G568" s="69"/>
      <c r="H568" s="59"/>
    </row>
    <row r="569" spans="1:8" hidden="1">
      <c r="A569" s="39" t="s">
        <v>498</v>
      </c>
      <c r="B569" s="52" t="s">
        <v>238</v>
      </c>
      <c r="C569" s="53"/>
      <c r="D569" s="53"/>
      <c r="E569" s="54"/>
      <c r="F569" s="54"/>
      <c r="G569" s="69"/>
      <c r="H569" s="59"/>
    </row>
    <row r="570" spans="1:8">
      <c r="A570" s="43" t="s">
        <v>499</v>
      </c>
      <c r="B570" s="44" t="s">
        <v>500</v>
      </c>
      <c r="C570" s="43"/>
      <c r="D570" s="43"/>
      <c r="E570" s="45">
        <f>E571+E628</f>
        <v>988</v>
      </c>
      <c r="F570" s="45">
        <f>F571+F628</f>
        <v>42</v>
      </c>
      <c r="G570" s="45">
        <f>G571+G628</f>
        <v>1268.39834</v>
      </c>
      <c r="H570" s="59"/>
    </row>
    <row r="571" spans="1:8">
      <c r="A571" s="46" t="s">
        <v>501</v>
      </c>
      <c r="B571" s="47" t="s">
        <v>52</v>
      </c>
      <c r="C571" s="46"/>
      <c r="D571" s="46"/>
      <c r="E571" s="48">
        <f>E572+E585+E598+E611</f>
        <v>988</v>
      </c>
      <c r="F571" s="48">
        <f t="shared" ref="F571:G571" si="17">F572+F585+F598+F611</f>
        <v>42</v>
      </c>
      <c r="G571" s="48">
        <f t="shared" si="17"/>
        <v>1268.39834</v>
      </c>
      <c r="H571" s="59"/>
    </row>
    <row r="572" spans="1:8" hidden="1">
      <c r="A572" s="49" t="s">
        <v>502</v>
      </c>
      <c r="B572" s="50" t="s">
        <v>54</v>
      </c>
      <c r="C572" s="49"/>
      <c r="D572" s="49"/>
      <c r="E572" s="51">
        <f>SUM(E573:E584)</f>
        <v>0</v>
      </c>
      <c r="F572" s="51">
        <f t="shared" ref="F572:G572" si="18">SUM(F573:F584)</f>
        <v>0</v>
      </c>
      <c r="G572" s="70">
        <f t="shared" si="18"/>
        <v>0</v>
      </c>
      <c r="H572" s="59"/>
    </row>
    <row r="573" spans="1:8" hidden="1">
      <c r="A573" s="39" t="s">
        <v>503</v>
      </c>
      <c r="B573" s="52" t="s">
        <v>56</v>
      </c>
      <c r="C573" s="53"/>
      <c r="D573" s="53"/>
      <c r="E573" s="54"/>
      <c r="F573" s="54"/>
      <c r="G573" s="69"/>
      <c r="H573" s="59"/>
    </row>
    <row r="574" spans="1:8" hidden="1">
      <c r="A574" s="39" t="s">
        <v>504</v>
      </c>
      <c r="B574" s="52" t="s">
        <v>58</v>
      </c>
      <c r="C574" s="53"/>
      <c r="D574" s="53"/>
      <c r="E574" s="54"/>
      <c r="F574" s="54"/>
      <c r="G574" s="69"/>
      <c r="H574" s="59"/>
    </row>
    <row r="575" spans="1:8" hidden="1">
      <c r="A575" s="39" t="s">
        <v>505</v>
      </c>
      <c r="B575" s="52" t="s">
        <v>60</v>
      </c>
      <c r="C575" s="53"/>
      <c r="D575" s="53"/>
      <c r="E575" s="54"/>
      <c r="F575" s="54"/>
      <c r="G575" s="69"/>
      <c r="H575" s="59"/>
    </row>
    <row r="576" spans="1:8" hidden="1">
      <c r="A576" s="39" t="s">
        <v>506</v>
      </c>
      <c r="B576" s="52" t="s">
        <v>62</v>
      </c>
      <c r="C576" s="53"/>
      <c r="D576" s="53"/>
      <c r="E576" s="54"/>
      <c r="F576" s="54"/>
      <c r="G576" s="69"/>
      <c r="H576" s="59"/>
    </row>
    <row r="577" spans="1:8" hidden="1">
      <c r="A577" s="39" t="s">
        <v>507</v>
      </c>
      <c r="B577" s="52" t="s">
        <v>64</v>
      </c>
      <c r="C577" s="53"/>
      <c r="D577" s="53"/>
      <c r="E577" s="54"/>
      <c r="F577" s="54"/>
      <c r="G577" s="69"/>
      <c r="H577" s="59"/>
    </row>
    <row r="578" spans="1:8" hidden="1">
      <c r="A578" s="39" t="s">
        <v>508</v>
      </c>
      <c r="B578" s="52" t="s">
        <v>66</v>
      </c>
      <c r="C578" s="53"/>
      <c r="D578" s="53"/>
      <c r="E578" s="54"/>
      <c r="F578" s="54"/>
      <c r="G578" s="69"/>
      <c r="H578" s="59"/>
    </row>
    <row r="579" spans="1:8" hidden="1">
      <c r="A579" s="39" t="s">
        <v>509</v>
      </c>
      <c r="B579" s="52" t="s">
        <v>68</v>
      </c>
      <c r="C579" s="53"/>
      <c r="D579" s="53"/>
      <c r="E579" s="54"/>
      <c r="F579" s="54"/>
      <c r="G579" s="69"/>
      <c r="H579" s="59"/>
    </row>
    <row r="580" spans="1:8" hidden="1">
      <c r="A580" s="39" t="s">
        <v>510</v>
      </c>
      <c r="B580" s="52" t="s">
        <v>70</v>
      </c>
      <c r="C580" s="53"/>
      <c r="D580" s="53"/>
      <c r="E580" s="54"/>
      <c r="F580" s="54"/>
      <c r="G580" s="69"/>
      <c r="H580" s="59"/>
    </row>
    <row r="581" spans="1:8" hidden="1">
      <c r="A581" s="39" t="s">
        <v>511</v>
      </c>
      <c r="B581" s="52" t="s">
        <v>72</v>
      </c>
      <c r="C581" s="53"/>
      <c r="D581" s="53"/>
      <c r="E581" s="54"/>
      <c r="F581" s="54"/>
      <c r="G581" s="69"/>
      <c r="H581" s="59"/>
    </row>
    <row r="582" spans="1:8" hidden="1">
      <c r="A582" s="39" t="s">
        <v>512</v>
      </c>
      <c r="B582" s="52" t="s">
        <v>74</v>
      </c>
      <c r="C582" s="53"/>
      <c r="D582" s="53"/>
      <c r="E582" s="54"/>
      <c r="F582" s="54"/>
      <c r="G582" s="69"/>
      <c r="H582" s="59"/>
    </row>
    <row r="583" spans="1:8" hidden="1">
      <c r="A583" s="39" t="s">
        <v>513</v>
      </c>
      <c r="B583" s="52" t="s">
        <v>76</v>
      </c>
      <c r="C583" s="53"/>
      <c r="D583" s="53"/>
      <c r="E583" s="54"/>
      <c r="F583" s="54"/>
      <c r="G583" s="69"/>
      <c r="H583" s="59"/>
    </row>
    <row r="584" spans="1:8" hidden="1">
      <c r="A584" s="39" t="s">
        <v>514</v>
      </c>
      <c r="B584" s="52" t="s">
        <v>78</v>
      </c>
      <c r="C584" s="53"/>
      <c r="D584" s="53"/>
      <c r="E584" s="54"/>
      <c r="F584" s="54"/>
      <c r="G584" s="69"/>
      <c r="H584" s="59"/>
    </row>
    <row r="585" spans="1:8" hidden="1">
      <c r="A585" s="49" t="s">
        <v>515</v>
      </c>
      <c r="B585" s="50" t="s">
        <v>80</v>
      </c>
      <c r="C585" s="49"/>
      <c r="D585" s="49"/>
      <c r="E585" s="51">
        <f>SUM(E586:E597)</f>
        <v>0</v>
      </c>
      <c r="F585" s="51">
        <f t="shared" ref="F585:G585" si="19">SUM(F586:F597)</f>
        <v>0</v>
      </c>
      <c r="G585" s="70">
        <f t="shared" si="19"/>
        <v>0</v>
      </c>
      <c r="H585" s="59"/>
    </row>
    <row r="586" spans="1:8" hidden="1">
      <c r="A586" s="39" t="s">
        <v>516</v>
      </c>
      <c r="B586" s="52" t="s">
        <v>56</v>
      </c>
      <c r="C586" s="53"/>
      <c r="D586" s="53"/>
      <c r="E586" s="54"/>
      <c r="F586" s="54"/>
      <c r="G586" s="69"/>
      <c r="H586" s="59"/>
    </row>
    <row r="587" spans="1:8" hidden="1">
      <c r="A587" s="39" t="s">
        <v>517</v>
      </c>
      <c r="B587" s="52" t="s">
        <v>58</v>
      </c>
      <c r="C587" s="53"/>
      <c r="D587" s="53"/>
      <c r="E587" s="54"/>
      <c r="F587" s="54"/>
      <c r="G587" s="69"/>
      <c r="H587" s="59"/>
    </row>
    <row r="588" spans="1:8" hidden="1">
      <c r="A588" s="39" t="s">
        <v>518</v>
      </c>
      <c r="B588" s="52" t="s">
        <v>60</v>
      </c>
      <c r="C588" s="53"/>
      <c r="D588" s="53"/>
      <c r="E588" s="54"/>
      <c r="F588" s="54"/>
      <c r="G588" s="69"/>
      <c r="H588" s="59"/>
    </row>
    <row r="589" spans="1:8" hidden="1">
      <c r="A589" s="39" t="s">
        <v>519</v>
      </c>
      <c r="B589" s="52" t="s">
        <v>62</v>
      </c>
      <c r="C589" s="53"/>
      <c r="D589" s="53"/>
      <c r="E589" s="54"/>
      <c r="F589" s="54"/>
      <c r="G589" s="69"/>
      <c r="H589" s="59"/>
    </row>
    <row r="590" spans="1:8" hidden="1">
      <c r="A590" s="39" t="s">
        <v>520</v>
      </c>
      <c r="B590" s="52" t="s">
        <v>64</v>
      </c>
      <c r="C590" s="53"/>
      <c r="D590" s="53"/>
      <c r="E590" s="54"/>
      <c r="F590" s="54"/>
      <c r="G590" s="69"/>
      <c r="H590" s="59"/>
    </row>
    <row r="591" spans="1:8" hidden="1">
      <c r="A591" s="39" t="s">
        <v>521</v>
      </c>
      <c r="B591" s="52" t="s">
        <v>66</v>
      </c>
      <c r="C591" s="53"/>
      <c r="D591" s="53"/>
      <c r="E591" s="54"/>
      <c r="F591" s="54"/>
      <c r="G591" s="69"/>
      <c r="H591" s="59"/>
    </row>
    <row r="592" spans="1:8" hidden="1">
      <c r="A592" s="39" t="s">
        <v>522</v>
      </c>
      <c r="B592" s="52" t="s">
        <v>68</v>
      </c>
      <c r="C592" s="53"/>
      <c r="D592" s="53"/>
      <c r="E592" s="54"/>
      <c r="F592" s="54"/>
      <c r="G592" s="69"/>
      <c r="H592" s="59"/>
    </row>
    <row r="593" spans="1:8" hidden="1">
      <c r="A593" s="39" t="s">
        <v>523</v>
      </c>
      <c r="B593" s="52" t="s">
        <v>70</v>
      </c>
      <c r="C593" s="53"/>
      <c r="D593" s="53"/>
      <c r="E593" s="54"/>
      <c r="F593" s="54"/>
      <c r="G593" s="69"/>
      <c r="H593" s="59"/>
    </row>
    <row r="594" spans="1:8" hidden="1">
      <c r="A594" s="39" t="s">
        <v>524</v>
      </c>
      <c r="B594" s="52" t="s">
        <v>72</v>
      </c>
      <c r="C594" s="53"/>
      <c r="D594" s="53"/>
      <c r="E594" s="54"/>
      <c r="F594" s="54"/>
      <c r="G594" s="69"/>
      <c r="H594" s="59"/>
    </row>
    <row r="595" spans="1:8" hidden="1">
      <c r="A595" s="39" t="s">
        <v>525</v>
      </c>
      <c r="B595" s="52" t="s">
        <v>74</v>
      </c>
      <c r="C595" s="53"/>
      <c r="D595" s="53"/>
      <c r="E595" s="54"/>
      <c r="F595" s="54"/>
      <c r="G595" s="69"/>
      <c r="H595" s="59"/>
    </row>
    <row r="596" spans="1:8" hidden="1">
      <c r="A596" s="39" t="s">
        <v>526</v>
      </c>
      <c r="B596" s="52" t="s">
        <v>76</v>
      </c>
      <c r="C596" s="53"/>
      <c r="D596" s="53"/>
      <c r="E596" s="54"/>
      <c r="F596" s="54"/>
      <c r="G596" s="69"/>
      <c r="H596" s="59"/>
    </row>
    <row r="597" spans="1:8" hidden="1">
      <c r="A597" s="39" t="s">
        <v>527</v>
      </c>
      <c r="B597" s="52" t="s">
        <v>78</v>
      </c>
      <c r="C597" s="53"/>
      <c r="D597" s="53"/>
      <c r="E597" s="54"/>
      <c r="F597" s="54"/>
      <c r="G597" s="69"/>
      <c r="H597" s="59"/>
    </row>
    <row r="598" spans="1:8" hidden="1">
      <c r="A598" s="49" t="s">
        <v>528</v>
      </c>
      <c r="B598" s="50" t="s">
        <v>94</v>
      </c>
      <c r="C598" s="49"/>
      <c r="D598" s="49"/>
      <c r="E598" s="51">
        <f>SUM(E599:E610)</f>
        <v>0</v>
      </c>
      <c r="F598" s="51">
        <f t="shared" ref="F598:G598" si="20">SUM(F599:F610)</f>
        <v>0</v>
      </c>
      <c r="G598" s="70">
        <f t="shared" si="20"/>
        <v>0</v>
      </c>
      <c r="H598" s="59"/>
    </row>
    <row r="599" spans="1:8" hidden="1">
      <c r="A599" s="39" t="s">
        <v>529</v>
      </c>
      <c r="B599" s="52" t="s">
        <v>56</v>
      </c>
      <c r="C599" s="53"/>
      <c r="D599" s="53"/>
      <c r="E599" s="54"/>
      <c r="F599" s="54"/>
      <c r="G599" s="69"/>
      <c r="H599" s="59"/>
    </row>
    <row r="600" spans="1:8" hidden="1">
      <c r="A600" s="39" t="s">
        <v>530</v>
      </c>
      <c r="B600" s="52" t="s">
        <v>58</v>
      </c>
      <c r="C600" s="53"/>
      <c r="D600" s="53"/>
      <c r="E600" s="54"/>
      <c r="F600" s="54"/>
      <c r="G600" s="69"/>
      <c r="H600" s="59"/>
    </row>
    <row r="601" spans="1:8" hidden="1">
      <c r="A601" s="39" t="s">
        <v>531</v>
      </c>
      <c r="B601" s="52" t="s">
        <v>60</v>
      </c>
      <c r="C601" s="53"/>
      <c r="D601" s="53"/>
      <c r="E601" s="54"/>
      <c r="F601" s="54"/>
      <c r="G601" s="69"/>
      <c r="H601" s="59"/>
    </row>
    <row r="602" spans="1:8" hidden="1">
      <c r="A602" s="39" t="s">
        <v>532</v>
      </c>
      <c r="B602" s="52" t="s">
        <v>62</v>
      </c>
      <c r="C602" s="53"/>
      <c r="D602" s="53"/>
      <c r="E602" s="54"/>
      <c r="F602" s="54"/>
      <c r="G602" s="69"/>
      <c r="H602" s="59"/>
    </row>
    <row r="603" spans="1:8" hidden="1">
      <c r="A603" s="39" t="s">
        <v>533</v>
      </c>
      <c r="B603" s="52" t="s">
        <v>64</v>
      </c>
      <c r="C603" s="53"/>
      <c r="D603" s="53"/>
      <c r="E603" s="54"/>
      <c r="F603" s="54"/>
      <c r="G603" s="69"/>
      <c r="H603" s="59"/>
    </row>
    <row r="604" spans="1:8" hidden="1">
      <c r="A604" s="39" t="s">
        <v>534</v>
      </c>
      <c r="B604" s="52" t="s">
        <v>66</v>
      </c>
      <c r="C604" s="53"/>
      <c r="D604" s="53"/>
      <c r="E604" s="54"/>
      <c r="F604" s="54"/>
      <c r="G604" s="69"/>
      <c r="H604" s="59"/>
    </row>
    <row r="605" spans="1:8" hidden="1">
      <c r="A605" s="39" t="s">
        <v>535</v>
      </c>
      <c r="B605" s="52" t="s">
        <v>68</v>
      </c>
      <c r="C605" s="53"/>
      <c r="D605" s="53"/>
      <c r="E605" s="54"/>
      <c r="F605" s="54"/>
      <c r="G605" s="69"/>
      <c r="H605" s="59"/>
    </row>
    <row r="606" spans="1:8" hidden="1">
      <c r="A606" s="39" t="s">
        <v>536</v>
      </c>
      <c r="B606" s="52" t="s">
        <v>70</v>
      </c>
      <c r="C606" s="53"/>
      <c r="D606" s="53"/>
      <c r="E606" s="54"/>
      <c r="F606" s="54"/>
      <c r="G606" s="69"/>
      <c r="H606" s="59"/>
    </row>
    <row r="607" spans="1:8" hidden="1">
      <c r="A607" s="39" t="s">
        <v>537</v>
      </c>
      <c r="B607" s="52" t="s">
        <v>72</v>
      </c>
      <c r="C607" s="53"/>
      <c r="D607" s="53"/>
      <c r="E607" s="54"/>
      <c r="F607" s="54"/>
      <c r="G607" s="69"/>
      <c r="H607" s="59"/>
    </row>
    <row r="608" spans="1:8" hidden="1">
      <c r="A608" s="39" t="s">
        <v>538</v>
      </c>
      <c r="B608" s="52" t="s">
        <v>74</v>
      </c>
      <c r="C608" s="53"/>
      <c r="D608" s="53"/>
      <c r="E608" s="54"/>
      <c r="F608" s="54"/>
      <c r="G608" s="69"/>
      <c r="H608" s="59"/>
    </row>
    <row r="609" spans="1:8" hidden="1">
      <c r="A609" s="39" t="s">
        <v>539</v>
      </c>
      <c r="B609" s="52" t="s">
        <v>76</v>
      </c>
      <c r="C609" s="53"/>
      <c r="D609" s="53"/>
      <c r="E609" s="54"/>
      <c r="F609" s="54"/>
      <c r="G609" s="69"/>
      <c r="H609" s="59"/>
    </row>
    <row r="610" spans="1:8" hidden="1">
      <c r="A610" s="39" t="s">
        <v>540</v>
      </c>
      <c r="B610" s="52" t="s">
        <v>78</v>
      </c>
      <c r="C610" s="53"/>
      <c r="D610" s="53"/>
      <c r="E610" s="54"/>
      <c r="F610" s="54"/>
      <c r="G610" s="69"/>
      <c r="H610" s="59"/>
    </row>
    <row r="611" spans="1:8">
      <c r="A611" s="49" t="s">
        <v>541</v>
      </c>
      <c r="B611" s="50" t="s">
        <v>108</v>
      </c>
      <c r="C611" s="49"/>
      <c r="D611" s="49"/>
      <c r="E611" s="55">
        <f>E612</f>
        <v>988</v>
      </c>
      <c r="F611" s="55">
        <f t="shared" ref="F611:G611" si="21">F612</f>
        <v>42</v>
      </c>
      <c r="G611" s="55">
        <f t="shared" si="21"/>
        <v>1268.39834</v>
      </c>
      <c r="H611" s="59"/>
    </row>
    <row r="612" spans="1:8">
      <c r="A612" s="39" t="s">
        <v>542</v>
      </c>
      <c r="B612" s="52" t="s">
        <v>56</v>
      </c>
      <c r="C612" s="53"/>
      <c r="D612" s="53"/>
      <c r="E612" s="56">
        <f>SUM(E613:E616)</f>
        <v>988</v>
      </c>
      <c r="F612" s="56">
        <f>SUM(F613:F616)</f>
        <v>42</v>
      </c>
      <c r="G612" s="56">
        <f>SUM(G613:G616)</f>
        <v>1268.39834</v>
      </c>
      <c r="H612" s="59"/>
    </row>
    <row r="613" spans="1:8" ht="49.5">
      <c r="A613" s="83"/>
      <c r="B613" s="79" t="s">
        <v>2335</v>
      </c>
      <c r="C613" s="84">
        <v>2023</v>
      </c>
      <c r="D613" s="84">
        <v>0.4</v>
      </c>
      <c r="E613" s="85">
        <v>201</v>
      </c>
      <c r="F613" s="85">
        <v>10</v>
      </c>
      <c r="G613" s="86">
        <v>354.77490999999998</v>
      </c>
      <c r="H613" s="82">
        <v>30</v>
      </c>
    </row>
    <row r="614" spans="1:8" ht="49.5">
      <c r="A614" s="83"/>
      <c r="B614" s="79" t="s">
        <v>2336</v>
      </c>
      <c r="C614" s="84">
        <v>2023</v>
      </c>
      <c r="D614" s="84">
        <v>0.4</v>
      </c>
      <c r="E614" s="85">
        <v>60</v>
      </c>
      <c r="F614" s="85">
        <v>15</v>
      </c>
      <c r="G614" s="86">
        <v>121.84919000000001</v>
      </c>
      <c r="H614" s="82">
        <v>621</v>
      </c>
    </row>
    <row r="615" spans="1:8" ht="66">
      <c r="A615" s="83"/>
      <c r="B615" s="79" t="s">
        <v>2337</v>
      </c>
      <c r="C615" s="84">
        <v>2023</v>
      </c>
      <c r="D615" s="84">
        <v>0.4</v>
      </c>
      <c r="E615" s="85">
        <v>277</v>
      </c>
      <c r="F615" s="85">
        <v>15</v>
      </c>
      <c r="G615" s="86">
        <v>318.71317999999997</v>
      </c>
      <c r="H615" s="82">
        <v>669</v>
      </c>
    </row>
    <row r="616" spans="1:8" ht="49.5">
      <c r="A616" s="83"/>
      <c r="B616" s="79" t="s">
        <v>2338</v>
      </c>
      <c r="C616" s="84">
        <v>2023</v>
      </c>
      <c r="D616" s="84">
        <v>0.4</v>
      </c>
      <c r="E616" s="85">
        <v>450</v>
      </c>
      <c r="F616" s="85">
        <v>2</v>
      </c>
      <c r="G616" s="86">
        <v>473.06106</v>
      </c>
      <c r="H616" s="82">
        <v>723</v>
      </c>
    </row>
    <row r="617" spans="1:8" hidden="1">
      <c r="A617" s="39" t="s">
        <v>543</v>
      </c>
      <c r="B617" s="52" t="s">
        <v>58</v>
      </c>
      <c r="C617" s="53"/>
      <c r="D617" s="53"/>
      <c r="E617" s="54"/>
      <c r="F617" s="54"/>
      <c r="G617" s="69"/>
      <c r="H617" s="59"/>
    </row>
    <row r="618" spans="1:8" hidden="1">
      <c r="A618" s="39" t="s">
        <v>544</v>
      </c>
      <c r="B618" s="52" t="s">
        <v>60</v>
      </c>
      <c r="C618" s="53"/>
      <c r="D618" s="53"/>
      <c r="E618" s="54"/>
      <c r="F618" s="54"/>
      <c r="G618" s="69"/>
      <c r="H618" s="59"/>
    </row>
    <row r="619" spans="1:8" hidden="1">
      <c r="A619" s="39" t="s">
        <v>545</v>
      </c>
      <c r="B619" s="52" t="s">
        <v>62</v>
      </c>
      <c r="C619" s="53"/>
      <c r="D619" s="53"/>
      <c r="E619" s="54"/>
      <c r="F619" s="54"/>
      <c r="G619" s="69"/>
      <c r="H619" s="59"/>
    </row>
    <row r="620" spans="1:8" hidden="1">
      <c r="A620" s="39" t="s">
        <v>546</v>
      </c>
      <c r="B620" s="52" t="s">
        <v>64</v>
      </c>
      <c r="C620" s="53"/>
      <c r="D620" s="53"/>
      <c r="E620" s="54"/>
      <c r="F620" s="54"/>
      <c r="G620" s="69"/>
      <c r="H620" s="59"/>
    </row>
    <row r="621" spans="1:8" hidden="1">
      <c r="A621" s="39" t="s">
        <v>547</v>
      </c>
      <c r="B621" s="52" t="s">
        <v>66</v>
      </c>
      <c r="C621" s="53"/>
      <c r="D621" s="53"/>
      <c r="E621" s="54"/>
      <c r="F621" s="54"/>
      <c r="G621" s="69"/>
      <c r="H621" s="59"/>
    </row>
    <row r="622" spans="1:8" hidden="1">
      <c r="A622" s="39" t="s">
        <v>548</v>
      </c>
      <c r="B622" s="52" t="s">
        <v>68</v>
      </c>
      <c r="C622" s="53"/>
      <c r="D622" s="53"/>
      <c r="E622" s="54"/>
      <c r="F622" s="54"/>
      <c r="G622" s="69"/>
      <c r="H622" s="59"/>
    </row>
    <row r="623" spans="1:8" hidden="1">
      <c r="A623" s="39" t="s">
        <v>549</v>
      </c>
      <c r="B623" s="52" t="s">
        <v>70</v>
      </c>
      <c r="C623" s="53"/>
      <c r="D623" s="53"/>
      <c r="E623" s="54"/>
      <c r="F623" s="54"/>
      <c r="G623" s="69"/>
      <c r="H623" s="59"/>
    </row>
    <row r="624" spans="1:8" hidden="1">
      <c r="A624" s="39" t="s">
        <v>550</v>
      </c>
      <c r="B624" s="52" t="s">
        <v>72</v>
      </c>
      <c r="C624" s="53"/>
      <c r="D624" s="53"/>
      <c r="E624" s="54"/>
      <c r="F624" s="54"/>
      <c r="G624" s="69"/>
      <c r="H624" s="59"/>
    </row>
    <row r="625" spans="1:8" hidden="1">
      <c r="A625" s="39" t="s">
        <v>551</v>
      </c>
      <c r="B625" s="52" t="s">
        <v>74</v>
      </c>
      <c r="C625" s="53"/>
      <c r="D625" s="53"/>
      <c r="E625" s="54"/>
      <c r="F625" s="54"/>
      <c r="G625" s="69"/>
      <c r="H625" s="59"/>
    </row>
    <row r="626" spans="1:8" hidden="1">
      <c r="A626" s="39" t="s">
        <v>552</v>
      </c>
      <c r="B626" s="52" t="s">
        <v>76</v>
      </c>
      <c r="C626" s="53"/>
      <c r="D626" s="53"/>
      <c r="E626" s="54"/>
      <c r="F626" s="54"/>
      <c r="G626" s="69"/>
      <c r="H626" s="59"/>
    </row>
    <row r="627" spans="1:8" hidden="1">
      <c r="A627" s="39" t="s">
        <v>553</v>
      </c>
      <c r="B627" s="52" t="s">
        <v>78</v>
      </c>
      <c r="C627" s="53"/>
      <c r="D627" s="53"/>
      <c r="E627" s="54"/>
      <c r="F627" s="54"/>
      <c r="G627" s="69"/>
      <c r="H627" s="59"/>
    </row>
    <row r="628" spans="1:8" hidden="1">
      <c r="A628" s="46" t="s">
        <v>554</v>
      </c>
      <c r="B628" s="47" t="s">
        <v>122</v>
      </c>
      <c r="C628" s="46"/>
      <c r="D628" s="46"/>
      <c r="E628" s="60">
        <f>E629+E642+E655+E668</f>
        <v>0</v>
      </c>
      <c r="F628" s="60">
        <f t="shared" ref="F628:G628" si="22">F629+F642+F655+F668</f>
        <v>0</v>
      </c>
      <c r="G628" s="71">
        <f t="shared" si="22"/>
        <v>0</v>
      </c>
      <c r="H628" s="59"/>
    </row>
    <row r="629" spans="1:8" hidden="1">
      <c r="A629" s="49" t="s">
        <v>555</v>
      </c>
      <c r="B629" s="50" t="s">
        <v>54</v>
      </c>
      <c r="C629" s="49"/>
      <c r="D629" s="49"/>
      <c r="E629" s="51">
        <f>SUM(E630:E641)</f>
        <v>0</v>
      </c>
      <c r="F629" s="51">
        <f t="shared" ref="F629:G629" si="23">SUM(F630:F641)</f>
        <v>0</v>
      </c>
      <c r="G629" s="70">
        <f t="shared" si="23"/>
        <v>0</v>
      </c>
      <c r="H629" s="59"/>
    </row>
    <row r="630" spans="1:8" hidden="1">
      <c r="A630" s="39" t="s">
        <v>556</v>
      </c>
      <c r="B630" s="52" t="s">
        <v>56</v>
      </c>
      <c r="C630" s="53"/>
      <c r="D630" s="53"/>
      <c r="E630" s="54"/>
      <c r="F630" s="54"/>
      <c r="G630" s="69"/>
      <c r="H630" s="59"/>
    </row>
    <row r="631" spans="1:8" hidden="1">
      <c r="A631" s="39" t="s">
        <v>557</v>
      </c>
      <c r="B631" s="52" t="s">
        <v>58</v>
      </c>
      <c r="C631" s="53"/>
      <c r="D631" s="53"/>
      <c r="E631" s="54"/>
      <c r="F631" s="54"/>
      <c r="G631" s="69"/>
      <c r="H631" s="59"/>
    </row>
    <row r="632" spans="1:8" hidden="1">
      <c r="A632" s="39" t="s">
        <v>558</v>
      </c>
      <c r="B632" s="52" t="s">
        <v>60</v>
      </c>
      <c r="C632" s="53"/>
      <c r="D632" s="53"/>
      <c r="E632" s="54"/>
      <c r="F632" s="54"/>
      <c r="G632" s="69"/>
      <c r="H632" s="59"/>
    </row>
    <row r="633" spans="1:8" hidden="1">
      <c r="A633" s="39" t="s">
        <v>559</v>
      </c>
      <c r="B633" s="52" t="s">
        <v>62</v>
      </c>
      <c r="C633" s="53"/>
      <c r="D633" s="53"/>
      <c r="E633" s="54"/>
      <c r="F633" s="54"/>
      <c r="G633" s="69"/>
      <c r="H633" s="59"/>
    </row>
    <row r="634" spans="1:8" hidden="1">
      <c r="A634" s="39" t="s">
        <v>560</v>
      </c>
      <c r="B634" s="52" t="s">
        <v>64</v>
      </c>
      <c r="C634" s="53"/>
      <c r="D634" s="53"/>
      <c r="E634" s="54"/>
      <c r="F634" s="54"/>
      <c r="G634" s="69"/>
      <c r="H634" s="59"/>
    </row>
    <row r="635" spans="1:8" hidden="1">
      <c r="A635" s="39" t="s">
        <v>561</v>
      </c>
      <c r="B635" s="52" t="s">
        <v>66</v>
      </c>
      <c r="C635" s="53"/>
      <c r="D635" s="53"/>
      <c r="E635" s="54"/>
      <c r="F635" s="54"/>
      <c r="G635" s="69"/>
      <c r="H635" s="59"/>
    </row>
    <row r="636" spans="1:8" hidden="1">
      <c r="A636" s="39" t="s">
        <v>562</v>
      </c>
      <c r="B636" s="52" t="s">
        <v>68</v>
      </c>
      <c r="C636" s="53"/>
      <c r="D636" s="53"/>
      <c r="E636" s="54"/>
      <c r="F636" s="54"/>
      <c r="G636" s="69"/>
      <c r="H636" s="59"/>
    </row>
    <row r="637" spans="1:8" hidden="1">
      <c r="A637" s="39" t="s">
        <v>563</v>
      </c>
      <c r="B637" s="52" t="s">
        <v>70</v>
      </c>
      <c r="C637" s="53"/>
      <c r="D637" s="53"/>
      <c r="E637" s="54"/>
      <c r="F637" s="54"/>
      <c r="G637" s="69"/>
      <c r="H637" s="59"/>
    </row>
    <row r="638" spans="1:8" hidden="1">
      <c r="A638" s="39" t="s">
        <v>564</v>
      </c>
      <c r="B638" s="52" t="s">
        <v>72</v>
      </c>
      <c r="C638" s="53"/>
      <c r="D638" s="53"/>
      <c r="E638" s="54"/>
      <c r="F638" s="54"/>
      <c r="G638" s="69"/>
      <c r="H638" s="59"/>
    </row>
    <row r="639" spans="1:8" hidden="1">
      <c r="A639" s="39" t="s">
        <v>565</v>
      </c>
      <c r="B639" s="52" t="s">
        <v>74</v>
      </c>
      <c r="C639" s="53"/>
      <c r="D639" s="53"/>
      <c r="E639" s="54"/>
      <c r="F639" s="54"/>
      <c r="G639" s="69"/>
      <c r="H639" s="59"/>
    </row>
    <row r="640" spans="1:8" hidden="1">
      <c r="A640" s="39" t="s">
        <v>566</v>
      </c>
      <c r="B640" s="52" t="s">
        <v>76</v>
      </c>
      <c r="C640" s="53"/>
      <c r="D640" s="53"/>
      <c r="E640" s="54"/>
      <c r="F640" s="54"/>
      <c r="G640" s="69"/>
      <c r="H640" s="59"/>
    </row>
    <row r="641" spans="1:8" hidden="1">
      <c r="A641" s="39" t="s">
        <v>567</v>
      </c>
      <c r="B641" s="52" t="s">
        <v>78</v>
      </c>
      <c r="C641" s="53"/>
      <c r="D641" s="53"/>
      <c r="E641" s="54"/>
      <c r="F641" s="54"/>
      <c r="G641" s="69"/>
      <c r="H641" s="59"/>
    </row>
    <row r="642" spans="1:8" hidden="1">
      <c r="A642" s="49" t="s">
        <v>568</v>
      </c>
      <c r="B642" s="50" t="s">
        <v>80</v>
      </c>
      <c r="C642" s="49"/>
      <c r="D642" s="49"/>
      <c r="E642" s="51">
        <f>SUM(E643:E654)</f>
        <v>0</v>
      </c>
      <c r="F642" s="51">
        <f t="shared" ref="F642:G642" si="24">SUM(F643:F654)</f>
        <v>0</v>
      </c>
      <c r="G642" s="70">
        <f t="shared" si="24"/>
        <v>0</v>
      </c>
      <c r="H642" s="59"/>
    </row>
    <row r="643" spans="1:8" hidden="1">
      <c r="A643" s="39" t="s">
        <v>569</v>
      </c>
      <c r="B643" s="52" t="s">
        <v>56</v>
      </c>
      <c r="C643" s="53"/>
      <c r="D643" s="53"/>
      <c r="E643" s="54"/>
      <c r="F643" s="54"/>
      <c r="G643" s="69"/>
      <c r="H643" s="59"/>
    </row>
    <row r="644" spans="1:8" hidden="1">
      <c r="A644" s="39" t="s">
        <v>570</v>
      </c>
      <c r="B644" s="52" t="s">
        <v>58</v>
      </c>
      <c r="C644" s="53"/>
      <c r="D644" s="53"/>
      <c r="E644" s="54"/>
      <c r="F644" s="54"/>
      <c r="G644" s="69"/>
      <c r="H644" s="59"/>
    </row>
    <row r="645" spans="1:8" hidden="1">
      <c r="A645" s="39" t="s">
        <v>571</v>
      </c>
      <c r="B645" s="52" t="s">
        <v>60</v>
      </c>
      <c r="C645" s="53"/>
      <c r="D645" s="53"/>
      <c r="E645" s="54"/>
      <c r="F645" s="54"/>
      <c r="G645" s="69"/>
      <c r="H645" s="59"/>
    </row>
    <row r="646" spans="1:8" hidden="1">
      <c r="A646" s="39" t="s">
        <v>572</v>
      </c>
      <c r="B646" s="52" t="s">
        <v>62</v>
      </c>
      <c r="C646" s="53"/>
      <c r="D646" s="53"/>
      <c r="E646" s="54"/>
      <c r="F646" s="54"/>
      <c r="G646" s="69"/>
      <c r="H646" s="59"/>
    </row>
    <row r="647" spans="1:8" hidden="1">
      <c r="A647" s="39" t="s">
        <v>573</v>
      </c>
      <c r="B647" s="52" t="s">
        <v>64</v>
      </c>
      <c r="C647" s="53"/>
      <c r="D647" s="53"/>
      <c r="E647" s="54"/>
      <c r="F647" s="54"/>
      <c r="G647" s="69"/>
      <c r="H647" s="59"/>
    </row>
    <row r="648" spans="1:8" hidden="1">
      <c r="A648" s="39" t="s">
        <v>574</v>
      </c>
      <c r="B648" s="52" t="s">
        <v>66</v>
      </c>
      <c r="C648" s="53"/>
      <c r="D648" s="53"/>
      <c r="E648" s="54"/>
      <c r="F648" s="54"/>
      <c r="G648" s="69"/>
      <c r="H648" s="59"/>
    </row>
    <row r="649" spans="1:8" hidden="1">
      <c r="A649" s="39" t="s">
        <v>575</v>
      </c>
      <c r="B649" s="52" t="s">
        <v>68</v>
      </c>
      <c r="C649" s="53"/>
      <c r="D649" s="53"/>
      <c r="E649" s="54"/>
      <c r="F649" s="54"/>
      <c r="G649" s="69"/>
      <c r="H649" s="59"/>
    </row>
    <row r="650" spans="1:8" hidden="1">
      <c r="A650" s="39" t="s">
        <v>576</v>
      </c>
      <c r="B650" s="52" t="s">
        <v>70</v>
      </c>
      <c r="C650" s="53"/>
      <c r="D650" s="53"/>
      <c r="E650" s="54"/>
      <c r="F650" s="54"/>
      <c r="G650" s="69"/>
      <c r="H650" s="59"/>
    </row>
    <row r="651" spans="1:8" hidden="1">
      <c r="A651" s="39" t="s">
        <v>577</v>
      </c>
      <c r="B651" s="52" t="s">
        <v>72</v>
      </c>
      <c r="C651" s="53"/>
      <c r="D651" s="53"/>
      <c r="E651" s="54"/>
      <c r="F651" s="54"/>
      <c r="G651" s="69"/>
      <c r="H651" s="59"/>
    </row>
    <row r="652" spans="1:8" hidden="1">
      <c r="A652" s="39" t="s">
        <v>578</v>
      </c>
      <c r="B652" s="52" t="s">
        <v>74</v>
      </c>
      <c r="C652" s="53"/>
      <c r="D652" s="53"/>
      <c r="E652" s="54"/>
      <c r="F652" s="54"/>
      <c r="G652" s="69"/>
      <c r="H652" s="59"/>
    </row>
    <row r="653" spans="1:8" hidden="1">
      <c r="A653" s="39" t="s">
        <v>579</v>
      </c>
      <c r="B653" s="52" t="s">
        <v>76</v>
      </c>
      <c r="C653" s="53"/>
      <c r="D653" s="53"/>
      <c r="E653" s="54"/>
      <c r="F653" s="54"/>
      <c r="G653" s="69"/>
      <c r="H653" s="59"/>
    </row>
    <row r="654" spans="1:8" hidden="1">
      <c r="A654" s="39" t="s">
        <v>580</v>
      </c>
      <c r="B654" s="52" t="s">
        <v>78</v>
      </c>
      <c r="C654" s="53"/>
      <c r="D654" s="53"/>
      <c r="E654" s="54"/>
      <c r="F654" s="54"/>
      <c r="G654" s="69"/>
      <c r="H654" s="59"/>
    </row>
    <row r="655" spans="1:8" hidden="1">
      <c r="A655" s="49" t="s">
        <v>581</v>
      </c>
      <c r="B655" s="50" t="s">
        <v>94</v>
      </c>
      <c r="C655" s="49"/>
      <c r="D655" s="49"/>
      <c r="E655" s="51">
        <f>SUM(E656:E667)</f>
        <v>0</v>
      </c>
      <c r="F655" s="51">
        <f t="shared" ref="F655:G655" si="25">SUM(F656:F667)</f>
        <v>0</v>
      </c>
      <c r="G655" s="70">
        <f t="shared" si="25"/>
        <v>0</v>
      </c>
      <c r="H655" s="59"/>
    </row>
    <row r="656" spans="1:8" hidden="1">
      <c r="A656" s="39" t="s">
        <v>582</v>
      </c>
      <c r="B656" s="52" t="s">
        <v>56</v>
      </c>
      <c r="C656" s="53"/>
      <c r="D656" s="53"/>
      <c r="E656" s="54"/>
      <c r="F656" s="54"/>
      <c r="G656" s="69"/>
      <c r="H656" s="59"/>
    </row>
    <row r="657" spans="1:8" hidden="1">
      <c r="A657" s="39" t="s">
        <v>583</v>
      </c>
      <c r="B657" s="52" t="s">
        <v>58</v>
      </c>
      <c r="C657" s="53"/>
      <c r="D657" s="53"/>
      <c r="E657" s="54"/>
      <c r="F657" s="54"/>
      <c r="G657" s="69"/>
      <c r="H657" s="59"/>
    </row>
    <row r="658" spans="1:8" hidden="1">
      <c r="A658" s="39" t="s">
        <v>584</v>
      </c>
      <c r="B658" s="52" t="s">
        <v>60</v>
      </c>
      <c r="C658" s="53"/>
      <c r="D658" s="53"/>
      <c r="E658" s="54"/>
      <c r="F658" s="54"/>
      <c r="G658" s="69"/>
      <c r="H658" s="59"/>
    </row>
    <row r="659" spans="1:8" hidden="1">
      <c r="A659" s="39" t="s">
        <v>585</v>
      </c>
      <c r="B659" s="52" t="s">
        <v>62</v>
      </c>
      <c r="C659" s="53"/>
      <c r="D659" s="53"/>
      <c r="E659" s="54"/>
      <c r="F659" s="54"/>
      <c r="G659" s="69"/>
      <c r="H659" s="59"/>
    </row>
    <row r="660" spans="1:8" hidden="1">
      <c r="A660" s="39" t="s">
        <v>586</v>
      </c>
      <c r="B660" s="52" t="s">
        <v>64</v>
      </c>
      <c r="C660" s="53"/>
      <c r="D660" s="53"/>
      <c r="E660" s="54"/>
      <c r="F660" s="54"/>
      <c r="G660" s="69"/>
      <c r="H660" s="59"/>
    </row>
    <row r="661" spans="1:8" hidden="1">
      <c r="A661" s="39" t="s">
        <v>587</v>
      </c>
      <c r="B661" s="52" t="s">
        <v>66</v>
      </c>
      <c r="C661" s="53"/>
      <c r="D661" s="53"/>
      <c r="E661" s="54"/>
      <c r="F661" s="54"/>
      <c r="G661" s="69"/>
      <c r="H661" s="59"/>
    </row>
    <row r="662" spans="1:8" hidden="1">
      <c r="A662" s="39" t="s">
        <v>588</v>
      </c>
      <c r="B662" s="52" t="s">
        <v>68</v>
      </c>
      <c r="C662" s="53"/>
      <c r="D662" s="53"/>
      <c r="E662" s="54"/>
      <c r="F662" s="54"/>
      <c r="G662" s="69"/>
      <c r="H662" s="59"/>
    </row>
    <row r="663" spans="1:8" hidden="1">
      <c r="A663" s="39" t="s">
        <v>589</v>
      </c>
      <c r="B663" s="52" t="s">
        <v>70</v>
      </c>
      <c r="C663" s="53"/>
      <c r="D663" s="53"/>
      <c r="E663" s="54"/>
      <c r="F663" s="54"/>
      <c r="G663" s="69"/>
      <c r="H663" s="59"/>
    </row>
    <row r="664" spans="1:8" hidden="1">
      <c r="A664" s="39" t="s">
        <v>590</v>
      </c>
      <c r="B664" s="52" t="s">
        <v>72</v>
      </c>
      <c r="C664" s="53"/>
      <c r="D664" s="53"/>
      <c r="E664" s="54"/>
      <c r="F664" s="54"/>
      <c r="G664" s="69"/>
      <c r="H664" s="59"/>
    </row>
    <row r="665" spans="1:8" hidden="1">
      <c r="A665" s="39" t="s">
        <v>591</v>
      </c>
      <c r="B665" s="52" t="s">
        <v>74</v>
      </c>
      <c r="C665" s="53"/>
      <c r="D665" s="53"/>
      <c r="E665" s="54"/>
      <c r="F665" s="54"/>
      <c r="G665" s="69"/>
      <c r="H665" s="59"/>
    </row>
    <row r="666" spans="1:8" hidden="1">
      <c r="A666" s="39" t="s">
        <v>592</v>
      </c>
      <c r="B666" s="52" t="s">
        <v>76</v>
      </c>
      <c r="C666" s="53"/>
      <c r="D666" s="53"/>
      <c r="E666" s="54"/>
      <c r="F666" s="54"/>
      <c r="G666" s="69"/>
      <c r="H666" s="59"/>
    </row>
    <row r="667" spans="1:8" hidden="1">
      <c r="A667" s="39" t="s">
        <v>593</v>
      </c>
      <c r="B667" s="52" t="s">
        <v>78</v>
      </c>
      <c r="C667" s="53"/>
      <c r="D667" s="53"/>
      <c r="E667" s="54"/>
      <c r="F667" s="54"/>
      <c r="G667" s="69"/>
      <c r="H667" s="59"/>
    </row>
    <row r="668" spans="1:8" hidden="1">
      <c r="A668" s="49" t="s">
        <v>594</v>
      </c>
      <c r="B668" s="50" t="s">
        <v>108</v>
      </c>
      <c r="C668" s="49"/>
      <c r="D668" s="49"/>
      <c r="E668" s="51">
        <f>SUM(E669:E680)</f>
        <v>0</v>
      </c>
      <c r="F668" s="51">
        <f t="shared" ref="F668:G668" si="26">SUM(F669:F680)</f>
        <v>0</v>
      </c>
      <c r="G668" s="70">
        <f t="shared" si="26"/>
        <v>0</v>
      </c>
      <c r="H668" s="59"/>
    </row>
    <row r="669" spans="1:8" hidden="1">
      <c r="A669" s="39" t="s">
        <v>595</v>
      </c>
      <c r="B669" s="52" t="s">
        <v>56</v>
      </c>
      <c r="C669" s="53"/>
      <c r="D669" s="53"/>
      <c r="E669" s="54"/>
      <c r="F669" s="54"/>
      <c r="G669" s="69"/>
      <c r="H669" s="59"/>
    </row>
    <row r="670" spans="1:8" hidden="1">
      <c r="A670" s="39" t="s">
        <v>596</v>
      </c>
      <c r="B670" s="52" t="s">
        <v>58</v>
      </c>
      <c r="C670" s="53"/>
      <c r="D670" s="53"/>
      <c r="E670" s="54"/>
      <c r="F670" s="54"/>
      <c r="G670" s="69"/>
      <c r="H670" s="59"/>
    </row>
    <row r="671" spans="1:8" hidden="1">
      <c r="A671" s="39" t="s">
        <v>597</v>
      </c>
      <c r="B671" s="52" t="s">
        <v>60</v>
      </c>
      <c r="C671" s="53"/>
      <c r="D671" s="53"/>
      <c r="E671" s="54"/>
      <c r="F671" s="54"/>
      <c r="G671" s="69"/>
      <c r="H671" s="59"/>
    </row>
    <row r="672" spans="1:8" hidden="1">
      <c r="A672" s="39" t="s">
        <v>598</v>
      </c>
      <c r="B672" s="52" t="s">
        <v>62</v>
      </c>
      <c r="C672" s="53"/>
      <c r="D672" s="53"/>
      <c r="E672" s="54"/>
      <c r="F672" s="54"/>
      <c r="G672" s="69"/>
      <c r="H672" s="59"/>
    </row>
    <row r="673" spans="1:8" hidden="1">
      <c r="A673" s="39" t="s">
        <v>599</v>
      </c>
      <c r="B673" s="52" t="s">
        <v>64</v>
      </c>
      <c r="C673" s="53"/>
      <c r="D673" s="53"/>
      <c r="E673" s="54"/>
      <c r="F673" s="54"/>
      <c r="G673" s="69"/>
      <c r="H673" s="59"/>
    </row>
    <row r="674" spans="1:8" hidden="1">
      <c r="A674" s="39" t="s">
        <v>600</v>
      </c>
      <c r="B674" s="52" t="s">
        <v>66</v>
      </c>
      <c r="C674" s="53"/>
      <c r="D674" s="53"/>
      <c r="E674" s="54"/>
      <c r="F674" s="54"/>
      <c r="G674" s="69"/>
      <c r="H674" s="59"/>
    </row>
    <row r="675" spans="1:8" hidden="1">
      <c r="A675" s="39" t="s">
        <v>601</v>
      </c>
      <c r="B675" s="52" t="s">
        <v>68</v>
      </c>
      <c r="C675" s="53"/>
      <c r="D675" s="53"/>
      <c r="E675" s="54"/>
      <c r="F675" s="54"/>
      <c r="G675" s="69"/>
      <c r="H675" s="59"/>
    </row>
    <row r="676" spans="1:8" hidden="1">
      <c r="A676" s="39" t="s">
        <v>602</v>
      </c>
      <c r="B676" s="52" t="s">
        <v>70</v>
      </c>
      <c r="C676" s="53"/>
      <c r="D676" s="53"/>
      <c r="E676" s="54"/>
      <c r="F676" s="54"/>
      <c r="G676" s="69"/>
      <c r="H676" s="59"/>
    </row>
    <row r="677" spans="1:8" hidden="1">
      <c r="A677" s="39" t="s">
        <v>603</v>
      </c>
      <c r="B677" s="52" t="s">
        <v>72</v>
      </c>
      <c r="C677" s="53"/>
      <c r="D677" s="53"/>
      <c r="E677" s="54"/>
      <c r="F677" s="54"/>
      <c r="G677" s="69"/>
      <c r="H677" s="59"/>
    </row>
    <row r="678" spans="1:8" hidden="1">
      <c r="A678" s="39" t="s">
        <v>604</v>
      </c>
      <c r="B678" s="52" t="s">
        <v>74</v>
      </c>
      <c r="C678" s="53"/>
      <c r="D678" s="53"/>
      <c r="E678" s="54"/>
      <c r="F678" s="54"/>
      <c r="G678" s="69"/>
      <c r="H678" s="59"/>
    </row>
    <row r="679" spans="1:8" hidden="1">
      <c r="A679" s="39" t="s">
        <v>605</v>
      </c>
      <c r="B679" s="52" t="s">
        <v>76</v>
      </c>
      <c r="C679" s="53"/>
      <c r="D679" s="53"/>
      <c r="E679" s="54"/>
      <c r="F679" s="54"/>
      <c r="G679" s="69"/>
      <c r="H679" s="59"/>
    </row>
    <row r="680" spans="1:8" hidden="1">
      <c r="A680" s="39" t="s">
        <v>606</v>
      </c>
      <c r="B680" s="52" t="s">
        <v>78</v>
      </c>
      <c r="C680" s="53"/>
      <c r="D680" s="53"/>
      <c r="E680" s="54"/>
      <c r="F680" s="54"/>
      <c r="G680" s="69"/>
      <c r="H680" s="59"/>
    </row>
    <row r="681" spans="1:8">
      <c r="A681" s="40" t="s">
        <v>12</v>
      </c>
      <c r="B681" s="41" t="s">
        <v>607</v>
      </c>
      <c r="C681" s="40"/>
      <c r="D681" s="40"/>
      <c r="E681" s="42">
        <f>E682+E916+E1103+E1290+E1477+E1664</f>
        <v>9262</v>
      </c>
      <c r="F681" s="42">
        <f>F682+F916+F1103+F1290+F1477+F1664</f>
        <v>11184.66</v>
      </c>
      <c r="G681" s="42">
        <f>G682+G916+G1103+G1290+G1477+G1664</f>
        <v>34603.448389999998</v>
      </c>
      <c r="H681" s="59"/>
    </row>
    <row r="682" spans="1:8">
      <c r="A682" s="43" t="s">
        <v>608</v>
      </c>
      <c r="B682" s="44" t="s">
        <v>609</v>
      </c>
      <c r="C682" s="43"/>
      <c r="D682" s="43"/>
      <c r="E682" s="45">
        <f>E683+E776</f>
        <v>9262</v>
      </c>
      <c r="F682" s="45">
        <f>F683+F776</f>
        <v>11184.66</v>
      </c>
      <c r="G682" s="45">
        <f>G683+G776</f>
        <v>34603.448389999998</v>
      </c>
      <c r="H682" s="59"/>
    </row>
    <row r="683" spans="1:8" hidden="1">
      <c r="A683" s="46" t="s">
        <v>610</v>
      </c>
      <c r="B683" s="47" t="s">
        <v>611</v>
      </c>
      <c r="C683" s="46"/>
      <c r="D683" s="46"/>
      <c r="E683" s="60">
        <f>E684+E730</f>
        <v>0</v>
      </c>
      <c r="F683" s="60">
        <f>F684+F730</f>
        <v>0</v>
      </c>
      <c r="G683" s="60">
        <f>G684+G730</f>
        <v>0</v>
      </c>
      <c r="H683" s="59"/>
    </row>
    <row r="684" spans="1:8" hidden="1">
      <c r="A684" s="49" t="s">
        <v>612</v>
      </c>
      <c r="B684" s="50" t="s">
        <v>613</v>
      </c>
      <c r="C684" s="49"/>
      <c r="D684" s="49"/>
      <c r="E684" s="51">
        <f>E695</f>
        <v>0</v>
      </c>
      <c r="F684" s="51">
        <f t="shared" ref="F684:G684" si="27">F695</f>
        <v>0</v>
      </c>
      <c r="G684" s="51">
        <f t="shared" si="27"/>
        <v>0</v>
      </c>
      <c r="H684" s="59"/>
    </row>
    <row r="685" spans="1:8" hidden="1">
      <c r="A685" s="39" t="s">
        <v>614</v>
      </c>
      <c r="B685" s="52" t="s">
        <v>615</v>
      </c>
      <c r="C685" s="53"/>
      <c r="D685" s="53"/>
      <c r="E685" s="54"/>
      <c r="F685" s="54"/>
      <c r="G685" s="69"/>
      <c r="H685" s="59"/>
    </row>
    <row r="686" spans="1:8" hidden="1">
      <c r="A686" s="39" t="s">
        <v>616</v>
      </c>
      <c r="B686" s="52" t="s">
        <v>617</v>
      </c>
      <c r="C686" s="53"/>
      <c r="D686" s="53"/>
      <c r="E686" s="54"/>
      <c r="F686" s="54"/>
      <c r="G686" s="69"/>
      <c r="H686" s="59"/>
    </row>
    <row r="687" spans="1:8" hidden="1">
      <c r="A687" s="39" t="s">
        <v>618</v>
      </c>
      <c r="B687" s="52" t="s">
        <v>619</v>
      </c>
      <c r="C687" s="53"/>
      <c r="D687" s="53"/>
      <c r="E687" s="54"/>
      <c r="F687" s="54"/>
      <c r="G687" s="69"/>
      <c r="H687" s="59"/>
    </row>
    <row r="688" spans="1:8" hidden="1">
      <c r="A688" s="39" t="s">
        <v>620</v>
      </c>
      <c r="B688" s="52" t="s">
        <v>621</v>
      </c>
      <c r="C688" s="53"/>
      <c r="D688" s="53"/>
      <c r="E688" s="54"/>
      <c r="F688" s="54"/>
      <c r="G688" s="69"/>
      <c r="H688" s="59"/>
    </row>
    <row r="689" spans="1:8" hidden="1">
      <c r="A689" s="39" t="s">
        <v>622</v>
      </c>
      <c r="B689" s="52" t="s">
        <v>623</v>
      </c>
      <c r="C689" s="53"/>
      <c r="D689" s="53"/>
      <c r="E689" s="54"/>
      <c r="F689" s="54"/>
      <c r="G689" s="69"/>
      <c r="H689" s="59"/>
    </row>
    <row r="690" spans="1:8" hidden="1">
      <c r="A690" s="39" t="s">
        <v>624</v>
      </c>
      <c r="B690" s="52" t="s">
        <v>625</v>
      </c>
      <c r="C690" s="53"/>
      <c r="D690" s="53"/>
      <c r="E690" s="54"/>
      <c r="F690" s="54"/>
      <c r="G690" s="69"/>
      <c r="H690" s="59"/>
    </row>
    <row r="691" spans="1:8" hidden="1">
      <c r="A691" s="39" t="s">
        <v>626</v>
      </c>
      <c r="B691" s="52" t="s">
        <v>627</v>
      </c>
      <c r="C691" s="53"/>
      <c r="D691" s="53"/>
      <c r="E691" s="54"/>
      <c r="F691" s="54"/>
      <c r="G691" s="69"/>
      <c r="H691" s="59"/>
    </row>
    <row r="692" spans="1:8" hidden="1">
      <c r="A692" s="39" t="s">
        <v>628</v>
      </c>
      <c r="B692" s="52" t="s">
        <v>629</v>
      </c>
      <c r="C692" s="53"/>
      <c r="D692" s="53"/>
      <c r="E692" s="54"/>
      <c r="F692" s="54"/>
      <c r="G692" s="69"/>
      <c r="H692" s="59"/>
    </row>
    <row r="693" spans="1:8" hidden="1">
      <c r="A693" s="39" t="s">
        <v>630</v>
      </c>
      <c r="B693" s="52" t="s">
        <v>631</v>
      </c>
      <c r="C693" s="53"/>
      <c r="D693" s="53"/>
      <c r="E693" s="54"/>
      <c r="F693" s="54"/>
      <c r="G693" s="69"/>
      <c r="H693" s="59"/>
    </row>
    <row r="694" spans="1:8" hidden="1">
      <c r="A694" s="39" t="s">
        <v>632</v>
      </c>
      <c r="B694" s="52" t="s">
        <v>633</v>
      </c>
      <c r="C694" s="53"/>
      <c r="D694" s="53"/>
      <c r="E694" s="54"/>
      <c r="F694" s="54"/>
      <c r="G694" s="69"/>
      <c r="H694" s="59"/>
    </row>
    <row r="695" spans="1:8" hidden="1">
      <c r="A695" s="39" t="s">
        <v>634</v>
      </c>
      <c r="B695" s="52" t="s">
        <v>635</v>
      </c>
      <c r="C695" s="53"/>
      <c r="D695" s="53"/>
      <c r="E695" s="54"/>
      <c r="F695" s="54"/>
      <c r="G695" s="54"/>
      <c r="H695" s="59"/>
    </row>
    <row r="696" spans="1:8" hidden="1">
      <c r="A696" s="39" t="s">
        <v>636</v>
      </c>
      <c r="B696" s="52" t="s">
        <v>637</v>
      </c>
      <c r="C696" s="53"/>
      <c r="D696" s="53"/>
      <c r="E696" s="54"/>
      <c r="F696" s="54"/>
      <c r="G696" s="69"/>
      <c r="H696" s="59"/>
    </row>
    <row r="697" spans="1:8" hidden="1">
      <c r="A697" s="39" t="s">
        <v>638</v>
      </c>
      <c r="B697" s="52" t="s">
        <v>639</v>
      </c>
      <c r="C697" s="53"/>
      <c r="D697" s="53"/>
      <c r="E697" s="54"/>
      <c r="F697" s="54"/>
      <c r="G697" s="69"/>
      <c r="H697" s="59"/>
    </row>
    <row r="698" spans="1:8" hidden="1">
      <c r="A698" s="39" t="s">
        <v>640</v>
      </c>
      <c r="B698" s="52" t="s">
        <v>641</v>
      </c>
      <c r="C698" s="53"/>
      <c r="D698" s="53"/>
      <c r="E698" s="54"/>
      <c r="F698" s="54"/>
      <c r="G698" s="69"/>
      <c r="H698" s="59"/>
    </row>
    <row r="699" spans="1:8" hidden="1">
      <c r="A699" s="39" t="s">
        <v>642</v>
      </c>
      <c r="B699" s="52" t="s">
        <v>643</v>
      </c>
      <c r="C699" s="53"/>
      <c r="D699" s="53"/>
      <c r="E699" s="54"/>
      <c r="F699" s="54"/>
      <c r="G699" s="69"/>
      <c r="H699" s="59"/>
    </row>
    <row r="700" spans="1:8" hidden="1">
      <c r="A700" s="39" t="s">
        <v>644</v>
      </c>
      <c r="B700" s="52" t="s">
        <v>645</v>
      </c>
      <c r="C700" s="53"/>
      <c r="D700" s="53"/>
      <c r="E700" s="54"/>
      <c r="F700" s="54"/>
      <c r="G700" s="69"/>
      <c r="H700" s="59"/>
    </row>
    <row r="701" spans="1:8" hidden="1">
      <c r="A701" s="39" t="s">
        <v>646</v>
      </c>
      <c r="B701" s="52" t="s">
        <v>647</v>
      </c>
      <c r="C701" s="53"/>
      <c r="D701" s="53"/>
      <c r="E701" s="54"/>
      <c r="F701" s="54"/>
      <c r="G701" s="69"/>
      <c r="H701" s="59"/>
    </row>
    <row r="702" spans="1:8" hidden="1">
      <c r="A702" s="39" t="s">
        <v>648</v>
      </c>
      <c r="B702" s="52" t="s">
        <v>649</v>
      </c>
      <c r="C702" s="53"/>
      <c r="D702" s="53"/>
      <c r="E702" s="54"/>
      <c r="F702" s="54"/>
      <c r="G702" s="69"/>
      <c r="H702" s="59"/>
    </row>
    <row r="703" spans="1:8" hidden="1">
      <c r="A703" s="39" t="s">
        <v>650</v>
      </c>
      <c r="B703" s="52" t="s">
        <v>651</v>
      </c>
      <c r="C703" s="53"/>
      <c r="D703" s="53"/>
      <c r="E703" s="54"/>
      <c r="F703" s="54"/>
      <c r="G703" s="69"/>
      <c r="H703" s="59"/>
    </row>
    <row r="704" spans="1:8" hidden="1">
      <c r="A704" s="39" t="s">
        <v>652</v>
      </c>
      <c r="B704" s="52" t="s">
        <v>653</v>
      </c>
      <c r="C704" s="53"/>
      <c r="D704" s="53"/>
      <c r="E704" s="54"/>
      <c r="F704" s="54"/>
      <c r="G704" s="69"/>
      <c r="H704" s="59"/>
    </row>
    <row r="705" spans="1:8" hidden="1">
      <c r="A705" s="39" t="s">
        <v>654</v>
      </c>
      <c r="B705" s="52" t="s">
        <v>655</v>
      </c>
      <c r="C705" s="53"/>
      <c r="D705" s="53"/>
      <c r="E705" s="54"/>
      <c r="F705" s="54"/>
      <c r="G705" s="69"/>
      <c r="H705" s="59"/>
    </row>
    <row r="706" spans="1:8" hidden="1">
      <c r="A706" s="39" t="s">
        <v>656</v>
      </c>
      <c r="B706" s="52" t="s">
        <v>657</v>
      </c>
      <c r="C706" s="53"/>
      <c r="D706" s="53"/>
      <c r="E706" s="54"/>
      <c r="F706" s="54"/>
      <c r="G706" s="69"/>
      <c r="H706" s="59"/>
    </row>
    <row r="707" spans="1:8" hidden="1">
      <c r="A707" s="39" t="s">
        <v>658</v>
      </c>
      <c r="B707" s="52" t="s">
        <v>659</v>
      </c>
      <c r="C707" s="53"/>
      <c r="D707" s="53"/>
      <c r="E707" s="54"/>
      <c r="F707" s="54"/>
      <c r="G707" s="69"/>
      <c r="H707" s="59"/>
    </row>
    <row r="708" spans="1:8" hidden="1">
      <c r="A708" s="39" t="s">
        <v>660</v>
      </c>
      <c r="B708" s="52" t="s">
        <v>661</v>
      </c>
      <c r="C708" s="53"/>
      <c r="D708" s="53"/>
      <c r="E708" s="54"/>
      <c r="F708" s="54"/>
      <c r="G708" s="69"/>
      <c r="H708" s="59"/>
    </row>
    <row r="709" spans="1:8" hidden="1">
      <c r="A709" s="39" t="s">
        <v>662</v>
      </c>
      <c r="B709" s="52" t="s">
        <v>663</v>
      </c>
      <c r="C709" s="53"/>
      <c r="D709" s="53"/>
      <c r="E709" s="54"/>
      <c r="F709" s="54"/>
      <c r="G709" s="69"/>
      <c r="H709" s="59"/>
    </row>
    <row r="710" spans="1:8" hidden="1">
      <c r="A710" s="39" t="s">
        <v>664</v>
      </c>
      <c r="B710" s="52" t="s">
        <v>665</v>
      </c>
      <c r="C710" s="53"/>
      <c r="D710" s="53"/>
      <c r="E710" s="54"/>
      <c r="F710" s="54"/>
      <c r="G710" s="69"/>
      <c r="H710" s="59"/>
    </row>
    <row r="711" spans="1:8" hidden="1">
      <c r="A711" s="39" t="s">
        <v>666</v>
      </c>
      <c r="B711" s="52" t="s">
        <v>667</v>
      </c>
      <c r="C711" s="53"/>
      <c r="D711" s="53"/>
      <c r="E711" s="54"/>
      <c r="F711" s="54"/>
      <c r="G711" s="69"/>
      <c r="H711" s="59"/>
    </row>
    <row r="712" spans="1:8" hidden="1">
      <c r="A712" s="39" t="s">
        <v>668</v>
      </c>
      <c r="B712" s="52" t="s">
        <v>669</v>
      </c>
      <c r="C712" s="53"/>
      <c r="D712" s="53"/>
      <c r="E712" s="54"/>
      <c r="F712" s="54"/>
      <c r="G712" s="69"/>
      <c r="H712" s="59"/>
    </row>
    <row r="713" spans="1:8" hidden="1">
      <c r="A713" s="39" t="s">
        <v>670</v>
      </c>
      <c r="B713" s="52" t="s">
        <v>671</v>
      </c>
      <c r="C713" s="53"/>
      <c r="D713" s="53"/>
      <c r="E713" s="54"/>
      <c r="F713" s="54"/>
      <c r="G713" s="69"/>
      <c r="H713" s="59"/>
    </row>
    <row r="714" spans="1:8" hidden="1">
      <c r="A714" s="39" t="s">
        <v>672</v>
      </c>
      <c r="B714" s="52" t="s">
        <v>673</v>
      </c>
      <c r="C714" s="53"/>
      <c r="D714" s="53"/>
      <c r="E714" s="54"/>
      <c r="F714" s="54"/>
      <c r="G714" s="69"/>
      <c r="H714" s="59"/>
    </row>
    <row r="715" spans="1:8" hidden="1">
      <c r="A715" s="39" t="s">
        <v>674</v>
      </c>
      <c r="B715" s="52" t="s">
        <v>675</v>
      </c>
      <c r="C715" s="53"/>
      <c r="D715" s="53"/>
      <c r="E715" s="54"/>
      <c r="F715" s="54"/>
      <c r="G715" s="69"/>
      <c r="H715" s="59"/>
    </row>
    <row r="716" spans="1:8" hidden="1">
      <c r="A716" s="39" t="s">
        <v>676</v>
      </c>
      <c r="B716" s="52" t="s">
        <v>677</v>
      </c>
      <c r="C716" s="53"/>
      <c r="D716" s="53"/>
      <c r="E716" s="54"/>
      <c r="F716" s="54"/>
      <c r="G716" s="69"/>
      <c r="H716" s="59"/>
    </row>
    <row r="717" spans="1:8" hidden="1">
      <c r="A717" s="39" t="s">
        <v>678</v>
      </c>
      <c r="B717" s="52" t="s">
        <v>679</v>
      </c>
      <c r="C717" s="53"/>
      <c r="D717" s="53"/>
      <c r="E717" s="54"/>
      <c r="F717" s="54"/>
      <c r="G717" s="69"/>
      <c r="H717" s="59"/>
    </row>
    <row r="718" spans="1:8" hidden="1">
      <c r="A718" s="39" t="s">
        <v>680</v>
      </c>
      <c r="B718" s="52" t="s">
        <v>681</v>
      </c>
      <c r="C718" s="53"/>
      <c r="D718" s="53"/>
      <c r="E718" s="54"/>
      <c r="F718" s="54"/>
      <c r="G718" s="69"/>
      <c r="H718" s="59"/>
    </row>
    <row r="719" spans="1:8" hidden="1">
      <c r="A719" s="39" t="s">
        <v>682</v>
      </c>
      <c r="B719" s="52" t="s">
        <v>683</v>
      </c>
      <c r="C719" s="53"/>
      <c r="D719" s="53"/>
      <c r="E719" s="54"/>
      <c r="F719" s="54"/>
      <c r="G719" s="69"/>
      <c r="H719" s="59"/>
    </row>
    <row r="720" spans="1:8" hidden="1">
      <c r="A720" s="39" t="s">
        <v>684</v>
      </c>
      <c r="B720" s="52" t="s">
        <v>685</v>
      </c>
      <c r="C720" s="53"/>
      <c r="D720" s="53"/>
      <c r="E720" s="54"/>
      <c r="F720" s="54"/>
      <c r="G720" s="69"/>
      <c r="H720" s="59"/>
    </row>
    <row r="721" spans="1:8" hidden="1">
      <c r="A721" s="39" t="s">
        <v>686</v>
      </c>
      <c r="B721" s="52" t="s">
        <v>687</v>
      </c>
      <c r="C721" s="53"/>
      <c r="D721" s="53"/>
      <c r="E721" s="54"/>
      <c r="F721" s="54"/>
      <c r="G721" s="69"/>
      <c r="H721" s="59"/>
    </row>
    <row r="722" spans="1:8" hidden="1">
      <c r="A722" s="39" t="s">
        <v>688</v>
      </c>
      <c r="B722" s="52" t="s">
        <v>689</v>
      </c>
      <c r="C722" s="53"/>
      <c r="D722" s="53"/>
      <c r="E722" s="54"/>
      <c r="F722" s="54"/>
      <c r="G722" s="69"/>
      <c r="H722" s="59"/>
    </row>
    <row r="723" spans="1:8" hidden="1">
      <c r="A723" s="39" t="s">
        <v>690</v>
      </c>
      <c r="B723" s="52" t="s">
        <v>691</v>
      </c>
      <c r="C723" s="53"/>
      <c r="D723" s="53"/>
      <c r="E723" s="54"/>
      <c r="F723" s="54"/>
      <c r="G723" s="69"/>
      <c r="H723" s="59"/>
    </row>
    <row r="724" spans="1:8" hidden="1">
      <c r="A724" s="39" t="s">
        <v>692</v>
      </c>
      <c r="B724" s="52" t="s">
        <v>693</v>
      </c>
      <c r="C724" s="53"/>
      <c r="D724" s="53"/>
      <c r="E724" s="54"/>
      <c r="F724" s="54"/>
      <c r="G724" s="69"/>
      <c r="H724" s="59"/>
    </row>
    <row r="725" spans="1:8" hidden="1">
      <c r="A725" s="39" t="s">
        <v>694</v>
      </c>
      <c r="B725" s="52" t="s">
        <v>695</v>
      </c>
      <c r="C725" s="53"/>
      <c r="D725" s="53"/>
      <c r="E725" s="54"/>
      <c r="F725" s="54"/>
      <c r="G725" s="69"/>
      <c r="H725" s="59"/>
    </row>
    <row r="726" spans="1:8" hidden="1">
      <c r="A726" s="39" t="s">
        <v>696</v>
      </c>
      <c r="B726" s="52" t="s">
        <v>697</v>
      </c>
      <c r="C726" s="53"/>
      <c r="D726" s="53"/>
      <c r="E726" s="54"/>
      <c r="F726" s="54"/>
      <c r="G726" s="69"/>
      <c r="H726" s="59"/>
    </row>
    <row r="727" spans="1:8" hidden="1">
      <c r="A727" s="39" t="s">
        <v>698</v>
      </c>
      <c r="B727" s="52" t="s">
        <v>699</v>
      </c>
      <c r="C727" s="53"/>
      <c r="D727" s="53"/>
      <c r="E727" s="54"/>
      <c r="F727" s="54"/>
      <c r="G727" s="69"/>
      <c r="H727" s="59"/>
    </row>
    <row r="728" spans="1:8" hidden="1">
      <c r="A728" s="39" t="s">
        <v>700</v>
      </c>
      <c r="B728" s="52" t="s">
        <v>701</v>
      </c>
      <c r="C728" s="53"/>
      <c r="D728" s="53"/>
      <c r="E728" s="54"/>
      <c r="F728" s="54"/>
      <c r="G728" s="69"/>
      <c r="H728" s="59"/>
    </row>
    <row r="729" spans="1:8" hidden="1">
      <c r="A729" s="39" t="s">
        <v>702</v>
      </c>
      <c r="B729" s="52" t="s">
        <v>703</v>
      </c>
      <c r="C729" s="53"/>
      <c r="D729" s="53"/>
      <c r="E729" s="54"/>
      <c r="F729" s="54"/>
      <c r="G729" s="69"/>
      <c r="H729" s="59"/>
    </row>
    <row r="730" spans="1:8" hidden="1">
      <c r="A730" s="49" t="s">
        <v>704</v>
      </c>
      <c r="B730" s="50" t="s">
        <v>705</v>
      </c>
      <c r="C730" s="49"/>
      <c r="D730" s="49"/>
      <c r="E730" s="51">
        <f>SUM(E731:E775)</f>
        <v>0</v>
      </c>
      <c r="F730" s="51">
        <f t="shared" ref="F730:G730" si="28">SUM(F731:F775)</f>
        <v>0</v>
      </c>
      <c r="G730" s="70">
        <f t="shared" si="28"/>
        <v>0</v>
      </c>
      <c r="H730" s="59"/>
    </row>
    <row r="731" spans="1:8" hidden="1">
      <c r="A731" s="39" t="s">
        <v>706</v>
      </c>
      <c r="B731" s="52" t="s">
        <v>615</v>
      </c>
      <c r="C731" s="53"/>
      <c r="D731" s="53"/>
      <c r="E731" s="54"/>
      <c r="F731" s="54"/>
      <c r="G731" s="69"/>
      <c r="H731" s="59"/>
    </row>
    <row r="732" spans="1:8" hidden="1">
      <c r="A732" s="39" t="s">
        <v>707</v>
      </c>
      <c r="B732" s="52" t="s">
        <v>617</v>
      </c>
      <c r="C732" s="53"/>
      <c r="D732" s="53"/>
      <c r="E732" s="54"/>
      <c r="F732" s="54"/>
      <c r="G732" s="69"/>
      <c r="H732" s="59"/>
    </row>
    <row r="733" spans="1:8" hidden="1">
      <c r="A733" s="39" t="s">
        <v>708</v>
      </c>
      <c r="B733" s="52" t="s">
        <v>619</v>
      </c>
      <c r="C733" s="53"/>
      <c r="D733" s="53"/>
      <c r="E733" s="54"/>
      <c r="F733" s="54"/>
      <c r="G733" s="69"/>
      <c r="H733" s="59"/>
    </row>
    <row r="734" spans="1:8" hidden="1">
      <c r="A734" s="39" t="s">
        <v>709</v>
      </c>
      <c r="B734" s="52" t="s">
        <v>621</v>
      </c>
      <c r="C734" s="53"/>
      <c r="D734" s="53"/>
      <c r="E734" s="54"/>
      <c r="F734" s="54"/>
      <c r="G734" s="69"/>
      <c r="H734" s="59"/>
    </row>
    <row r="735" spans="1:8" hidden="1">
      <c r="A735" s="39" t="s">
        <v>710</v>
      </c>
      <c r="B735" s="52" t="s">
        <v>623</v>
      </c>
      <c r="C735" s="53"/>
      <c r="D735" s="53"/>
      <c r="E735" s="54"/>
      <c r="F735" s="54"/>
      <c r="G735" s="69"/>
      <c r="H735" s="59"/>
    </row>
    <row r="736" spans="1:8" hidden="1">
      <c r="A736" s="39" t="s">
        <v>711</v>
      </c>
      <c r="B736" s="52" t="s">
        <v>625</v>
      </c>
      <c r="C736" s="53"/>
      <c r="D736" s="53"/>
      <c r="E736" s="54"/>
      <c r="F736" s="54"/>
      <c r="G736" s="69"/>
      <c r="H736" s="59"/>
    </row>
    <row r="737" spans="1:8" hidden="1">
      <c r="A737" s="39" t="s">
        <v>712</v>
      </c>
      <c r="B737" s="52" t="s">
        <v>627</v>
      </c>
      <c r="C737" s="53"/>
      <c r="D737" s="53"/>
      <c r="E737" s="54"/>
      <c r="F737" s="54"/>
      <c r="G737" s="69"/>
      <c r="H737" s="59"/>
    </row>
    <row r="738" spans="1:8" hidden="1">
      <c r="A738" s="39" t="s">
        <v>713</v>
      </c>
      <c r="B738" s="52" t="s">
        <v>629</v>
      </c>
      <c r="C738" s="53"/>
      <c r="D738" s="53"/>
      <c r="E738" s="54"/>
      <c r="F738" s="54"/>
      <c r="G738" s="69"/>
      <c r="H738" s="59"/>
    </row>
    <row r="739" spans="1:8" hidden="1">
      <c r="A739" s="39" t="s">
        <v>714</v>
      </c>
      <c r="B739" s="52" t="s">
        <v>631</v>
      </c>
      <c r="C739" s="53"/>
      <c r="D739" s="53"/>
      <c r="E739" s="54"/>
      <c r="F739" s="54"/>
      <c r="G739" s="69"/>
      <c r="H739" s="59"/>
    </row>
    <row r="740" spans="1:8" hidden="1">
      <c r="A740" s="39" t="s">
        <v>715</v>
      </c>
      <c r="B740" s="52" t="s">
        <v>633</v>
      </c>
      <c r="C740" s="53"/>
      <c r="D740" s="53"/>
      <c r="E740" s="54"/>
      <c r="F740" s="54"/>
      <c r="G740" s="69"/>
      <c r="H740" s="59"/>
    </row>
    <row r="741" spans="1:8" hidden="1">
      <c r="A741" s="39" t="s">
        <v>716</v>
      </c>
      <c r="B741" s="52" t="s">
        <v>635</v>
      </c>
      <c r="C741" s="53"/>
      <c r="D741" s="53"/>
      <c r="E741" s="54"/>
      <c r="F741" s="54"/>
      <c r="G741" s="69"/>
      <c r="H741" s="59"/>
    </row>
    <row r="742" spans="1:8" hidden="1">
      <c r="A742" s="39" t="s">
        <v>717</v>
      </c>
      <c r="B742" s="52" t="s">
        <v>637</v>
      </c>
      <c r="C742" s="53"/>
      <c r="D742" s="53"/>
      <c r="E742" s="54"/>
      <c r="F742" s="54"/>
      <c r="G742" s="69"/>
      <c r="H742" s="59"/>
    </row>
    <row r="743" spans="1:8" hidden="1">
      <c r="A743" s="39" t="s">
        <v>718</v>
      </c>
      <c r="B743" s="52" t="s">
        <v>639</v>
      </c>
      <c r="C743" s="53"/>
      <c r="D743" s="53"/>
      <c r="E743" s="54"/>
      <c r="F743" s="54"/>
      <c r="G743" s="69"/>
      <c r="H743" s="59"/>
    </row>
    <row r="744" spans="1:8" hidden="1">
      <c r="A744" s="39" t="s">
        <v>719</v>
      </c>
      <c r="B744" s="52" t="s">
        <v>641</v>
      </c>
      <c r="C744" s="53"/>
      <c r="D744" s="53"/>
      <c r="E744" s="54"/>
      <c r="F744" s="54"/>
      <c r="G744" s="69"/>
      <c r="H744" s="59"/>
    </row>
    <row r="745" spans="1:8" hidden="1">
      <c r="A745" s="39" t="s">
        <v>720</v>
      </c>
      <c r="B745" s="52" t="s">
        <v>643</v>
      </c>
      <c r="C745" s="53"/>
      <c r="D745" s="53"/>
      <c r="E745" s="54"/>
      <c r="F745" s="54"/>
      <c r="G745" s="69"/>
      <c r="H745" s="59"/>
    </row>
    <row r="746" spans="1:8" hidden="1">
      <c r="A746" s="39" t="s">
        <v>721</v>
      </c>
      <c r="B746" s="52" t="s">
        <v>645</v>
      </c>
      <c r="C746" s="53"/>
      <c r="D746" s="53"/>
      <c r="E746" s="54"/>
      <c r="F746" s="54"/>
      <c r="G746" s="69"/>
      <c r="H746" s="59"/>
    </row>
    <row r="747" spans="1:8" hidden="1">
      <c r="A747" s="39" t="s">
        <v>722</v>
      </c>
      <c r="B747" s="52" t="s">
        <v>647</v>
      </c>
      <c r="C747" s="53"/>
      <c r="D747" s="53"/>
      <c r="E747" s="54"/>
      <c r="F747" s="54"/>
      <c r="G747" s="69"/>
      <c r="H747" s="59"/>
    </row>
    <row r="748" spans="1:8" hidden="1">
      <c r="A748" s="39" t="s">
        <v>723</v>
      </c>
      <c r="B748" s="52" t="s">
        <v>649</v>
      </c>
      <c r="C748" s="53"/>
      <c r="D748" s="53"/>
      <c r="E748" s="54"/>
      <c r="F748" s="54"/>
      <c r="G748" s="69"/>
      <c r="H748" s="59"/>
    </row>
    <row r="749" spans="1:8" hidden="1">
      <c r="A749" s="39" t="s">
        <v>724</v>
      </c>
      <c r="B749" s="52" t="s">
        <v>651</v>
      </c>
      <c r="C749" s="53"/>
      <c r="D749" s="53"/>
      <c r="E749" s="54"/>
      <c r="F749" s="54"/>
      <c r="G749" s="69"/>
      <c r="H749" s="59"/>
    </row>
    <row r="750" spans="1:8" hidden="1">
      <c r="A750" s="39" t="s">
        <v>725</v>
      </c>
      <c r="B750" s="52" t="s">
        <v>653</v>
      </c>
      <c r="C750" s="53"/>
      <c r="D750" s="53"/>
      <c r="E750" s="54"/>
      <c r="F750" s="54"/>
      <c r="G750" s="69"/>
      <c r="H750" s="59"/>
    </row>
    <row r="751" spans="1:8" hidden="1">
      <c r="A751" s="39" t="s">
        <v>726</v>
      </c>
      <c r="B751" s="52" t="s">
        <v>655</v>
      </c>
      <c r="C751" s="53"/>
      <c r="D751" s="53"/>
      <c r="E751" s="54"/>
      <c r="F751" s="54"/>
      <c r="G751" s="69"/>
      <c r="H751" s="59"/>
    </row>
    <row r="752" spans="1:8" hidden="1">
      <c r="A752" s="39" t="s">
        <v>727</v>
      </c>
      <c r="B752" s="52" t="s">
        <v>657</v>
      </c>
      <c r="C752" s="53"/>
      <c r="D752" s="53"/>
      <c r="E752" s="54"/>
      <c r="F752" s="54"/>
      <c r="G752" s="69"/>
      <c r="H752" s="59"/>
    </row>
    <row r="753" spans="1:8" hidden="1">
      <c r="A753" s="39" t="s">
        <v>728</v>
      </c>
      <c r="B753" s="52" t="s">
        <v>659</v>
      </c>
      <c r="C753" s="53"/>
      <c r="D753" s="53"/>
      <c r="E753" s="54"/>
      <c r="F753" s="54"/>
      <c r="G753" s="69"/>
      <c r="H753" s="59"/>
    </row>
    <row r="754" spans="1:8" hidden="1">
      <c r="A754" s="39" t="s">
        <v>729</v>
      </c>
      <c r="B754" s="52" t="s">
        <v>661</v>
      </c>
      <c r="C754" s="53"/>
      <c r="D754" s="53"/>
      <c r="E754" s="54"/>
      <c r="F754" s="54"/>
      <c r="G754" s="69"/>
      <c r="H754" s="59"/>
    </row>
    <row r="755" spans="1:8" hidden="1">
      <c r="A755" s="39" t="s">
        <v>730</v>
      </c>
      <c r="B755" s="52" t="s">
        <v>663</v>
      </c>
      <c r="C755" s="53"/>
      <c r="D755" s="53"/>
      <c r="E755" s="54"/>
      <c r="F755" s="54"/>
      <c r="G755" s="69"/>
      <c r="H755" s="59"/>
    </row>
    <row r="756" spans="1:8" hidden="1">
      <c r="A756" s="39" t="s">
        <v>731</v>
      </c>
      <c r="B756" s="52" t="s">
        <v>665</v>
      </c>
      <c r="C756" s="53"/>
      <c r="D756" s="53"/>
      <c r="E756" s="54"/>
      <c r="F756" s="54"/>
      <c r="G756" s="69"/>
      <c r="H756" s="59"/>
    </row>
    <row r="757" spans="1:8" hidden="1">
      <c r="A757" s="39" t="s">
        <v>732</v>
      </c>
      <c r="B757" s="52" t="s">
        <v>667</v>
      </c>
      <c r="C757" s="53"/>
      <c r="D757" s="53"/>
      <c r="E757" s="54"/>
      <c r="F757" s="54"/>
      <c r="G757" s="69"/>
      <c r="H757" s="59"/>
    </row>
    <row r="758" spans="1:8" hidden="1">
      <c r="A758" s="39" t="s">
        <v>733</v>
      </c>
      <c r="B758" s="52" t="s">
        <v>669</v>
      </c>
      <c r="C758" s="53"/>
      <c r="D758" s="53"/>
      <c r="E758" s="54"/>
      <c r="F758" s="54"/>
      <c r="G758" s="69"/>
      <c r="H758" s="59"/>
    </row>
    <row r="759" spans="1:8" hidden="1">
      <c r="A759" s="39" t="s">
        <v>734</v>
      </c>
      <c r="B759" s="52" t="s">
        <v>671</v>
      </c>
      <c r="C759" s="53"/>
      <c r="D759" s="53"/>
      <c r="E759" s="54"/>
      <c r="F759" s="54"/>
      <c r="G759" s="69"/>
      <c r="H759" s="59"/>
    </row>
    <row r="760" spans="1:8" hidden="1">
      <c r="A760" s="39" t="s">
        <v>735</v>
      </c>
      <c r="B760" s="52" t="s">
        <v>673</v>
      </c>
      <c r="C760" s="53"/>
      <c r="D760" s="53"/>
      <c r="E760" s="54"/>
      <c r="F760" s="54"/>
      <c r="G760" s="69"/>
      <c r="H760" s="59"/>
    </row>
    <row r="761" spans="1:8" hidden="1">
      <c r="A761" s="39" t="s">
        <v>736</v>
      </c>
      <c r="B761" s="52" t="s">
        <v>675</v>
      </c>
      <c r="C761" s="53"/>
      <c r="D761" s="53"/>
      <c r="E761" s="54"/>
      <c r="F761" s="54"/>
      <c r="G761" s="69"/>
      <c r="H761" s="59"/>
    </row>
    <row r="762" spans="1:8" hidden="1">
      <c r="A762" s="39" t="s">
        <v>737</v>
      </c>
      <c r="B762" s="52" t="s">
        <v>677</v>
      </c>
      <c r="C762" s="53"/>
      <c r="D762" s="53"/>
      <c r="E762" s="54"/>
      <c r="F762" s="54"/>
      <c r="G762" s="69"/>
      <c r="H762" s="59"/>
    </row>
    <row r="763" spans="1:8" hidden="1">
      <c r="A763" s="39" t="s">
        <v>738</v>
      </c>
      <c r="B763" s="52" t="s">
        <v>679</v>
      </c>
      <c r="C763" s="53"/>
      <c r="D763" s="53"/>
      <c r="E763" s="54"/>
      <c r="F763" s="54"/>
      <c r="G763" s="69"/>
      <c r="H763" s="59"/>
    </row>
    <row r="764" spans="1:8" hidden="1">
      <c r="A764" s="39" t="s">
        <v>739</v>
      </c>
      <c r="B764" s="52" t="s">
        <v>681</v>
      </c>
      <c r="C764" s="53"/>
      <c r="D764" s="53"/>
      <c r="E764" s="54"/>
      <c r="F764" s="54"/>
      <c r="G764" s="69"/>
      <c r="H764" s="59"/>
    </row>
    <row r="765" spans="1:8" hidden="1">
      <c r="A765" s="39" t="s">
        <v>740</v>
      </c>
      <c r="B765" s="52" t="s">
        <v>683</v>
      </c>
      <c r="C765" s="53"/>
      <c r="D765" s="53"/>
      <c r="E765" s="54"/>
      <c r="F765" s="54"/>
      <c r="G765" s="69"/>
      <c r="H765" s="59"/>
    </row>
    <row r="766" spans="1:8" hidden="1">
      <c r="A766" s="39" t="s">
        <v>741</v>
      </c>
      <c r="B766" s="52" t="s">
        <v>685</v>
      </c>
      <c r="C766" s="53"/>
      <c r="D766" s="53"/>
      <c r="E766" s="54"/>
      <c r="F766" s="54"/>
      <c r="G766" s="69"/>
      <c r="H766" s="59"/>
    </row>
    <row r="767" spans="1:8" hidden="1">
      <c r="A767" s="39" t="s">
        <v>742</v>
      </c>
      <c r="B767" s="52" t="s">
        <v>687</v>
      </c>
      <c r="C767" s="53"/>
      <c r="D767" s="53"/>
      <c r="E767" s="54"/>
      <c r="F767" s="54"/>
      <c r="G767" s="69"/>
      <c r="H767" s="59"/>
    </row>
    <row r="768" spans="1:8" hidden="1">
      <c r="A768" s="39" t="s">
        <v>743</v>
      </c>
      <c r="B768" s="52" t="s">
        <v>689</v>
      </c>
      <c r="C768" s="53"/>
      <c r="D768" s="53"/>
      <c r="E768" s="54"/>
      <c r="F768" s="54"/>
      <c r="G768" s="69"/>
      <c r="H768" s="59"/>
    </row>
    <row r="769" spans="1:8" hidden="1">
      <c r="A769" s="39" t="s">
        <v>744</v>
      </c>
      <c r="B769" s="52" t="s">
        <v>691</v>
      </c>
      <c r="C769" s="53"/>
      <c r="D769" s="53"/>
      <c r="E769" s="54"/>
      <c r="F769" s="54"/>
      <c r="G769" s="69"/>
      <c r="H769" s="59"/>
    </row>
    <row r="770" spans="1:8" hidden="1">
      <c r="A770" s="39" t="s">
        <v>745</v>
      </c>
      <c r="B770" s="52" t="s">
        <v>693</v>
      </c>
      <c r="C770" s="53"/>
      <c r="D770" s="53"/>
      <c r="E770" s="54"/>
      <c r="F770" s="54"/>
      <c r="G770" s="69"/>
      <c r="H770" s="59"/>
    </row>
    <row r="771" spans="1:8" hidden="1">
      <c r="A771" s="39" t="s">
        <v>746</v>
      </c>
      <c r="B771" s="52" t="s">
        <v>695</v>
      </c>
      <c r="C771" s="53"/>
      <c r="D771" s="53"/>
      <c r="E771" s="54"/>
      <c r="F771" s="54"/>
      <c r="G771" s="69"/>
      <c r="H771" s="59"/>
    </row>
    <row r="772" spans="1:8" hidden="1">
      <c r="A772" s="39" t="s">
        <v>747</v>
      </c>
      <c r="B772" s="52" t="s">
        <v>697</v>
      </c>
      <c r="C772" s="53"/>
      <c r="D772" s="53"/>
      <c r="E772" s="54"/>
      <c r="F772" s="54"/>
      <c r="G772" s="69"/>
      <c r="H772" s="59"/>
    </row>
    <row r="773" spans="1:8" hidden="1">
      <c r="A773" s="39" t="s">
        <v>748</v>
      </c>
      <c r="B773" s="52" t="s">
        <v>699</v>
      </c>
      <c r="C773" s="53"/>
      <c r="D773" s="53"/>
      <c r="E773" s="54"/>
      <c r="F773" s="54"/>
      <c r="G773" s="69"/>
      <c r="H773" s="59"/>
    </row>
    <row r="774" spans="1:8" hidden="1">
      <c r="A774" s="39" t="s">
        <v>749</v>
      </c>
      <c r="B774" s="52" t="s">
        <v>701</v>
      </c>
      <c r="C774" s="53"/>
      <c r="D774" s="53"/>
      <c r="E774" s="54"/>
      <c r="F774" s="54"/>
      <c r="G774" s="69"/>
      <c r="H774" s="59"/>
    </row>
    <row r="775" spans="1:8" hidden="1">
      <c r="A775" s="39" t="s">
        <v>750</v>
      </c>
      <c r="B775" s="52" t="s">
        <v>703</v>
      </c>
      <c r="C775" s="53"/>
      <c r="D775" s="53"/>
      <c r="E775" s="54"/>
      <c r="F775" s="54"/>
      <c r="G775" s="69"/>
      <c r="H775" s="59"/>
    </row>
    <row r="776" spans="1:8">
      <c r="A776" s="46" t="s">
        <v>751</v>
      </c>
      <c r="B776" s="47" t="s">
        <v>752</v>
      </c>
      <c r="C776" s="46"/>
      <c r="D776" s="46"/>
      <c r="E776" s="48">
        <f>E777+E865</f>
        <v>9262</v>
      </c>
      <c r="F776" s="48">
        <f>F777+F865</f>
        <v>11184.66</v>
      </c>
      <c r="G776" s="48">
        <f>G777+G865</f>
        <v>34603.448389999998</v>
      </c>
      <c r="H776" s="59"/>
    </row>
    <row r="777" spans="1:8">
      <c r="A777" s="49" t="s">
        <v>753</v>
      </c>
      <c r="B777" s="50" t="s">
        <v>613</v>
      </c>
      <c r="C777" s="49"/>
      <c r="D777" s="49"/>
      <c r="E777" s="55">
        <f>E778+E782+E783+E784+E785+E786+E795+E802+E803+E804+E805+E814+E823+E824+E825+E826+E836+E837</f>
        <v>9050</v>
      </c>
      <c r="F777" s="55">
        <f>F778+F782+F783+F784+F785+F786+F795+F802+F803+F804+F805+F814+F823+F824+F825+F826+F836+F837</f>
        <v>9238.66</v>
      </c>
      <c r="G777" s="55">
        <f>G778+G782+G783+G784+G785+G786+G795+G802+G803+G804+G805+G814+G823+G824+G825+G826+G836+G837</f>
        <v>32312.486539999998</v>
      </c>
      <c r="H777" s="59"/>
    </row>
    <row r="778" spans="1:8">
      <c r="A778" s="39" t="s">
        <v>754</v>
      </c>
      <c r="B778" s="52" t="s">
        <v>615</v>
      </c>
      <c r="C778" s="53"/>
      <c r="D778" s="53"/>
      <c r="E778" s="56">
        <f>SUM(E779:E781)</f>
        <v>401</v>
      </c>
      <c r="F778" s="56">
        <f t="shared" ref="F778:G778" si="29">SUM(F779:F781)</f>
        <v>45</v>
      </c>
      <c r="G778" s="56">
        <f t="shared" si="29"/>
        <v>1360.3340900000001</v>
      </c>
      <c r="H778" s="59"/>
    </row>
    <row r="779" spans="1:8" ht="51">
      <c r="A779" s="39"/>
      <c r="B779" s="62" t="s">
        <v>3929</v>
      </c>
      <c r="C779" s="63">
        <v>2023</v>
      </c>
      <c r="D779" s="63">
        <v>0.4</v>
      </c>
      <c r="E779" s="64">
        <v>169</v>
      </c>
      <c r="F779" s="64">
        <v>15</v>
      </c>
      <c r="G779" s="74">
        <v>567.27518000000009</v>
      </c>
      <c r="H779" s="59">
        <v>362</v>
      </c>
    </row>
    <row r="780" spans="1:8" ht="63.75">
      <c r="A780" s="39"/>
      <c r="B780" s="62" t="s">
        <v>3930</v>
      </c>
      <c r="C780" s="63">
        <v>2023</v>
      </c>
      <c r="D780" s="63">
        <v>0.4</v>
      </c>
      <c r="E780" s="64">
        <v>136</v>
      </c>
      <c r="F780" s="64">
        <v>15</v>
      </c>
      <c r="G780" s="74">
        <v>488.31754999999998</v>
      </c>
      <c r="H780" s="59">
        <v>418</v>
      </c>
    </row>
    <row r="781" spans="1:8" ht="63.75">
      <c r="A781" s="39"/>
      <c r="B781" s="62" t="s">
        <v>3931</v>
      </c>
      <c r="C781" s="63">
        <v>2024</v>
      </c>
      <c r="D781" s="63">
        <v>0.4</v>
      </c>
      <c r="E781" s="64">
        <v>96</v>
      </c>
      <c r="F781" s="64">
        <v>15</v>
      </c>
      <c r="G781" s="74">
        <v>304.74135999999999</v>
      </c>
      <c r="H781" s="59">
        <v>609</v>
      </c>
    </row>
    <row r="782" spans="1:8" hidden="1">
      <c r="A782" s="39" t="s">
        <v>616</v>
      </c>
      <c r="B782" s="52" t="s">
        <v>617</v>
      </c>
      <c r="C782" s="53"/>
      <c r="D782" s="53"/>
      <c r="E782" s="64"/>
      <c r="F782" s="54"/>
      <c r="G782" s="69"/>
      <c r="H782" s="59"/>
    </row>
    <row r="783" spans="1:8" hidden="1">
      <c r="A783" s="39" t="s">
        <v>618</v>
      </c>
      <c r="B783" s="52" t="s">
        <v>619</v>
      </c>
      <c r="C783" s="53"/>
      <c r="D783" s="53"/>
      <c r="E783" s="64"/>
      <c r="F783" s="54"/>
      <c r="G783" s="69"/>
      <c r="H783" s="59"/>
    </row>
    <row r="784" spans="1:8" hidden="1">
      <c r="A784" s="39" t="s">
        <v>620</v>
      </c>
      <c r="B784" s="52" t="s">
        <v>621</v>
      </c>
      <c r="C784" s="53"/>
      <c r="D784" s="53"/>
      <c r="E784" s="64"/>
      <c r="F784" s="54"/>
      <c r="G784" s="69"/>
      <c r="H784" s="59"/>
    </row>
    <row r="785" spans="1:8" hidden="1">
      <c r="A785" s="39" t="s">
        <v>622</v>
      </c>
      <c r="B785" s="52" t="s">
        <v>623</v>
      </c>
      <c r="C785" s="53"/>
      <c r="D785" s="53"/>
      <c r="E785" s="64"/>
      <c r="F785" s="54"/>
      <c r="G785" s="69"/>
      <c r="H785" s="59"/>
    </row>
    <row r="786" spans="1:8">
      <c r="A786" s="39" t="s">
        <v>755</v>
      </c>
      <c r="B786" s="62" t="s">
        <v>625</v>
      </c>
      <c r="C786" s="63"/>
      <c r="D786" s="63"/>
      <c r="E786" s="66">
        <f>SUM(E787:E794)</f>
        <v>3188</v>
      </c>
      <c r="F786" s="66">
        <f>SUM(F787:F794)</f>
        <v>850</v>
      </c>
      <c r="G786" s="66">
        <f>SUM(G787:G794)</f>
        <v>7580.3082200000008</v>
      </c>
      <c r="H786" s="59"/>
    </row>
    <row r="787" spans="1:8" ht="60" customHeight="1">
      <c r="A787" s="39"/>
      <c r="B787" s="62" t="s">
        <v>3932</v>
      </c>
      <c r="C787" s="63">
        <v>2023</v>
      </c>
      <c r="D787" s="63">
        <v>0.4</v>
      </c>
      <c r="E787" s="64">
        <v>397</v>
      </c>
      <c r="F787" s="64">
        <v>35</v>
      </c>
      <c r="G787" s="74">
        <v>676.78354999999999</v>
      </c>
      <c r="H787" s="59">
        <v>210</v>
      </c>
    </row>
    <row r="788" spans="1:8" ht="60" customHeight="1">
      <c r="A788" s="39"/>
      <c r="B788" s="62" t="s">
        <v>3933</v>
      </c>
      <c r="C788" s="63">
        <v>2023</v>
      </c>
      <c r="D788" s="63">
        <v>0.4</v>
      </c>
      <c r="E788" s="64">
        <v>735</v>
      </c>
      <c r="F788" s="64">
        <v>25</v>
      </c>
      <c r="G788" s="74">
        <v>1876.7816200000002</v>
      </c>
      <c r="H788" s="59">
        <v>710</v>
      </c>
    </row>
    <row r="789" spans="1:8" ht="60" customHeight="1">
      <c r="A789" s="39"/>
      <c r="B789" s="62" t="s">
        <v>3933</v>
      </c>
      <c r="C789" s="63">
        <v>2023</v>
      </c>
      <c r="D789" s="63">
        <v>0.4</v>
      </c>
      <c r="E789" s="64">
        <v>735</v>
      </c>
      <c r="F789" s="64">
        <v>25</v>
      </c>
      <c r="G789" s="74">
        <v>1851.6820700000001</v>
      </c>
      <c r="H789" s="59">
        <v>711</v>
      </c>
    </row>
    <row r="790" spans="1:8" ht="60" customHeight="1">
      <c r="A790" s="39"/>
      <c r="B790" s="62" t="s">
        <v>3934</v>
      </c>
      <c r="C790" s="63">
        <v>2023</v>
      </c>
      <c r="D790" s="63">
        <v>0.4</v>
      </c>
      <c r="E790" s="64">
        <v>485</v>
      </c>
      <c r="F790" s="64">
        <v>5</v>
      </c>
      <c r="G790" s="74">
        <v>789.90467000000001</v>
      </c>
      <c r="H790" s="59">
        <v>712</v>
      </c>
    </row>
    <row r="791" spans="1:8" ht="60" customHeight="1">
      <c r="A791" s="39"/>
      <c r="B791" s="62" t="s">
        <v>3935</v>
      </c>
      <c r="C791" s="63">
        <v>2023</v>
      </c>
      <c r="D791" s="63">
        <v>6</v>
      </c>
      <c r="E791" s="64">
        <v>150</v>
      </c>
      <c r="F791" s="64">
        <v>470</v>
      </c>
      <c r="G791" s="74">
        <v>1185.49523</v>
      </c>
      <c r="H791" s="59">
        <v>292</v>
      </c>
    </row>
    <row r="792" spans="1:8" ht="60" customHeight="1">
      <c r="A792" s="39"/>
      <c r="B792" s="62" t="s">
        <v>3936</v>
      </c>
      <c r="C792" s="63">
        <v>2023</v>
      </c>
      <c r="D792" s="63">
        <v>0.4</v>
      </c>
      <c r="E792" s="64">
        <v>136</v>
      </c>
      <c r="F792" s="64">
        <v>200</v>
      </c>
      <c r="G792" s="74">
        <v>242.70112</v>
      </c>
      <c r="H792" s="59">
        <v>418</v>
      </c>
    </row>
    <row r="793" spans="1:8" ht="60" customHeight="1">
      <c r="A793" s="39"/>
      <c r="B793" s="62" t="s">
        <v>3934</v>
      </c>
      <c r="C793" s="63">
        <v>2023</v>
      </c>
      <c r="D793" s="63">
        <v>0.4</v>
      </c>
      <c r="E793" s="64">
        <v>485</v>
      </c>
      <c r="F793" s="64">
        <v>5</v>
      </c>
      <c r="G793" s="74">
        <v>789.90467000000001</v>
      </c>
      <c r="H793" s="59">
        <v>713</v>
      </c>
    </row>
    <row r="794" spans="1:8" ht="60" customHeight="1">
      <c r="A794" s="39"/>
      <c r="B794" s="62" t="s">
        <v>3937</v>
      </c>
      <c r="C794" s="63">
        <v>2023</v>
      </c>
      <c r="D794" s="63">
        <v>0.4</v>
      </c>
      <c r="E794" s="64">
        <v>65</v>
      </c>
      <c r="F794" s="64">
        <v>85</v>
      </c>
      <c r="G794" s="74">
        <v>167.05529000000001</v>
      </c>
      <c r="H794" s="59">
        <v>727</v>
      </c>
    </row>
    <row r="795" spans="1:8">
      <c r="A795" s="39" t="s">
        <v>756</v>
      </c>
      <c r="B795" s="52" t="s">
        <v>627</v>
      </c>
      <c r="C795" s="53"/>
      <c r="D795" s="53"/>
      <c r="E795" s="66">
        <f>SUM(E796:E801)</f>
        <v>900</v>
      </c>
      <c r="F795" s="66">
        <f t="shared" ref="F795:G795" si="30">SUM(F796:F801)</f>
        <v>2115.6</v>
      </c>
      <c r="G795" s="66">
        <f t="shared" si="30"/>
        <v>2586.6672899999999</v>
      </c>
      <c r="H795" s="59"/>
    </row>
    <row r="796" spans="1:8" ht="51">
      <c r="A796" s="39"/>
      <c r="B796" s="52" t="s">
        <v>3938</v>
      </c>
      <c r="C796" s="53">
        <v>2023</v>
      </c>
      <c r="D796" s="53">
        <v>0.4</v>
      </c>
      <c r="E796" s="66">
        <v>225</v>
      </c>
      <c r="F796" s="66">
        <v>352.6</v>
      </c>
      <c r="G796" s="66">
        <v>628.98553000000004</v>
      </c>
      <c r="H796" s="59">
        <v>38</v>
      </c>
    </row>
    <row r="797" spans="1:8" ht="51">
      <c r="A797" s="39"/>
      <c r="B797" s="52" t="s">
        <v>3938</v>
      </c>
      <c r="C797" s="53">
        <v>2023</v>
      </c>
      <c r="D797" s="53">
        <v>0.4</v>
      </c>
      <c r="E797" s="66">
        <v>225</v>
      </c>
      <c r="F797" s="66">
        <v>352.6</v>
      </c>
      <c r="G797" s="66">
        <v>628.98539000000005</v>
      </c>
      <c r="H797" s="59">
        <v>38</v>
      </c>
    </row>
    <row r="798" spans="1:8" ht="51">
      <c r="A798" s="39"/>
      <c r="B798" s="52" t="s">
        <v>3938</v>
      </c>
      <c r="C798" s="53">
        <v>2023</v>
      </c>
      <c r="D798" s="53">
        <v>0.4</v>
      </c>
      <c r="E798" s="66">
        <v>125</v>
      </c>
      <c r="F798" s="66">
        <v>352.6</v>
      </c>
      <c r="G798" s="66">
        <v>364.75812000000002</v>
      </c>
      <c r="H798" s="59">
        <v>40</v>
      </c>
    </row>
    <row r="799" spans="1:8" ht="51">
      <c r="A799" s="39"/>
      <c r="B799" s="52" t="s">
        <v>3938</v>
      </c>
      <c r="C799" s="53">
        <v>2023</v>
      </c>
      <c r="D799" s="53">
        <v>0.4</v>
      </c>
      <c r="E799" s="66">
        <v>125</v>
      </c>
      <c r="F799" s="66">
        <v>352.6</v>
      </c>
      <c r="G799" s="66">
        <v>364.75797999999998</v>
      </c>
      <c r="H799" s="59">
        <v>40</v>
      </c>
    </row>
    <row r="800" spans="1:8" ht="51">
      <c r="A800" s="39"/>
      <c r="B800" s="52" t="s">
        <v>3938</v>
      </c>
      <c r="C800" s="53">
        <v>2023</v>
      </c>
      <c r="D800" s="53">
        <v>0.4</v>
      </c>
      <c r="E800" s="66">
        <v>100</v>
      </c>
      <c r="F800" s="66">
        <v>352.6</v>
      </c>
      <c r="G800" s="66">
        <v>299.59022999999996</v>
      </c>
      <c r="H800" s="59">
        <v>41</v>
      </c>
    </row>
    <row r="801" spans="1:8" ht="51">
      <c r="A801" s="39"/>
      <c r="B801" s="52" t="s">
        <v>3938</v>
      </c>
      <c r="C801" s="53">
        <v>2023</v>
      </c>
      <c r="D801" s="53">
        <v>0.4</v>
      </c>
      <c r="E801" s="66">
        <v>100</v>
      </c>
      <c r="F801" s="66">
        <v>352.6</v>
      </c>
      <c r="G801" s="66">
        <v>299.59003999999999</v>
      </c>
      <c r="H801" s="59">
        <v>41</v>
      </c>
    </row>
    <row r="802" spans="1:8" hidden="1">
      <c r="A802" s="39" t="s">
        <v>757</v>
      </c>
      <c r="B802" s="52" t="s">
        <v>629</v>
      </c>
      <c r="C802" s="53"/>
      <c r="D802" s="53"/>
      <c r="E802" s="64"/>
      <c r="F802" s="54"/>
      <c r="G802" s="69"/>
      <c r="H802" s="59"/>
    </row>
    <row r="803" spans="1:8" hidden="1">
      <c r="A803" s="39" t="s">
        <v>758</v>
      </c>
      <c r="B803" s="52" t="s">
        <v>631</v>
      </c>
      <c r="C803" s="53"/>
      <c r="D803" s="53"/>
      <c r="E803" s="64"/>
      <c r="F803" s="54"/>
      <c r="G803" s="69"/>
      <c r="H803" s="59"/>
    </row>
    <row r="804" spans="1:8" hidden="1">
      <c r="A804" s="39" t="s">
        <v>759</v>
      </c>
      <c r="B804" s="52" t="s">
        <v>633</v>
      </c>
      <c r="C804" s="53"/>
      <c r="D804" s="53"/>
      <c r="E804" s="64"/>
      <c r="F804" s="54"/>
      <c r="G804" s="69"/>
      <c r="H804" s="59"/>
    </row>
    <row r="805" spans="1:8">
      <c r="A805" s="39" t="s">
        <v>760</v>
      </c>
      <c r="B805" s="62" t="s">
        <v>635</v>
      </c>
      <c r="C805" s="63"/>
      <c r="D805" s="63"/>
      <c r="E805" s="66">
        <f>SUM(E806:E813)</f>
        <v>2536</v>
      </c>
      <c r="F805" s="66">
        <f>SUM(F806:F813)</f>
        <v>1895.1000000000001</v>
      </c>
      <c r="G805" s="66">
        <f>SUM(G806:G813)</f>
        <v>11179.438399999999</v>
      </c>
      <c r="H805" s="59"/>
    </row>
    <row r="806" spans="1:8" ht="51">
      <c r="A806" s="39"/>
      <c r="B806" s="151" t="s">
        <v>3939</v>
      </c>
      <c r="C806" s="63">
        <v>2023</v>
      </c>
      <c r="D806" s="63">
        <v>0.4</v>
      </c>
      <c r="E806" s="64">
        <v>453</v>
      </c>
      <c r="F806" s="64">
        <v>5</v>
      </c>
      <c r="G806" s="74">
        <v>1446.3043</v>
      </c>
      <c r="H806" s="59">
        <v>611</v>
      </c>
    </row>
    <row r="807" spans="1:8" ht="63.75">
      <c r="A807" s="39"/>
      <c r="B807" s="151" t="s">
        <v>3940</v>
      </c>
      <c r="C807" s="63">
        <v>2023</v>
      </c>
      <c r="D807" s="63">
        <v>0.4</v>
      </c>
      <c r="E807" s="64">
        <v>198</v>
      </c>
      <c r="F807" s="64">
        <v>413</v>
      </c>
      <c r="G807" s="74">
        <v>451.32489000000004</v>
      </c>
      <c r="H807" s="59">
        <v>603</v>
      </c>
    </row>
    <row r="808" spans="1:8" ht="51">
      <c r="A808" s="39"/>
      <c r="B808" s="151" t="s">
        <v>3941</v>
      </c>
      <c r="C808" s="63">
        <v>2023</v>
      </c>
      <c r="D808" s="63">
        <v>0.4</v>
      </c>
      <c r="E808" s="64">
        <v>1300</v>
      </c>
      <c r="F808" s="64">
        <v>150</v>
      </c>
      <c r="G808" s="74">
        <v>6248.1584299999995</v>
      </c>
      <c r="H808" s="59">
        <v>663</v>
      </c>
    </row>
    <row r="809" spans="1:8" ht="63.75">
      <c r="A809" s="39"/>
      <c r="B809" s="151" t="s">
        <v>3942</v>
      </c>
      <c r="C809" s="63">
        <v>2023</v>
      </c>
      <c r="D809" s="63">
        <v>0.4</v>
      </c>
      <c r="E809" s="64">
        <v>40</v>
      </c>
      <c r="F809" s="64">
        <v>124.2</v>
      </c>
      <c r="G809" s="74">
        <v>129.48511999999999</v>
      </c>
      <c r="H809" s="59">
        <v>721</v>
      </c>
    </row>
    <row r="810" spans="1:8" ht="63.75">
      <c r="A810" s="39"/>
      <c r="B810" s="151" t="s">
        <v>3943</v>
      </c>
      <c r="C810" s="63">
        <v>2024</v>
      </c>
      <c r="D810" s="63">
        <v>0.4</v>
      </c>
      <c r="E810" s="64">
        <v>200</v>
      </c>
      <c r="F810" s="64">
        <v>413</v>
      </c>
      <c r="G810" s="74">
        <v>1132.2615800000001</v>
      </c>
      <c r="H810" s="59">
        <v>606</v>
      </c>
    </row>
    <row r="811" spans="1:8" ht="51">
      <c r="A811" s="39"/>
      <c r="B811" s="151" t="s">
        <v>3944</v>
      </c>
      <c r="C811" s="63">
        <v>2025</v>
      </c>
      <c r="D811" s="63">
        <v>0.4</v>
      </c>
      <c r="E811" s="64">
        <v>200</v>
      </c>
      <c r="F811" s="64">
        <v>413</v>
      </c>
      <c r="G811" s="74">
        <v>1030.6655600000001</v>
      </c>
      <c r="H811" s="59">
        <v>607</v>
      </c>
    </row>
    <row r="812" spans="1:8" ht="89.25">
      <c r="A812" s="39"/>
      <c r="B812" s="151" t="s">
        <v>3945</v>
      </c>
      <c r="C812" s="63">
        <v>2023</v>
      </c>
      <c r="D812" s="63">
        <v>0.4</v>
      </c>
      <c r="E812" s="64">
        <v>55</v>
      </c>
      <c r="F812" s="64">
        <v>124.2</v>
      </c>
      <c r="G812" s="74">
        <v>256.48182000000003</v>
      </c>
      <c r="H812" s="59">
        <v>728</v>
      </c>
    </row>
    <row r="813" spans="1:8" ht="51">
      <c r="A813" s="39"/>
      <c r="B813" s="151" t="s">
        <v>3946</v>
      </c>
      <c r="C813" s="63">
        <v>2023</v>
      </c>
      <c r="D813" s="63">
        <v>0.4</v>
      </c>
      <c r="E813" s="64">
        <v>90</v>
      </c>
      <c r="F813" s="64">
        <v>252.7</v>
      </c>
      <c r="G813" s="74">
        <v>484.75670000000002</v>
      </c>
      <c r="H813" s="59">
        <v>221</v>
      </c>
    </row>
    <row r="814" spans="1:8">
      <c r="A814" s="39" t="s">
        <v>761</v>
      </c>
      <c r="B814" s="62" t="s">
        <v>637</v>
      </c>
      <c r="C814" s="63"/>
      <c r="D814" s="63"/>
      <c r="E814" s="64">
        <f>SUM(E815:E822)</f>
        <v>1555</v>
      </c>
      <c r="F814" s="64">
        <f t="shared" ref="F814:G814" si="31">SUM(F815:F822)</f>
        <v>2176.6</v>
      </c>
      <c r="G814" s="64">
        <f t="shared" si="31"/>
        <v>7032.7324899999994</v>
      </c>
      <c r="H814" s="59"/>
    </row>
    <row r="815" spans="1:8" ht="57.75" customHeight="1">
      <c r="A815" s="39"/>
      <c r="B815" s="62" t="s">
        <v>3947</v>
      </c>
      <c r="C815" s="63">
        <v>2023</v>
      </c>
      <c r="D815" s="63">
        <v>10</v>
      </c>
      <c r="E815" s="64">
        <v>222</v>
      </c>
      <c r="F815" s="64">
        <v>404</v>
      </c>
      <c r="G815" s="74">
        <v>1065.74152</v>
      </c>
      <c r="H815" s="59">
        <v>418</v>
      </c>
    </row>
    <row r="816" spans="1:8" ht="57.75" customHeight="1">
      <c r="A816" s="39"/>
      <c r="B816" s="62" t="s">
        <v>3947</v>
      </c>
      <c r="C816" s="63">
        <v>2023</v>
      </c>
      <c r="D816" s="63">
        <v>10</v>
      </c>
      <c r="E816" s="64">
        <v>293</v>
      </c>
      <c r="F816" s="64">
        <v>404</v>
      </c>
      <c r="G816" s="74">
        <v>1471.07718</v>
      </c>
      <c r="H816" s="59">
        <v>418</v>
      </c>
    </row>
    <row r="817" spans="1:8" ht="57.75" customHeight="1">
      <c r="A817" s="39"/>
      <c r="B817" s="62" t="s">
        <v>3948</v>
      </c>
      <c r="C817" s="63">
        <v>2023</v>
      </c>
      <c r="D817" s="63">
        <v>0.4</v>
      </c>
      <c r="E817" s="64">
        <v>72</v>
      </c>
      <c r="F817" s="64">
        <v>79</v>
      </c>
      <c r="G817" s="74">
        <v>223.79979</v>
      </c>
      <c r="H817" s="59">
        <v>5</v>
      </c>
    </row>
    <row r="818" spans="1:8" ht="57.75" customHeight="1">
      <c r="A818" s="39"/>
      <c r="B818" s="62" t="s">
        <v>3948</v>
      </c>
      <c r="C818" s="63">
        <v>2023</v>
      </c>
      <c r="D818" s="63">
        <v>0.4</v>
      </c>
      <c r="E818" s="64">
        <v>72</v>
      </c>
      <c r="F818" s="64">
        <v>79</v>
      </c>
      <c r="G818" s="74">
        <v>215.86216000000002</v>
      </c>
      <c r="H818" s="59">
        <v>6</v>
      </c>
    </row>
    <row r="819" spans="1:8" ht="57.75" customHeight="1">
      <c r="A819" s="39"/>
      <c r="B819" s="62" t="s">
        <v>3949</v>
      </c>
      <c r="C819" s="63">
        <v>2023</v>
      </c>
      <c r="D819" s="63">
        <v>10</v>
      </c>
      <c r="E819" s="64">
        <v>283</v>
      </c>
      <c r="F819" s="64">
        <v>252.7</v>
      </c>
      <c r="G819" s="74">
        <v>1529.9451299999998</v>
      </c>
      <c r="H819" s="59">
        <v>222</v>
      </c>
    </row>
    <row r="820" spans="1:8" ht="57.75" customHeight="1">
      <c r="A820" s="39"/>
      <c r="B820" s="62" t="s">
        <v>3949</v>
      </c>
      <c r="C820" s="63">
        <v>2023</v>
      </c>
      <c r="D820" s="63">
        <v>10</v>
      </c>
      <c r="E820" s="64">
        <v>283</v>
      </c>
      <c r="F820" s="64">
        <v>252.7</v>
      </c>
      <c r="G820" s="74">
        <v>1529.94489</v>
      </c>
      <c r="H820" s="59">
        <v>222</v>
      </c>
    </row>
    <row r="821" spans="1:8" ht="57.75" customHeight="1">
      <c r="A821" s="39"/>
      <c r="B821" s="62" t="s">
        <v>3938</v>
      </c>
      <c r="C821" s="63">
        <v>2024</v>
      </c>
      <c r="D821" s="63">
        <v>0.4</v>
      </c>
      <c r="E821" s="64">
        <v>165</v>
      </c>
      <c r="F821" s="64">
        <v>352.6</v>
      </c>
      <c r="G821" s="74">
        <v>498.18099000000001</v>
      </c>
      <c r="H821" s="59">
        <v>39</v>
      </c>
    </row>
    <row r="822" spans="1:8" ht="57.75" customHeight="1">
      <c r="A822" s="39"/>
      <c r="B822" s="62" t="s">
        <v>3938</v>
      </c>
      <c r="C822" s="63">
        <v>2025</v>
      </c>
      <c r="D822" s="63">
        <v>0.4</v>
      </c>
      <c r="E822" s="64">
        <v>165</v>
      </c>
      <c r="F822" s="64">
        <v>352.6</v>
      </c>
      <c r="G822" s="74">
        <v>498.18083000000001</v>
      </c>
      <c r="H822" s="59">
        <v>39</v>
      </c>
    </row>
    <row r="823" spans="1:8" hidden="1">
      <c r="A823" s="39" t="s">
        <v>762</v>
      </c>
      <c r="B823" s="52" t="s">
        <v>639</v>
      </c>
      <c r="C823" s="53"/>
      <c r="D823" s="53"/>
      <c r="E823" s="64"/>
      <c r="F823" s="54"/>
      <c r="G823" s="69"/>
      <c r="H823" s="59"/>
    </row>
    <row r="824" spans="1:8" hidden="1">
      <c r="A824" s="39" t="s">
        <v>763</v>
      </c>
      <c r="B824" s="52" t="s">
        <v>641</v>
      </c>
      <c r="C824" s="53"/>
      <c r="D824" s="53"/>
      <c r="E824" s="64"/>
      <c r="F824" s="54"/>
      <c r="G824" s="69"/>
      <c r="H824" s="59"/>
    </row>
    <row r="825" spans="1:8" hidden="1">
      <c r="A825" s="39" t="s">
        <v>764</v>
      </c>
      <c r="B825" s="52" t="s">
        <v>643</v>
      </c>
      <c r="C825" s="53"/>
      <c r="D825" s="53"/>
      <c r="E825" s="64"/>
      <c r="F825" s="54"/>
      <c r="G825" s="69"/>
      <c r="H825" s="59"/>
    </row>
    <row r="826" spans="1:8">
      <c r="A826" s="39" t="s">
        <v>765</v>
      </c>
      <c r="B826" s="62" t="s">
        <v>645</v>
      </c>
      <c r="C826" s="63"/>
      <c r="D826" s="63"/>
      <c r="E826" s="66">
        <f>SUM(E827:E835)</f>
        <v>470</v>
      </c>
      <c r="F826" s="66">
        <f>SUM(F827:F835)</f>
        <v>2156.36</v>
      </c>
      <c r="G826" s="66">
        <f>SUM(G827:G835)</f>
        <v>2573.00605</v>
      </c>
      <c r="H826" s="59"/>
    </row>
    <row r="827" spans="1:8" ht="63.75">
      <c r="A827" s="39"/>
      <c r="B827" s="62" t="s">
        <v>3946</v>
      </c>
      <c r="C827" s="63">
        <v>2023</v>
      </c>
      <c r="D827" s="63">
        <v>0.4</v>
      </c>
      <c r="E827" s="64">
        <v>5</v>
      </c>
      <c r="F827" s="64">
        <v>252.7</v>
      </c>
      <c r="G827" s="74">
        <v>12.7568</v>
      </c>
      <c r="H827" s="59">
        <v>221</v>
      </c>
    </row>
    <row r="828" spans="1:8" ht="63.75">
      <c r="A828" s="39"/>
      <c r="B828" s="62" t="s">
        <v>3946</v>
      </c>
      <c r="C828" s="63">
        <v>2023</v>
      </c>
      <c r="D828" s="63">
        <v>0.4</v>
      </c>
      <c r="E828" s="64">
        <v>5</v>
      </c>
      <c r="F828" s="64">
        <v>252.7</v>
      </c>
      <c r="G828" s="74">
        <v>12.75675</v>
      </c>
      <c r="H828" s="59">
        <v>221</v>
      </c>
    </row>
    <row r="829" spans="1:8" ht="51">
      <c r="A829" s="39"/>
      <c r="B829" s="62" t="s">
        <v>3950</v>
      </c>
      <c r="C829" s="63">
        <v>2023</v>
      </c>
      <c r="D829" s="63">
        <v>10</v>
      </c>
      <c r="E829" s="64">
        <v>60</v>
      </c>
      <c r="F829" s="64">
        <v>352.6</v>
      </c>
      <c r="G829" s="74">
        <v>326.46643999999998</v>
      </c>
      <c r="H829" s="59">
        <v>37</v>
      </c>
    </row>
    <row r="830" spans="1:8" ht="63.75">
      <c r="A830" s="39"/>
      <c r="B830" s="62" t="s">
        <v>3951</v>
      </c>
      <c r="C830" s="63">
        <v>2023</v>
      </c>
      <c r="D830" s="63">
        <v>10</v>
      </c>
      <c r="E830" s="64">
        <v>70</v>
      </c>
      <c r="F830" s="64">
        <v>157.88</v>
      </c>
      <c r="G830" s="74">
        <v>312.87303000000003</v>
      </c>
      <c r="H830" s="59">
        <v>212</v>
      </c>
    </row>
    <row r="831" spans="1:8" ht="63.75">
      <c r="A831" s="39"/>
      <c r="B831" s="62" t="s">
        <v>3951</v>
      </c>
      <c r="C831" s="63">
        <v>2023</v>
      </c>
      <c r="D831" s="63">
        <v>10</v>
      </c>
      <c r="E831" s="64">
        <v>70</v>
      </c>
      <c r="F831" s="64">
        <v>157.88</v>
      </c>
      <c r="G831" s="74">
        <v>311.54163</v>
      </c>
      <c r="H831" s="59">
        <v>213</v>
      </c>
    </row>
    <row r="832" spans="1:8" ht="51">
      <c r="A832" s="39"/>
      <c r="B832" s="62" t="s">
        <v>3952</v>
      </c>
      <c r="C832" s="63">
        <v>2023</v>
      </c>
      <c r="D832" s="63">
        <v>10</v>
      </c>
      <c r="E832" s="64">
        <v>100</v>
      </c>
      <c r="F832" s="64">
        <v>211.3</v>
      </c>
      <c r="G832" s="74">
        <v>657.78906999999992</v>
      </c>
      <c r="H832" s="59">
        <v>401</v>
      </c>
    </row>
    <row r="833" spans="1:8" ht="76.5">
      <c r="A833" s="39"/>
      <c r="B833" s="62" t="s">
        <v>3953</v>
      </c>
      <c r="C833" s="63">
        <v>2023</v>
      </c>
      <c r="D833" s="63">
        <v>10</v>
      </c>
      <c r="E833" s="64">
        <v>30</v>
      </c>
      <c r="F833" s="64">
        <v>280</v>
      </c>
      <c r="G833" s="74">
        <v>182.39726999999999</v>
      </c>
      <c r="H833" s="59">
        <v>670</v>
      </c>
    </row>
    <row r="834" spans="1:8" ht="76.5">
      <c r="A834" s="39"/>
      <c r="B834" s="62" t="s">
        <v>3954</v>
      </c>
      <c r="C834" s="63">
        <v>2023</v>
      </c>
      <c r="D834" s="63">
        <v>10</v>
      </c>
      <c r="E834" s="64">
        <v>30</v>
      </c>
      <c r="F834" s="64">
        <v>280</v>
      </c>
      <c r="G834" s="74">
        <v>150.93892000000002</v>
      </c>
      <c r="H834" s="59">
        <v>671</v>
      </c>
    </row>
    <row r="835" spans="1:8" ht="51">
      <c r="A835" s="39"/>
      <c r="B835" s="62" t="s">
        <v>3952</v>
      </c>
      <c r="C835" s="63">
        <v>2023</v>
      </c>
      <c r="D835" s="63">
        <v>10</v>
      </c>
      <c r="E835" s="64">
        <v>100</v>
      </c>
      <c r="F835" s="64">
        <v>211.3</v>
      </c>
      <c r="G835" s="74">
        <v>605.48613999999998</v>
      </c>
      <c r="H835" s="59">
        <v>402</v>
      </c>
    </row>
    <row r="836" spans="1:8" hidden="1">
      <c r="A836" s="39" t="s">
        <v>766</v>
      </c>
      <c r="B836" s="52" t="s">
        <v>647</v>
      </c>
      <c r="C836" s="53"/>
      <c r="D836" s="53"/>
      <c r="E836" s="66"/>
      <c r="F836" s="66"/>
      <c r="G836" s="66"/>
      <c r="H836" s="59"/>
    </row>
    <row r="837" spans="1:8" hidden="1">
      <c r="A837" s="39" t="s">
        <v>767</v>
      </c>
      <c r="B837" s="52" t="s">
        <v>649</v>
      </c>
      <c r="C837" s="53"/>
      <c r="D837" s="53"/>
      <c r="E837" s="64"/>
      <c r="F837" s="54"/>
      <c r="G837" s="69"/>
      <c r="H837" s="59"/>
    </row>
    <row r="838" spans="1:8" hidden="1">
      <c r="A838" s="39" t="s">
        <v>768</v>
      </c>
      <c r="B838" s="52" t="s">
        <v>651</v>
      </c>
      <c r="C838" s="53"/>
      <c r="D838" s="53"/>
      <c r="E838" s="64"/>
      <c r="F838" s="54"/>
      <c r="G838" s="69"/>
      <c r="H838" s="59"/>
    </row>
    <row r="839" spans="1:8" hidden="1">
      <c r="A839" s="39" t="s">
        <v>769</v>
      </c>
      <c r="B839" s="52" t="s">
        <v>653</v>
      </c>
      <c r="C839" s="53"/>
      <c r="D839" s="53"/>
      <c r="E839" s="64"/>
      <c r="F839" s="54"/>
      <c r="G839" s="69"/>
      <c r="H839" s="59"/>
    </row>
    <row r="840" spans="1:8" hidden="1">
      <c r="A840" s="39" t="s">
        <v>770</v>
      </c>
      <c r="B840" s="52" t="s">
        <v>655</v>
      </c>
      <c r="C840" s="53"/>
      <c r="D840" s="53"/>
      <c r="E840" s="64"/>
      <c r="F840" s="54"/>
      <c r="G840" s="69"/>
      <c r="H840" s="59"/>
    </row>
    <row r="841" spans="1:8" hidden="1">
      <c r="A841" s="39" t="s">
        <v>771</v>
      </c>
      <c r="B841" s="52" t="s">
        <v>657</v>
      </c>
      <c r="C841" s="53"/>
      <c r="D841" s="53"/>
      <c r="E841" s="64"/>
      <c r="F841" s="54"/>
      <c r="G841" s="69"/>
      <c r="H841" s="59"/>
    </row>
    <row r="842" spans="1:8" hidden="1">
      <c r="A842" s="39" t="s">
        <v>772</v>
      </c>
      <c r="B842" s="52" t="s">
        <v>659</v>
      </c>
      <c r="C842" s="53"/>
      <c r="D842" s="53"/>
      <c r="E842" s="64"/>
      <c r="F842" s="54"/>
      <c r="G842" s="69"/>
      <c r="H842" s="59"/>
    </row>
    <row r="843" spans="1:8" hidden="1">
      <c r="A843" s="39" t="s">
        <v>773</v>
      </c>
      <c r="B843" s="52" t="s">
        <v>661</v>
      </c>
      <c r="C843" s="53"/>
      <c r="D843" s="53"/>
      <c r="E843" s="64"/>
      <c r="F843" s="54"/>
      <c r="G843" s="69"/>
      <c r="H843" s="59"/>
    </row>
    <row r="844" spans="1:8" hidden="1">
      <c r="A844" s="39" t="s">
        <v>774</v>
      </c>
      <c r="B844" s="52" t="s">
        <v>663</v>
      </c>
      <c r="C844" s="53"/>
      <c r="D844" s="53"/>
      <c r="E844" s="64"/>
      <c r="F844" s="54"/>
      <c r="G844" s="69"/>
      <c r="H844" s="59"/>
    </row>
    <row r="845" spans="1:8" hidden="1">
      <c r="A845" s="39" t="s">
        <v>775</v>
      </c>
      <c r="B845" s="52" t="s">
        <v>665</v>
      </c>
      <c r="C845" s="53"/>
      <c r="D845" s="53"/>
      <c r="E845" s="64"/>
      <c r="F845" s="54"/>
      <c r="G845" s="69"/>
      <c r="H845" s="59"/>
    </row>
    <row r="846" spans="1:8" hidden="1">
      <c r="A846" s="39" t="s">
        <v>776</v>
      </c>
      <c r="B846" s="52" t="s">
        <v>667</v>
      </c>
      <c r="C846" s="53"/>
      <c r="D846" s="53"/>
      <c r="E846" s="64"/>
      <c r="F846" s="54"/>
      <c r="G846" s="69"/>
      <c r="H846" s="59"/>
    </row>
    <row r="847" spans="1:8" hidden="1">
      <c r="A847" s="39" t="s">
        <v>777</v>
      </c>
      <c r="B847" s="52" t="s">
        <v>669</v>
      </c>
      <c r="C847" s="53"/>
      <c r="D847" s="53"/>
      <c r="E847" s="64"/>
      <c r="F847" s="54"/>
      <c r="G847" s="69"/>
      <c r="H847" s="59"/>
    </row>
    <row r="848" spans="1:8" hidden="1">
      <c r="A848" s="39" t="s">
        <v>778</v>
      </c>
      <c r="B848" s="52" t="s">
        <v>671</v>
      </c>
      <c r="C848" s="53"/>
      <c r="D848" s="53"/>
      <c r="E848" s="64"/>
      <c r="F848" s="54"/>
      <c r="G848" s="69"/>
      <c r="H848" s="59"/>
    </row>
    <row r="849" spans="1:8" hidden="1">
      <c r="A849" s="39" t="s">
        <v>779</v>
      </c>
      <c r="B849" s="52" t="s">
        <v>673</v>
      </c>
      <c r="C849" s="53"/>
      <c r="D849" s="53"/>
      <c r="E849" s="64"/>
      <c r="F849" s="54"/>
      <c r="G849" s="69"/>
      <c r="H849" s="59"/>
    </row>
    <row r="850" spans="1:8" hidden="1">
      <c r="A850" s="39" t="s">
        <v>780</v>
      </c>
      <c r="B850" s="52" t="s">
        <v>675</v>
      </c>
      <c r="C850" s="53"/>
      <c r="D850" s="53"/>
      <c r="E850" s="64"/>
      <c r="F850" s="54"/>
      <c r="G850" s="69"/>
      <c r="H850" s="59"/>
    </row>
    <row r="851" spans="1:8" hidden="1">
      <c r="A851" s="39" t="s">
        <v>781</v>
      </c>
      <c r="B851" s="52" t="s">
        <v>677</v>
      </c>
      <c r="C851" s="53"/>
      <c r="D851" s="53"/>
      <c r="E851" s="64"/>
      <c r="F851" s="54"/>
      <c r="G851" s="69"/>
      <c r="H851" s="59"/>
    </row>
    <row r="852" spans="1:8" hidden="1">
      <c r="A852" s="39" t="s">
        <v>782</v>
      </c>
      <c r="B852" s="52" t="s">
        <v>679</v>
      </c>
      <c r="C852" s="53"/>
      <c r="D852" s="53"/>
      <c r="E852" s="64"/>
      <c r="F852" s="54"/>
      <c r="G852" s="69"/>
      <c r="H852" s="59"/>
    </row>
    <row r="853" spans="1:8" hidden="1">
      <c r="A853" s="39" t="s">
        <v>783</v>
      </c>
      <c r="B853" s="52" t="s">
        <v>681</v>
      </c>
      <c r="C853" s="53"/>
      <c r="D853" s="53"/>
      <c r="E853" s="64"/>
      <c r="F853" s="54"/>
      <c r="G853" s="69"/>
      <c r="H853" s="59"/>
    </row>
    <row r="854" spans="1:8" hidden="1">
      <c r="A854" s="39" t="s">
        <v>784</v>
      </c>
      <c r="B854" s="52" t="s">
        <v>683</v>
      </c>
      <c r="C854" s="53"/>
      <c r="D854" s="53"/>
      <c r="E854" s="64"/>
      <c r="F854" s="54"/>
      <c r="G854" s="69"/>
      <c r="H854" s="59"/>
    </row>
    <row r="855" spans="1:8" hidden="1">
      <c r="A855" s="39" t="s">
        <v>785</v>
      </c>
      <c r="B855" s="52" t="s">
        <v>685</v>
      </c>
      <c r="C855" s="53"/>
      <c r="D855" s="53"/>
      <c r="E855" s="64"/>
      <c r="F855" s="54"/>
      <c r="G855" s="69"/>
      <c r="H855" s="59"/>
    </row>
    <row r="856" spans="1:8" hidden="1">
      <c r="A856" s="39" t="s">
        <v>786</v>
      </c>
      <c r="B856" s="52" t="s">
        <v>687</v>
      </c>
      <c r="C856" s="53"/>
      <c r="D856" s="53"/>
      <c r="E856" s="64"/>
      <c r="F856" s="54"/>
      <c r="G856" s="69"/>
      <c r="H856" s="59"/>
    </row>
    <row r="857" spans="1:8" hidden="1">
      <c r="A857" s="39" t="s">
        <v>787</v>
      </c>
      <c r="B857" s="52" t="s">
        <v>689</v>
      </c>
      <c r="C857" s="53"/>
      <c r="D857" s="53"/>
      <c r="E857" s="64"/>
      <c r="F857" s="54"/>
      <c r="G857" s="69"/>
      <c r="H857" s="59"/>
    </row>
    <row r="858" spans="1:8" hidden="1">
      <c r="A858" s="39" t="s">
        <v>788</v>
      </c>
      <c r="B858" s="52" t="s">
        <v>691</v>
      </c>
      <c r="C858" s="53"/>
      <c r="D858" s="53"/>
      <c r="E858" s="64"/>
      <c r="F858" s="54"/>
      <c r="G858" s="69"/>
      <c r="H858" s="59"/>
    </row>
    <row r="859" spans="1:8" hidden="1">
      <c r="A859" s="39" t="s">
        <v>789</v>
      </c>
      <c r="B859" s="52" t="s">
        <v>693</v>
      </c>
      <c r="C859" s="53"/>
      <c r="D859" s="53"/>
      <c r="E859" s="54"/>
      <c r="F859" s="54"/>
      <c r="G859" s="69"/>
      <c r="H859" s="59"/>
    </row>
    <row r="860" spans="1:8" hidden="1">
      <c r="A860" s="39" t="s">
        <v>790</v>
      </c>
      <c r="B860" s="52" t="s">
        <v>695</v>
      </c>
      <c r="C860" s="53"/>
      <c r="D860" s="53"/>
      <c r="E860" s="54"/>
      <c r="F860" s="54"/>
      <c r="G860" s="69"/>
      <c r="H860" s="59"/>
    </row>
    <row r="861" spans="1:8" hidden="1">
      <c r="A861" s="39" t="s">
        <v>791</v>
      </c>
      <c r="B861" s="52" t="s">
        <v>697</v>
      </c>
      <c r="C861" s="53"/>
      <c r="D861" s="53"/>
      <c r="E861" s="54"/>
      <c r="F861" s="54"/>
      <c r="G861" s="69"/>
      <c r="H861" s="59"/>
    </row>
    <row r="862" spans="1:8" hidden="1">
      <c r="A862" s="39" t="s">
        <v>792</v>
      </c>
      <c r="B862" s="52" t="s">
        <v>699</v>
      </c>
      <c r="C862" s="53"/>
      <c r="D862" s="53"/>
      <c r="E862" s="54"/>
      <c r="F862" s="54"/>
      <c r="G862" s="69"/>
      <c r="H862" s="59"/>
    </row>
    <row r="863" spans="1:8" hidden="1">
      <c r="A863" s="39" t="s">
        <v>793</v>
      </c>
      <c r="B863" s="52" t="s">
        <v>701</v>
      </c>
      <c r="C863" s="53"/>
      <c r="D863" s="53"/>
      <c r="E863" s="54"/>
      <c r="F863" s="54"/>
      <c r="G863" s="69"/>
      <c r="H863" s="59"/>
    </row>
    <row r="864" spans="1:8" hidden="1">
      <c r="A864" s="39" t="s">
        <v>794</v>
      </c>
      <c r="B864" s="52" t="s">
        <v>703</v>
      </c>
      <c r="C864" s="53"/>
      <c r="D864" s="53"/>
      <c r="E864" s="54"/>
      <c r="F864" s="54"/>
      <c r="G864" s="69"/>
      <c r="H864" s="59"/>
    </row>
    <row r="865" spans="1:8">
      <c r="A865" s="49" t="s">
        <v>795</v>
      </c>
      <c r="B865" s="50" t="s">
        <v>705</v>
      </c>
      <c r="C865" s="49"/>
      <c r="D865" s="49"/>
      <c r="E865" s="55">
        <f>E876+E881+E883</f>
        <v>212</v>
      </c>
      <c r="F865" s="55">
        <f>F876+F881+F883</f>
        <v>1946</v>
      </c>
      <c r="G865" s="55">
        <f>G876+G881+G883</f>
        <v>2290.9618500000001</v>
      </c>
      <c r="H865" s="59"/>
    </row>
    <row r="866" spans="1:8" hidden="1">
      <c r="A866" s="39" t="s">
        <v>796</v>
      </c>
      <c r="B866" s="52" t="s">
        <v>615</v>
      </c>
      <c r="C866" s="53"/>
      <c r="D866" s="53"/>
      <c r="E866" s="54"/>
      <c r="F866" s="54"/>
      <c r="G866" s="69"/>
      <c r="H866" s="59"/>
    </row>
    <row r="867" spans="1:8" hidden="1">
      <c r="A867" s="39" t="s">
        <v>797</v>
      </c>
      <c r="B867" s="52" t="s">
        <v>617</v>
      </c>
      <c r="C867" s="53"/>
      <c r="D867" s="53"/>
      <c r="E867" s="54"/>
      <c r="F867" s="54"/>
      <c r="G867" s="69"/>
      <c r="H867" s="59"/>
    </row>
    <row r="868" spans="1:8" hidden="1">
      <c r="A868" s="39" t="s">
        <v>798</v>
      </c>
      <c r="B868" s="52" t="s">
        <v>619</v>
      </c>
      <c r="C868" s="53"/>
      <c r="D868" s="53"/>
      <c r="E868" s="54"/>
      <c r="F868" s="54"/>
      <c r="G868" s="69"/>
      <c r="H868" s="59"/>
    </row>
    <row r="869" spans="1:8" hidden="1">
      <c r="A869" s="39" t="s">
        <v>799</v>
      </c>
      <c r="B869" s="52" t="s">
        <v>621</v>
      </c>
      <c r="C869" s="53"/>
      <c r="D869" s="53"/>
      <c r="E869" s="54"/>
      <c r="F869" s="54"/>
      <c r="G869" s="69"/>
      <c r="H869" s="59"/>
    </row>
    <row r="870" spans="1:8" hidden="1">
      <c r="A870" s="39" t="s">
        <v>800</v>
      </c>
      <c r="B870" s="52" t="s">
        <v>623</v>
      </c>
      <c r="C870" s="53"/>
      <c r="D870" s="53"/>
      <c r="E870" s="54"/>
      <c r="F870" s="54"/>
      <c r="G870" s="69"/>
      <c r="H870" s="59"/>
    </row>
    <row r="871" spans="1:8" hidden="1">
      <c r="A871" s="39" t="s">
        <v>801</v>
      </c>
      <c r="B871" s="52" t="s">
        <v>625</v>
      </c>
      <c r="C871" s="53"/>
      <c r="D871" s="53"/>
      <c r="E871" s="54"/>
      <c r="F871" s="54"/>
      <c r="G871" s="69"/>
      <c r="H871" s="59"/>
    </row>
    <row r="872" spans="1:8" hidden="1">
      <c r="A872" s="39" t="s">
        <v>802</v>
      </c>
      <c r="B872" s="52" t="s">
        <v>627</v>
      </c>
      <c r="C872" s="53"/>
      <c r="D872" s="53"/>
      <c r="E872" s="54"/>
      <c r="F872" s="54"/>
      <c r="G872" s="69"/>
      <c r="H872" s="59"/>
    </row>
    <row r="873" spans="1:8" hidden="1">
      <c r="A873" s="39" t="s">
        <v>803</v>
      </c>
      <c r="B873" s="52" t="s">
        <v>629</v>
      </c>
      <c r="C873" s="53"/>
      <c r="D873" s="53"/>
      <c r="E873" s="54"/>
      <c r="F873" s="54"/>
      <c r="G873" s="69"/>
      <c r="H873" s="59"/>
    </row>
    <row r="874" spans="1:8" hidden="1">
      <c r="A874" s="39" t="s">
        <v>804</v>
      </c>
      <c r="B874" s="52" t="s">
        <v>631</v>
      </c>
      <c r="C874" s="53"/>
      <c r="D874" s="53"/>
      <c r="E874" s="54"/>
      <c r="F874" s="54"/>
      <c r="G874" s="69"/>
      <c r="H874" s="59"/>
    </row>
    <row r="875" spans="1:8" hidden="1">
      <c r="A875" s="39" t="s">
        <v>805</v>
      </c>
      <c r="B875" s="52" t="s">
        <v>633</v>
      </c>
      <c r="C875" s="53"/>
      <c r="D875" s="53"/>
      <c r="E875" s="54"/>
      <c r="F875" s="54"/>
      <c r="G875" s="69"/>
      <c r="H875" s="59"/>
    </row>
    <row r="876" spans="1:8" hidden="1">
      <c r="A876" s="39" t="s">
        <v>806</v>
      </c>
      <c r="B876" s="62" t="s">
        <v>635</v>
      </c>
      <c r="C876" s="63"/>
      <c r="D876" s="63"/>
      <c r="E876" s="66"/>
      <c r="F876" s="66"/>
      <c r="G876" s="66"/>
      <c r="H876" s="59"/>
    </row>
    <row r="877" spans="1:8" hidden="1">
      <c r="A877" s="39" t="s">
        <v>807</v>
      </c>
      <c r="B877" s="52" t="s">
        <v>637</v>
      </c>
      <c r="C877" s="53"/>
      <c r="D877" s="53"/>
      <c r="E877" s="54"/>
      <c r="F877" s="54"/>
      <c r="G877" s="69"/>
      <c r="H877" s="59"/>
    </row>
    <row r="878" spans="1:8" hidden="1">
      <c r="A878" s="39" t="s">
        <v>808</v>
      </c>
      <c r="B878" s="52" t="s">
        <v>639</v>
      </c>
      <c r="C878" s="53"/>
      <c r="D878" s="53"/>
      <c r="E878" s="54"/>
      <c r="F878" s="54"/>
      <c r="G878" s="69"/>
      <c r="H878" s="59"/>
    </row>
    <row r="879" spans="1:8" hidden="1">
      <c r="A879" s="39" t="s">
        <v>809</v>
      </c>
      <c r="B879" s="52" t="s">
        <v>641</v>
      </c>
      <c r="C879" s="53"/>
      <c r="D879" s="53"/>
      <c r="E879" s="54"/>
      <c r="F879" s="54"/>
      <c r="G879" s="69"/>
      <c r="H879" s="59"/>
    </row>
    <row r="880" spans="1:8" hidden="1">
      <c r="A880" s="39" t="s">
        <v>810</v>
      </c>
      <c r="B880" s="52" t="s">
        <v>643</v>
      </c>
      <c r="C880" s="53"/>
      <c r="D880" s="53"/>
      <c r="E880" s="54"/>
      <c r="F880" s="54"/>
      <c r="G880" s="69"/>
      <c r="H880" s="59"/>
    </row>
    <row r="881" spans="1:8">
      <c r="A881" s="39" t="s">
        <v>811</v>
      </c>
      <c r="B881" s="62" t="s">
        <v>645</v>
      </c>
      <c r="C881" s="63"/>
      <c r="D881" s="63"/>
      <c r="E881" s="64">
        <f>E882</f>
        <v>50</v>
      </c>
      <c r="F881" s="64">
        <f>F882</f>
        <v>352.6</v>
      </c>
      <c r="G881" s="74">
        <f>G882</f>
        <v>535.24291000000005</v>
      </c>
      <c r="H881" s="59"/>
    </row>
    <row r="882" spans="1:8" ht="51">
      <c r="A882" s="39"/>
      <c r="B882" s="62" t="s">
        <v>3950</v>
      </c>
      <c r="C882" s="63">
        <v>2023</v>
      </c>
      <c r="D882" s="63">
        <v>10</v>
      </c>
      <c r="E882" s="64">
        <v>50</v>
      </c>
      <c r="F882" s="64">
        <v>352.6</v>
      </c>
      <c r="G882" s="74">
        <v>535.24291000000005</v>
      </c>
      <c r="H882" s="59">
        <v>36</v>
      </c>
    </row>
    <row r="883" spans="1:8">
      <c r="A883" s="39" t="s">
        <v>812</v>
      </c>
      <c r="B883" s="62" t="s">
        <v>647</v>
      </c>
      <c r="C883" s="63"/>
      <c r="D883" s="63"/>
      <c r="E883" s="64">
        <f>SUM(E884:E887)</f>
        <v>162</v>
      </c>
      <c r="F883" s="64">
        <f t="shared" ref="F883:G883" si="32">SUM(F884:F887)</f>
        <v>1593.4</v>
      </c>
      <c r="G883" s="64">
        <f t="shared" si="32"/>
        <v>1755.7189400000002</v>
      </c>
      <c r="H883" s="59"/>
    </row>
    <row r="884" spans="1:8" ht="63" customHeight="1">
      <c r="A884" s="39"/>
      <c r="B884" s="62" t="s">
        <v>3946</v>
      </c>
      <c r="C884" s="63">
        <v>2023</v>
      </c>
      <c r="D884" s="63">
        <v>0.4</v>
      </c>
      <c r="E884" s="64">
        <v>56</v>
      </c>
      <c r="F884" s="64">
        <v>252.7</v>
      </c>
      <c r="G884" s="74">
        <v>916.00452000000007</v>
      </c>
      <c r="H884" s="59">
        <v>221</v>
      </c>
    </row>
    <row r="885" spans="1:8" ht="63" customHeight="1">
      <c r="A885" s="39"/>
      <c r="B885" s="62" t="s">
        <v>3955</v>
      </c>
      <c r="C885" s="63">
        <v>2023</v>
      </c>
      <c r="D885" s="63">
        <v>6</v>
      </c>
      <c r="E885" s="64">
        <v>25</v>
      </c>
      <c r="F885" s="64">
        <v>544</v>
      </c>
      <c r="G885" s="74">
        <v>235.79046</v>
      </c>
      <c r="H885" s="59">
        <v>676</v>
      </c>
    </row>
    <row r="886" spans="1:8" ht="63" customHeight="1">
      <c r="A886" s="39"/>
      <c r="B886" s="62" t="s">
        <v>3955</v>
      </c>
      <c r="C886" s="63">
        <v>2023</v>
      </c>
      <c r="D886" s="63">
        <v>6</v>
      </c>
      <c r="E886" s="64">
        <v>25</v>
      </c>
      <c r="F886" s="64">
        <v>544</v>
      </c>
      <c r="G886" s="74">
        <v>247.69989999999999</v>
      </c>
      <c r="H886" s="59">
        <v>677</v>
      </c>
    </row>
    <row r="887" spans="1:8" ht="63" customHeight="1">
      <c r="A887" s="39"/>
      <c r="B887" s="62" t="s">
        <v>3946</v>
      </c>
      <c r="C887" s="63">
        <v>2023</v>
      </c>
      <c r="D887" s="63">
        <v>0.4</v>
      </c>
      <c r="E887" s="64">
        <v>56</v>
      </c>
      <c r="F887" s="64">
        <v>252.7</v>
      </c>
      <c r="G887" s="74">
        <v>356.22406000000001</v>
      </c>
      <c r="H887" s="59">
        <v>221</v>
      </c>
    </row>
    <row r="888" spans="1:8" hidden="1">
      <c r="A888" s="39" t="s">
        <v>813</v>
      </c>
      <c r="B888" s="52" t="s">
        <v>649</v>
      </c>
      <c r="C888" s="53"/>
      <c r="D888" s="53"/>
      <c r="E888" s="54"/>
      <c r="F888" s="54"/>
      <c r="G888" s="69"/>
      <c r="H888" s="59"/>
    </row>
    <row r="889" spans="1:8" hidden="1">
      <c r="A889" s="39" t="s">
        <v>814</v>
      </c>
      <c r="B889" s="52" t="s">
        <v>651</v>
      </c>
      <c r="C889" s="53"/>
      <c r="D889" s="53"/>
      <c r="E889" s="54"/>
      <c r="F889" s="54"/>
      <c r="G889" s="69"/>
      <c r="H889" s="59"/>
    </row>
    <row r="890" spans="1:8" hidden="1">
      <c r="A890" s="39" t="s">
        <v>815</v>
      </c>
      <c r="B890" s="52" t="s">
        <v>653</v>
      </c>
      <c r="C890" s="53"/>
      <c r="D890" s="53"/>
      <c r="E890" s="54"/>
      <c r="F890" s="54"/>
      <c r="G890" s="69"/>
      <c r="H890" s="59"/>
    </row>
    <row r="891" spans="1:8" hidden="1">
      <c r="A891" s="39" t="s">
        <v>816</v>
      </c>
      <c r="B891" s="52" t="s">
        <v>655</v>
      </c>
      <c r="C891" s="53"/>
      <c r="D891" s="53"/>
      <c r="E891" s="54"/>
      <c r="F891" s="54"/>
      <c r="G891" s="69"/>
      <c r="H891" s="59"/>
    </row>
    <row r="892" spans="1:8" hidden="1">
      <c r="A892" s="39" t="s">
        <v>817</v>
      </c>
      <c r="B892" s="52" t="s">
        <v>657</v>
      </c>
      <c r="C892" s="53"/>
      <c r="D892" s="53"/>
      <c r="E892" s="54"/>
      <c r="F892" s="54"/>
      <c r="G892" s="69"/>
      <c r="H892" s="59"/>
    </row>
    <row r="893" spans="1:8" hidden="1">
      <c r="A893" s="39" t="s">
        <v>818</v>
      </c>
      <c r="B893" s="52" t="s">
        <v>659</v>
      </c>
      <c r="C893" s="53"/>
      <c r="D893" s="53"/>
      <c r="E893" s="54"/>
      <c r="F893" s="54"/>
      <c r="G893" s="69"/>
      <c r="H893" s="59"/>
    </row>
    <row r="894" spans="1:8" hidden="1">
      <c r="A894" s="39" t="s">
        <v>819</v>
      </c>
      <c r="B894" s="52" t="s">
        <v>661</v>
      </c>
      <c r="C894" s="53"/>
      <c r="D894" s="53"/>
      <c r="E894" s="54"/>
      <c r="F894" s="54"/>
      <c r="G894" s="69"/>
      <c r="H894" s="59"/>
    </row>
    <row r="895" spans="1:8" hidden="1">
      <c r="A895" s="39" t="s">
        <v>820</v>
      </c>
      <c r="B895" s="52" t="s">
        <v>663</v>
      </c>
      <c r="C895" s="53"/>
      <c r="D895" s="53"/>
      <c r="E895" s="54"/>
      <c r="F895" s="54"/>
      <c r="G895" s="69"/>
      <c r="H895" s="59"/>
    </row>
    <row r="896" spans="1:8" hidden="1">
      <c r="A896" s="39" t="s">
        <v>821</v>
      </c>
      <c r="B896" s="52" t="s">
        <v>665</v>
      </c>
      <c r="C896" s="53"/>
      <c r="D896" s="53"/>
      <c r="E896" s="54"/>
      <c r="F896" s="54"/>
      <c r="G896" s="69"/>
      <c r="H896" s="59"/>
    </row>
    <row r="897" spans="1:8" hidden="1">
      <c r="A897" s="39" t="s">
        <v>822</v>
      </c>
      <c r="B897" s="52" t="s">
        <v>667</v>
      </c>
      <c r="C897" s="53"/>
      <c r="D897" s="53"/>
      <c r="E897" s="54"/>
      <c r="F897" s="54"/>
      <c r="G897" s="69"/>
      <c r="H897" s="59"/>
    </row>
    <row r="898" spans="1:8" hidden="1">
      <c r="A898" s="39" t="s">
        <v>823</v>
      </c>
      <c r="B898" s="52" t="s">
        <v>669</v>
      </c>
      <c r="C898" s="53"/>
      <c r="D898" s="53"/>
      <c r="E898" s="54"/>
      <c r="F898" s="54"/>
      <c r="G898" s="69"/>
      <c r="H898" s="59"/>
    </row>
    <row r="899" spans="1:8" hidden="1">
      <c r="A899" s="39" t="s">
        <v>824</v>
      </c>
      <c r="B899" s="52" t="s">
        <v>671</v>
      </c>
      <c r="C899" s="53"/>
      <c r="D899" s="53"/>
      <c r="E899" s="54"/>
      <c r="F899" s="54"/>
      <c r="G899" s="69"/>
      <c r="H899" s="59"/>
    </row>
    <row r="900" spans="1:8" hidden="1">
      <c r="A900" s="39" t="s">
        <v>825</v>
      </c>
      <c r="B900" s="52" t="s">
        <v>673</v>
      </c>
      <c r="C900" s="53"/>
      <c r="D900" s="53"/>
      <c r="E900" s="54"/>
      <c r="F900" s="54"/>
      <c r="G900" s="69"/>
      <c r="H900" s="59"/>
    </row>
    <row r="901" spans="1:8" hidden="1">
      <c r="A901" s="39" t="s">
        <v>826</v>
      </c>
      <c r="B901" s="52" t="s">
        <v>675</v>
      </c>
      <c r="C901" s="53"/>
      <c r="D901" s="53"/>
      <c r="E901" s="54"/>
      <c r="F901" s="54"/>
      <c r="G901" s="69"/>
      <c r="H901" s="59"/>
    </row>
    <row r="902" spans="1:8" hidden="1">
      <c r="A902" s="39" t="s">
        <v>827</v>
      </c>
      <c r="B902" s="52" t="s">
        <v>677</v>
      </c>
      <c r="C902" s="53"/>
      <c r="D902" s="53"/>
      <c r="E902" s="54"/>
      <c r="F902" s="54"/>
      <c r="G902" s="69"/>
      <c r="H902" s="59"/>
    </row>
    <row r="903" spans="1:8" hidden="1">
      <c r="A903" s="39" t="s">
        <v>828</v>
      </c>
      <c r="B903" s="52" t="s">
        <v>679</v>
      </c>
      <c r="C903" s="53"/>
      <c r="D903" s="53"/>
      <c r="E903" s="54"/>
      <c r="F903" s="54"/>
      <c r="G903" s="69"/>
      <c r="H903" s="59"/>
    </row>
    <row r="904" spans="1:8" hidden="1">
      <c r="A904" s="39" t="s">
        <v>829</v>
      </c>
      <c r="B904" s="52" t="s">
        <v>681</v>
      </c>
      <c r="C904" s="53"/>
      <c r="D904" s="53"/>
      <c r="E904" s="54"/>
      <c r="F904" s="54"/>
      <c r="G904" s="69"/>
      <c r="H904" s="59"/>
    </row>
    <row r="905" spans="1:8" hidden="1">
      <c r="A905" s="39" t="s">
        <v>830</v>
      </c>
      <c r="B905" s="52" t="s">
        <v>683</v>
      </c>
      <c r="C905" s="53"/>
      <c r="D905" s="53"/>
      <c r="E905" s="54"/>
      <c r="F905" s="54"/>
      <c r="G905" s="69"/>
      <c r="H905" s="59"/>
    </row>
    <row r="906" spans="1:8" hidden="1">
      <c r="A906" s="39" t="s">
        <v>831</v>
      </c>
      <c r="B906" s="52" t="s">
        <v>685</v>
      </c>
      <c r="C906" s="53"/>
      <c r="D906" s="53"/>
      <c r="E906" s="54"/>
      <c r="F906" s="54"/>
      <c r="G906" s="69"/>
      <c r="H906" s="59"/>
    </row>
    <row r="907" spans="1:8" hidden="1">
      <c r="A907" s="39" t="s">
        <v>832</v>
      </c>
      <c r="B907" s="52" t="s">
        <v>687</v>
      </c>
      <c r="C907" s="53"/>
      <c r="D907" s="53"/>
      <c r="E907" s="54"/>
      <c r="F907" s="54"/>
      <c r="G907" s="69"/>
      <c r="H907" s="59"/>
    </row>
    <row r="908" spans="1:8" hidden="1">
      <c r="A908" s="39" t="s">
        <v>833</v>
      </c>
      <c r="B908" s="52" t="s">
        <v>689</v>
      </c>
      <c r="C908" s="53"/>
      <c r="D908" s="53"/>
      <c r="E908" s="54"/>
      <c r="F908" s="54"/>
      <c r="G908" s="69"/>
      <c r="H908" s="59"/>
    </row>
    <row r="909" spans="1:8" hidden="1">
      <c r="A909" s="39" t="s">
        <v>834</v>
      </c>
      <c r="B909" s="52" t="s">
        <v>691</v>
      </c>
      <c r="C909" s="53"/>
      <c r="D909" s="53"/>
      <c r="E909" s="54"/>
      <c r="F909" s="54"/>
      <c r="G909" s="69"/>
      <c r="H909" s="59"/>
    </row>
    <row r="910" spans="1:8" hidden="1">
      <c r="A910" s="39" t="s">
        <v>835</v>
      </c>
      <c r="B910" s="52" t="s">
        <v>693</v>
      </c>
      <c r="C910" s="53"/>
      <c r="D910" s="53"/>
      <c r="E910" s="54"/>
      <c r="F910" s="54"/>
      <c r="G910" s="69"/>
      <c r="H910" s="59"/>
    </row>
    <row r="911" spans="1:8" hidden="1">
      <c r="A911" s="39" t="s">
        <v>836</v>
      </c>
      <c r="B911" s="52" t="s">
        <v>695</v>
      </c>
      <c r="C911" s="53"/>
      <c r="D911" s="53"/>
      <c r="E911" s="54"/>
      <c r="F911" s="54"/>
      <c r="G911" s="69"/>
      <c r="H911" s="59"/>
    </row>
    <row r="912" spans="1:8" hidden="1">
      <c r="A912" s="39" t="s">
        <v>837</v>
      </c>
      <c r="B912" s="52" t="s">
        <v>697</v>
      </c>
      <c r="C912" s="53"/>
      <c r="D912" s="53"/>
      <c r="E912" s="54"/>
      <c r="F912" s="54"/>
      <c r="G912" s="69"/>
      <c r="H912" s="59"/>
    </row>
    <row r="913" spans="1:8" hidden="1">
      <c r="A913" s="39" t="s">
        <v>838</v>
      </c>
      <c r="B913" s="52" t="s">
        <v>699</v>
      </c>
      <c r="C913" s="53"/>
      <c r="D913" s="53"/>
      <c r="E913" s="54"/>
      <c r="F913" s="54"/>
      <c r="G913" s="69"/>
      <c r="H913" s="59"/>
    </row>
    <row r="914" spans="1:8" hidden="1">
      <c r="A914" s="39" t="s">
        <v>839</v>
      </c>
      <c r="B914" s="52" t="s">
        <v>701</v>
      </c>
      <c r="C914" s="53"/>
      <c r="D914" s="53"/>
      <c r="E914" s="54"/>
      <c r="F914" s="54"/>
      <c r="G914" s="69"/>
      <c r="H914" s="59"/>
    </row>
    <row r="915" spans="1:8" hidden="1">
      <c r="A915" s="39" t="s">
        <v>840</v>
      </c>
      <c r="B915" s="52" t="s">
        <v>703</v>
      </c>
      <c r="C915" s="53"/>
      <c r="D915" s="53"/>
      <c r="E915" s="54"/>
      <c r="F915" s="54"/>
      <c r="G915" s="69"/>
      <c r="H915" s="59"/>
    </row>
    <row r="916" spans="1:8" hidden="1">
      <c r="A916" s="43" t="s">
        <v>841</v>
      </c>
      <c r="B916" s="44" t="s">
        <v>842</v>
      </c>
      <c r="C916" s="43"/>
      <c r="D916" s="43"/>
      <c r="E916" s="61">
        <f>E917+E1010</f>
        <v>0</v>
      </c>
      <c r="F916" s="61">
        <f>F917+F1010</f>
        <v>0</v>
      </c>
      <c r="G916" s="72">
        <f>G917+G1010</f>
        <v>0</v>
      </c>
      <c r="H916" s="59"/>
    </row>
    <row r="917" spans="1:8" hidden="1">
      <c r="A917" s="46" t="s">
        <v>843</v>
      </c>
      <c r="B917" s="47" t="s">
        <v>611</v>
      </c>
      <c r="C917" s="46"/>
      <c r="D917" s="46"/>
      <c r="E917" s="60">
        <f>E918+E964</f>
        <v>0</v>
      </c>
      <c r="F917" s="60">
        <f>F918+F964</f>
        <v>0</v>
      </c>
      <c r="G917" s="71">
        <f>G918+G964</f>
        <v>0</v>
      </c>
      <c r="H917" s="59"/>
    </row>
    <row r="918" spans="1:8" hidden="1">
      <c r="A918" s="49" t="s">
        <v>844</v>
      </c>
      <c r="B918" s="50" t="s">
        <v>613</v>
      </c>
      <c r="C918" s="49"/>
      <c r="D918" s="49"/>
      <c r="E918" s="51">
        <f>SUM(E919:E963)</f>
        <v>0</v>
      </c>
      <c r="F918" s="51">
        <f t="shared" ref="F918:G918" si="33">SUM(F919:F963)</f>
        <v>0</v>
      </c>
      <c r="G918" s="70">
        <f t="shared" si="33"/>
        <v>0</v>
      </c>
      <c r="H918" s="59"/>
    </row>
    <row r="919" spans="1:8" hidden="1">
      <c r="A919" s="39" t="s">
        <v>845</v>
      </c>
      <c r="B919" s="52" t="s">
        <v>615</v>
      </c>
      <c r="C919" s="53"/>
      <c r="D919" s="53"/>
      <c r="E919" s="54"/>
      <c r="F919" s="54"/>
      <c r="G919" s="69"/>
      <c r="H919" s="59"/>
    </row>
    <row r="920" spans="1:8" hidden="1">
      <c r="A920" s="39" t="s">
        <v>846</v>
      </c>
      <c r="B920" s="52" t="s">
        <v>617</v>
      </c>
      <c r="C920" s="53"/>
      <c r="D920" s="53"/>
      <c r="E920" s="54"/>
      <c r="F920" s="54"/>
      <c r="G920" s="69"/>
      <c r="H920" s="59"/>
    </row>
    <row r="921" spans="1:8" hidden="1">
      <c r="A921" s="39" t="s">
        <v>847</v>
      </c>
      <c r="B921" s="52" t="s">
        <v>619</v>
      </c>
      <c r="C921" s="53"/>
      <c r="D921" s="53"/>
      <c r="E921" s="54"/>
      <c r="F921" s="54"/>
      <c r="G921" s="69"/>
      <c r="H921" s="59"/>
    </row>
    <row r="922" spans="1:8" hidden="1">
      <c r="A922" s="39" t="s">
        <v>848</v>
      </c>
      <c r="B922" s="52" t="s">
        <v>621</v>
      </c>
      <c r="C922" s="53"/>
      <c r="D922" s="53"/>
      <c r="E922" s="54"/>
      <c r="F922" s="54"/>
      <c r="G922" s="69"/>
      <c r="H922" s="59"/>
    </row>
    <row r="923" spans="1:8" hidden="1">
      <c r="A923" s="39" t="s">
        <v>849</v>
      </c>
      <c r="B923" s="52" t="s">
        <v>623</v>
      </c>
      <c r="C923" s="53"/>
      <c r="D923" s="53"/>
      <c r="E923" s="54"/>
      <c r="F923" s="54"/>
      <c r="G923" s="69"/>
      <c r="H923" s="59"/>
    </row>
    <row r="924" spans="1:8" hidden="1">
      <c r="A924" s="39" t="s">
        <v>850</v>
      </c>
      <c r="B924" s="52" t="s">
        <v>625</v>
      </c>
      <c r="C924" s="53"/>
      <c r="D924" s="53"/>
      <c r="E924" s="54"/>
      <c r="F924" s="54"/>
      <c r="G924" s="69"/>
      <c r="H924" s="59"/>
    </row>
    <row r="925" spans="1:8" hidden="1">
      <c r="A925" s="39" t="s">
        <v>851</v>
      </c>
      <c r="B925" s="52" t="s">
        <v>627</v>
      </c>
      <c r="C925" s="53"/>
      <c r="D925" s="53"/>
      <c r="E925" s="54"/>
      <c r="F925" s="54"/>
      <c r="G925" s="69"/>
      <c r="H925" s="59"/>
    </row>
    <row r="926" spans="1:8" hidden="1">
      <c r="A926" s="39" t="s">
        <v>852</v>
      </c>
      <c r="B926" s="52" t="s">
        <v>629</v>
      </c>
      <c r="C926" s="53"/>
      <c r="D926" s="53"/>
      <c r="E926" s="54"/>
      <c r="F926" s="54"/>
      <c r="G926" s="69"/>
      <c r="H926" s="59"/>
    </row>
    <row r="927" spans="1:8" hidden="1">
      <c r="A927" s="39" t="s">
        <v>853</v>
      </c>
      <c r="B927" s="52" t="s">
        <v>631</v>
      </c>
      <c r="C927" s="53"/>
      <c r="D927" s="53"/>
      <c r="E927" s="54"/>
      <c r="F927" s="54"/>
      <c r="G927" s="69"/>
      <c r="H927" s="59"/>
    </row>
    <row r="928" spans="1:8" hidden="1">
      <c r="A928" s="39" t="s">
        <v>854</v>
      </c>
      <c r="B928" s="52" t="s">
        <v>633</v>
      </c>
      <c r="C928" s="53"/>
      <c r="D928" s="53"/>
      <c r="E928" s="54"/>
      <c r="F928" s="54"/>
      <c r="G928" s="69"/>
      <c r="H928" s="59"/>
    </row>
    <row r="929" spans="1:8" hidden="1">
      <c r="A929" s="39" t="s">
        <v>855</v>
      </c>
      <c r="B929" s="52" t="s">
        <v>635</v>
      </c>
      <c r="C929" s="53"/>
      <c r="D929" s="53"/>
      <c r="E929" s="54"/>
      <c r="F929" s="54"/>
      <c r="G929" s="69"/>
      <c r="H929" s="59"/>
    </row>
    <row r="930" spans="1:8" hidden="1">
      <c r="A930" s="39" t="s">
        <v>856</v>
      </c>
      <c r="B930" s="52" t="s">
        <v>637</v>
      </c>
      <c r="C930" s="53"/>
      <c r="D930" s="53"/>
      <c r="E930" s="54"/>
      <c r="F930" s="54"/>
      <c r="G930" s="69"/>
      <c r="H930" s="59"/>
    </row>
    <row r="931" spans="1:8" hidden="1">
      <c r="A931" s="39" t="s">
        <v>857</v>
      </c>
      <c r="B931" s="52" t="s">
        <v>639</v>
      </c>
      <c r="C931" s="53"/>
      <c r="D931" s="53"/>
      <c r="E931" s="54"/>
      <c r="F931" s="54"/>
      <c r="G931" s="69"/>
      <c r="H931" s="59"/>
    </row>
    <row r="932" spans="1:8" hidden="1">
      <c r="A932" s="39" t="s">
        <v>858</v>
      </c>
      <c r="B932" s="52" t="s">
        <v>641</v>
      </c>
      <c r="C932" s="53"/>
      <c r="D932" s="53"/>
      <c r="E932" s="54"/>
      <c r="F932" s="54"/>
      <c r="G932" s="69"/>
      <c r="H932" s="59"/>
    </row>
    <row r="933" spans="1:8" hidden="1">
      <c r="A933" s="39" t="s">
        <v>859</v>
      </c>
      <c r="B933" s="52" t="s">
        <v>643</v>
      </c>
      <c r="C933" s="53"/>
      <c r="D933" s="53"/>
      <c r="E933" s="54"/>
      <c r="F933" s="54"/>
      <c r="G933" s="69"/>
      <c r="H933" s="59"/>
    </row>
    <row r="934" spans="1:8" hidden="1">
      <c r="A934" s="39" t="s">
        <v>860</v>
      </c>
      <c r="B934" s="52" t="s">
        <v>645</v>
      </c>
      <c r="C934" s="53"/>
      <c r="D934" s="53"/>
      <c r="E934" s="54"/>
      <c r="F934" s="54"/>
      <c r="G934" s="69"/>
      <c r="H934" s="59"/>
    </row>
    <row r="935" spans="1:8" hidden="1">
      <c r="A935" s="39" t="s">
        <v>861</v>
      </c>
      <c r="B935" s="52" t="s">
        <v>647</v>
      </c>
      <c r="C935" s="53"/>
      <c r="D935" s="53"/>
      <c r="E935" s="54"/>
      <c r="F935" s="54"/>
      <c r="G935" s="69"/>
      <c r="H935" s="59"/>
    </row>
    <row r="936" spans="1:8" hidden="1">
      <c r="A936" s="39" t="s">
        <v>862</v>
      </c>
      <c r="B936" s="52" t="s">
        <v>649</v>
      </c>
      <c r="C936" s="53"/>
      <c r="D936" s="53"/>
      <c r="E936" s="54"/>
      <c r="F936" s="54"/>
      <c r="G936" s="69"/>
      <c r="H936" s="59"/>
    </row>
    <row r="937" spans="1:8" hidden="1">
      <c r="A937" s="39" t="s">
        <v>863</v>
      </c>
      <c r="B937" s="52" t="s">
        <v>651</v>
      </c>
      <c r="C937" s="53"/>
      <c r="D937" s="53"/>
      <c r="E937" s="54"/>
      <c r="F937" s="54"/>
      <c r="G937" s="69"/>
      <c r="H937" s="59"/>
    </row>
    <row r="938" spans="1:8" hidden="1">
      <c r="A938" s="39" t="s">
        <v>864</v>
      </c>
      <c r="B938" s="52" t="s">
        <v>653</v>
      </c>
      <c r="C938" s="53"/>
      <c r="D938" s="53"/>
      <c r="E938" s="54"/>
      <c r="F938" s="54"/>
      <c r="G938" s="69"/>
      <c r="H938" s="59"/>
    </row>
    <row r="939" spans="1:8" hidden="1">
      <c r="A939" s="39" t="s">
        <v>865</v>
      </c>
      <c r="B939" s="52" t="s">
        <v>655</v>
      </c>
      <c r="C939" s="53"/>
      <c r="D939" s="53"/>
      <c r="E939" s="54"/>
      <c r="F939" s="54"/>
      <c r="G939" s="69"/>
      <c r="H939" s="59"/>
    </row>
    <row r="940" spans="1:8" hidden="1">
      <c r="A940" s="39" t="s">
        <v>866</v>
      </c>
      <c r="B940" s="52" t="s">
        <v>657</v>
      </c>
      <c r="C940" s="53"/>
      <c r="D940" s="53"/>
      <c r="E940" s="54"/>
      <c r="F940" s="54"/>
      <c r="G940" s="69"/>
      <c r="H940" s="59"/>
    </row>
    <row r="941" spans="1:8" hidden="1">
      <c r="A941" s="39" t="s">
        <v>867</v>
      </c>
      <c r="B941" s="52" t="s">
        <v>659</v>
      </c>
      <c r="C941" s="53"/>
      <c r="D941" s="53"/>
      <c r="E941" s="54"/>
      <c r="F941" s="54"/>
      <c r="G941" s="69"/>
      <c r="H941" s="59"/>
    </row>
    <row r="942" spans="1:8" hidden="1">
      <c r="A942" s="39" t="s">
        <v>868</v>
      </c>
      <c r="B942" s="52" t="s">
        <v>661</v>
      </c>
      <c r="C942" s="53"/>
      <c r="D942" s="53"/>
      <c r="E942" s="54"/>
      <c r="F942" s="54"/>
      <c r="G942" s="69"/>
      <c r="H942" s="59"/>
    </row>
    <row r="943" spans="1:8" hidden="1">
      <c r="A943" s="39" t="s">
        <v>869</v>
      </c>
      <c r="B943" s="52" t="s">
        <v>663</v>
      </c>
      <c r="C943" s="53"/>
      <c r="D943" s="53"/>
      <c r="E943" s="54"/>
      <c r="F943" s="54"/>
      <c r="G943" s="69"/>
      <c r="H943" s="59"/>
    </row>
    <row r="944" spans="1:8" hidden="1">
      <c r="A944" s="39" t="s">
        <v>870</v>
      </c>
      <c r="B944" s="52" t="s">
        <v>665</v>
      </c>
      <c r="C944" s="53"/>
      <c r="D944" s="53"/>
      <c r="E944" s="54"/>
      <c r="F944" s="54"/>
      <c r="G944" s="69"/>
      <c r="H944" s="59"/>
    </row>
    <row r="945" spans="1:8" hidden="1">
      <c r="A945" s="39" t="s">
        <v>871</v>
      </c>
      <c r="B945" s="52" t="s">
        <v>667</v>
      </c>
      <c r="C945" s="53"/>
      <c r="D945" s="53"/>
      <c r="E945" s="54"/>
      <c r="F945" s="54"/>
      <c r="G945" s="69"/>
      <c r="H945" s="59"/>
    </row>
    <row r="946" spans="1:8" hidden="1">
      <c r="A946" s="39" t="s">
        <v>872</v>
      </c>
      <c r="B946" s="52" t="s">
        <v>669</v>
      </c>
      <c r="C946" s="53"/>
      <c r="D946" s="53"/>
      <c r="E946" s="54"/>
      <c r="F946" s="54"/>
      <c r="G946" s="69"/>
      <c r="H946" s="59"/>
    </row>
    <row r="947" spans="1:8" hidden="1">
      <c r="A947" s="39" t="s">
        <v>873</v>
      </c>
      <c r="B947" s="52" t="s">
        <v>671</v>
      </c>
      <c r="C947" s="53"/>
      <c r="D947" s="53"/>
      <c r="E947" s="54"/>
      <c r="F947" s="54"/>
      <c r="G947" s="69"/>
      <c r="H947" s="59"/>
    </row>
    <row r="948" spans="1:8" hidden="1">
      <c r="A948" s="39" t="s">
        <v>874</v>
      </c>
      <c r="B948" s="52" t="s">
        <v>673</v>
      </c>
      <c r="C948" s="53"/>
      <c r="D948" s="53"/>
      <c r="E948" s="54"/>
      <c r="F948" s="54"/>
      <c r="G948" s="69"/>
      <c r="H948" s="59"/>
    </row>
    <row r="949" spans="1:8" hidden="1">
      <c r="A949" s="39" t="s">
        <v>875</v>
      </c>
      <c r="B949" s="52" t="s">
        <v>675</v>
      </c>
      <c r="C949" s="53"/>
      <c r="D949" s="53"/>
      <c r="E949" s="54"/>
      <c r="F949" s="54"/>
      <c r="G949" s="69"/>
      <c r="H949" s="59"/>
    </row>
    <row r="950" spans="1:8" hidden="1">
      <c r="A950" s="39" t="s">
        <v>876</v>
      </c>
      <c r="B950" s="52" t="s">
        <v>677</v>
      </c>
      <c r="C950" s="53"/>
      <c r="D950" s="53"/>
      <c r="E950" s="54"/>
      <c r="F950" s="54"/>
      <c r="G950" s="69"/>
      <c r="H950" s="59"/>
    </row>
    <row r="951" spans="1:8" hidden="1">
      <c r="A951" s="39" t="s">
        <v>877</v>
      </c>
      <c r="B951" s="52" t="s">
        <v>679</v>
      </c>
      <c r="C951" s="53"/>
      <c r="D951" s="53"/>
      <c r="E951" s="54"/>
      <c r="F951" s="54"/>
      <c r="G951" s="69"/>
      <c r="H951" s="59"/>
    </row>
    <row r="952" spans="1:8" hidden="1">
      <c r="A952" s="39" t="s">
        <v>878</v>
      </c>
      <c r="B952" s="52" t="s">
        <v>681</v>
      </c>
      <c r="C952" s="53"/>
      <c r="D952" s="53"/>
      <c r="E952" s="54"/>
      <c r="F952" s="54"/>
      <c r="G952" s="69"/>
      <c r="H952" s="59"/>
    </row>
    <row r="953" spans="1:8" hidden="1">
      <c r="A953" s="39" t="s">
        <v>879</v>
      </c>
      <c r="B953" s="52" t="s">
        <v>683</v>
      </c>
      <c r="C953" s="53"/>
      <c r="D953" s="53"/>
      <c r="E953" s="54"/>
      <c r="F953" s="54"/>
      <c r="G953" s="69"/>
      <c r="H953" s="59"/>
    </row>
    <row r="954" spans="1:8" hidden="1">
      <c r="A954" s="39" t="s">
        <v>880</v>
      </c>
      <c r="B954" s="52" t="s">
        <v>685</v>
      </c>
      <c r="C954" s="53"/>
      <c r="D954" s="53"/>
      <c r="E954" s="54"/>
      <c r="F954" s="54"/>
      <c r="G954" s="69"/>
      <c r="H954" s="59"/>
    </row>
    <row r="955" spans="1:8" hidden="1">
      <c r="A955" s="39" t="s">
        <v>881</v>
      </c>
      <c r="B955" s="52" t="s">
        <v>687</v>
      </c>
      <c r="C955" s="53"/>
      <c r="D955" s="53"/>
      <c r="E955" s="54"/>
      <c r="F955" s="54"/>
      <c r="G955" s="69"/>
      <c r="H955" s="59"/>
    </row>
    <row r="956" spans="1:8" hidden="1">
      <c r="A956" s="39" t="s">
        <v>882</v>
      </c>
      <c r="B956" s="52" t="s">
        <v>689</v>
      </c>
      <c r="C956" s="53"/>
      <c r="D956" s="53"/>
      <c r="E956" s="54"/>
      <c r="F956" s="54"/>
      <c r="G956" s="69"/>
      <c r="H956" s="59"/>
    </row>
    <row r="957" spans="1:8" hidden="1">
      <c r="A957" s="39" t="s">
        <v>883</v>
      </c>
      <c r="B957" s="52" t="s">
        <v>691</v>
      </c>
      <c r="C957" s="53"/>
      <c r="D957" s="53"/>
      <c r="E957" s="54"/>
      <c r="F957" s="54"/>
      <c r="G957" s="69"/>
      <c r="H957" s="59"/>
    </row>
    <row r="958" spans="1:8" hidden="1">
      <c r="A958" s="39" t="s">
        <v>884</v>
      </c>
      <c r="B958" s="52" t="s">
        <v>693</v>
      </c>
      <c r="C958" s="53"/>
      <c r="D958" s="53"/>
      <c r="E958" s="54"/>
      <c r="F958" s="54"/>
      <c r="G958" s="69"/>
      <c r="H958" s="59"/>
    </row>
    <row r="959" spans="1:8" hidden="1">
      <c r="A959" s="39" t="s">
        <v>885</v>
      </c>
      <c r="B959" s="52" t="s">
        <v>695</v>
      </c>
      <c r="C959" s="53"/>
      <c r="D959" s="53"/>
      <c r="E959" s="54"/>
      <c r="F959" s="54"/>
      <c r="G959" s="69"/>
      <c r="H959" s="59"/>
    </row>
    <row r="960" spans="1:8" hidden="1">
      <c r="A960" s="39" t="s">
        <v>886</v>
      </c>
      <c r="B960" s="52" t="s">
        <v>697</v>
      </c>
      <c r="C960" s="53"/>
      <c r="D960" s="53"/>
      <c r="E960" s="54"/>
      <c r="F960" s="54"/>
      <c r="G960" s="69"/>
      <c r="H960" s="59"/>
    </row>
    <row r="961" spans="1:8" hidden="1">
      <c r="A961" s="39" t="s">
        <v>887</v>
      </c>
      <c r="B961" s="52" t="s">
        <v>699</v>
      </c>
      <c r="C961" s="53"/>
      <c r="D961" s="53"/>
      <c r="E961" s="54"/>
      <c r="F961" s="54"/>
      <c r="G961" s="69"/>
      <c r="H961" s="59"/>
    </row>
    <row r="962" spans="1:8" hidden="1">
      <c r="A962" s="39" t="s">
        <v>888</v>
      </c>
      <c r="B962" s="52" t="s">
        <v>701</v>
      </c>
      <c r="C962" s="53"/>
      <c r="D962" s="53"/>
      <c r="E962" s="54"/>
      <c r="F962" s="54"/>
      <c r="G962" s="69"/>
      <c r="H962" s="59"/>
    </row>
    <row r="963" spans="1:8" hidden="1">
      <c r="A963" s="39" t="s">
        <v>889</v>
      </c>
      <c r="B963" s="52" t="s">
        <v>703</v>
      </c>
      <c r="C963" s="53"/>
      <c r="D963" s="53"/>
      <c r="E963" s="54"/>
      <c r="F963" s="54"/>
      <c r="G963" s="69"/>
      <c r="H963" s="59"/>
    </row>
    <row r="964" spans="1:8" hidden="1">
      <c r="A964" s="49" t="s">
        <v>890</v>
      </c>
      <c r="B964" s="50" t="s">
        <v>705</v>
      </c>
      <c r="C964" s="49"/>
      <c r="D964" s="49"/>
      <c r="E964" s="51">
        <f>SUM(E965:E1009)</f>
        <v>0</v>
      </c>
      <c r="F964" s="51">
        <f t="shared" ref="F964:G964" si="34">SUM(F965:F1009)</f>
        <v>0</v>
      </c>
      <c r="G964" s="70">
        <f t="shared" si="34"/>
        <v>0</v>
      </c>
      <c r="H964" s="59"/>
    </row>
    <row r="965" spans="1:8" hidden="1">
      <c r="A965" s="39" t="s">
        <v>891</v>
      </c>
      <c r="B965" s="52" t="s">
        <v>615</v>
      </c>
      <c r="C965" s="53"/>
      <c r="D965" s="53"/>
      <c r="E965" s="54"/>
      <c r="F965" s="54"/>
      <c r="G965" s="69"/>
      <c r="H965" s="59"/>
    </row>
    <row r="966" spans="1:8" hidden="1">
      <c r="A966" s="39" t="s">
        <v>892</v>
      </c>
      <c r="B966" s="52" t="s">
        <v>617</v>
      </c>
      <c r="C966" s="53"/>
      <c r="D966" s="53"/>
      <c r="E966" s="54"/>
      <c r="F966" s="54"/>
      <c r="G966" s="69"/>
      <c r="H966" s="59"/>
    </row>
    <row r="967" spans="1:8" hidden="1">
      <c r="A967" s="39" t="s">
        <v>893</v>
      </c>
      <c r="B967" s="52" t="s">
        <v>619</v>
      </c>
      <c r="C967" s="53"/>
      <c r="D967" s="53"/>
      <c r="E967" s="54"/>
      <c r="F967" s="54"/>
      <c r="G967" s="69"/>
      <c r="H967" s="59"/>
    </row>
    <row r="968" spans="1:8" hidden="1">
      <c r="A968" s="39" t="s">
        <v>894</v>
      </c>
      <c r="B968" s="52" t="s">
        <v>621</v>
      </c>
      <c r="C968" s="53"/>
      <c r="D968" s="53"/>
      <c r="E968" s="54"/>
      <c r="F968" s="54"/>
      <c r="G968" s="69"/>
      <c r="H968" s="59"/>
    </row>
    <row r="969" spans="1:8" hidden="1">
      <c r="A969" s="39" t="s">
        <v>895</v>
      </c>
      <c r="B969" s="52" t="s">
        <v>623</v>
      </c>
      <c r="C969" s="53"/>
      <c r="D969" s="53"/>
      <c r="E969" s="54"/>
      <c r="F969" s="54"/>
      <c r="G969" s="69"/>
      <c r="H969" s="59"/>
    </row>
    <row r="970" spans="1:8" hidden="1">
      <c r="A970" s="39" t="s">
        <v>896</v>
      </c>
      <c r="B970" s="52" t="s">
        <v>625</v>
      </c>
      <c r="C970" s="53"/>
      <c r="D970" s="53"/>
      <c r="E970" s="54"/>
      <c r="F970" s="54"/>
      <c r="G970" s="69"/>
      <c r="H970" s="59"/>
    </row>
    <row r="971" spans="1:8" hidden="1">
      <c r="A971" s="39" t="s">
        <v>897</v>
      </c>
      <c r="B971" s="52" t="s">
        <v>627</v>
      </c>
      <c r="C971" s="53"/>
      <c r="D971" s="53"/>
      <c r="E971" s="54"/>
      <c r="F971" s="54"/>
      <c r="G971" s="69"/>
      <c r="H971" s="59"/>
    </row>
    <row r="972" spans="1:8" hidden="1">
      <c r="A972" s="39" t="s">
        <v>898</v>
      </c>
      <c r="B972" s="52" t="s">
        <v>629</v>
      </c>
      <c r="C972" s="53"/>
      <c r="D972" s="53"/>
      <c r="E972" s="54"/>
      <c r="F972" s="54"/>
      <c r="G972" s="69"/>
      <c r="H972" s="59"/>
    </row>
    <row r="973" spans="1:8" hidden="1">
      <c r="A973" s="39" t="s">
        <v>899</v>
      </c>
      <c r="B973" s="52" t="s">
        <v>631</v>
      </c>
      <c r="C973" s="53"/>
      <c r="D973" s="53"/>
      <c r="E973" s="54"/>
      <c r="F973" s="54"/>
      <c r="G973" s="69"/>
      <c r="H973" s="59"/>
    </row>
    <row r="974" spans="1:8" hidden="1">
      <c r="A974" s="39" t="s">
        <v>900</v>
      </c>
      <c r="B974" s="52" t="s">
        <v>633</v>
      </c>
      <c r="C974" s="53"/>
      <c r="D974" s="53"/>
      <c r="E974" s="54"/>
      <c r="F974" s="54"/>
      <c r="G974" s="69"/>
      <c r="H974" s="59"/>
    </row>
    <row r="975" spans="1:8" hidden="1">
      <c r="A975" s="39" t="s">
        <v>901</v>
      </c>
      <c r="B975" s="52" t="s">
        <v>635</v>
      </c>
      <c r="C975" s="53"/>
      <c r="D975" s="53"/>
      <c r="E975" s="54"/>
      <c r="F975" s="54"/>
      <c r="G975" s="69"/>
      <c r="H975" s="59"/>
    </row>
    <row r="976" spans="1:8" hidden="1">
      <c r="A976" s="39" t="s">
        <v>902</v>
      </c>
      <c r="B976" s="52" t="s">
        <v>637</v>
      </c>
      <c r="C976" s="53"/>
      <c r="D976" s="53"/>
      <c r="E976" s="54"/>
      <c r="F976" s="54"/>
      <c r="G976" s="69"/>
      <c r="H976" s="59"/>
    </row>
    <row r="977" spans="1:8" hidden="1">
      <c r="A977" s="39" t="s">
        <v>903</v>
      </c>
      <c r="B977" s="52" t="s">
        <v>639</v>
      </c>
      <c r="C977" s="53"/>
      <c r="D977" s="53"/>
      <c r="E977" s="54"/>
      <c r="F977" s="54"/>
      <c r="G977" s="69"/>
      <c r="H977" s="59"/>
    </row>
    <row r="978" spans="1:8" hidden="1">
      <c r="A978" s="39" t="s">
        <v>904</v>
      </c>
      <c r="B978" s="52" t="s">
        <v>641</v>
      </c>
      <c r="C978" s="53"/>
      <c r="D978" s="53"/>
      <c r="E978" s="54"/>
      <c r="F978" s="54"/>
      <c r="G978" s="69"/>
      <c r="H978" s="59"/>
    </row>
    <row r="979" spans="1:8" hidden="1">
      <c r="A979" s="39" t="s">
        <v>905</v>
      </c>
      <c r="B979" s="52" t="s">
        <v>643</v>
      </c>
      <c r="C979" s="53"/>
      <c r="D979" s="53"/>
      <c r="E979" s="54"/>
      <c r="F979" s="54"/>
      <c r="G979" s="69"/>
      <c r="H979" s="59"/>
    </row>
    <row r="980" spans="1:8" hidden="1">
      <c r="A980" s="39" t="s">
        <v>906</v>
      </c>
      <c r="B980" s="52" t="s">
        <v>645</v>
      </c>
      <c r="C980" s="53"/>
      <c r="D980" s="53"/>
      <c r="E980" s="54"/>
      <c r="F980" s="54"/>
      <c r="G980" s="69"/>
      <c r="H980" s="59"/>
    </row>
    <row r="981" spans="1:8" hidden="1">
      <c r="A981" s="39" t="s">
        <v>907</v>
      </c>
      <c r="B981" s="52" t="s">
        <v>647</v>
      </c>
      <c r="C981" s="53"/>
      <c r="D981" s="53"/>
      <c r="E981" s="54"/>
      <c r="F981" s="54"/>
      <c r="G981" s="69"/>
      <c r="H981" s="59"/>
    </row>
    <row r="982" spans="1:8" hidden="1">
      <c r="A982" s="39" t="s">
        <v>908</v>
      </c>
      <c r="B982" s="52" t="s">
        <v>649</v>
      </c>
      <c r="C982" s="53"/>
      <c r="D982" s="53"/>
      <c r="E982" s="54"/>
      <c r="F982" s="54"/>
      <c r="G982" s="69"/>
      <c r="H982" s="59"/>
    </row>
    <row r="983" spans="1:8" hidden="1">
      <c r="A983" s="39" t="s">
        <v>909</v>
      </c>
      <c r="B983" s="52" t="s">
        <v>651</v>
      </c>
      <c r="C983" s="53"/>
      <c r="D983" s="53"/>
      <c r="E983" s="54"/>
      <c r="F983" s="54"/>
      <c r="G983" s="69"/>
      <c r="H983" s="59"/>
    </row>
    <row r="984" spans="1:8" hidden="1">
      <c r="A984" s="39" t="s">
        <v>910</v>
      </c>
      <c r="B984" s="52" t="s">
        <v>653</v>
      </c>
      <c r="C984" s="53"/>
      <c r="D984" s="53"/>
      <c r="E984" s="54"/>
      <c r="F984" s="54"/>
      <c r="G984" s="69"/>
      <c r="H984" s="59"/>
    </row>
    <row r="985" spans="1:8" hidden="1">
      <c r="A985" s="39" t="s">
        <v>911</v>
      </c>
      <c r="B985" s="52" t="s">
        <v>655</v>
      </c>
      <c r="C985" s="53"/>
      <c r="D985" s="53"/>
      <c r="E985" s="54"/>
      <c r="F985" s="54"/>
      <c r="G985" s="69"/>
      <c r="H985" s="59"/>
    </row>
    <row r="986" spans="1:8" hidden="1">
      <c r="A986" s="39" t="s">
        <v>912</v>
      </c>
      <c r="B986" s="52" t="s">
        <v>657</v>
      </c>
      <c r="C986" s="53"/>
      <c r="D986" s="53"/>
      <c r="E986" s="54"/>
      <c r="F986" s="54"/>
      <c r="G986" s="69"/>
      <c r="H986" s="59"/>
    </row>
    <row r="987" spans="1:8" hidden="1">
      <c r="A987" s="39" t="s">
        <v>913</v>
      </c>
      <c r="B987" s="52" t="s">
        <v>659</v>
      </c>
      <c r="C987" s="53"/>
      <c r="D987" s="53"/>
      <c r="E987" s="54"/>
      <c r="F987" s="54"/>
      <c r="G987" s="69"/>
      <c r="H987" s="59"/>
    </row>
    <row r="988" spans="1:8" hidden="1">
      <c r="A988" s="39" t="s">
        <v>914</v>
      </c>
      <c r="B988" s="52" t="s">
        <v>661</v>
      </c>
      <c r="C988" s="53"/>
      <c r="D988" s="53"/>
      <c r="E988" s="54"/>
      <c r="F988" s="54"/>
      <c r="G988" s="69"/>
      <c r="H988" s="59"/>
    </row>
    <row r="989" spans="1:8" hidden="1">
      <c r="A989" s="39" t="s">
        <v>915</v>
      </c>
      <c r="B989" s="52" t="s">
        <v>663</v>
      </c>
      <c r="C989" s="53"/>
      <c r="D989" s="53"/>
      <c r="E989" s="54"/>
      <c r="F989" s="54"/>
      <c r="G989" s="69"/>
      <c r="H989" s="59"/>
    </row>
    <row r="990" spans="1:8" hidden="1">
      <c r="A990" s="39" t="s">
        <v>916</v>
      </c>
      <c r="B990" s="52" t="s">
        <v>665</v>
      </c>
      <c r="C990" s="53"/>
      <c r="D990" s="53"/>
      <c r="E990" s="54"/>
      <c r="F990" s="54"/>
      <c r="G990" s="69"/>
      <c r="H990" s="59"/>
    </row>
    <row r="991" spans="1:8" hidden="1">
      <c r="A991" s="39" t="s">
        <v>917</v>
      </c>
      <c r="B991" s="52" t="s">
        <v>667</v>
      </c>
      <c r="C991" s="53"/>
      <c r="D991" s="53"/>
      <c r="E991" s="54"/>
      <c r="F991" s="54"/>
      <c r="G991" s="69"/>
      <c r="H991" s="59"/>
    </row>
    <row r="992" spans="1:8" hidden="1">
      <c r="A992" s="39" t="s">
        <v>918</v>
      </c>
      <c r="B992" s="52" t="s">
        <v>669</v>
      </c>
      <c r="C992" s="53"/>
      <c r="D992" s="53"/>
      <c r="E992" s="54"/>
      <c r="F992" s="54"/>
      <c r="G992" s="69"/>
      <c r="H992" s="59"/>
    </row>
    <row r="993" spans="1:8" hidden="1">
      <c r="A993" s="39" t="s">
        <v>919</v>
      </c>
      <c r="B993" s="52" t="s">
        <v>671</v>
      </c>
      <c r="C993" s="53"/>
      <c r="D993" s="53"/>
      <c r="E993" s="54"/>
      <c r="F993" s="54"/>
      <c r="G993" s="69"/>
      <c r="H993" s="59"/>
    </row>
    <row r="994" spans="1:8" hidden="1">
      <c r="A994" s="39" t="s">
        <v>920</v>
      </c>
      <c r="B994" s="52" t="s">
        <v>673</v>
      </c>
      <c r="C994" s="53"/>
      <c r="D994" s="53"/>
      <c r="E994" s="54"/>
      <c r="F994" s="54"/>
      <c r="G994" s="69"/>
      <c r="H994" s="59"/>
    </row>
    <row r="995" spans="1:8" hidden="1">
      <c r="A995" s="39" t="s">
        <v>921</v>
      </c>
      <c r="B995" s="52" t="s">
        <v>675</v>
      </c>
      <c r="C995" s="53"/>
      <c r="D995" s="53"/>
      <c r="E995" s="54"/>
      <c r="F995" s="54"/>
      <c r="G995" s="69"/>
      <c r="H995" s="59"/>
    </row>
    <row r="996" spans="1:8" hidden="1">
      <c r="A996" s="39" t="s">
        <v>922</v>
      </c>
      <c r="B996" s="52" t="s">
        <v>677</v>
      </c>
      <c r="C996" s="53"/>
      <c r="D996" s="53"/>
      <c r="E996" s="54"/>
      <c r="F996" s="54"/>
      <c r="G996" s="69"/>
      <c r="H996" s="59"/>
    </row>
    <row r="997" spans="1:8" hidden="1">
      <c r="A997" s="39" t="s">
        <v>923</v>
      </c>
      <c r="B997" s="52" t="s">
        <v>679</v>
      </c>
      <c r="C997" s="53"/>
      <c r="D997" s="53"/>
      <c r="E997" s="54"/>
      <c r="F997" s="54"/>
      <c r="G997" s="69"/>
      <c r="H997" s="59"/>
    </row>
    <row r="998" spans="1:8" hidden="1">
      <c r="A998" s="39" t="s">
        <v>924</v>
      </c>
      <c r="B998" s="52" t="s">
        <v>681</v>
      </c>
      <c r="C998" s="53"/>
      <c r="D998" s="53"/>
      <c r="E998" s="54"/>
      <c r="F998" s="54"/>
      <c r="G998" s="69"/>
      <c r="H998" s="59"/>
    </row>
    <row r="999" spans="1:8" hidden="1">
      <c r="A999" s="39" t="s">
        <v>925</v>
      </c>
      <c r="B999" s="52" t="s">
        <v>683</v>
      </c>
      <c r="C999" s="53"/>
      <c r="D999" s="53"/>
      <c r="E999" s="54"/>
      <c r="F999" s="54"/>
      <c r="G999" s="69"/>
      <c r="H999" s="59"/>
    </row>
    <row r="1000" spans="1:8" hidden="1">
      <c r="A1000" s="39" t="s">
        <v>926</v>
      </c>
      <c r="B1000" s="52" t="s">
        <v>685</v>
      </c>
      <c r="C1000" s="53"/>
      <c r="D1000" s="53"/>
      <c r="E1000" s="54"/>
      <c r="F1000" s="54"/>
      <c r="G1000" s="69"/>
      <c r="H1000" s="59"/>
    </row>
    <row r="1001" spans="1:8" hidden="1">
      <c r="A1001" s="39" t="s">
        <v>927</v>
      </c>
      <c r="B1001" s="52" t="s">
        <v>687</v>
      </c>
      <c r="C1001" s="53"/>
      <c r="D1001" s="53"/>
      <c r="E1001" s="54"/>
      <c r="F1001" s="54"/>
      <c r="G1001" s="69"/>
      <c r="H1001" s="59"/>
    </row>
    <row r="1002" spans="1:8" hidden="1">
      <c r="A1002" s="39" t="s">
        <v>928</v>
      </c>
      <c r="B1002" s="52" t="s">
        <v>689</v>
      </c>
      <c r="C1002" s="53"/>
      <c r="D1002" s="53"/>
      <c r="E1002" s="54"/>
      <c r="F1002" s="54"/>
      <c r="G1002" s="69"/>
      <c r="H1002" s="59"/>
    </row>
    <row r="1003" spans="1:8" hidden="1">
      <c r="A1003" s="39" t="s">
        <v>929</v>
      </c>
      <c r="B1003" s="52" t="s">
        <v>691</v>
      </c>
      <c r="C1003" s="53"/>
      <c r="D1003" s="53"/>
      <c r="E1003" s="54"/>
      <c r="F1003" s="54"/>
      <c r="G1003" s="69"/>
      <c r="H1003" s="59"/>
    </row>
    <row r="1004" spans="1:8" hidden="1">
      <c r="A1004" s="39" t="s">
        <v>930</v>
      </c>
      <c r="B1004" s="52" t="s">
        <v>693</v>
      </c>
      <c r="C1004" s="53"/>
      <c r="D1004" s="53"/>
      <c r="E1004" s="54"/>
      <c r="F1004" s="54"/>
      <c r="G1004" s="69"/>
      <c r="H1004" s="59"/>
    </row>
    <row r="1005" spans="1:8" hidden="1">
      <c r="A1005" s="39" t="s">
        <v>931</v>
      </c>
      <c r="B1005" s="52" t="s">
        <v>695</v>
      </c>
      <c r="C1005" s="53"/>
      <c r="D1005" s="53"/>
      <c r="E1005" s="54"/>
      <c r="F1005" s="54"/>
      <c r="G1005" s="69"/>
      <c r="H1005" s="59"/>
    </row>
    <row r="1006" spans="1:8" hidden="1">
      <c r="A1006" s="39" t="s">
        <v>932</v>
      </c>
      <c r="B1006" s="52" t="s">
        <v>697</v>
      </c>
      <c r="C1006" s="53"/>
      <c r="D1006" s="53"/>
      <c r="E1006" s="54"/>
      <c r="F1006" s="54"/>
      <c r="G1006" s="69"/>
      <c r="H1006" s="59"/>
    </row>
    <row r="1007" spans="1:8" hidden="1">
      <c r="A1007" s="39" t="s">
        <v>933</v>
      </c>
      <c r="B1007" s="52" t="s">
        <v>699</v>
      </c>
      <c r="C1007" s="53"/>
      <c r="D1007" s="53"/>
      <c r="E1007" s="54"/>
      <c r="F1007" s="54"/>
      <c r="G1007" s="69"/>
      <c r="H1007" s="59"/>
    </row>
    <row r="1008" spans="1:8" hidden="1">
      <c r="A1008" s="39" t="s">
        <v>934</v>
      </c>
      <c r="B1008" s="52" t="s">
        <v>701</v>
      </c>
      <c r="C1008" s="53"/>
      <c r="D1008" s="53"/>
      <c r="E1008" s="54"/>
      <c r="F1008" s="54"/>
      <c r="G1008" s="69"/>
      <c r="H1008" s="59"/>
    </row>
    <row r="1009" spans="1:8" hidden="1">
      <c r="A1009" s="39" t="s">
        <v>935</v>
      </c>
      <c r="B1009" s="52" t="s">
        <v>703</v>
      </c>
      <c r="C1009" s="53"/>
      <c r="D1009" s="53"/>
      <c r="E1009" s="54"/>
      <c r="F1009" s="54"/>
      <c r="G1009" s="69"/>
      <c r="H1009" s="59"/>
    </row>
    <row r="1010" spans="1:8" hidden="1">
      <c r="A1010" s="46" t="s">
        <v>936</v>
      </c>
      <c r="B1010" s="47" t="s">
        <v>752</v>
      </c>
      <c r="C1010" s="46"/>
      <c r="D1010" s="46"/>
      <c r="E1010" s="60">
        <f>E1011+E1057</f>
        <v>0</v>
      </c>
      <c r="F1010" s="60">
        <f t="shared" ref="F1010:G1010" si="35">F1011+F1057</f>
        <v>0</v>
      </c>
      <c r="G1010" s="71">
        <f t="shared" si="35"/>
        <v>0</v>
      </c>
      <c r="H1010" s="59"/>
    </row>
    <row r="1011" spans="1:8" hidden="1">
      <c r="A1011" s="49" t="s">
        <v>937</v>
      </c>
      <c r="B1011" s="50" t="s">
        <v>613</v>
      </c>
      <c r="C1011" s="49"/>
      <c r="D1011" s="49"/>
      <c r="E1011" s="51">
        <f>SUM(E1012:E1056)</f>
        <v>0</v>
      </c>
      <c r="F1011" s="51">
        <f t="shared" ref="F1011:G1011" si="36">SUM(F1012:F1056)</f>
        <v>0</v>
      </c>
      <c r="G1011" s="70">
        <f t="shared" si="36"/>
        <v>0</v>
      </c>
      <c r="H1011" s="59"/>
    </row>
    <row r="1012" spans="1:8" hidden="1">
      <c r="A1012" s="39" t="s">
        <v>938</v>
      </c>
      <c r="B1012" s="52" t="s">
        <v>615</v>
      </c>
      <c r="C1012" s="53"/>
      <c r="D1012" s="53"/>
      <c r="E1012" s="54"/>
      <c r="F1012" s="54"/>
      <c r="G1012" s="69"/>
      <c r="H1012" s="59"/>
    </row>
    <row r="1013" spans="1:8" hidden="1">
      <c r="A1013" s="39" t="s">
        <v>939</v>
      </c>
      <c r="B1013" s="52" t="s">
        <v>617</v>
      </c>
      <c r="C1013" s="53"/>
      <c r="D1013" s="53"/>
      <c r="E1013" s="54"/>
      <c r="F1013" s="54"/>
      <c r="G1013" s="69"/>
      <c r="H1013" s="59"/>
    </row>
    <row r="1014" spans="1:8" hidden="1">
      <c r="A1014" s="39" t="s">
        <v>940</v>
      </c>
      <c r="B1014" s="52" t="s">
        <v>619</v>
      </c>
      <c r="C1014" s="53"/>
      <c r="D1014" s="53"/>
      <c r="E1014" s="54"/>
      <c r="F1014" s="54"/>
      <c r="G1014" s="69"/>
      <c r="H1014" s="59"/>
    </row>
    <row r="1015" spans="1:8" hidden="1">
      <c r="A1015" s="39" t="s">
        <v>941</v>
      </c>
      <c r="B1015" s="52" t="s">
        <v>621</v>
      </c>
      <c r="C1015" s="53"/>
      <c r="D1015" s="53"/>
      <c r="E1015" s="54"/>
      <c r="F1015" s="54"/>
      <c r="G1015" s="69"/>
      <c r="H1015" s="59"/>
    </row>
    <row r="1016" spans="1:8" hidden="1">
      <c r="A1016" s="39" t="s">
        <v>942</v>
      </c>
      <c r="B1016" s="52" t="s">
        <v>623</v>
      </c>
      <c r="C1016" s="53"/>
      <c r="D1016" s="53"/>
      <c r="E1016" s="54"/>
      <c r="F1016" s="54"/>
      <c r="G1016" s="69"/>
      <c r="H1016" s="59"/>
    </row>
    <row r="1017" spans="1:8" hidden="1">
      <c r="A1017" s="39" t="s">
        <v>943</v>
      </c>
      <c r="B1017" s="52" t="s">
        <v>625</v>
      </c>
      <c r="C1017" s="53"/>
      <c r="D1017" s="53"/>
      <c r="E1017" s="54"/>
      <c r="F1017" s="54"/>
      <c r="G1017" s="69"/>
      <c r="H1017" s="59"/>
    </row>
    <row r="1018" spans="1:8" hidden="1">
      <c r="A1018" s="39" t="s">
        <v>944</v>
      </c>
      <c r="B1018" s="52" t="s">
        <v>627</v>
      </c>
      <c r="C1018" s="53"/>
      <c r="D1018" s="53"/>
      <c r="E1018" s="54"/>
      <c r="F1018" s="54"/>
      <c r="G1018" s="69"/>
      <c r="H1018" s="59"/>
    </row>
    <row r="1019" spans="1:8" hidden="1">
      <c r="A1019" s="39" t="s">
        <v>945</v>
      </c>
      <c r="B1019" s="52" t="s">
        <v>629</v>
      </c>
      <c r="C1019" s="53"/>
      <c r="D1019" s="53"/>
      <c r="E1019" s="54"/>
      <c r="F1019" s="54"/>
      <c r="G1019" s="69"/>
      <c r="H1019" s="59"/>
    </row>
    <row r="1020" spans="1:8" hidden="1">
      <c r="A1020" s="39" t="s">
        <v>946</v>
      </c>
      <c r="B1020" s="52" t="s">
        <v>631</v>
      </c>
      <c r="C1020" s="53"/>
      <c r="D1020" s="53"/>
      <c r="E1020" s="54"/>
      <c r="F1020" s="54"/>
      <c r="G1020" s="69"/>
      <c r="H1020" s="59"/>
    </row>
    <row r="1021" spans="1:8" hidden="1">
      <c r="A1021" s="39" t="s">
        <v>947</v>
      </c>
      <c r="B1021" s="52" t="s">
        <v>633</v>
      </c>
      <c r="C1021" s="53"/>
      <c r="D1021" s="53"/>
      <c r="E1021" s="54"/>
      <c r="F1021" s="54"/>
      <c r="G1021" s="69"/>
      <c r="H1021" s="59"/>
    </row>
    <row r="1022" spans="1:8" hidden="1">
      <c r="A1022" s="39" t="s">
        <v>948</v>
      </c>
      <c r="B1022" s="52" t="s">
        <v>635</v>
      </c>
      <c r="C1022" s="53"/>
      <c r="D1022" s="53"/>
      <c r="E1022" s="54"/>
      <c r="F1022" s="54"/>
      <c r="G1022" s="69"/>
      <c r="H1022" s="59"/>
    </row>
    <row r="1023" spans="1:8" hidden="1">
      <c r="A1023" s="39" t="s">
        <v>949</v>
      </c>
      <c r="B1023" s="52" t="s">
        <v>637</v>
      </c>
      <c r="C1023" s="53"/>
      <c r="D1023" s="53"/>
      <c r="E1023" s="54"/>
      <c r="F1023" s="54"/>
      <c r="G1023" s="69"/>
      <c r="H1023" s="59"/>
    </row>
    <row r="1024" spans="1:8" hidden="1">
      <c r="A1024" s="39" t="s">
        <v>950</v>
      </c>
      <c r="B1024" s="52" t="s">
        <v>639</v>
      </c>
      <c r="C1024" s="53"/>
      <c r="D1024" s="53"/>
      <c r="E1024" s="54"/>
      <c r="F1024" s="54"/>
      <c r="G1024" s="69"/>
      <c r="H1024" s="59"/>
    </row>
    <row r="1025" spans="1:8" hidden="1">
      <c r="A1025" s="39" t="s">
        <v>951</v>
      </c>
      <c r="B1025" s="52" t="s">
        <v>641</v>
      </c>
      <c r="C1025" s="53"/>
      <c r="D1025" s="53"/>
      <c r="E1025" s="54"/>
      <c r="F1025" s="54"/>
      <c r="G1025" s="69"/>
      <c r="H1025" s="59"/>
    </row>
    <row r="1026" spans="1:8" hidden="1">
      <c r="A1026" s="39" t="s">
        <v>952</v>
      </c>
      <c r="B1026" s="52" t="s">
        <v>643</v>
      </c>
      <c r="C1026" s="53"/>
      <c r="D1026" s="53"/>
      <c r="E1026" s="54"/>
      <c r="F1026" s="54"/>
      <c r="G1026" s="69"/>
      <c r="H1026" s="59"/>
    </row>
    <row r="1027" spans="1:8" ht="20.25" hidden="1" customHeight="1">
      <c r="A1027" s="39" t="s">
        <v>953</v>
      </c>
      <c r="B1027" s="52" t="s">
        <v>645</v>
      </c>
      <c r="C1027" s="53"/>
      <c r="D1027" s="53"/>
      <c r="E1027" s="54"/>
      <c r="F1027" s="54"/>
      <c r="G1027" s="69"/>
      <c r="H1027" s="59"/>
    </row>
    <row r="1028" spans="1:8" hidden="1">
      <c r="A1028" s="39" t="s">
        <v>954</v>
      </c>
      <c r="B1028" s="52" t="s">
        <v>647</v>
      </c>
      <c r="C1028" s="53"/>
      <c r="D1028" s="53"/>
      <c r="E1028" s="54"/>
      <c r="F1028" s="54"/>
      <c r="G1028" s="69"/>
      <c r="H1028" s="59"/>
    </row>
    <row r="1029" spans="1:8" hidden="1">
      <c r="A1029" s="39" t="s">
        <v>955</v>
      </c>
      <c r="B1029" s="52" t="s">
        <v>649</v>
      </c>
      <c r="C1029" s="53"/>
      <c r="D1029" s="53"/>
      <c r="E1029" s="54"/>
      <c r="F1029" s="54"/>
      <c r="G1029" s="69"/>
      <c r="H1029" s="59"/>
    </row>
    <row r="1030" spans="1:8" hidden="1">
      <c r="A1030" s="39" t="s">
        <v>956</v>
      </c>
      <c r="B1030" s="52" t="s">
        <v>651</v>
      </c>
      <c r="C1030" s="53"/>
      <c r="D1030" s="53"/>
      <c r="E1030" s="54"/>
      <c r="F1030" s="54"/>
      <c r="G1030" s="69"/>
      <c r="H1030" s="59"/>
    </row>
    <row r="1031" spans="1:8" hidden="1">
      <c r="A1031" s="39" t="s">
        <v>957</v>
      </c>
      <c r="B1031" s="52" t="s">
        <v>653</v>
      </c>
      <c r="C1031" s="53"/>
      <c r="D1031" s="53"/>
      <c r="E1031" s="54"/>
      <c r="F1031" s="54"/>
      <c r="G1031" s="69"/>
      <c r="H1031" s="59"/>
    </row>
    <row r="1032" spans="1:8" hidden="1">
      <c r="A1032" s="39" t="s">
        <v>958</v>
      </c>
      <c r="B1032" s="52" t="s">
        <v>655</v>
      </c>
      <c r="C1032" s="53"/>
      <c r="D1032" s="53"/>
      <c r="E1032" s="54"/>
      <c r="F1032" s="54"/>
      <c r="G1032" s="69"/>
      <c r="H1032" s="59"/>
    </row>
    <row r="1033" spans="1:8" hidden="1">
      <c r="A1033" s="39" t="s">
        <v>959</v>
      </c>
      <c r="B1033" s="52" t="s">
        <v>657</v>
      </c>
      <c r="C1033" s="53"/>
      <c r="D1033" s="53"/>
      <c r="E1033" s="54"/>
      <c r="F1033" s="54"/>
      <c r="G1033" s="69"/>
      <c r="H1033" s="59"/>
    </row>
    <row r="1034" spans="1:8" hidden="1">
      <c r="A1034" s="39" t="s">
        <v>960</v>
      </c>
      <c r="B1034" s="52" t="s">
        <v>659</v>
      </c>
      <c r="C1034" s="53"/>
      <c r="D1034" s="53"/>
      <c r="E1034" s="54"/>
      <c r="F1034" s="54"/>
      <c r="G1034" s="69"/>
      <c r="H1034" s="59"/>
    </row>
    <row r="1035" spans="1:8" hidden="1">
      <c r="A1035" s="39" t="s">
        <v>961</v>
      </c>
      <c r="B1035" s="52" t="s">
        <v>661</v>
      </c>
      <c r="C1035" s="53"/>
      <c r="D1035" s="53"/>
      <c r="E1035" s="54"/>
      <c r="F1035" s="54"/>
      <c r="G1035" s="69"/>
      <c r="H1035" s="59"/>
    </row>
    <row r="1036" spans="1:8" hidden="1">
      <c r="A1036" s="39" t="s">
        <v>962</v>
      </c>
      <c r="B1036" s="52" t="s">
        <v>663</v>
      </c>
      <c r="C1036" s="53"/>
      <c r="D1036" s="53"/>
      <c r="E1036" s="54"/>
      <c r="F1036" s="54"/>
      <c r="G1036" s="69"/>
      <c r="H1036" s="59"/>
    </row>
    <row r="1037" spans="1:8" hidden="1">
      <c r="A1037" s="39" t="s">
        <v>963</v>
      </c>
      <c r="B1037" s="52" t="s">
        <v>665</v>
      </c>
      <c r="C1037" s="53"/>
      <c r="D1037" s="53"/>
      <c r="E1037" s="54"/>
      <c r="F1037" s="54"/>
      <c r="G1037" s="69"/>
      <c r="H1037" s="59"/>
    </row>
    <row r="1038" spans="1:8" hidden="1">
      <c r="A1038" s="39" t="s">
        <v>964</v>
      </c>
      <c r="B1038" s="52" t="s">
        <v>667</v>
      </c>
      <c r="C1038" s="53"/>
      <c r="D1038" s="53"/>
      <c r="E1038" s="54"/>
      <c r="F1038" s="54"/>
      <c r="G1038" s="69"/>
      <c r="H1038" s="59"/>
    </row>
    <row r="1039" spans="1:8" hidden="1">
      <c r="A1039" s="39" t="s">
        <v>965</v>
      </c>
      <c r="B1039" s="52" t="s">
        <v>669</v>
      </c>
      <c r="C1039" s="53"/>
      <c r="D1039" s="53"/>
      <c r="E1039" s="54"/>
      <c r="F1039" s="54"/>
      <c r="G1039" s="69"/>
      <c r="H1039" s="59"/>
    </row>
    <row r="1040" spans="1:8" hidden="1">
      <c r="A1040" s="39" t="s">
        <v>966</v>
      </c>
      <c r="B1040" s="52" t="s">
        <v>671</v>
      </c>
      <c r="C1040" s="53"/>
      <c r="D1040" s="53"/>
      <c r="E1040" s="54"/>
      <c r="F1040" s="54"/>
      <c r="G1040" s="69"/>
      <c r="H1040" s="59"/>
    </row>
    <row r="1041" spans="1:8" hidden="1">
      <c r="A1041" s="39" t="s">
        <v>967</v>
      </c>
      <c r="B1041" s="52" t="s">
        <v>673</v>
      </c>
      <c r="C1041" s="53"/>
      <c r="D1041" s="53"/>
      <c r="E1041" s="54"/>
      <c r="F1041" s="54"/>
      <c r="G1041" s="69"/>
      <c r="H1041" s="59"/>
    </row>
    <row r="1042" spans="1:8" hidden="1">
      <c r="A1042" s="39" t="s">
        <v>968</v>
      </c>
      <c r="B1042" s="52" t="s">
        <v>675</v>
      </c>
      <c r="C1042" s="53"/>
      <c r="D1042" s="53"/>
      <c r="E1042" s="54"/>
      <c r="F1042" s="54"/>
      <c r="G1042" s="69"/>
      <c r="H1042" s="59"/>
    </row>
    <row r="1043" spans="1:8" hidden="1">
      <c r="A1043" s="39" t="s">
        <v>969</v>
      </c>
      <c r="B1043" s="52" t="s">
        <v>677</v>
      </c>
      <c r="C1043" s="53"/>
      <c r="D1043" s="53"/>
      <c r="E1043" s="54"/>
      <c r="F1043" s="54"/>
      <c r="G1043" s="69"/>
      <c r="H1043" s="59"/>
    </row>
    <row r="1044" spans="1:8" hidden="1">
      <c r="A1044" s="39" t="s">
        <v>970</v>
      </c>
      <c r="B1044" s="52" t="s">
        <v>679</v>
      </c>
      <c r="C1044" s="53"/>
      <c r="D1044" s="53"/>
      <c r="E1044" s="54"/>
      <c r="F1044" s="54"/>
      <c r="G1044" s="69"/>
      <c r="H1044" s="59"/>
    </row>
    <row r="1045" spans="1:8" hidden="1">
      <c r="A1045" s="39" t="s">
        <v>971</v>
      </c>
      <c r="B1045" s="52" t="s">
        <v>681</v>
      </c>
      <c r="C1045" s="53"/>
      <c r="D1045" s="53"/>
      <c r="E1045" s="54"/>
      <c r="F1045" s="54"/>
      <c r="G1045" s="69"/>
      <c r="H1045" s="59"/>
    </row>
    <row r="1046" spans="1:8" hidden="1">
      <c r="A1046" s="39" t="s">
        <v>972</v>
      </c>
      <c r="B1046" s="52" t="s">
        <v>683</v>
      </c>
      <c r="C1046" s="53"/>
      <c r="D1046" s="53"/>
      <c r="E1046" s="54"/>
      <c r="F1046" s="54"/>
      <c r="G1046" s="69"/>
      <c r="H1046" s="59"/>
    </row>
    <row r="1047" spans="1:8" hidden="1">
      <c r="A1047" s="39" t="s">
        <v>973</v>
      </c>
      <c r="B1047" s="52" t="s">
        <v>685</v>
      </c>
      <c r="C1047" s="53"/>
      <c r="D1047" s="53"/>
      <c r="E1047" s="54"/>
      <c r="F1047" s="54"/>
      <c r="G1047" s="69"/>
      <c r="H1047" s="59"/>
    </row>
    <row r="1048" spans="1:8" hidden="1">
      <c r="A1048" s="39" t="s">
        <v>974</v>
      </c>
      <c r="B1048" s="52" t="s">
        <v>687</v>
      </c>
      <c r="C1048" s="53"/>
      <c r="D1048" s="53"/>
      <c r="E1048" s="54"/>
      <c r="F1048" s="54"/>
      <c r="G1048" s="69"/>
      <c r="H1048" s="59"/>
    </row>
    <row r="1049" spans="1:8" hidden="1">
      <c r="A1049" s="39" t="s">
        <v>975</v>
      </c>
      <c r="B1049" s="52" t="s">
        <v>689</v>
      </c>
      <c r="C1049" s="53"/>
      <c r="D1049" s="53"/>
      <c r="E1049" s="54"/>
      <c r="F1049" s="54"/>
      <c r="G1049" s="69"/>
      <c r="H1049" s="59"/>
    </row>
    <row r="1050" spans="1:8" hidden="1">
      <c r="A1050" s="39" t="s">
        <v>976</v>
      </c>
      <c r="B1050" s="52" t="s">
        <v>691</v>
      </c>
      <c r="C1050" s="53"/>
      <c r="D1050" s="53"/>
      <c r="E1050" s="54"/>
      <c r="F1050" s="54"/>
      <c r="G1050" s="69"/>
      <c r="H1050" s="59"/>
    </row>
    <row r="1051" spans="1:8" hidden="1">
      <c r="A1051" s="39" t="s">
        <v>977</v>
      </c>
      <c r="B1051" s="52" t="s">
        <v>693</v>
      </c>
      <c r="C1051" s="53"/>
      <c r="D1051" s="53"/>
      <c r="E1051" s="54"/>
      <c r="F1051" s="54"/>
      <c r="G1051" s="69"/>
      <c r="H1051" s="59"/>
    </row>
    <row r="1052" spans="1:8" hidden="1">
      <c r="A1052" s="39" t="s">
        <v>978</v>
      </c>
      <c r="B1052" s="52" t="s">
        <v>695</v>
      </c>
      <c r="C1052" s="53"/>
      <c r="D1052" s="53"/>
      <c r="E1052" s="54"/>
      <c r="F1052" s="54"/>
      <c r="G1052" s="69"/>
      <c r="H1052" s="59"/>
    </row>
    <row r="1053" spans="1:8" hidden="1">
      <c r="A1053" s="39" t="s">
        <v>979</v>
      </c>
      <c r="B1053" s="52" t="s">
        <v>697</v>
      </c>
      <c r="C1053" s="53"/>
      <c r="D1053" s="53"/>
      <c r="E1053" s="54"/>
      <c r="F1053" s="54"/>
      <c r="G1053" s="69"/>
      <c r="H1053" s="59"/>
    </row>
    <row r="1054" spans="1:8" hidden="1">
      <c r="A1054" s="39" t="s">
        <v>980</v>
      </c>
      <c r="B1054" s="52" t="s">
        <v>699</v>
      </c>
      <c r="C1054" s="53"/>
      <c r="D1054" s="53"/>
      <c r="E1054" s="54"/>
      <c r="F1054" s="54"/>
      <c r="G1054" s="69"/>
      <c r="H1054" s="59"/>
    </row>
    <row r="1055" spans="1:8" hidden="1">
      <c r="A1055" s="39" t="s">
        <v>981</v>
      </c>
      <c r="B1055" s="52" t="s">
        <v>701</v>
      </c>
      <c r="C1055" s="53"/>
      <c r="D1055" s="53"/>
      <c r="E1055" s="54"/>
      <c r="F1055" s="54"/>
      <c r="G1055" s="69"/>
      <c r="H1055" s="59"/>
    </row>
    <row r="1056" spans="1:8" hidden="1">
      <c r="A1056" s="39" t="s">
        <v>982</v>
      </c>
      <c r="B1056" s="52" t="s">
        <v>703</v>
      </c>
      <c r="C1056" s="53"/>
      <c r="D1056" s="53"/>
      <c r="E1056" s="54"/>
      <c r="F1056" s="54"/>
      <c r="G1056" s="69"/>
      <c r="H1056" s="59"/>
    </row>
    <row r="1057" spans="1:8" hidden="1">
      <c r="A1057" s="49" t="s">
        <v>983</v>
      </c>
      <c r="B1057" s="50" t="s">
        <v>705</v>
      </c>
      <c r="C1057" s="49"/>
      <c r="D1057" s="49"/>
      <c r="E1057" s="51">
        <f>SUM(E1058:E1102)</f>
        <v>0</v>
      </c>
      <c r="F1057" s="51">
        <f t="shared" ref="F1057:G1057" si="37">SUM(F1058:F1102)</f>
        <v>0</v>
      </c>
      <c r="G1057" s="70">
        <f t="shared" si="37"/>
        <v>0</v>
      </c>
      <c r="H1057" s="59"/>
    </row>
    <row r="1058" spans="1:8" hidden="1">
      <c r="A1058" s="39" t="s">
        <v>984</v>
      </c>
      <c r="B1058" s="52" t="s">
        <v>615</v>
      </c>
      <c r="C1058" s="53"/>
      <c r="D1058" s="53"/>
      <c r="E1058" s="54"/>
      <c r="F1058" s="54"/>
      <c r="G1058" s="69"/>
      <c r="H1058" s="59"/>
    </row>
    <row r="1059" spans="1:8" hidden="1">
      <c r="A1059" s="39" t="s">
        <v>985</v>
      </c>
      <c r="B1059" s="52" t="s">
        <v>617</v>
      </c>
      <c r="C1059" s="53"/>
      <c r="D1059" s="53"/>
      <c r="E1059" s="54"/>
      <c r="F1059" s="54"/>
      <c r="G1059" s="69"/>
      <c r="H1059" s="59"/>
    </row>
    <row r="1060" spans="1:8" hidden="1">
      <c r="A1060" s="39" t="s">
        <v>986</v>
      </c>
      <c r="B1060" s="52" t="s">
        <v>619</v>
      </c>
      <c r="C1060" s="53"/>
      <c r="D1060" s="53"/>
      <c r="E1060" s="54"/>
      <c r="F1060" s="54"/>
      <c r="G1060" s="69"/>
      <c r="H1060" s="59"/>
    </row>
    <row r="1061" spans="1:8" hidden="1">
      <c r="A1061" s="39" t="s">
        <v>987</v>
      </c>
      <c r="B1061" s="52" t="s">
        <v>621</v>
      </c>
      <c r="C1061" s="53"/>
      <c r="D1061" s="53"/>
      <c r="E1061" s="54"/>
      <c r="F1061" s="54"/>
      <c r="G1061" s="69"/>
      <c r="H1061" s="59"/>
    </row>
    <row r="1062" spans="1:8" hidden="1">
      <c r="A1062" s="39" t="s">
        <v>988</v>
      </c>
      <c r="B1062" s="52" t="s">
        <v>623</v>
      </c>
      <c r="C1062" s="53"/>
      <c r="D1062" s="53"/>
      <c r="E1062" s="54"/>
      <c r="F1062" s="54"/>
      <c r="G1062" s="69"/>
      <c r="H1062" s="59"/>
    </row>
    <row r="1063" spans="1:8" hidden="1">
      <c r="A1063" s="39" t="s">
        <v>989</v>
      </c>
      <c r="B1063" s="52" t="s">
        <v>625</v>
      </c>
      <c r="C1063" s="53"/>
      <c r="D1063" s="53"/>
      <c r="E1063" s="54"/>
      <c r="F1063" s="54"/>
      <c r="G1063" s="69"/>
      <c r="H1063" s="59"/>
    </row>
    <row r="1064" spans="1:8" hidden="1">
      <c r="A1064" s="39" t="s">
        <v>990</v>
      </c>
      <c r="B1064" s="52" t="s">
        <v>627</v>
      </c>
      <c r="C1064" s="53"/>
      <c r="D1064" s="53"/>
      <c r="E1064" s="54"/>
      <c r="F1064" s="54"/>
      <c r="G1064" s="69"/>
      <c r="H1064" s="59"/>
    </row>
    <row r="1065" spans="1:8" hidden="1">
      <c r="A1065" s="39" t="s">
        <v>991</v>
      </c>
      <c r="B1065" s="52" t="s">
        <v>629</v>
      </c>
      <c r="C1065" s="53"/>
      <c r="D1065" s="53"/>
      <c r="E1065" s="54"/>
      <c r="F1065" s="54"/>
      <c r="G1065" s="69"/>
      <c r="H1065" s="59"/>
    </row>
    <row r="1066" spans="1:8" hidden="1">
      <c r="A1066" s="39" t="s">
        <v>992</v>
      </c>
      <c r="B1066" s="52" t="s">
        <v>631</v>
      </c>
      <c r="C1066" s="53"/>
      <c r="D1066" s="53"/>
      <c r="E1066" s="54"/>
      <c r="F1066" s="54"/>
      <c r="G1066" s="69"/>
      <c r="H1066" s="59"/>
    </row>
    <row r="1067" spans="1:8" hidden="1">
      <c r="A1067" s="39" t="s">
        <v>993</v>
      </c>
      <c r="B1067" s="52" t="s">
        <v>633</v>
      </c>
      <c r="C1067" s="53"/>
      <c r="D1067" s="53"/>
      <c r="E1067" s="54"/>
      <c r="F1067" s="54"/>
      <c r="G1067" s="69"/>
      <c r="H1067" s="59"/>
    </row>
    <row r="1068" spans="1:8" hidden="1">
      <c r="A1068" s="39" t="s">
        <v>994</v>
      </c>
      <c r="B1068" s="52" t="s">
        <v>635</v>
      </c>
      <c r="C1068" s="53"/>
      <c r="D1068" s="53"/>
      <c r="E1068" s="54"/>
      <c r="F1068" s="54"/>
      <c r="G1068" s="69"/>
      <c r="H1068" s="59"/>
    </row>
    <row r="1069" spans="1:8" hidden="1">
      <c r="A1069" s="39" t="s">
        <v>995</v>
      </c>
      <c r="B1069" s="52" t="s">
        <v>637</v>
      </c>
      <c r="C1069" s="53"/>
      <c r="D1069" s="53"/>
      <c r="E1069" s="54"/>
      <c r="F1069" s="54"/>
      <c r="G1069" s="69"/>
      <c r="H1069" s="59"/>
    </row>
    <row r="1070" spans="1:8" hidden="1">
      <c r="A1070" s="39" t="s">
        <v>996</v>
      </c>
      <c r="B1070" s="52" t="s">
        <v>639</v>
      </c>
      <c r="C1070" s="53"/>
      <c r="D1070" s="53"/>
      <c r="E1070" s="54"/>
      <c r="F1070" s="54"/>
      <c r="G1070" s="69"/>
      <c r="H1070" s="59"/>
    </row>
    <row r="1071" spans="1:8" hidden="1">
      <c r="A1071" s="39" t="s">
        <v>997</v>
      </c>
      <c r="B1071" s="52" t="s">
        <v>641</v>
      </c>
      <c r="C1071" s="53"/>
      <c r="D1071" s="53"/>
      <c r="E1071" s="54"/>
      <c r="F1071" s="54"/>
      <c r="G1071" s="69"/>
      <c r="H1071" s="59"/>
    </row>
    <row r="1072" spans="1:8" hidden="1">
      <c r="A1072" s="39" t="s">
        <v>998</v>
      </c>
      <c r="B1072" s="52" t="s">
        <v>643</v>
      </c>
      <c r="C1072" s="53"/>
      <c r="D1072" s="53"/>
      <c r="E1072" s="54"/>
      <c r="F1072" s="54"/>
      <c r="G1072" s="69"/>
      <c r="H1072" s="59"/>
    </row>
    <row r="1073" spans="1:8" hidden="1">
      <c r="A1073" s="39" t="s">
        <v>999</v>
      </c>
      <c r="B1073" s="52" t="s">
        <v>645</v>
      </c>
      <c r="C1073" s="53"/>
      <c r="D1073" s="53"/>
      <c r="E1073" s="54"/>
      <c r="F1073" s="54"/>
      <c r="G1073" s="69"/>
      <c r="H1073" s="59"/>
    </row>
    <row r="1074" spans="1:8" hidden="1">
      <c r="A1074" s="39" t="s">
        <v>1000</v>
      </c>
      <c r="B1074" s="52" t="s">
        <v>647</v>
      </c>
      <c r="C1074" s="53"/>
      <c r="D1074" s="53"/>
      <c r="E1074" s="54"/>
      <c r="F1074" s="54"/>
      <c r="G1074" s="69"/>
      <c r="H1074" s="59"/>
    </row>
    <row r="1075" spans="1:8" hidden="1">
      <c r="A1075" s="39" t="s">
        <v>1001</v>
      </c>
      <c r="B1075" s="52" t="s">
        <v>649</v>
      </c>
      <c r="C1075" s="53"/>
      <c r="D1075" s="53"/>
      <c r="E1075" s="54"/>
      <c r="F1075" s="54"/>
      <c r="G1075" s="69"/>
      <c r="H1075" s="59"/>
    </row>
    <row r="1076" spans="1:8" hidden="1">
      <c r="A1076" s="39" t="s">
        <v>1002</v>
      </c>
      <c r="B1076" s="52" t="s">
        <v>651</v>
      </c>
      <c r="C1076" s="53"/>
      <c r="D1076" s="53"/>
      <c r="E1076" s="54"/>
      <c r="F1076" s="54"/>
      <c r="G1076" s="69"/>
      <c r="H1076" s="59"/>
    </row>
    <row r="1077" spans="1:8" hidden="1">
      <c r="A1077" s="39" t="s">
        <v>1003</v>
      </c>
      <c r="B1077" s="52" t="s">
        <v>653</v>
      </c>
      <c r="C1077" s="53"/>
      <c r="D1077" s="53"/>
      <c r="E1077" s="54"/>
      <c r="F1077" s="54"/>
      <c r="G1077" s="69"/>
      <c r="H1077" s="59"/>
    </row>
    <row r="1078" spans="1:8" hidden="1">
      <c r="A1078" s="39" t="s">
        <v>1004</v>
      </c>
      <c r="B1078" s="52" t="s">
        <v>655</v>
      </c>
      <c r="C1078" s="53"/>
      <c r="D1078" s="53"/>
      <c r="E1078" s="54"/>
      <c r="F1078" s="54"/>
      <c r="G1078" s="69"/>
      <c r="H1078" s="59"/>
    </row>
    <row r="1079" spans="1:8" hidden="1">
      <c r="A1079" s="39" t="s">
        <v>1005</v>
      </c>
      <c r="B1079" s="52" t="s">
        <v>657</v>
      </c>
      <c r="C1079" s="53"/>
      <c r="D1079" s="53"/>
      <c r="E1079" s="54"/>
      <c r="F1079" s="54"/>
      <c r="G1079" s="69"/>
      <c r="H1079" s="59"/>
    </row>
    <row r="1080" spans="1:8" hidden="1">
      <c r="A1080" s="39" t="s">
        <v>1006</v>
      </c>
      <c r="B1080" s="52" t="s">
        <v>659</v>
      </c>
      <c r="C1080" s="53"/>
      <c r="D1080" s="53"/>
      <c r="E1080" s="54"/>
      <c r="F1080" s="54"/>
      <c r="G1080" s="69"/>
      <c r="H1080" s="59"/>
    </row>
    <row r="1081" spans="1:8" hidden="1">
      <c r="A1081" s="39" t="s">
        <v>1007</v>
      </c>
      <c r="B1081" s="52" t="s">
        <v>661</v>
      </c>
      <c r="C1081" s="53"/>
      <c r="D1081" s="53"/>
      <c r="E1081" s="54"/>
      <c r="F1081" s="54"/>
      <c r="G1081" s="69"/>
      <c r="H1081" s="59"/>
    </row>
    <row r="1082" spans="1:8" hidden="1">
      <c r="A1082" s="39" t="s">
        <v>1008</v>
      </c>
      <c r="B1082" s="52" t="s">
        <v>663</v>
      </c>
      <c r="C1082" s="53"/>
      <c r="D1082" s="53"/>
      <c r="E1082" s="54"/>
      <c r="F1082" s="54"/>
      <c r="G1082" s="69"/>
      <c r="H1082" s="59"/>
    </row>
    <row r="1083" spans="1:8" hidden="1">
      <c r="A1083" s="39" t="s">
        <v>1009</v>
      </c>
      <c r="B1083" s="52" t="s">
        <v>665</v>
      </c>
      <c r="C1083" s="53"/>
      <c r="D1083" s="53"/>
      <c r="E1083" s="54"/>
      <c r="F1083" s="54"/>
      <c r="G1083" s="69"/>
      <c r="H1083" s="59"/>
    </row>
    <row r="1084" spans="1:8" hidden="1">
      <c r="A1084" s="39" t="s">
        <v>1010</v>
      </c>
      <c r="B1084" s="52" t="s">
        <v>667</v>
      </c>
      <c r="C1084" s="53"/>
      <c r="D1084" s="53"/>
      <c r="E1084" s="54"/>
      <c r="F1084" s="54"/>
      <c r="G1084" s="69"/>
      <c r="H1084" s="59"/>
    </row>
    <row r="1085" spans="1:8" hidden="1">
      <c r="A1085" s="39" t="s">
        <v>1011</v>
      </c>
      <c r="B1085" s="52" t="s">
        <v>669</v>
      </c>
      <c r="C1085" s="53"/>
      <c r="D1085" s="53"/>
      <c r="E1085" s="54"/>
      <c r="F1085" s="54"/>
      <c r="G1085" s="69"/>
      <c r="H1085" s="59"/>
    </row>
    <row r="1086" spans="1:8" hidden="1">
      <c r="A1086" s="39" t="s">
        <v>1012</v>
      </c>
      <c r="B1086" s="52" t="s">
        <v>671</v>
      </c>
      <c r="C1086" s="53"/>
      <c r="D1086" s="53"/>
      <c r="E1086" s="54"/>
      <c r="F1086" s="54"/>
      <c r="G1086" s="69"/>
      <c r="H1086" s="59"/>
    </row>
    <row r="1087" spans="1:8" hidden="1">
      <c r="A1087" s="39" t="s">
        <v>1013</v>
      </c>
      <c r="B1087" s="52" t="s">
        <v>673</v>
      </c>
      <c r="C1087" s="53"/>
      <c r="D1087" s="53"/>
      <c r="E1087" s="54"/>
      <c r="F1087" s="54"/>
      <c r="G1087" s="69"/>
      <c r="H1087" s="59"/>
    </row>
    <row r="1088" spans="1:8" hidden="1">
      <c r="A1088" s="39" t="s">
        <v>1014</v>
      </c>
      <c r="B1088" s="52" t="s">
        <v>675</v>
      </c>
      <c r="C1088" s="53"/>
      <c r="D1088" s="53"/>
      <c r="E1088" s="54"/>
      <c r="F1088" s="54"/>
      <c r="G1088" s="69"/>
      <c r="H1088" s="59"/>
    </row>
    <row r="1089" spans="1:8" hidden="1">
      <c r="A1089" s="39" t="s">
        <v>1015</v>
      </c>
      <c r="B1089" s="52" t="s">
        <v>677</v>
      </c>
      <c r="C1089" s="53"/>
      <c r="D1089" s="53"/>
      <c r="E1089" s="54"/>
      <c r="F1089" s="54"/>
      <c r="G1089" s="69"/>
      <c r="H1089" s="59"/>
    </row>
    <row r="1090" spans="1:8" hidden="1">
      <c r="A1090" s="39" t="s">
        <v>1016</v>
      </c>
      <c r="B1090" s="52" t="s">
        <v>679</v>
      </c>
      <c r="C1090" s="53"/>
      <c r="D1090" s="53"/>
      <c r="E1090" s="54"/>
      <c r="F1090" s="54"/>
      <c r="G1090" s="69"/>
      <c r="H1090" s="59"/>
    </row>
    <row r="1091" spans="1:8" hidden="1">
      <c r="A1091" s="39" t="s">
        <v>1017</v>
      </c>
      <c r="B1091" s="52" t="s">
        <v>681</v>
      </c>
      <c r="C1091" s="53"/>
      <c r="D1091" s="53"/>
      <c r="E1091" s="54"/>
      <c r="F1091" s="54"/>
      <c r="G1091" s="69"/>
      <c r="H1091" s="59"/>
    </row>
    <row r="1092" spans="1:8" hidden="1">
      <c r="A1092" s="39" t="s">
        <v>1018</v>
      </c>
      <c r="B1092" s="52" t="s">
        <v>683</v>
      </c>
      <c r="C1092" s="53"/>
      <c r="D1092" s="53"/>
      <c r="E1092" s="54"/>
      <c r="F1092" s="54"/>
      <c r="G1092" s="69"/>
      <c r="H1092" s="59"/>
    </row>
    <row r="1093" spans="1:8" hidden="1">
      <c r="A1093" s="39" t="s">
        <v>1019</v>
      </c>
      <c r="B1093" s="52" t="s">
        <v>685</v>
      </c>
      <c r="C1093" s="53"/>
      <c r="D1093" s="53"/>
      <c r="E1093" s="54"/>
      <c r="F1093" s="54"/>
      <c r="G1093" s="69"/>
      <c r="H1093" s="59"/>
    </row>
    <row r="1094" spans="1:8" hidden="1">
      <c r="A1094" s="39" t="s">
        <v>1020</v>
      </c>
      <c r="B1094" s="52" t="s">
        <v>687</v>
      </c>
      <c r="C1094" s="53"/>
      <c r="D1094" s="53"/>
      <c r="E1094" s="54"/>
      <c r="F1094" s="54"/>
      <c r="G1094" s="69"/>
      <c r="H1094" s="59"/>
    </row>
    <row r="1095" spans="1:8" hidden="1">
      <c r="A1095" s="39" t="s">
        <v>1021</v>
      </c>
      <c r="B1095" s="52" t="s">
        <v>689</v>
      </c>
      <c r="C1095" s="53"/>
      <c r="D1095" s="53"/>
      <c r="E1095" s="54"/>
      <c r="F1095" s="54"/>
      <c r="G1095" s="69"/>
      <c r="H1095" s="59"/>
    </row>
    <row r="1096" spans="1:8" hidden="1">
      <c r="A1096" s="39" t="s">
        <v>1022</v>
      </c>
      <c r="B1096" s="52" t="s">
        <v>691</v>
      </c>
      <c r="C1096" s="53"/>
      <c r="D1096" s="53"/>
      <c r="E1096" s="54"/>
      <c r="F1096" s="54"/>
      <c r="G1096" s="69"/>
      <c r="H1096" s="59"/>
    </row>
    <row r="1097" spans="1:8" hidden="1">
      <c r="A1097" s="39" t="s">
        <v>1023</v>
      </c>
      <c r="B1097" s="52" t="s">
        <v>693</v>
      </c>
      <c r="C1097" s="53"/>
      <c r="D1097" s="53"/>
      <c r="E1097" s="54"/>
      <c r="F1097" s="54"/>
      <c r="G1097" s="69"/>
      <c r="H1097" s="59"/>
    </row>
    <row r="1098" spans="1:8" hidden="1">
      <c r="A1098" s="39" t="s">
        <v>1024</v>
      </c>
      <c r="B1098" s="52" t="s">
        <v>695</v>
      </c>
      <c r="C1098" s="53"/>
      <c r="D1098" s="53"/>
      <c r="E1098" s="54"/>
      <c r="F1098" s="54"/>
      <c r="G1098" s="69"/>
      <c r="H1098" s="59"/>
    </row>
    <row r="1099" spans="1:8" hidden="1">
      <c r="A1099" s="39" t="s">
        <v>1025</v>
      </c>
      <c r="B1099" s="52" t="s">
        <v>697</v>
      </c>
      <c r="C1099" s="53"/>
      <c r="D1099" s="53"/>
      <c r="E1099" s="54"/>
      <c r="F1099" s="54"/>
      <c r="G1099" s="69"/>
      <c r="H1099" s="59"/>
    </row>
    <row r="1100" spans="1:8" hidden="1">
      <c r="A1100" s="39" t="s">
        <v>1026</v>
      </c>
      <c r="B1100" s="52" t="s">
        <v>699</v>
      </c>
      <c r="C1100" s="53"/>
      <c r="D1100" s="53"/>
      <c r="E1100" s="54"/>
      <c r="F1100" s="54"/>
      <c r="G1100" s="69"/>
      <c r="H1100" s="59"/>
    </row>
    <row r="1101" spans="1:8" hidden="1">
      <c r="A1101" s="39" t="s">
        <v>1027</v>
      </c>
      <c r="B1101" s="52" t="s">
        <v>701</v>
      </c>
      <c r="C1101" s="53"/>
      <c r="D1101" s="53"/>
      <c r="E1101" s="54"/>
      <c r="F1101" s="54"/>
      <c r="G1101" s="69"/>
      <c r="H1101" s="59"/>
    </row>
    <row r="1102" spans="1:8" hidden="1">
      <c r="A1102" s="39" t="s">
        <v>1028</v>
      </c>
      <c r="B1102" s="52" t="s">
        <v>703</v>
      </c>
      <c r="C1102" s="53"/>
      <c r="D1102" s="53"/>
      <c r="E1102" s="54"/>
      <c r="F1102" s="54"/>
      <c r="G1102" s="69"/>
      <c r="H1102" s="59"/>
    </row>
    <row r="1103" spans="1:8" hidden="1">
      <c r="A1103" s="43" t="s">
        <v>1029</v>
      </c>
      <c r="B1103" s="44" t="s">
        <v>1030</v>
      </c>
      <c r="C1103" s="43"/>
      <c r="D1103" s="43"/>
      <c r="E1103" s="61">
        <f>E1104+E1197</f>
        <v>0</v>
      </c>
      <c r="F1103" s="61">
        <f>F1104+F1197</f>
        <v>0</v>
      </c>
      <c r="G1103" s="72">
        <f>G1104+G1197</f>
        <v>0</v>
      </c>
      <c r="H1103" s="59"/>
    </row>
    <row r="1104" spans="1:8" hidden="1">
      <c r="A1104" s="46" t="s">
        <v>1031</v>
      </c>
      <c r="B1104" s="47" t="s">
        <v>611</v>
      </c>
      <c r="C1104" s="46"/>
      <c r="D1104" s="46"/>
      <c r="E1104" s="60">
        <f>E1105+E1151</f>
        <v>0</v>
      </c>
      <c r="F1104" s="60">
        <f>F1105+F1151</f>
        <v>0</v>
      </c>
      <c r="G1104" s="71">
        <f>G1105+G1151</f>
        <v>0</v>
      </c>
      <c r="H1104" s="59"/>
    </row>
    <row r="1105" spans="1:8" hidden="1">
      <c r="A1105" s="49" t="s">
        <v>1032</v>
      </c>
      <c r="B1105" s="50" t="s">
        <v>613</v>
      </c>
      <c r="C1105" s="49"/>
      <c r="D1105" s="49"/>
      <c r="E1105" s="51">
        <f>SUM(E1106:E1150)</f>
        <v>0</v>
      </c>
      <c r="F1105" s="51">
        <f t="shared" ref="F1105:G1105" si="38">SUM(F1106:F1150)</f>
        <v>0</v>
      </c>
      <c r="G1105" s="70">
        <f t="shared" si="38"/>
        <v>0</v>
      </c>
      <c r="H1105" s="59"/>
    </row>
    <row r="1106" spans="1:8" hidden="1">
      <c r="A1106" s="39" t="s">
        <v>1033</v>
      </c>
      <c r="B1106" s="52" t="s">
        <v>615</v>
      </c>
      <c r="C1106" s="53"/>
      <c r="D1106" s="53"/>
      <c r="E1106" s="54"/>
      <c r="F1106" s="54"/>
      <c r="G1106" s="69"/>
      <c r="H1106" s="59"/>
    </row>
    <row r="1107" spans="1:8" hidden="1">
      <c r="A1107" s="39" t="s">
        <v>1034</v>
      </c>
      <c r="B1107" s="52" t="s">
        <v>617</v>
      </c>
      <c r="C1107" s="53"/>
      <c r="D1107" s="53"/>
      <c r="E1107" s="54"/>
      <c r="F1107" s="54"/>
      <c r="G1107" s="69"/>
      <c r="H1107" s="59"/>
    </row>
    <row r="1108" spans="1:8" hidden="1">
      <c r="A1108" s="39" t="s">
        <v>1035</v>
      </c>
      <c r="B1108" s="52" t="s">
        <v>619</v>
      </c>
      <c r="C1108" s="53"/>
      <c r="D1108" s="53"/>
      <c r="E1108" s="54"/>
      <c r="F1108" s="54"/>
      <c r="G1108" s="69"/>
      <c r="H1108" s="59"/>
    </row>
    <row r="1109" spans="1:8" hidden="1">
      <c r="A1109" s="39" t="s">
        <v>1036</v>
      </c>
      <c r="B1109" s="52" t="s">
        <v>621</v>
      </c>
      <c r="C1109" s="53"/>
      <c r="D1109" s="53"/>
      <c r="E1109" s="54"/>
      <c r="F1109" s="54"/>
      <c r="G1109" s="69"/>
      <c r="H1109" s="59"/>
    </row>
    <row r="1110" spans="1:8" hidden="1">
      <c r="A1110" s="39" t="s">
        <v>1037</v>
      </c>
      <c r="B1110" s="52" t="s">
        <v>623</v>
      </c>
      <c r="C1110" s="53"/>
      <c r="D1110" s="53"/>
      <c r="E1110" s="54"/>
      <c r="F1110" s="54"/>
      <c r="G1110" s="69"/>
      <c r="H1110" s="59"/>
    </row>
    <row r="1111" spans="1:8" hidden="1">
      <c r="A1111" s="39" t="s">
        <v>1038</v>
      </c>
      <c r="B1111" s="52" t="s">
        <v>625</v>
      </c>
      <c r="C1111" s="53"/>
      <c r="D1111" s="53"/>
      <c r="E1111" s="54"/>
      <c r="F1111" s="54"/>
      <c r="G1111" s="69"/>
      <c r="H1111" s="59"/>
    </row>
    <row r="1112" spans="1:8" hidden="1">
      <c r="A1112" s="39" t="s">
        <v>1039</v>
      </c>
      <c r="B1112" s="52" t="s">
        <v>627</v>
      </c>
      <c r="C1112" s="53"/>
      <c r="D1112" s="53"/>
      <c r="E1112" s="54"/>
      <c r="F1112" s="54"/>
      <c r="G1112" s="69"/>
      <c r="H1112" s="59"/>
    </row>
    <row r="1113" spans="1:8" hidden="1">
      <c r="A1113" s="39" t="s">
        <v>1040</v>
      </c>
      <c r="B1113" s="52" t="s">
        <v>629</v>
      </c>
      <c r="C1113" s="53"/>
      <c r="D1113" s="53"/>
      <c r="E1113" s="54"/>
      <c r="F1113" s="54"/>
      <c r="G1113" s="69"/>
      <c r="H1113" s="59"/>
    </row>
    <row r="1114" spans="1:8" hidden="1">
      <c r="A1114" s="39" t="s">
        <v>1041</v>
      </c>
      <c r="B1114" s="52" t="s">
        <v>631</v>
      </c>
      <c r="C1114" s="53"/>
      <c r="D1114" s="53"/>
      <c r="E1114" s="54"/>
      <c r="F1114" s="54"/>
      <c r="G1114" s="69"/>
      <c r="H1114" s="59"/>
    </row>
    <row r="1115" spans="1:8" hidden="1">
      <c r="A1115" s="39" t="s">
        <v>1042</v>
      </c>
      <c r="B1115" s="52" t="s">
        <v>633</v>
      </c>
      <c r="C1115" s="53"/>
      <c r="D1115" s="53"/>
      <c r="E1115" s="54"/>
      <c r="F1115" s="54"/>
      <c r="G1115" s="69"/>
      <c r="H1115" s="59"/>
    </row>
    <row r="1116" spans="1:8" hidden="1">
      <c r="A1116" s="39" t="s">
        <v>1043</v>
      </c>
      <c r="B1116" s="52" t="s">
        <v>635</v>
      </c>
      <c r="C1116" s="53"/>
      <c r="D1116" s="53"/>
      <c r="E1116" s="54"/>
      <c r="F1116" s="54"/>
      <c r="G1116" s="69"/>
      <c r="H1116" s="59"/>
    </row>
    <row r="1117" spans="1:8" hidden="1">
      <c r="A1117" s="39" t="s">
        <v>1044</v>
      </c>
      <c r="B1117" s="52" t="s">
        <v>637</v>
      </c>
      <c r="C1117" s="53"/>
      <c r="D1117" s="53"/>
      <c r="E1117" s="54"/>
      <c r="F1117" s="54"/>
      <c r="G1117" s="69"/>
      <c r="H1117" s="59"/>
    </row>
    <row r="1118" spans="1:8" hidden="1">
      <c r="A1118" s="39" t="s">
        <v>1045</v>
      </c>
      <c r="B1118" s="52" t="s">
        <v>639</v>
      </c>
      <c r="C1118" s="53"/>
      <c r="D1118" s="53"/>
      <c r="E1118" s="54"/>
      <c r="F1118" s="54"/>
      <c r="G1118" s="69"/>
      <c r="H1118" s="59"/>
    </row>
    <row r="1119" spans="1:8" hidden="1">
      <c r="A1119" s="39" t="s">
        <v>1046</v>
      </c>
      <c r="B1119" s="52" t="s">
        <v>641</v>
      </c>
      <c r="C1119" s="53"/>
      <c r="D1119" s="53"/>
      <c r="E1119" s="54"/>
      <c r="F1119" s="54"/>
      <c r="G1119" s="69"/>
      <c r="H1119" s="59"/>
    </row>
    <row r="1120" spans="1:8" hidden="1">
      <c r="A1120" s="39" t="s">
        <v>1047</v>
      </c>
      <c r="B1120" s="52" t="s">
        <v>643</v>
      </c>
      <c r="C1120" s="53"/>
      <c r="D1120" s="53"/>
      <c r="E1120" s="54"/>
      <c r="F1120" s="54"/>
      <c r="G1120" s="69"/>
      <c r="H1120" s="59"/>
    </row>
    <row r="1121" spans="1:8" hidden="1">
      <c r="A1121" s="39" t="s">
        <v>1048</v>
      </c>
      <c r="B1121" s="52" t="s">
        <v>645</v>
      </c>
      <c r="C1121" s="53"/>
      <c r="D1121" s="53"/>
      <c r="E1121" s="54"/>
      <c r="F1121" s="54"/>
      <c r="G1121" s="69"/>
      <c r="H1121" s="59"/>
    </row>
    <row r="1122" spans="1:8" hidden="1">
      <c r="A1122" s="39" t="s">
        <v>1049</v>
      </c>
      <c r="B1122" s="52" t="s">
        <v>647</v>
      </c>
      <c r="C1122" s="53"/>
      <c r="D1122" s="53"/>
      <c r="E1122" s="54"/>
      <c r="F1122" s="54"/>
      <c r="G1122" s="69"/>
      <c r="H1122" s="59"/>
    </row>
    <row r="1123" spans="1:8" hidden="1">
      <c r="A1123" s="39" t="s">
        <v>1050</v>
      </c>
      <c r="B1123" s="52" t="s">
        <v>649</v>
      </c>
      <c r="C1123" s="53"/>
      <c r="D1123" s="53"/>
      <c r="E1123" s="54"/>
      <c r="F1123" s="54"/>
      <c r="G1123" s="69"/>
      <c r="H1123" s="59"/>
    </row>
    <row r="1124" spans="1:8" hidden="1">
      <c r="A1124" s="39" t="s">
        <v>1051</v>
      </c>
      <c r="B1124" s="52" t="s">
        <v>651</v>
      </c>
      <c r="C1124" s="53"/>
      <c r="D1124" s="53"/>
      <c r="E1124" s="54"/>
      <c r="F1124" s="54"/>
      <c r="G1124" s="69"/>
      <c r="H1124" s="59"/>
    </row>
    <row r="1125" spans="1:8" hidden="1">
      <c r="A1125" s="39" t="s">
        <v>1052</v>
      </c>
      <c r="B1125" s="52" t="s">
        <v>653</v>
      </c>
      <c r="C1125" s="53"/>
      <c r="D1125" s="53"/>
      <c r="E1125" s="54"/>
      <c r="F1125" s="54"/>
      <c r="G1125" s="69"/>
      <c r="H1125" s="59"/>
    </row>
    <row r="1126" spans="1:8" hidden="1">
      <c r="A1126" s="39" t="s">
        <v>1053</v>
      </c>
      <c r="B1126" s="52" t="s">
        <v>655</v>
      </c>
      <c r="C1126" s="53"/>
      <c r="D1126" s="53"/>
      <c r="E1126" s="54"/>
      <c r="F1126" s="54"/>
      <c r="G1126" s="69"/>
      <c r="H1126" s="59"/>
    </row>
    <row r="1127" spans="1:8" hidden="1">
      <c r="A1127" s="39" t="s">
        <v>1054</v>
      </c>
      <c r="B1127" s="52" t="s">
        <v>657</v>
      </c>
      <c r="C1127" s="53"/>
      <c r="D1127" s="53"/>
      <c r="E1127" s="54"/>
      <c r="F1127" s="54"/>
      <c r="G1127" s="69"/>
      <c r="H1127" s="59"/>
    </row>
    <row r="1128" spans="1:8" hidden="1">
      <c r="A1128" s="39" t="s">
        <v>1055</v>
      </c>
      <c r="B1128" s="52" t="s">
        <v>659</v>
      </c>
      <c r="C1128" s="53"/>
      <c r="D1128" s="53"/>
      <c r="E1128" s="54"/>
      <c r="F1128" s="54"/>
      <c r="G1128" s="69"/>
      <c r="H1128" s="59"/>
    </row>
    <row r="1129" spans="1:8" hidden="1">
      <c r="A1129" s="39" t="s">
        <v>1056</v>
      </c>
      <c r="B1129" s="52" t="s">
        <v>661</v>
      </c>
      <c r="C1129" s="53"/>
      <c r="D1129" s="53"/>
      <c r="E1129" s="54"/>
      <c r="F1129" s="54"/>
      <c r="G1129" s="69"/>
      <c r="H1129" s="59"/>
    </row>
    <row r="1130" spans="1:8" hidden="1">
      <c r="A1130" s="39" t="s">
        <v>1057</v>
      </c>
      <c r="B1130" s="52" t="s">
        <v>663</v>
      </c>
      <c r="C1130" s="53"/>
      <c r="D1130" s="53"/>
      <c r="E1130" s="54"/>
      <c r="F1130" s="54"/>
      <c r="G1130" s="69"/>
      <c r="H1130" s="59"/>
    </row>
    <row r="1131" spans="1:8" hidden="1">
      <c r="A1131" s="39" t="s">
        <v>1058</v>
      </c>
      <c r="B1131" s="52" t="s">
        <v>665</v>
      </c>
      <c r="C1131" s="53"/>
      <c r="D1131" s="53"/>
      <c r="E1131" s="54"/>
      <c r="F1131" s="54"/>
      <c r="G1131" s="69"/>
      <c r="H1131" s="59"/>
    </row>
    <row r="1132" spans="1:8" hidden="1">
      <c r="A1132" s="39" t="s">
        <v>1059</v>
      </c>
      <c r="B1132" s="52" t="s">
        <v>667</v>
      </c>
      <c r="C1132" s="53"/>
      <c r="D1132" s="53"/>
      <c r="E1132" s="54"/>
      <c r="F1132" s="54"/>
      <c r="G1132" s="69"/>
      <c r="H1132" s="59"/>
    </row>
    <row r="1133" spans="1:8" hidden="1">
      <c r="A1133" s="39" t="s">
        <v>1060</v>
      </c>
      <c r="B1133" s="52" t="s">
        <v>669</v>
      </c>
      <c r="C1133" s="53"/>
      <c r="D1133" s="53"/>
      <c r="E1133" s="54"/>
      <c r="F1133" s="54"/>
      <c r="G1133" s="69"/>
      <c r="H1133" s="59"/>
    </row>
    <row r="1134" spans="1:8" hidden="1">
      <c r="A1134" s="39" t="s">
        <v>1061</v>
      </c>
      <c r="B1134" s="52" t="s">
        <v>671</v>
      </c>
      <c r="C1134" s="53"/>
      <c r="D1134" s="53"/>
      <c r="E1134" s="54"/>
      <c r="F1134" s="54"/>
      <c r="G1134" s="69"/>
      <c r="H1134" s="59"/>
    </row>
    <row r="1135" spans="1:8" hidden="1">
      <c r="A1135" s="39" t="s">
        <v>1062</v>
      </c>
      <c r="B1135" s="52" t="s">
        <v>673</v>
      </c>
      <c r="C1135" s="53"/>
      <c r="D1135" s="53"/>
      <c r="E1135" s="54"/>
      <c r="F1135" s="54"/>
      <c r="G1135" s="69"/>
      <c r="H1135" s="59"/>
    </row>
    <row r="1136" spans="1:8" hidden="1">
      <c r="A1136" s="39" t="s">
        <v>1063</v>
      </c>
      <c r="B1136" s="52" t="s">
        <v>675</v>
      </c>
      <c r="C1136" s="53"/>
      <c r="D1136" s="53"/>
      <c r="E1136" s="54"/>
      <c r="F1136" s="54"/>
      <c r="G1136" s="69"/>
      <c r="H1136" s="59"/>
    </row>
    <row r="1137" spans="1:8" hidden="1">
      <c r="A1137" s="39" t="s">
        <v>1064</v>
      </c>
      <c r="B1137" s="52" t="s">
        <v>677</v>
      </c>
      <c r="C1137" s="53"/>
      <c r="D1137" s="53"/>
      <c r="E1137" s="54"/>
      <c r="F1137" s="54"/>
      <c r="G1137" s="69"/>
      <c r="H1137" s="59"/>
    </row>
    <row r="1138" spans="1:8" hidden="1">
      <c r="A1138" s="39" t="s">
        <v>1065</v>
      </c>
      <c r="B1138" s="52" t="s">
        <v>679</v>
      </c>
      <c r="C1138" s="53"/>
      <c r="D1138" s="53"/>
      <c r="E1138" s="54"/>
      <c r="F1138" s="54"/>
      <c r="G1138" s="69"/>
      <c r="H1138" s="59"/>
    </row>
    <row r="1139" spans="1:8" hidden="1">
      <c r="A1139" s="39" t="s">
        <v>1066</v>
      </c>
      <c r="B1139" s="52" t="s">
        <v>681</v>
      </c>
      <c r="C1139" s="53"/>
      <c r="D1139" s="53"/>
      <c r="E1139" s="54"/>
      <c r="F1139" s="54"/>
      <c r="G1139" s="69"/>
      <c r="H1139" s="59"/>
    </row>
    <row r="1140" spans="1:8" hidden="1">
      <c r="A1140" s="39" t="s">
        <v>1067</v>
      </c>
      <c r="B1140" s="52" t="s">
        <v>683</v>
      </c>
      <c r="C1140" s="53"/>
      <c r="D1140" s="53"/>
      <c r="E1140" s="54"/>
      <c r="F1140" s="54"/>
      <c r="G1140" s="69"/>
      <c r="H1140" s="59"/>
    </row>
    <row r="1141" spans="1:8" hidden="1">
      <c r="A1141" s="39" t="s">
        <v>1068</v>
      </c>
      <c r="B1141" s="52" t="s">
        <v>685</v>
      </c>
      <c r="C1141" s="53"/>
      <c r="D1141" s="53"/>
      <c r="E1141" s="54"/>
      <c r="F1141" s="54"/>
      <c r="G1141" s="69"/>
      <c r="H1141" s="59"/>
    </row>
    <row r="1142" spans="1:8" hidden="1">
      <c r="A1142" s="39" t="s">
        <v>1069</v>
      </c>
      <c r="B1142" s="52" t="s">
        <v>687</v>
      </c>
      <c r="C1142" s="53"/>
      <c r="D1142" s="53"/>
      <c r="E1142" s="54"/>
      <c r="F1142" s="54"/>
      <c r="G1142" s="69"/>
      <c r="H1142" s="59"/>
    </row>
    <row r="1143" spans="1:8" hidden="1">
      <c r="A1143" s="39" t="s">
        <v>1070</v>
      </c>
      <c r="B1143" s="52" t="s">
        <v>689</v>
      </c>
      <c r="C1143" s="53"/>
      <c r="D1143" s="53"/>
      <c r="E1143" s="54"/>
      <c r="F1143" s="54"/>
      <c r="G1143" s="69"/>
      <c r="H1143" s="59"/>
    </row>
    <row r="1144" spans="1:8" hidden="1">
      <c r="A1144" s="39" t="s">
        <v>1071</v>
      </c>
      <c r="B1144" s="52" t="s">
        <v>691</v>
      </c>
      <c r="C1144" s="53"/>
      <c r="D1144" s="53"/>
      <c r="E1144" s="54"/>
      <c r="F1144" s="54"/>
      <c r="G1144" s="69"/>
      <c r="H1144" s="59"/>
    </row>
    <row r="1145" spans="1:8" hidden="1">
      <c r="A1145" s="39" t="s">
        <v>1072</v>
      </c>
      <c r="B1145" s="52" t="s">
        <v>693</v>
      </c>
      <c r="C1145" s="53"/>
      <c r="D1145" s="53"/>
      <c r="E1145" s="54"/>
      <c r="F1145" s="54"/>
      <c r="G1145" s="69"/>
      <c r="H1145" s="59"/>
    </row>
    <row r="1146" spans="1:8" hidden="1">
      <c r="A1146" s="39" t="s">
        <v>1073</v>
      </c>
      <c r="B1146" s="52" t="s">
        <v>695</v>
      </c>
      <c r="C1146" s="53"/>
      <c r="D1146" s="53"/>
      <c r="E1146" s="54"/>
      <c r="F1146" s="54"/>
      <c r="G1146" s="69"/>
      <c r="H1146" s="59"/>
    </row>
    <row r="1147" spans="1:8" hidden="1">
      <c r="A1147" s="39" t="s">
        <v>1074</v>
      </c>
      <c r="B1147" s="52" t="s">
        <v>697</v>
      </c>
      <c r="C1147" s="53"/>
      <c r="D1147" s="53"/>
      <c r="E1147" s="54"/>
      <c r="F1147" s="54"/>
      <c r="G1147" s="69"/>
      <c r="H1147" s="59"/>
    </row>
    <row r="1148" spans="1:8" hidden="1">
      <c r="A1148" s="39" t="s">
        <v>1075</v>
      </c>
      <c r="B1148" s="52" t="s">
        <v>699</v>
      </c>
      <c r="C1148" s="53"/>
      <c r="D1148" s="53"/>
      <c r="E1148" s="54"/>
      <c r="F1148" s="54"/>
      <c r="G1148" s="69"/>
      <c r="H1148" s="59"/>
    </row>
    <row r="1149" spans="1:8" hidden="1">
      <c r="A1149" s="39" t="s">
        <v>1076</v>
      </c>
      <c r="B1149" s="52" t="s">
        <v>701</v>
      </c>
      <c r="C1149" s="53"/>
      <c r="D1149" s="53"/>
      <c r="E1149" s="54"/>
      <c r="F1149" s="54"/>
      <c r="G1149" s="69"/>
      <c r="H1149" s="59"/>
    </row>
    <row r="1150" spans="1:8" hidden="1">
      <c r="A1150" s="39" t="s">
        <v>1077</v>
      </c>
      <c r="B1150" s="52" t="s">
        <v>703</v>
      </c>
      <c r="C1150" s="53"/>
      <c r="D1150" s="53"/>
      <c r="E1150" s="54"/>
      <c r="F1150" s="54"/>
      <c r="G1150" s="69"/>
      <c r="H1150" s="59"/>
    </row>
    <row r="1151" spans="1:8" hidden="1">
      <c r="A1151" s="49" t="s">
        <v>1078</v>
      </c>
      <c r="B1151" s="50" t="s">
        <v>705</v>
      </c>
      <c r="C1151" s="49"/>
      <c r="D1151" s="49"/>
      <c r="E1151" s="51">
        <f>SUM(E1152:E1196)</f>
        <v>0</v>
      </c>
      <c r="F1151" s="51">
        <f t="shared" ref="F1151:G1151" si="39">SUM(F1152:F1196)</f>
        <v>0</v>
      </c>
      <c r="G1151" s="70">
        <f t="shared" si="39"/>
        <v>0</v>
      </c>
      <c r="H1151" s="59"/>
    </row>
    <row r="1152" spans="1:8" hidden="1">
      <c r="A1152" s="39" t="s">
        <v>1079</v>
      </c>
      <c r="B1152" s="52" t="s">
        <v>615</v>
      </c>
      <c r="C1152" s="53"/>
      <c r="D1152" s="53"/>
      <c r="E1152" s="54"/>
      <c r="F1152" s="54"/>
      <c r="G1152" s="69"/>
      <c r="H1152" s="59"/>
    </row>
    <row r="1153" spans="1:8" hidden="1">
      <c r="A1153" s="39" t="s">
        <v>1080</v>
      </c>
      <c r="B1153" s="52" t="s">
        <v>617</v>
      </c>
      <c r="C1153" s="53"/>
      <c r="D1153" s="53"/>
      <c r="E1153" s="54"/>
      <c r="F1153" s="54"/>
      <c r="G1153" s="69"/>
      <c r="H1153" s="59"/>
    </row>
    <row r="1154" spans="1:8" hidden="1">
      <c r="A1154" s="39" t="s">
        <v>1081</v>
      </c>
      <c r="B1154" s="52" t="s">
        <v>619</v>
      </c>
      <c r="C1154" s="53"/>
      <c r="D1154" s="53"/>
      <c r="E1154" s="54"/>
      <c r="F1154" s="54"/>
      <c r="G1154" s="69"/>
      <c r="H1154" s="59"/>
    </row>
    <row r="1155" spans="1:8" hidden="1">
      <c r="A1155" s="39" t="s">
        <v>1082</v>
      </c>
      <c r="B1155" s="52" t="s">
        <v>621</v>
      </c>
      <c r="C1155" s="53"/>
      <c r="D1155" s="53"/>
      <c r="E1155" s="54"/>
      <c r="F1155" s="54"/>
      <c r="G1155" s="69"/>
      <c r="H1155" s="59"/>
    </row>
    <row r="1156" spans="1:8" hidden="1">
      <c r="A1156" s="39" t="s">
        <v>1083</v>
      </c>
      <c r="B1156" s="52" t="s">
        <v>623</v>
      </c>
      <c r="C1156" s="53"/>
      <c r="D1156" s="53"/>
      <c r="E1156" s="54"/>
      <c r="F1156" s="54"/>
      <c r="G1156" s="69"/>
      <c r="H1156" s="59"/>
    </row>
    <row r="1157" spans="1:8" hidden="1">
      <c r="A1157" s="39" t="s">
        <v>1084</v>
      </c>
      <c r="B1157" s="52" t="s">
        <v>625</v>
      </c>
      <c r="C1157" s="53"/>
      <c r="D1157" s="53"/>
      <c r="E1157" s="54"/>
      <c r="F1157" s="54"/>
      <c r="G1157" s="69"/>
      <c r="H1157" s="59"/>
    </row>
    <row r="1158" spans="1:8" hidden="1">
      <c r="A1158" s="39" t="s">
        <v>1085</v>
      </c>
      <c r="B1158" s="52" t="s">
        <v>627</v>
      </c>
      <c r="C1158" s="53"/>
      <c r="D1158" s="53"/>
      <c r="E1158" s="54"/>
      <c r="F1158" s="54"/>
      <c r="G1158" s="69"/>
      <c r="H1158" s="59"/>
    </row>
    <row r="1159" spans="1:8" hidden="1">
      <c r="A1159" s="39" t="s">
        <v>1086</v>
      </c>
      <c r="B1159" s="52" t="s">
        <v>629</v>
      </c>
      <c r="C1159" s="53"/>
      <c r="D1159" s="53"/>
      <c r="E1159" s="54"/>
      <c r="F1159" s="54"/>
      <c r="G1159" s="69"/>
      <c r="H1159" s="59"/>
    </row>
    <row r="1160" spans="1:8" hidden="1">
      <c r="A1160" s="39" t="s">
        <v>1087</v>
      </c>
      <c r="B1160" s="52" t="s">
        <v>631</v>
      </c>
      <c r="C1160" s="53"/>
      <c r="D1160" s="53"/>
      <c r="E1160" s="54"/>
      <c r="F1160" s="54"/>
      <c r="G1160" s="69"/>
      <c r="H1160" s="59"/>
    </row>
    <row r="1161" spans="1:8" hidden="1">
      <c r="A1161" s="39" t="s">
        <v>1088</v>
      </c>
      <c r="B1161" s="52" t="s">
        <v>633</v>
      </c>
      <c r="C1161" s="53"/>
      <c r="D1161" s="53"/>
      <c r="E1161" s="54"/>
      <c r="F1161" s="54"/>
      <c r="G1161" s="69"/>
      <c r="H1161" s="59"/>
    </row>
    <row r="1162" spans="1:8" hidden="1">
      <c r="A1162" s="39" t="s">
        <v>1089</v>
      </c>
      <c r="B1162" s="52" t="s">
        <v>635</v>
      </c>
      <c r="C1162" s="53"/>
      <c r="D1162" s="53"/>
      <c r="E1162" s="54"/>
      <c r="F1162" s="54"/>
      <c r="G1162" s="69"/>
      <c r="H1162" s="59"/>
    </row>
    <row r="1163" spans="1:8" hidden="1">
      <c r="A1163" s="39" t="s">
        <v>1090</v>
      </c>
      <c r="B1163" s="52" t="s">
        <v>637</v>
      </c>
      <c r="C1163" s="53"/>
      <c r="D1163" s="53"/>
      <c r="E1163" s="54"/>
      <c r="F1163" s="54"/>
      <c r="G1163" s="69"/>
      <c r="H1163" s="59"/>
    </row>
    <row r="1164" spans="1:8" hidden="1">
      <c r="A1164" s="39" t="s">
        <v>1091</v>
      </c>
      <c r="B1164" s="52" t="s">
        <v>639</v>
      </c>
      <c r="C1164" s="53"/>
      <c r="D1164" s="53"/>
      <c r="E1164" s="54"/>
      <c r="F1164" s="54"/>
      <c r="G1164" s="69"/>
      <c r="H1164" s="59"/>
    </row>
    <row r="1165" spans="1:8" hidden="1">
      <c r="A1165" s="39" t="s">
        <v>1092</v>
      </c>
      <c r="B1165" s="52" t="s">
        <v>641</v>
      </c>
      <c r="C1165" s="53"/>
      <c r="D1165" s="53"/>
      <c r="E1165" s="54"/>
      <c r="F1165" s="54"/>
      <c r="G1165" s="69"/>
      <c r="H1165" s="59"/>
    </row>
    <row r="1166" spans="1:8" hidden="1">
      <c r="A1166" s="39" t="s">
        <v>1093</v>
      </c>
      <c r="B1166" s="52" t="s">
        <v>643</v>
      </c>
      <c r="C1166" s="53"/>
      <c r="D1166" s="53"/>
      <c r="E1166" s="54"/>
      <c r="F1166" s="54"/>
      <c r="G1166" s="69"/>
      <c r="H1166" s="59"/>
    </row>
    <row r="1167" spans="1:8" hidden="1">
      <c r="A1167" s="39" t="s">
        <v>1094</v>
      </c>
      <c r="B1167" s="52" t="s">
        <v>645</v>
      </c>
      <c r="C1167" s="53"/>
      <c r="D1167" s="53"/>
      <c r="E1167" s="54"/>
      <c r="F1167" s="54"/>
      <c r="G1167" s="69"/>
      <c r="H1167" s="59"/>
    </row>
    <row r="1168" spans="1:8" hidden="1">
      <c r="A1168" s="39" t="s">
        <v>1095</v>
      </c>
      <c r="B1168" s="52" t="s">
        <v>647</v>
      </c>
      <c r="C1168" s="53"/>
      <c r="D1168" s="53"/>
      <c r="E1168" s="54"/>
      <c r="F1168" s="54"/>
      <c r="G1168" s="69"/>
      <c r="H1168" s="59"/>
    </row>
    <row r="1169" spans="1:8" hidden="1">
      <c r="A1169" s="39" t="s">
        <v>1096</v>
      </c>
      <c r="B1169" s="52" t="s">
        <v>649</v>
      </c>
      <c r="C1169" s="53"/>
      <c r="D1169" s="53"/>
      <c r="E1169" s="54"/>
      <c r="F1169" s="54"/>
      <c r="G1169" s="69"/>
      <c r="H1169" s="59"/>
    </row>
    <row r="1170" spans="1:8" hidden="1">
      <c r="A1170" s="39" t="s">
        <v>1097</v>
      </c>
      <c r="B1170" s="52" t="s">
        <v>651</v>
      </c>
      <c r="C1170" s="53"/>
      <c r="D1170" s="53"/>
      <c r="E1170" s="54"/>
      <c r="F1170" s="54"/>
      <c r="G1170" s="69"/>
      <c r="H1170" s="59"/>
    </row>
    <row r="1171" spans="1:8" hidden="1">
      <c r="A1171" s="39" t="s">
        <v>1098</v>
      </c>
      <c r="B1171" s="52" t="s">
        <v>653</v>
      </c>
      <c r="C1171" s="53"/>
      <c r="D1171" s="53"/>
      <c r="E1171" s="54"/>
      <c r="F1171" s="54"/>
      <c r="G1171" s="69"/>
      <c r="H1171" s="59"/>
    </row>
    <row r="1172" spans="1:8" hidden="1">
      <c r="A1172" s="39" t="s">
        <v>1099</v>
      </c>
      <c r="B1172" s="52" t="s">
        <v>655</v>
      </c>
      <c r="C1172" s="53"/>
      <c r="D1172" s="53"/>
      <c r="E1172" s="54"/>
      <c r="F1172" s="54"/>
      <c r="G1172" s="69"/>
      <c r="H1172" s="59"/>
    </row>
    <row r="1173" spans="1:8" hidden="1">
      <c r="A1173" s="39" t="s">
        <v>1100</v>
      </c>
      <c r="B1173" s="52" t="s">
        <v>657</v>
      </c>
      <c r="C1173" s="53"/>
      <c r="D1173" s="53"/>
      <c r="E1173" s="54"/>
      <c r="F1173" s="54"/>
      <c r="G1173" s="69"/>
      <c r="H1173" s="59"/>
    </row>
    <row r="1174" spans="1:8" hidden="1">
      <c r="A1174" s="39" t="s">
        <v>1101</v>
      </c>
      <c r="B1174" s="52" t="s">
        <v>659</v>
      </c>
      <c r="C1174" s="53"/>
      <c r="D1174" s="53"/>
      <c r="E1174" s="54"/>
      <c r="F1174" s="54"/>
      <c r="G1174" s="69"/>
      <c r="H1174" s="59"/>
    </row>
    <row r="1175" spans="1:8" hidden="1">
      <c r="A1175" s="39" t="s">
        <v>1102</v>
      </c>
      <c r="B1175" s="52" t="s">
        <v>661</v>
      </c>
      <c r="C1175" s="53"/>
      <c r="D1175" s="53"/>
      <c r="E1175" s="54"/>
      <c r="F1175" s="54"/>
      <c r="G1175" s="69"/>
      <c r="H1175" s="59"/>
    </row>
    <row r="1176" spans="1:8" hidden="1">
      <c r="A1176" s="39" t="s">
        <v>1103</v>
      </c>
      <c r="B1176" s="52" t="s">
        <v>663</v>
      </c>
      <c r="C1176" s="53"/>
      <c r="D1176" s="53"/>
      <c r="E1176" s="54"/>
      <c r="F1176" s="54"/>
      <c r="G1176" s="69"/>
      <c r="H1176" s="59"/>
    </row>
    <row r="1177" spans="1:8" hidden="1">
      <c r="A1177" s="39" t="s">
        <v>1104</v>
      </c>
      <c r="B1177" s="52" t="s">
        <v>665</v>
      </c>
      <c r="C1177" s="53"/>
      <c r="D1177" s="53"/>
      <c r="E1177" s="54"/>
      <c r="F1177" s="54"/>
      <c r="G1177" s="69"/>
      <c r="H1177" s="59"/>
    </row>
    <row r="1178" spans="1:8" hidden="1">
      <c r="A1178" s="39" t="s">
        <v>1105</v>
      </c>
      <c r="B1178" s="52" t="s">
        <v>667</v>
      </c>
      <c r="C1178" s="53"/>
      <c r="D1178" s="53"/>
      <c r="E1178" s="54"/>
      <c r="F1178" s="54"/>
      <c r="G1178" s="69"/>
      <c r="H1178" s="59"/>
    </row>
    <row r="1179" spans="1:8" hidden="1">
      <c r="A1179" s="39" t="s">
        <v>1106</v>
      </c>
      <c r="B1179" s="52" t="s">
        <v>669</v>
      </c>
      <c r="C1179" s="53"/>
      <c r="D1179" s="53"/>
      <c r="E1179" s="54"/>
      <c r="F1179" s="54"/>
      <c r="G1179" s="69"/>
      <c r="H1179" s="59"/>
    </row>
    <row r="1180" spans="1:8" hidden="1">
      <c r="A1180" s="39" t="s">
        <v>1107</v>
      </c>
      <c r="B1180" s="52" t="s">
        <v>671</v>
      </c>
      <c r="C1180" s="53"/>
      <c r="D1180" s="53"/>
      <c r="E1180" s="54"/>
      <c r="F1180" s="54"/>
      <c r="G1180" s="69"/>
      <c r="H1180" s="59"/>
    </row>
    <row r="1181" spans="1:8" hidden="1">
      <c r="A1181" s="39" t="s">
        <v>1108</v>
      </c>
      <c r="B1181" s="52" t="s">
        <v>673</v>
      </c>
      <c r="C1181" s="53"/>
      <c r="D1181" s="53"/>
      <c r="E1181" s="54"/>
      <c r="F1181" s="54"/>
      <c r="G1181" s="69"/>
      <c r="H1181" s="59"/>
    </row>
    <row r="1182" spans="1:8" hidden="1">
      <c r="A1182" s="39" t="s">
        <v>1109</v>
      </c>
      <c r="B1182" s="52" t="s">
        <v>675</v>
      </c>
      <c r="C1182" s="53"/>
      <c r="D1182" s="53"/>
      <c r="E1182" s="54"/>
      <c r="F1182" s="54"/>
      <c r="G1182" s="69"/>
      <c r="H1182" s="59"/>
    </row>
    <row r="1183" spans="1:8" hidden="1">
      <c r="A1183" s="39" t="s">
        <v>1110</v>
      </c>
      <c r="B1183" s="52" t="s">
        <v>677</v>
      </c>
      <c r="C1183" s="53"/>
      <c r="D1183" s="53"/>
      <c r="E1183" s="54"/>
      <c r="F1183" s="54"/>
      <c r="G1183" s="69"/>
      <c r="H1183" s="59"/>
    </row>
    <row r="1184" spans="1:8" hidden="1">
      <c r="A1184" s="39" t="s">
        <v>1111</v>
      </c>
      <c r="B1184" s="52" t="s">
        <v>679</v>
      </c>
      <c r="C1184" s="53"/>
      <c r="D1184" s="53"/>
      <c r="E1184" s="54"/>
      <c r="F1184" s="54"/>
      <c r="G1184" s="69"/>
      <c r="H1184" s="59"/>
    </row>
    <row r="1185" spans="1:8" hidden="1">
      <c r="A1185" s="39" t="s">
        <v>1112</v>
      </c>
      <c r="B1185" s="52" t="s">
        <v>681</v>
      </c>
      <c r="C1185" s="53"/>
      <c r="D1185" s="53"/>
      <c r="E1185" s="54"/>
      <c r="F1185" s="54"/>
      <c r="G1185" s="69"/>
      <c r="H1185" s="59"/>
    </row>
    <row r="1186" spans="1:8" hidden="1">
      <c r="A1186" s="39" t="s">
        <v>1113</v>
      </c>
      <c r="B1186" s="52" t="s">
        <v>683</v>
      </c>
      <c r="C1186" s="53"/>
      <c r="D1186" s="53"/>
      <c r="E1186" s="54"/>
      <c r="F1186" s="54"/>
      <c r="G1186" s="69"/>
      <c r="H1186" s="59"/>
    </row>
    <row r="1187" spans="1:8" hidden="1">
      <c r="A1187" s="39" t="s">
        <v>1114</v>
      </c>
      <c r="B1187" s="52" t="s">
        <v>685</v>
      </c>
      <c r="C1187" s="53"/>
      <c r="D1187" s="53"/>
      <c r="E1187" s="54"/>
      <c r="F1187" s="54"/>
      <c r="G1187" s="69"/>
      <c r="H1187" s="59"/>
    </row>
    <row r="1188" spans="1:8" hidden="1">
      <c r="A1188" s="39" t="s">
        <v>1115</v>
      </c>
      <c r="B1188" s="52" t="s">
        <v>687</v>
      </c>
      <c r="C1188" s="53"/>
      <c r="D1188" s="53"/>
      <c r="E1188" s="54"/>
      <c r="F1188" s="54"/>
      <c r="G1188" s="69"/>
      <c r="H1188" s="59"/>
    </row>
    <row r="1189" spans="1:8" hidden="1">
      <c r="A1189" s="39" t="s">
        <v>1116</v>
      </c>
      <c r="B1189" s="52" t="s">
        <v>689</v>
      </c>
      <c r="C1189" s="53"/>
      <c r="D1189" s="53"/>
      <c r="E1189" s="54"/>
      <c r="F1189" s="54"/>
      <c r="G1189" s="69"/>
      <c r="H1189" s="59"/>
    </row>
    <row r="1190" spans="1:8" hidden="1">
      <c r="A1190" s="39" t="s">
        <v>1117</v>
      </c>
      <c r="B1190" s="52" t="s">
        <v>691</v>
      </c>
      <c r="C1190" s="53"/>
      <c r="D1190" s="53"/>
      <c r="E1190" s="54"/>
      <c r="F1190" s="54"/>
      <c r="G1190" s="69"/>
      <c r="H1190" s="59"/>
    </row>
    <row r="1191" spans="1:8" hidden="1">
      <c r="A1191" s="39" t="s">
        <v>1118</v>
      </c>
      <c r="B1191" s="52" t="s">
        <v>693</v>
      </c>
      <c r="C1191" s="53"/>
      <c r="D1191" s="53"/>
      <c r="E1191" s="54"/>
      <c r="F1191" s="54"/>
      <c r="G1191" s="69"/>
      <c r="H1191" s="59"/>
    </row>
    <row r="1192" spans="1:8" hidden="1">
      <c r="A1192" s="39" t="s">
        <v>1119</v>
      </c>
      <c r="B1192" s="52" t="s">
        <v>695</v>
      </c>
      <c r="C1192" s="53"/>
      <c r="D1192" s="53"/>
      <c r="E1192" s="54"/>
      <c r="F1192" s="54"/>
      <c r="G1192" s="69"/>
      <c r="H1192" s="59"/>
    </row>
    <row r="1193" spans="1:8" hidden="1">
      <c r="A1193" s="39" t="s">
        <v>1120</v>
      </c>
      <c r="B1193" s="52" t="s">
        <v>697</v>
      </c>
      <c r="C1193" s="53"/>
      <c r="D1193" s="53"/>
      <c r="E1193" s="54"/>
      <c r="F1193" s="54"/>
      <c r="G1193" s="69"/>
      <c r="H1193" s="59"/>
    </row>
    <row r="1194" spans="1:8" hidden="1">
      <c r="A1194" s="39" t="s">
        <v>1121</v>
      </c>
      <c r="B1194" s="52" t="s">
        <v>699</v>
      </c>
      <c r="C1194" s="53"/>
      <c r="D1194" s="53"/>
      <c r="E1194" s="54"/>
      <c r="F1194" s="54"/>
      <c r="G1194" s="69"/>
      <c r="H1194" s="59"/>
    </row>
    <row r="1195" spans="1:8" hidden="1">
      <c r="A1195" s="39" t="s">
        <v>1122</v>
      </c>
      <c r="B1195" s="52" t="s">
        <v>701</v>
      </c>
      <c r="C1195" s="53"/>
      <c r="D1195" s="53"/>
      <c r="E1195" s="54"/>
      <c r="F1195" s="54"/>
      <c r="G1195" s="69"/>
      <c r="H1195" s="59"/>
    </row>
    <row r="1196" spans="1:8" hidden="1">
      <c r="A1196" s="39" t="s">
        <v>1123</v>
      </c>
      <c r="B1196" s="52" t="s">
        <v>703</v>
      </c>
      <c r="C1196" s="53"/>
      <c r="D1196" s="53"/>
      <c r="E1196" s="54"/>
      <c r="F1196" s="54"/>
      <c r="G1196" s="69"/>
      <c r="H1196" s="59"/>
    </row>
    <row r="1197" spans="1:8" hidden="1">
      <c r="A1197" s="46" t="s">
        <v>1124</v>
      </c>
      <c r="B1197" s="47" t="s">
        <v>752</v>
      </c>
      <c r="C1197" s="46"/>
      <c r="D1197" s="46"/>
      <c r="E1197" s="60">
        <f>E1198+E1244</f>
        <v>0</v>
      </c>
      <c r="F1197" s="60">
        <f>F1198+F1244</f>
        <v>0</v>
      </c>
      <c r="G1197" s="71">
        <f>G1198+G1244</f>
        <v>0</v>
      </c>
      <c r="H1197" s="59"/>
    </row>
    <row r="1198" spans="1:8" hidden="1">
      <c r="A1198" s="49" t="s">
        <v>1125</v>
      </c>
      <c r="B1198" s="50" t="s">
        <v>613</v>
      </c>
      <c r="C1198" s="49"/>
      <c r="D1198" s="49"/>
      <c r="E1198" s="51">
        <f>SUM(E1199:E1243)</f>
        <v>0</v>
      </c>
      <c r="F1198" s="51">
        <f t="shared" ref="F1198:G1198" si="40">SUM(F1199:F1243)</f>
        <v>0</v>
      </c>
      <c r="G1198" s="70">
        <f t="shared" si="40"/>
        <v>0</v>
      </c>
      <c r="H1198" s="59"/>
    </row>
    <row r="1199" spans="1:8" hidden="1">
      <c r="A1199" s="39" t="s">
        <v>1126</v>
      </c>
      <c r="B1199" s="52" t="s">
        <v>615</v>
      </c>
      <c r="C1199" s="53"/>
      <c r="D1199" s="53"/>
      <c r="E1199" s="54"/>
      <c r="F1199" s="54"/>
      <c r="G1199" s="69"/>
      <c r="H1199" s="59"/>
    </row>
    <row r="1200" spans="1:8" hidden="1">
      <c r="A1200" s="39" t="s">
        <v>1127</v>
      </c>
      <c r="B1200" s="52" t="s">
        <v>617</v>
      </c>
      <c r="C1200" s="53"/>
      <c r="D1200" s="53"/>
      <c r="E1200" s="54"/>
      <c r="F1200" s="54"/>
      <c r="G1200" s="69"/>
      <c r="H1200" s="59"/>
    </row>
    <row r="1201" spans="1:8" hidden="1">
      <c r="A1201" s="39" t="s">
        <v>1128</v>
      </c>
      <c r="B1201" s="52" t="s">
        <v>619</v>
      </c>
      <c r="C1201" s="53"/>
      <c r="D1201" s="53"/>
      <c r="E1201" s="54"/>
      <c r="F1201" s="54"/>
      <c r="G1201" s="69"/>
      <c r="H1201" s="59"/>
    </row>
    <row r="1202" spans="1:8" hidden="1">
      <c r="A1202" s="39" t="s">
        <v>1129</v>
      </c>
      <c r="B1202" s="52" t="s">
        <v>621</v>
      </c>
      <c r="C1202" s="53"/>
      <c r="D1202" s="53"/>
      <c r="E1202" s="54"/>
      <c r="F1202" s="54"/>
      <c r="G1202" s="69"/>
      <c r="H1202" s="59"/>
    </row>
    <row r="1203" spans="1:8" hidden="1">
      <c r="A1203" s="39" t="s">
        <v>1130</v>
      </c>
      <c r="B1203" s="52" t="s">
        <v>623</v>
      </c>
      <c r="C1203" s="53"/>
      <c r="D1203" s="53"/>
      <c r="E1203" s="54"/>
      <c r="F1203" s="54"/>
      <c r="G1203" s="69"/>
      <c r="H1203" s="59"/>
    </row>
    <row r="1204" spans="1:8" hidden="1">
      <c r="A1204" s="39" t="s">
        <v>1131</v>
      </c>
      <c r="B1204" s="52" t="s">
        <v>625</v>
      </c>
      <c r="C1204" s="53"/>
      <c r="D1204" s="53"/>
      <c r="E1204" s="54"/>
      <c r="F1204" s="54"/>
      <c r="G1204" s="69"/>
      <c r="H1204" s="59"/>
    </row>
    <row r="1205" spans="1:8" hidden="1">
      <c r="A1205" s="39" t="s">
        <v>1132</v>
      </c>
      <c r="B1205" s="52" t="s">
        <v>627</v>
      </c>
      <c r="C1205" s="53"/>
      <c r="D1205" s="53"/>
      <c r="E1205" s="54"/>
      <c r="F1205" s="54"/>
      <c r="G1205" s="69"/>
      <c r="H1205" s="59"/>
    </row>
    <row r="1206" spans="1:8" hidden="1">
      <c r="A1206" s="39" t="s">
        <v>1133</v>
      </c>
      <c r="B1206" s="52" t="s">
        <v>629</v>
      </c>
      <c r="C1206" s="53"/>
      <c r="D1206" s="53"/>
      <c r="E1206" s="54"/>
      <c r="F1206" s="54"/>
      <c r="G1206" s="69"/>
      <c r="H1206" s="59"/>
    </row>
    <row r="1207" spans="1:8" hidden="1">
      <c r="A1207" s="39" t="s">
        <v>1134</v>
      </c>
      <c r="B1207" s="52" t="s">
        <v>631</v>
      </c>
      <c r="C1207" s="53"/>
      <c r="D1207" s="53"/>
      <c r="E1207" s="54"/>
      <c r="F1207" s="54"/>
      <c r="G1207" s="69"/>
      <c r="H1207" s="59"/>
    </row>
    <row r="1208" spans="1:8" hidden="1">
      <c r="A1208" s="39" t="s">
        <v>1135</v>
      </c>
      <c r="B1208" s="52" t="s">
        <v>633</v>
      </c>
      <c r="C1208" s="53"/>
      <c r="D1208" s="53"/>
      <c r="E1208" s="54"/>
      <c r="F1208" s="54"/>
      <c r="G1208" s="69"/>
      <c r="H1208" s="59"/>
    </row>
    <row r="1209" spans="1:8" hidden="1">
      <c r="A1209" s="39" t="s">
        <v>1136</v>
      </c>
      <c r="B1209" s="52" t="s">
        <v>635</v>
      </c>
      <c r="C1209" s="53"/>
      <c r="D1209" s="53"/>
      <c r="E1209" s="54"/>
      <c r="F1209" s="54"/>
      <c r="G1209" s="69"/>
      <c r="H1209" s="59"/>
    </row>
    <row r="1210" spans="1:8" hidden="1">
      <c r="A1210" s="39" t="s">
        <v>1137</v>
      </c>
      <c r="B1210" s="52" t="s">
        <v>637</v>
      </c>
      <c r="C1210" s="53"/>
      <c r="D1210" s="53"/>
      <c r="E1210" s="54"/>
      <c r="F1210" s="54"/>
      <c r="G1210" s="69"/>
      <c r="H1210" s="59"/>
    </row>
    <row r="1211" spans="1:8" hidden="1">
      <c r="A1211" s="39" t="s">
        <v>1138</v>
      </c>
      <c r="B1211" s="52" t="s">
        <v>639</v>
      </c>
      <c r="C1211" s="53"/>
      <c r="D1211" s="53"/>
      <c r="E1211" s="54"/>
      <c r="F1211" s="54"/>
      <c r="G1211" s="69"/>
      <c r="H1211" s="59"/>
    </row>
    <row r="1212" spans="1:8" hidden="1">
      <c r="A1212" s="39" t="s">
        <v>1139</v>
      </c>
      <c r="B1212" s="52" t="s">
        <v>641</v>
      </c>
      <c r="C1212" s="53"/>
      <c r="D1212" s="53"/>
      <c r="E1212" s="54"/>
      <c r="F1212" s="54"/>
      <c r="G1212" s="69"/>
      <c r="H1212" s="59"/>
    </row>
    <row r="1213" spans="1:8" hidden="1">
      <c r="A1213" s="39" t="s">
        <v>1140</v>
      </c>
      <c r="B1213" s="52" t="s">
        <v>643</v>
      </c>
      <c r="C1213" s="53"/>
      <c r="D1213" s="53"/>
      <c r="E1213" s="54"/>
      <c r="F1213" s="54"/>
      <c r="G1213" s="69"/>
      <c r="H1213" s="59"/>
    </row>
    <row r="1214" spans="1:8" hidden="1">
      <c r="A1214" s="39" t="s">
        <v>1141</v>
      </c>
      <c r="B1214" s="52" t="s">
        <v>645</v>
      </c>
      <c r="C1214" s="53"/>
      <c r="D1214" s="53"/>
      <c r="E1214" s="54"/>
      <c r="F1214" s="54"/>
      <c r="G1214" s="69"/>
      <c r="H1214" s="59"/>
    </row>
    <row r="1215" spans="1:8" hidden="1">
      <c r="A1215" s="39" t="s">
        <v>1142</v>
      </c>
      <c r="B1215" s="52" t="s">
        <v>647</v>
      </c>
      <c r="C1215" s="53"/>
      <c r="D1215" s="53"/>
      <c r="E1215" s="54"/>
      <c r="F1215" s="54"/>
      <c r="G1215" s="69"/>
      <c r="H1215" s="59"/>
    </row>
    <row r="1216" spans="1:8" hidden="1">
      <c r="A1216" s="39" t="s">
        <v>1143</v>
      </c>
      <c r="B1216" s="52" t="s">
        <v>649</v>
      </c>
      <c r="C1216" s="53"/>
      <c r="D1216" s="53"/>
      <c r="E1216" s="54"/>
      <c r="F1216" s="54"/>
      <c r="G1216" s="69"/>
      <c r="H1216" s="59"/>
    </row>
    <row r="1217" spans="1:8" hidden="1">
      <c r="A1217" s="39" t="s">
        <v>1144</v>
      </c>
      <c r="B1217" s="52" t="s">
        <v>651</v>
      </c>
      <c r="C1217" s="53"/>
      <c r="D1217" s="53"/>
      <c r="E1217" s="54"/>
      <c r="F1217" s="54"/>
      <c r="G1217" s="69"/>
      <c r="H1217" s="59"/>
    </row>
    <row r="1218" spans="1:8" hidden="1">
      <c r="A1218" s="39" t="s">
        <v>1145</v>
      </c>
      <c r="B1218" s="52" t="s">
        <v>653</v>
      </c>
      <c r="C1218" s="53"/>
      <c r="D1218" s="53"/>
      <c r="E1218" s="54"/>
      <c r="F1218" s="54"/>
      <c r="G1218" s="69"/>
      <c r="H1218" s="59"/>
    </row>
    <row r="1219" spans="1:8" hidden="1">
      <c r="A1219" s="39" t="s">
        <v>1146</v>
      </c>
      <c r="B1219" s="52" t="s">
        <v>655</v>
      </c>
      <c r="C1219" s="53"/>
      <c r="D1219" s="53"/>
      <c r="E1219" s="54"/>
      <c r="F1219" s="54"/>
      <c r="G1219" s="69"/>
      <c r="H1219" s="59"/>
    </row>
    <row r="1220" spans="1:8" hidden="1">
      <c r="A1220" s="39" t="s">
        <v>1147</v>
      </c>
      <c r="B1220" s="52" t="s">
        <v>657</v>
      </c>
      <c r="C1220" s="53"/>
      <c r="D1220" s="53"/>
      <c r="E1220" s="54"/>
      <c r="F1220" s="54"/>
      <c r="G1220" s="69"/>
      <c r="H1220" s="59"/>
    </row>
    <row r="1221" spans="1:8" hidden="1">
      <c r="A1221" s="39" t="s">
        <v>1148</v>
      </c>
      <c r="B1221" s="52" t="s">
        <v>659</v>
      </c>
      <c r="C1221" s="53"/>
      <c r="D1221" s="53"/>
      <c r="E1221" s="54"/>
      <c r="F1221" s="54"/>
      <c r="G1221" s="69"/>
      <c r="H1221" s="59"/>
    </row>
    <row r="1222" spans="1:8" hidden="1">
      <c r="A1222" s="39" t="s">
        <v>1149</v>
      </c>
      <c r="B1222" s="52" t="s">
        <v>661</v>
      </c>
      <c r="C1222" s="53"/>
      <c r="D1222" s="53"/>
      <c r="E1222" s="54"/>
      <c r="F1222" s="54"/>
      <c r="G1222" s="69"/>
      <c r="H1222" s="59"/>
    </row>
    <row r="1223" spans="1:8" hidden="1">
      <c r="A1223" s="39" t="s">
        <v>1150</v>
      </c>
      <c r="B1223" s="52" t="s">
        <v>663</v>
      </c>
      <c r="C1223" s="53"/>
      <c r="D1223" s="53"/>
      <c r="E1223" s="54"/>
      <c r="F1223" s="54"/>
      <c r="G1223" s="69"/>
      <c r="H1223" s="59"/>
    </row>
    <row r="1224" spans="1:8" hidden="1">
      <c r="A1224" s="39" t="s">
        <v>1151</v>
      </c>
      <c r="B1224" s="52" t="s">
        <v>665</v>
      </c>
      <c r="C1224" s="53"/>
      <c r="D1224" s="53"/>
      <c r="E1224" s="54"/>
      <c r="F1224" s="54"/>
      <c r="G1224" s="69"/>
      <c r="H1224" s="59"/>
    </row>
    <row r="1225" spans="1:8" hidden="1">
      <c r="A1225" s="39" t="s">
        <v>1152</v>
      </c>
      <c r="B1225" s="52" t="s">
        <v>667</v>
      </c>
      <c r="C1225" s="53"/>
      <c r="D1225" s="53"/>
      <c r="E1225" s="54"/>
      <c r="F1225" s="54"/>
      <c r="G1225" s="69"/>
      <c r="H1225" s="59"/>
    </row>
    <row r="1226" spans="1:8" hidden="1">
      <c r="A1226" s="39" t="s">
        <v>1153</v>
      </c>
      <c r="B1226" s="52" t="s">
        <v>669</v>
      </c>
      <c r="C1226" s="53"/>
      <c r="D1226" s="53"/>
      <c r="E1226" s="54"/>
      <c r="F1226" s="54"/>
      <c r="G1226" s="69"/>
      <c r="H1226" s="59"/>
    </row>
    <row r="1227" spans="1:8" hidden="1">
      <c r="A1227" s="39" t="s">
        <v>1154</v>
      </c>
      <c r="B1227" s="52" t="s">
        <v>671</v>
      </c>
      <c r="C1227" s="53"/>
      <c r="D1227" s="53"/>
      <c r="E1227" s="54"/>
      <c r="F1227" s="54"/>
      <c r="G1227" s="69"/>
      <c r="H1227" s="59"/>
    </row>
    <row r="1228" spans="1:8" hidden="1">
      <c r="A1228" s="39" t="s">
        <v>1155</v>
      </c>
      <c r="B1228" s="52" t="s">
        <v>673</v>
      </c>
      <c r="C1228" s="53"/>
      <c r="D1228" s="53"/>
      <c r="E1228" s="54"/>
      <c r="F1228" s="54"/>
      <c r="G1228" s="69"/>
      <c r="H1228" s="59"/>
    </row>
    <row r="1229" spans="1:8" hidden="1">
      <c r="A1229" s="39" t="s">
        <v>1156</v>
      </c>
      <c r="B1229" s="52" t="s">
        <v>675</v>
      </c>
      <c r="C1229" s="53"/>
      <c r="D1229" s="53"/>
      <c r="E1229" s="54"/>
      <c r="F1229" s="54"/>
      <c r="G1229" s="69"/>
      <c r="H1229" s="59"/>
    </row>
    <row r="1230" spans="1:8" hidden="1">
      <c r="A1230" s="39" t="s">
        <v>1157</v>
      </c>
      <c r="B1230" s="52" t="s">
        <v>677</v>
      </c>
      <c r="C1230" s="53"/>
      <c r="D1230" s="53"/>
      <c r="E1230" s="54"/>
      <c r="F1230" s="54"/>
      <c r="G1230" s="69"/>
      <c r="H1230" s="59"/>
    </row>
    <row r="1231" spans="1:8" hidden="1">
      <c r="A1231" s="39" t="s">
        <v>1158</v>
      </c>
      <c r="B1231" s="52" t="s">
        <v>679</v>
      </c>
      <c r="C1231" s="53"/>
      <c r="D1231" s="53"/>
      <c r="E1231" s="54"/>
      <c r="F1231" s="54"/>
      <c r="G1231" s="69"/>
      <c r="H1231" s="59"/>
    </row>
    <row r="1232" spans="1:8" hidden="1">
      <c r="A1232" s="39" t="s">
        <v>1159</v>
      </c>
      <c r="B1232" s="52" t="s">
        <v>681</v>
      </c>
      <c r="C1232" s="53"/>
      <c r="D1232" s="53"/>
      <c r="E1232" s="54"/>
      <c r="F1232" s="54"/>
      <c r="G1232" s="69"/>
      <c r="H1232" s="59"/>
    </row>
    <row r="1233" spans="1:8" hidden="1">
      <c r="A1233" s="39" t="s">
        <v>1160</v>
      </c>
      <c r="B1233" s="52" t="s">
        <v>683</v>
      </c>
      <c r="C1233" s="53"/>
      <c r="D1233" s="53"/>
      <c r="E1233" s="54"/>
      <c r="F1233" s="54"/>
      <c r="G1233" s="69"/>
      <c r="H1233" s="59"/>
    </row>
    <row r="1234" spans="1:8" hidden="1">
      <c r="A1234" s="39" t="s">
        <v>1161</v>
      </c>
      <c r="B1234" s="52" t="s">
        <v>685</v>
      </c>
      <c r="C1234" s="53"/>
      <c r="D1234" s="53"/>
      <c r="E1234" s="54"/>
      <c r="F1234" s="54"/>
      <c r="G1234" s="69"/>
      <c r="H1234" s="59"/>
    </row>
    <row r="1235" spans="1:8" hidden="1">
      <c r="A1235" s="39" t="s">
        <v>1162</v>
      </c>
      <c r="B1235" s="52" t="s">
        <v>687</v>
      </c>
      <c r="C1235" s="53"/>
      <c r="D1235" s="53"/>
      <c r="E1235" s="54"/>
      <c r="F1235" s="54"/>
      <c r="G1235" s="69"/>
      <c r="H1235" s="59"/>
    </row>
    <row r="1236" spans="1:8" hidden="1">
      <c r="A1236" s="39" t="s">
        <v>1163</v>
      </c>
      <c r="B1236" s="52" t="s">
        <v>689</v>
      </c>
      <c r="C1236" s="53"/>
      <c r="D1236" s="53"/>
      <c r="E1236" s="54"/>
      <c r="F1236" s="54"/>
      <c r="G1236" s="69"/>
      <c r="H1236" s="59"/>
    </row>
    <row r="1237" spans="1:8" hidden="1">
      <c r="A1237" s="39" t="s">
        <v>1164</v>
      </c>
      <c r="B1237" s="52" t="s">
        <v>691</v>
      </c>
      <c r="C1237" s="53"/>
      <c r="D1237" s="53"/>
      <c r="E1237" s="54"/>
      <c r="F1237" s="54"/>
      <c r="G1237" s="69"/>
      <c r="H1237" s="59"/>
    </row>
    <row r="1238" spans="1:8" hidden="1">
      <c r="A1238" s="39" t="s">
        <v>1165</v>
      </c>
      <c r="B1238" s="52" t="s">
        <v>693</v>
      </c>
      <c r="C1238" s="53"/>
      <c r="D1238" s="53"/>
      <c r="E1238" s="54"/>
      <c r="F1238" s="54"/>
      <c r="G1238" s="69"/>
      <c r="H1238" s="59"/>
    </row>
    <row r="1239" spans="1:8" hidden="1">
      <c r="A1239" s="39" t="s">
        <v>1166</v>
      </c>
      <c r="B1239" s="52" t="s">
        <v>695</v>
      </c>
      <c r="C1239" s="53"/>
      <c r="D1239" s="53"/>
      <c r="E1239" s="54"/>
      <c r="F1239" s="54"/>
      <c r="G1239" s="69"/>
      <c r="H1239" s="59"/>
    </row>
    <row r="1240" spans="1:8" hidden="1">
      <c r="A1240" s="39" t="s">
        <v>1167</v>
      </c>
      <c r="B1240" s="52" t="s">
        <v>697</v>
      </c>
      <c r="C1240" s="53"/>
      <c r="D1240" s="53"/>
      <c r="E1240" s="54"/>
      <c r="F1240" s="54"/>
      <c r="G1240" s="69"/>
      <c r="H1240" s="59"/>
    </row>
    <row r="1241" spans="1:8" hidden="1">
      <c r="A1241" s="39" t="s">
        <v>1168</v>
      </c>
      <c r="B1241" s="52" t="s">
        <v>699</v>
      </c>
      <c r="C1241" s="53"/>
      <c r="D1241" s="53"/>
      <c r="E1241" s="54"/>
      <c r="F1241" s="54"/>
      <c r="G1241" s="69"/>
      <c r="H1241" s="59"/>
    </row>
    <row r="1242" spans="1:8" hidden="1">
      <c r="A1242" s="39" t="s">
        <v>1169</v>
      </c>
      <c r="B1242" s="52" t="s">
        <v>701</v>
      </c>
      <c r="C1242" s="53"/>
      <c r="D1242" s="53"/>
      <c r="E1242" s="54"/>
      <c r="F1242" s="54"/>
      <c r="G1242" s="69"/>
      <c r="H1242" s="59"/>
    </row>
    <row r="1243" spans="1:8" hidden="1">
      <c r="A1243" s="39" t="s">
        <v>1170</v>
      </c>
      <c r="B1243" s="52" t="s">
        <v>703</v>
      </c>
      <c r="C1243" s="53"/>
      <c r="D1243" s="53"/>
      <c r="E1243" s="54"/>
      <c r="F1243" s="54"/>
      <c r="G1243" s="69"/>
      <c r="H1243" s="59"/>
    </row>
    <row r="1244" spans="1:8" hidden="1">
      <c r="A1244" s="49" t="s">
        <v>1171</v>
      </c>
      <c r="B1244" s="50" t="s">
        <v>705</v>
      </c>
      <c r="C1244" s="49"/>
      <c r="D1244" s="49"/>
      <c r="E1244" s="51">
        <f>SUM(E1245:E1289)</f>
        <v>0</v>
      </c>
      <c r="F1244" s="51">
        <f t="shared" ref="F1244:G1244" si="41">SUM(F1245:F1289)</f>
        <v>0</v>
      </c>
      <c r="G1244" s="70">
        <f t="shared" si="41"/>
        <v>0</v>
      </c>
      <c r="H1244" s="59"/>
    </row>
    <row r="1245" spans="1:8" hidden="1">
      <c r="A1245" s="39" t="s">
        <v>1172</v>
      </c>
      <c r="B1245" s="52" t="s">
        <v>615</v>
      </c>
      <c r="C1245" s="53"/>
      <c r="D1245" s="53"/>
      <c r="E1245" s="54"/>
      <c r="F1245" s="54"/>
      <c r="G1245" s="69"/>
      <c r="H1245" s="59"/>
    </row>
    <row r="1246" spans="1:8" hidden="1">
      <c r="A1246" s="39" t="s">
        <v>1173</v>
      </c>
      <c r="B1246" s="52" t="s">
        <v>617</v>
      </c>
      <c r="C1246" s="53"/>
      <c r="D1246" s="53"/>
      <c r="E1246" s="54"/>
      <c r="F1246" s="54"/>
      <c r="G1246" s="69"/>
      <c r="H1246" s="59"/>
    </row>
    <row r="1247" spans="1:8" hidden="1">
      <c r="A1247" s="39" t="s">
        <v>1174</v>
      </c>
      <c r="B1247" s="52" t="s">
        <v>619</v>
      </c>
      <c r="C1247" s="53"/>
      <c r="D1247" s="53"/>
      <c r="E1247" s="54"/>
      <c r="F1247" s="54"/>
      <c r="G1247" s="69"/>
      <c r="H1247" s="59"/>
    </row>
    <row r="1248" spans="1:8" hidden="1">
      <c r="A1248" s="39" t="s">
        <v>1175</v>
      </c>
      <c r="B1248" s="52" t="s">
        <v>621</v>
      </c>
      <c r="C1248" s="53"/>
      <c r="D1248" s="53"/>
      <c r="E1248" s="54"/>
      <c r="F1248" s="54"/>
      <c r="G1248" s="69"/>
      <c r="H1248" s="59"/>
    </row>
    <row r="1249" spans="1:8" hidden="1">
      <c r="A1249" s="39" t="s">
        <v>1176</v>
      </c>
      <c r="B1249" s="52" t="s">
        <v>623</v>
      </c>
      <c r="C1249" s="53"/>
      <c r="D1249" s="53"/>
      <c r="E1249" s="54"/>
      <c r="F1249" s="54"/>
      <c r="G1249" s="69"/>
      <c r="H1249" s="59"/>
    </row>
    <row r="1250" spans="1:8" hidden="1">
      <c r="A1250" s="39" t="s">
        <v>1177</v>
      </c>
      <c r="B1250" s="52" t="s">
        <v>625</v>
      </c>
      <c r="C1250" s="53"/>
      <c r="D1250" s="53"/>
      <c r="E1250" s="54"/>
      <c r="F1250" s="54"/>
      <c r="G1250" s="69"/>
      <c r="H1250" s="59"/>
    </row>
    <row r="1251" spans="1:8" hidden="1">
      <c r="A1251" s="39" t="s">
        <v>1178</v>
      </c>
      <c r="B1251" s="52" t="s">
        <v>627</v>
      </c>
      <c r="C1251" s="53"/>
      <c r="D1251" s="53"/>
      <c r="E1251" s="54"/>
      <c r="F1251" s="54"/>
      <c r="G1251" s="69"/>
      <c r="H1251" s="59"/>
    </row>
    <row r="1252" spans="1:8" hidden="1">
      <c r="A1252" s="39" t="s">
        <v>1179</v>
      </c>
      <c r="B1252" s="52" t="s">
        <v>629</v>
      </c>
      <c r="C1252" s="53"/>
      <c r="D1252" s="53"/>
      <c r="E1252" s="54"/>
      <c r="F1252" s="54"/>
      <c r="G1252" s="69"/>
      <c r="H1252" s="59"/>
    </row>
    <row r="1253" spans="1:8" hidden="1">
      <c r="A1253" s="39" t="s">
        <v>1180</v>
      </c>
      <c r="B1253" s="52" t="s">
        <v>631</v>
      </c>
      <c r="C1253" s="53"/>
      <c r="D1253" s="53"/>
      <c r="E1253" s="54"/>
      <c r="F1253" s="54"/>
      <c r="G1253" s="69"/>
      <c r="H1253" s="59"/>
    </row>
    <row r="1254" spans="1:8" hidden="1">
      <c r="A1254" s="39" t="s">
        <v>1181</v>
      </c>
      <c r="B1254" s="52" t="s">
        <v>633</v>
      </c>
      <c r="C1254" s="53"/>
      <c r="D1254" s="53"/>
      <c r="E1254" s="54"/>
      <c r="F1254" s="54"/>
      <c r="G1254" s="69"/>
      <c r="H1254" s="59"/>
    </row>
    <row r="1255" spans="1:8" hidden="1">
      <c r="A1255" s="39" t="s">
        <v>1182</v>
      </c>
      <c r="B1255" s="52" t="s">
        <v>635</v>
      </c>
      <c r="C1255" s="53"/>
      <c r="D1255" s="53"/>
      <c r="E1255" s="54"/>
      <c r="F1255" s="54"/>
      <c r="G1255" s="69"/>
      <c r="H1255" s="59"/>
    </row>
    <row r="1256" spans="1:8" hidden="1">
      <c r="A1256" s="39" t="s">
        <v>1183</v>
      </c>
      <c r="B1256" s="52" t="s">
        <v>637</v>
      </c>
      <c r="C1256" s="53"/>
      <c r="D1256" s="53"/>
      <c r="E1256" s="54"/>
      <c r="F1256" s="54"/>
      <c r="G1256" s="69"/>
      <c r="H1256" s="59"/>
    </row>
    <row r="1257" spans="1:8" hidden="1">
      <c r="A1257" s="39" t="s">
        <v>1184</v>
      </c>
      <c r="B1257" s="52" t="s">
        <v>639</v>
      </c>
      <c r="C1257" s="53"/>
      <c r="D1257" s="53"/>
      <c r="E1257" s="54"/>
      <c r="F1257" s="54"/>
      <c r="G1257" s="69"/>
      <c r="H1257" s="59"/>
    </row>
    <row r="1258" spans="1:8" hidden="1">
      <c r="A1258" s="39" t="s">
        <v>1185</v>
      </c>
      <c r="B1258" s="52" t="s">
        <v>641</v>
      </c>
      <c r="C1258" s="53"/>
      <c r="D1258" s="53"/>
      <c r="E1258" s="54"/>
      <c r="F1258" s="54"/>
      <c r="G1258" s="69"/>
      <c r="H1258" s="59"/>
    </row>
    <row r="1259" spans="1:8" hidden="1">
      <c r="A1259" s="39" t="s">
        <v>1186</v>
      </c>
      <c r="B1259" s="52" t="s">
        <v>643</v>
      </c>
      <c r="C1259" s="53"/>
      <c r="D1259" s="53"/>
      <c r="E1259" s="54"/>
      <c r="F1259" s="54"/>
      <c r="G1259" s="69"/>
      <c r="H1259" s="59"/>
    </row>
    <row r="1260" spans="1:8" hidden="1">
      <c r="A1260" s="39" t="s">
        <v>1187</v>
      </c>
      <c r="B1260" s="52" t="s">
        <v>645</v>
      </c>
      <c r="C1260" s="53"/>
      <c r="D1260" s="53"/>
      <c r="E1260" s="54"/>
      <c r="F1260" s="54"/>
      <c r="G1260" s="69"/>
      <c r="H1260" s="59"/>
    </row>
    <row r="1261" spans="1:8" hidden="1">
      <c r="A1261" s="39" t="s">
        <v>1188</v>
      </c>
      <c r="B1261" s="52" t="s">
        <v>647</v>
      </c>
      <c r="C1261" s="53"/>
      <c r="D1261" s="53"/>
      <c r="E1261" s="54"/>
      <c r="F1261" s="54"/>
      <c r="G1261" s="69"/>
      <c r="H1261" s="59"/>
    </row>
    <row r="1262" spans="1:8" hidden="1">
      <c r="A1262" s="39" t="s">
        <v>1189</v>
      </c>
      <c r="B1262" s="52" t="s">
        <v>649</v>
      </c>
      <c r="C1262" s="53"/>
      <c r="D1262" s="53"/>
      <c r="E1262" s="54"/>
      <c r="F1262" s="54"/>
      <c r="G1262" s="69"/>
      <c r="H1262" s="59"/>
    </row>
    <row r="1263" spans="1:8" hidden="1">
      <c r="A1263" s="39" t="s">
        <v>1190</v>
      </c>
      <c r="B1263" s="52" t="s">
        <v>651</v>
      </c>
      <c r="C1263" s="53"/>
      <c r="D1263" s="53"/>
      <c r="E1263" s="54"/>
      <c r="F1263" s="54"/>
      <c r="G1263" s="69"/>
      <c r="H1263" s="59"/>
    </row>
    <row r="1264" spans="1:8" hidden="1">
      <c r="A1264" s="39" t="s">
        <v>1191</v>
      </c>
      <c r="B1264" s="52" t="s">
        <v>653</v>
      </c>
      <c r="C1264" s="53"/>
      <c r="D1264" s="53"/>
      <c r="E1264" s="54"/>
      <c r="F1264" s="54"/>
      <c r="G1264" s="69"/>
      <c r="H1264" s="59"/>
    </row>
    <row r="1265" spans="1:8" hidden="1">
      <c r="A1265" s="39" t="s">
        <v>1192</v>
      </c>
      <c r="B1265" s="52" t="s">
        <v>655</v>
      </c>
      <c r="C1265" s="53"/>
      <c r="D1265" s="53"/>
      <c r="E1265" s="54"/>
      <c r="F1265" s="54"/>
      <c r="G1265" s="69"/>
      <c r="H1265" s="59"/>
    </row>
    <row r="1266" spans="1:8" hidden="1">
      <c r="A1266" s="39" t="s">
        <v>1193</v>
      </c>
      <c r="B1266" s="52" t="s">
        <v>657</v>
      </c>
      <c r="C1266" s="53"/>
      <c r="D1266" s="53"/>
      <c r="E1266" s="54"/>
      <c r="F1266" s="54"/>
      <c r="G1266" s="69"/>
      <c r="H1266" s="59"/>
    </row>
    <row r="1267" spans="1:8" hidden="1">
      <c r="A1267" s="39" t="s">
        <v>1194</v>
      </c>
      <c r="B1267" s="52" t="s">
        <v>659</v>
      </c>
      <c r="C1267" s="53"/>
      <c r="D1267" s="53"/>
      <c r="E1267" s="54"/>
      <c r="F1267" s="54"/>
      <c r="G1267" s="69"/>
      <c r="H1267" s="59"/>
    </row>
    <row r="1268" spans="1:8" hidden="1">
      <c r="A1268" s="39" t="s">
        <v>1195</v>
      </c>
      <c r="B1268" s="52" t="s">
        <v>661</v>
      </c>
      <c r="C1268" s="53"/>
      <c r="D1268" s="53"/>
      <c r="E1268" s="54"/>
      <c r="F1268" s="54"/>
      <c r="G1268" s="69"/>
      <c r="H1268" s="59"/>
    </row>
    <row r="1269" spans="1:8" hidden="1">
      <c r="A1269" s="39" t="s">
        <v>1196</v>
      </c>
      <c r="B1269" s="52" t="s">
        <v>663</v>
      </c>
      <c r="C1269" s="53"/>
      <c r="D1269" s="53"/>
      <c r="E1269" s="54"/>
      <c r="F1269" s="54"/>
      <c r="G1269" s="69"/>
      <c r="H1269" s="59"/>
    </row>
    <row r="1270" spans="1:8" hidden="1">
      <c r="A1270" s="39" t="s">
        <v>1197</v>
      </c>
      <c r="B1270" s="52" t="s">
        <v>665</v>
      </c>
      <c r="C1270" s="53"/>
      <c r="D1270" s="53"/>
      <c r="E1270" s="54"/>
      <c r="F1270" s="54"/>
      <c r="G1270" s="69"/>
      <c r="H1270" s="59"/>
    </row>
    <row r="1271" spans="1:8" hidden="1">
      <c r="A1271" s="39" t="s">
        <v>1198</v>
      </c>
      <c r="B1271" s="52" t="s">
        <v>667</v>
      </c>
      <c r="C1271" s="53"/>
      <c r="D1271" s="53"/>
      <c r="E1271" s="54"/>
      <c r="F1271" s="54"/>
      <c r="G1271" s="69"/>
      <c r="H1271" s="59"/>
    </row>
    <row r="1272" spans="1:8" hidden="1">
      <c r="A1272" s="39" t="s">
        <v>1199</v>
      </c>
      <c r="B1272" s="52" t="s">
        <v>669</v>
      </c>
      <c r="C1272" s="53"/>
      <c r="D1272" s="53"/>
      <c r="E1272" s="54"/>
      <c r="F1272" s="54"/>
      <c r="G1272" s="69"/>
      <c r="H1272" s="59"/>
    </row>
    <row r="1273" spans="1:8" hidden="1">
      <c r="A1273" s="39" t="s">
        <v>1200</v>
      </c>
      <c r="B1273" s="52" t="s">
        <v>671</v>
      </c>
      <c r="C1273" s="53"/>
      <c r="D1273" s="53"/>
      <c r="E1273" s="54"/>
      <c r="F1273" s="54"/>
      <c r="G1273" s="69"/>
      <c r="H1273" s="59"/>
    </row>
    <row r="1274" spans="1:8" hidden="1">
      <c r="A1274" s="39" t="s">
        <v>1201</v>
      </c>
      <c r="B1274" s="52" t="s">
        <v>673</v>
      </c>
      <c r="C1274" s="53"/>
      <c r="D1274" s="53"/>
      <c r="E1274" s="54"/>
      <c r="F1274" s="54"/>
      <c r="G1274" s="69"/>
      <c r="H1274" s="59"/>
    </row>
    <row r="1275" spans="1:8" hidden="1">
      <c r="A1275" s="39" t="s">
        <v>1202</v>
      </c>
      <c r="B1275" s="52" t="s">
        <v>675</v>
      </c>
      <c r="C1275" s="53"/>
      <c r="D1275" s="53"/>
      <c r="E1275" s="54"/>
      <c r="F1275" s="54"/>
      <c r="G1275" s="69"/>
      <c r="H1275" s="59"/>
    </row>
    <row r="1276" spans="1:8" hidden="1">
      <c r="A1276" s="39" t="s">
        <v>1203</v>
      </c>
      <c r="B1276" s="52" t="s">
        <v>677</v>
      </c>
      <c r="C1276" s="53"/>
      <c r="D1276" s="53"/>
      <c r="E1276" s="54"/>
      <c r="F1276" s="54"/>
      <c r="G1276" s="69"/>
      <c r="H1276" s="59"/>
    </row>
    <row r="1277" spans="1:8" hidden="1">
      <c r="A1277" s="39" t="s">
        <v>1204</v>
      </c>
      <c r="B1277" s="52" t="s">
        <v>679</v>
      </c>
      <c r="C1277" s="53"/>
      <c r="D1277" s="53"/>
      <c r="E1277" s="54"/>
      <c r="F1277" s="54"/>
      <c r="G1277" s="69"/>
      <c r="H1277" s="59"/>
    </row>
    <row r="1278" spans="1:8" hidden="1">
      <c r="A1278" s="39" t="s">
        <v>1205</v>
      </c>
      <c r="B1278" s="52" t="s">
        <v>681</v>
      </c>
      <c r="C1278" s="53"/>
      <c r="D1278" s="53"/>
      <c r="E1278" s="54"/>
      <c r="F1278" s="54"/>
      <c r="G1278" s="69"/>
      <c r="H1278" s="59"/>
    </row>
    <row r="1279" spans="1:8" hidden="1">
      <c r="A1279" s="39" t="s">
        <v>1206</v>
      </c>
      <c r="B1279" s="52" t="s">
        <v>683</v>
      </c>
      <c r="C1279" s="53"/>
      <c r="D1279" s="53"/>
      <c r="E1279" s="54"/>
      <c r="F1279" s="54"/>
      <c r="G1279" s="69"/>
      <c r="H1279" s="59"/>
    </row>
    <row r="1280" spans="1:8" hidden="1">
      <c r="A1280" s="39" t="s">
        <v>1207</v>
      </c>
      <c r="B1280" s="52" t="s">
        <v>685</v>
      </c>
      <c r="C1280" s="53"/>
      <c r="D1280" s="53"/>
      <c r="E1280" s="54"/>
      <c r="F1280" s="54"/>
      <c r="G1280" s="69"/>
      <c r="H1280" s="59"/>
    </row>
    <row r="1281" spans="1:8" hidden="1">
      <c r="A1281" s="39" t="s">
        <v>1208</v>
      </c>
      <c r="B1281" s="52" t="s">
        <v>687</v>
      </c>
      <c r="C1281" s="53"/>
      <c r="D1281" s="53"/>
      <c r="E1281" s="54"/>
      <c r="F1281" s="54"/>
      <c r="G1281" s="69"/>
      <c r="H1281" s="59"/>
    </row>
    <row r="1282" spans="1:8" hidden="1">
      <c r="A1282" s="39" t="s">
        <v>1209</v>
      </c>
      <c r="B1282" s="52" t="s">
        <v>689</v>
      </c>
      <c r="C1282" s="53"/>
      <c r="D1282" s="53"/>
      <c r="E1282" s="54"/>
      <c r="F1282" s="54"/>
      <c r="G1282" s="69"/>
      <c r="H1282" s="59"/>
    </row>
    <row r="1283" spans="1:8" hidden="1">
      <c r="A1283" s="39" t="s">
        <v>1210</v>
      </c>
      <c r="B1283" s="52" t="s">
        <v>691</v>
      </c>
      <c r="C1283" s="53"/>
      <c r="D1283" s="53"/>
      <c r="E1283" s="54"/>
      <c r="F1283" s="54"/>
      <c r="G1283" s="69"/>
      <c r="H1283" s="59"/>
    </row>
    <row r="1284" spans="1:8" hidden="1">
      <c r="A1284" s="39" t="s">
        <v>1211</v>
      </c>
      <c r="B1284" s="52" t="s">
        <v>693</v>
      </c>
      <c r="C1284" s="53"/>
      <c r="D1284" s="53"/>
      <c r="E1284" s="54"/>
      <c r="F1284" s="54"/>
      <c r="G1284" s="69"/>
      <c r="H1284" s="59"/>
    </row>
    <row r="1285" spans="1:8" hidden="1">
      <c r="A1285" s="39" t="s">
        <v>1212</v>
      </c>
      <c r="B1285" s="52" t="s">
        <v>695</v>
      </c>
      <c r="C1285" s="53"/>
      <c r="D1285" s="53"/>
      <c r="E1285" s="54"/>
      <c r="F1285" s="54"/>
      <c r="G1285" s="69"/>
      <c r="H1285" s="59"/>
    </row>
    <row r="1286" spans="1:8" hidden="1">
      <c r="A1286" s="39" t="s">
        <v>1213</v>
      </c>
      <c r="B1286" s="52" t="s">
        <v>697</v>
      </c>
      <c r="C1286" s="53"/>
      <c r="D1286" s="53"/>
      <c r="E1286" s="54"/>
      <c r="F1286" s="54"/>
      <c r="G1286" s="69"/>
      <c r="H1286" s="59"/>
    </row>
    <row r="1287" spans="1:8" hidden="1">
      <c r="A1287" s="39" t="s">
        <v>1214</v>
      </c>
      <c r="B1287" s="52" t="s">
        <v>699</v>
      </c>
      <c r="C1287" s="53"/>
      <c r="D1287" s="53"/>
      <c r="E1287" s="54"/>
      <c r="F1287" s="54"/>
      <c r="G1287" s="69"/>
      <c r="H1287" s="59"/>
    </row>
    <row r="1288" spans="1:8" hidden="1">
      <c r="A1288" s="39" t="s">
        <v>1215</v>
      </c>
      <c r="B1288" s="52" t="s">
        <v>701</v>
      </c>
      <c r="C1288" s="53"/>
      <c r="D1288" s="53"/>
      <c r="E1288" s="54"/>
      <c r="F1288" s="54"/>
      <c r="G1288" s="69"/>
      <c r="H1288" s="59"/>
    </row>
    <row r="1289" spans="1:8" hidden="1">
      <c r="A1289" s="39" t="s">
        <v>1216</v>
      </c>
      <c r="B1289" s="52" t="s">
        <v>703</v>
      </c>
      <c r="C1289" s="53"/>
      <c r="D1289" s="53"/>
      <c r="E1289" s="54"/>
      <c r="F1289" s="54"/>
      <c r="G1289" s="69"/>
      <c r="H1289" s="59"/>
    </row>
    <row r="1290" spans="1:8" hidden="1">
      <c r="A1290" s="43" t="s">
        <v>1217</v>
      </c>
      <c r="B1290" s="44" t="s">
        <v>1218</v>
      </c>
      <c r="C1290" s="43"/>
      <c r="D1290" s="43"/>
      <c r="E1290" s="61">
        <f>E1291+E1384</f>
        <v>0</v>
      </c>
      <c r="F1290" s="61">
        <f t="shared" ref="F1290:G1290" si="42">F1291+F1384</f>
        <v>0</v>
      </c>
      <c r="G1290" s="72">
        <f t="shared" si="42"/>
        <v>0</v>
      </c>
      <c r="H1290" s="59"/>
    </row>
    <row r="1291" spans="1:8" hidden="1">
      <c r="A1291" s="46" t="s">
        <v>1219</v>
      </c>
      <c r="B1291" s="47" t="s">
        <v>611</v>
      </c>
      <c r="C1291" s="46"/>
      <c r="D1291" s="46"/>
      <c r="E1291" s="60">
        <f>E1292+E1338</f>
        <v>0</v>
      </c>
      <c r="F1291" s="60">
        <f t="shared" ref="F1291:G1291" si="43">F1292+F1338</f>
        <v>0</v>
      </c>
      <c r="G1291" s="71">
        <f t="shared" si="43"/>
        <v>0</v>
      </c>
      <c r="H1291" s="59"/>
    </row>
    <row r="1292" spans="1:8" hidden="1">
      <c r="A1292" s="49" t="s">
        <v>1220</v>
      </c>
      <c r="B1292" s="50" t="s">
        <v>613</v>
      </c>
      <c r="C1292" s="49"/>
      <c r="D1292" s="49"/>
      <c r="E1292" s="51">
        <f>SUM(E1293:E1337)</f>
        <v>0</v>
      </c>
      <c r="F1292" s="51">
        <f t="shared" ref="F1292:G1292" si="44">SUM(F1293:F1337)</f>
        <v>0</v>
      </c>
      <c r="G1292" s="70">
        <f t="shared" si="44"/>
        <v>0</v>
      </c>
      <c r="H1292" s="59"/>
    </row>
    <row r="1293" spans="1:8" hidden="1">
      <c r="A1293" s="39" t="s">
        <v>1221</v>
      </c>
      <c r="B1293" s="52" t="s">
        <v>615</v>
      </c>
      <c r="C1293" s="53"/>
      <c r="D1293" s="53"/>
      <c r="E1293" s="54"/>
      <c r="F1293" s="54"/>
      <c r="G1293" s="69"/>
      <c r="H1293" s="59"/>
    </row>
    <row r="1294" spans="1:8" hidden="1">
      <c r="A1294" s="39" t="s">
        <v>1222</v>
      </c>
      <c r="B1294" s="52" t="s">
        <v>617</v>
      </c>
      <c r="C1294" s="53"/>
      <c r="D1294" s="53"/>
      <c r="E1294" s="54"/>
      <c r="F1294" s="54"/>
      <c r="G1294" s="69"/>
      <c r="H1294" s="59"/>
    </row>
    <row r="1295" spans="1:8" hidden="1">
      <c r="A1295" s="39" t="s">
        <v>1223</v>
      </c>
      <c r="B1295" s="52" t="s">
        <v>619</v>
      </c>
      <c r="C1295" s="53"/>
      <c r="D1295" s="53"/>
      <c r="E1295" s="54"/>
      <c r="F1295" s="54"/>
      <c r="G1295" s="69"/>
      <c r="H1295" s="59"/>
    </row>
    <row r="1296" spans="1:8" hidden="1">
      <c r="A1296" s="39" t="s">
        <v>1224</v>
      </c>
      <c r="B1296" s="52" t="s">
        <v>621</v>
      </c>
      <c r="C1296" s="53"/>
      <c r="D1296" s="53"/>
      <c r="E1296" s="54"/>
      <c r="F1296" s="54"/>
      <c r="G1296" s="69"/>
      <c r="H1296" s="59"/>
    </row>
    <row r="1297" spans="1:8" hidden="1">
      <c r="A1297" s="39" t="s">
        <v>1225</v>
      </c>
      <c r="B1297" s="52" t="s">
        <v>623</v>
      </c>
      <c r="C1297" s="53"/>
      <c r="D1297" s="53"/>
      <c r="E1297" s="54"/>
      <c r="F1297" s="54"/>
      <c r="G1297" s="69"/>
      <c r="H1297" s="59"/>
    </row>
    <row r="1298" spans="1:8" hidden="1">
      <c r="A1298" s="39" t="s">
        <v>1226</v>
      </c>
      <c r="B1298" s="52" t="s">
        <v>625</v>
      </c>
      <c r="C1298" s="53"/>
      <c r="D1298" s="53"/>
      <c r="E1298" s="54"/>
      <c r="F1298" s="54"/>
      <c r="G1298" s="69"/>
      <c r="H1298" s="59"/>
    </row>
    <row r="1299" spans="1:8" hidden="1">
      <c r="A1299" s="39" t="s">
        <v>1227</v>
      </c>
      <c r="B1299" s="52" t="s">
        <v>627</v>
      </c>
      <c r="C1299" s="53"/>
      <c r="D1299" s="53"/>
      <c r="E1299" s="54"/>
      <c r="F1299" s="54"/>
      <c r="G1299" s="69"/>
      <c r="H1299" s="59"/>
    </row>
    <row r="1300" spans="1:8" hidden="1">
      <c r="A1300" s="39" t="s">
        <v>1228</v>
      </c>
      <c r="B1300" s="52" t="s">
        <v>629</v>
      </c>
      <c r="C1300" s="53"/>
      <c r="D1300" s="53"/>
      <c r="E1300" s="54"/>
      <c r="F1300" s="54"/>
      <c r="G1300" s="69"/>
      <c r="H1300" s="59"/>
    </row>
    <row r="1301" spans="1:8" hidden="1">
      <c r="A1301" s="39" t="s">
        <v>1229</v>
      </c>
      <c r="B1301" s="52" t="s">
        <v>631</v>
      </c>
      <c r="C1301" s="53"/>
      <c r="D1301" s="53"/>
      <c r="E1301" s="54"/>
      <c r="F1301" s="54"/>
      <c r="G1301" s="69"/>
      <c r="H1301" s="59"/>
    </row>
    <row r="1302" spans="1:8" hidden="1">
      <c r="A1302" s="39" t="s">
        <v>1230</v>
      </c>
      <c r="B1302" s="52" t="s">
        <v>633</v>
      </c>
      <c r="C1302" s="53"/>
      <c r="D1302" s="53"/>
      <c r="E1302" s="54"/>
      <c r="F1302" s="54"/>
      <c r="G1302" s="69"/>
      <c r="H1302" s="59"/>
    </row>
    <row r="1303" spans="1:8" hidden="1">
      <c r="A1303" s="39" t="s">
        <v>1231</v>
      </c>
      <c r="B1303" s="52" t="s">
        <v>635</v>
      </c>
      <c r="C1303" s="53"/>
      <c r="D1303" s="53"/>
      <c r="E1303" s="54"/>
      <c r="F1303" s="54"/>
      <c r="G1303" s="69"/>
      <c r="H1303" s="59"/>
    </row>
    <row r="1304" spans="1:8" hidden="1">
      <c r="A1304" s="39" t="s">
        <v>1232</v>
      </c>
      <c r="B1304" s="52" t="s">
        <v>637</v>
      </c>
      <c r="C1304" s="53"/>
      <c r="D1304" s="53"/>
      <c r="E1304" s="54"/>
      <c r="F1304" s="54"/>
      <c r="G1304" s="69"/>
      <c r="H1304" s="59"/>
    </row>
    <row r="1305" spans="1:8" hidden="1">
      <c r="A1305" s="39" t="s">
        <v>1233</v>
      </c>
      <c r="B1305" s="52" t="s">
        <v>639</v>
      </c>
      <c r="C1305" s="53"/>
      <c r="D1305" s="53"/>
      <c r="E1305" s="54"/>
      <c r="F1305" s="54"/>
      <c r="G1305" s="69"/>
      <c r="H1305" s="59"/>
    </row>
    <row r="1306" spans="1:8" hidden="1">
      <c r="A1306" s="39" t="s">
        <v>1234</v>
      </c>
      <c r="B1306" s="52" t="s">
        <v>641</v>
      </c>
      <c r="C1306" s="53"/>
      <c r="D1306" s="53"/>
      <c r="E1306" s="54"/>
      <c r="F1306" s="54"/>
      <c r="G1306" s="69"/>
      <c r="H1306" s="59"/>
    </row>
    <row r="1307" spans="1:8" hidden="1">
      <c r="A1307" s="39" t="s">
        <v>1235</v>
      </c>
      <c r="B1307" s="52" t="s">
        <v>643</v>
      </c>
      <c r="C1307" s="53"/>
      <c r="D1307" s="53"/>
      <c r="E1307" s="54"/>
      <c r="F1307" s="54"/>
      <c r="G1307" s="69"/>
      <c r="H1307" s="59"/>
    </row>
    <row r="1308" spans="1:8" hidden="1">
      <c r="A1308" s="39" t="s">
        <v>1236</v>
      </c>
      <c r="B1308" s="52" t="s">
        <v>645</v>
      </c>
      <c r="C1308" s="53"/>
      <c r="D1308" s="53"/>
      <c r="E1308" s="54"/>
      <c r="F1308" s="54"/>
      <c r="G1308" s="69"/>
      <c r="H1308" s="59"/>
    </row>
    <row r="1309" spans="1:8" hidden="1">
      <c r="A1309" s="39" t="s">
        <v>1237</v>
      </c>
      <c r="B1309" s="52" t="s">
        <v>647</v>
      </c>
      <c r="C1309" s="53"/>
      <c r="D1309" s="53"/>
      <c r="E1309" s="54"/>
      <c r="F1309" s="54"/>
      <c r="G1309" s="69"/>
      <c r="H1309" s="59"/>
    </row>
    <row r="1310" spans="1:8" hidden="1">
      <c r="A1310" s="39" t="s">
        <v>1238</v>
      </c>
      <c r="B1310" s="52" t="s">
        <v>649</v>
      </c>
      <c r="C1310" s="53"/>
      <c r="D1310" s="53"/>
      <c r="E1310" s="54"/>
      <c r="F1310" s="54"/>
      <c r="G1310" s="69"/>
      <c r="H1310" s="59"/>
    </row>
    <row r="1311" spans="1:8" hidden="1">
      <c r="A1311" s="39" t="s">
        <v>1239</v>
      </c>
      <c r="B1311" s="52" t="s">
        <v>651</v>
      </c>
      <c r="C1311" s="53"/>
      <c r="D1311" s="53"/>
      <c r="E1311" s="54"/>
      <c r="F1311" s="54"/>
      <c r="G1311" s="69"/>
      <c r="H1311" s="59"/>
    </row>
    <row r="1312" spans="1:8" hidden="1">
      <c r="A1312" s="39" t="s">
        <v>1240</v>
      </c>
      <c r="B1312" s="52" t="s">
        <v>653</v>
      </c>
      <c r="C1312" s="53"/>
      <c r="D1312" s="53"/>
      <c r="E1312" s="54"/>
      <c r="F1312" s="54"/>
      <c r="G1312" s="69"/>
      <c r="H1312" s="59"/>
    </row>
    <row r="1313" spans="1:8" hidden="1">
      <c r="A1313" s="39" t="s">
        <v>1241</v>
      </c>
      <c r="B1313" s="52" t="s">
        <v>655</v>
      </c>
      <c r="C1313" s="53"/>
      <c r="D1313" s="53"/>
      <c r="E1313" s="54"/>
      <c r="F1313" s="54"/>
      <c r="G1313" s="69"/>
      <c r="H1313" s="59"/>
    </row>
    <row r="1314" spans="1:8" hidden="1">
      <c r="A1314" s="39" t="s">
        <v>1242</v>
      </c>
      <c r="B1314" s="52" t="s">
        <v>657</v>
      </c>
      <c r="C1314" s="53"/>
      <c r="D1314" s="53"/>
      <c r="E1314" s="54"/>
      <c r="F1314" s="54"/>
      <c r="G1314" s="69"/>
      <c r="H1314" s="59"/>
    </row>
    <row r="1315" spans="1:8" hidden="1">
      <c r="A1315" s="39" t="s">
        <v>1243</v>
      </c>
      <c r="B1315" s="52" t="s">
        <v>659</v>
      </c>
      <c r="C1315" s="53"/>
      <c r="D1315" s="53"/>
      <c r="E1315" s="54"/>
      <c r="F1315" s="54"/>
      <c r="G1315" s="69"/>
      <c r="H1315" s="59"/>
    </row>
    <row r="1316" spans="1:8" hidden="1">
      <c r="A1316" s="39" t="s">
        <v>1244</v>
      </c>
      <c r="B1316" s="52" t="s">
        <v>661</v>
      </c>
      <c r="C1316" s="53"/>
      <c r="D1316" s="53"/>
      <c r="E1316" s="54"/>
      <c r="F1316" s="54"/>
      <c r="G1316" s="69"/>
      <c r="H1316" s="59"/>
    </row>
    <row r="1317" spans="1:8" hidden="1">
      <c r="A1317" s="39" t="s">
        <v>1245</v>
      </c>
      <c r="B1317" s="52" t="s">
        <v>663</v>
      </c>
      <c r="C1317" s="53"/>
      <c r="D1317" s="53"/>
      <c r="E1317" s="54"/>
      <c r="F1317" s="54"/>
      <c r="G1317" s="69"/>
      <c r="H1317" s="59"/>
    </row>
    <row r="1318" spans="1:8" hidden="1">
      <c r="A1318" s="39" t="s">
        <v>1246</v>
      </c>
      <c r="B1318" s="52" t="s">
        <v>665</v>
      </c>
      <c r="C1318" s="53"/>
      <c r="D1318" s="53"/>
      <c r="E1318" s="54"/>
      <c r="F1318" s="54"/>
      <c r="G1318" s="69"/>
      <c r="H1318" s="59"/>
    </row>
    <row r="1319" spans="1:8" hidden="1">
      <c r="A1319" s="39" t="s">
        <v>1247</v>
      </c>
      <c r="B1319" s="52" t="s">
        <v>667</v>
      </c>
      <c r="C1319" s="53"/>
      <c r="D1319" s="53"/>
      <c r="E1319" s="54"/>
      <c r="F1319" s="54"/>
      <c r="G1319" s="69"/>
      <c r="H1319" s="59"/>
    </row>
    <row r="1320" spans="1:8" hidden="1">
      <c r="A1320" s="39" t="s">
        <v>1248</v>
      </c>
      <c r="B1320" s="52" t="s">
        <v>669</v>
      </c>
      <c r="C1320" s="53"/>
      <c r="D1320" s="53"/>
      <c r="E1320" s="54"/>
      <c r="F1320" s="54"/>
      <c r="G1320" s="69"/>
      <c r="H1320" s="59"/>
    </row>
    <row r="1321" spans="1:8" hidden="1">
      <c r="A1321" s="39" t="s">
        <v>1249</v>
      </c>
      <c r="B1321" s="52" t="s">
        <v>671</v>
      </c>
      <c r="C1321" s="53"/>
      <c r="D1321" s="53"/>
      <c r="E1321" s="54"/>
      <c r="F1321" s="54"/>
      <c r="G1321" s="69"/>
      <c r="H1321" s="59"/>
    </row>
    <row r="1322" spans="1:8" hidden="1">
      <c r="A1322" s="39" t="s">
        <v>1250</v>
      </c>
      <c r="B1322" s="52" t="s">
        <v>673</v>
      </c>
      <c r="C1322" s="53"/>
      <c r="D1322" s="53"/>
      <c r="E1322" s="54"/>
      <c r="F1322" s="54"/>
      <c r="G1322" s="69"/>
      <c r="H1322" s="59"/>
    </row>
    <row r="1323" spans="1:8" hidden="1">
      <c r="A1323" s="39" t="s">
        <v>1251</v>
      </c>
      <c r="B1323" s="52" t="s">
        <v>675</v>
      </c>
      <c r="C1323" s="53"/>
      <c r="D1323" s="53"/>
      <c r="E1323" s="54"/>
      <c r="F1323" s="54"/>
      <c r="G1323" s="69"/>
      <c r="H1323" s="59"/>
    </row>
    <row r="1324" spans="1:8" hidden="1">
      <c r="A1324" s="39" t="s">
        <v>1252</v>
      </c>
      <c r="B1324" s="52" t="s">
        <v>677</v>
      </c>
      <c r="C1324" s="53"/>
      <c r="D1324" s="53"/>
      <c r="E1324" s="54"/>
      <c r="F1324" s="54"/>
      <c r="G1324" s="69"/>
      <c r="H1324" s="59"/>
    </row>
    <row r="1325" spans="1:8" hidden="1">
      <c r="A1325" s="39" t="s">
        <v>1253</v>
      </c>
      <c r="B1325" s="52" t="s">
        <v>679</v>
      </c>
      <c r="C1325" s="53"/>
      <c r="D1325" s="53"/>
      <c r="E1325" s="54"/>
      <c r="F1325" s="54"/>
      <c r="G1325" s="69"/>
      <c r="H1325" s="59"/>
    </row>
    <row r="1326" spans="1:8" hidden="1">
      <c r="A1326" s="39" t="s">
        <v>1254</v>
      </c>
      <c r="B1326" s="52" t="s">
        <v>681</v>
      </c>
      <c r="C1326" s="53"/>
      <c r="D1326" s="53"/>
      <c r="E1326" s="54"/>
      <c r="F1326" s="54"/>
      <c r="G1326" s="69"/>
      <c r="H1326" s="59"/>
    </row>
    <row r="1327" spans="1:8" hidden="1">
      <c r="A1327" s="39" t="s">
        <v>1255</v>
      </c>
      <c r="B1327" s="52" t="s">
        <v>683</v>
      </c>
      <c r="C1327" s="53"/>
      <c r="D1327" s="53"/>
      <c r="E1327" s="54"/>
      <c r="F1327" s="54"/>
      <c r="G1327" s="69"/>
      <c r="H1327" s="59"/>
    </row>
    <row r="1328" spans="1:8" hidden="1">
      <c r="A1328" s="39" t="s">
        <v>1256</v>
      </c>
      <c r="B1328" s="52" t="s">
        <v>685</v>
      </c>
      <c r="C1328" s="53"/>
      <c r="D1328" s="53"/>
      <c r="E1328" s="54"/>
      <c r="F1328" s="54"/>
      <c r="G1328" s="69"/>
      <c r="H1328" s="59"/>
    </row>
    <row r="1329" spans="1:8" hidden="1">
      <c r="A1329" s="39" t="s">
        <v>1257</v>
      </c>
      <c r="B1329" s="52" t="s">
        <v>687</v>
      </c>
      <c r="C1329" s="53"/>
      <c r="D1329" s="53"/>
      <c r="E1329" s="54"/>
      <c r="F1329" s="54"/>
      <c r="G1329" s="69"/>
      <c r="H1329" s="59"/>
    </row>
    <row r="1330" spans="1:8" hidden="1">
      <c r="A1330" s="39" t="s">
        <v>1258</v>
      </c>
      <c r="B1330" s="52" t="s">
        <v>689</v>
      </c>
      <c r="C1330" s="53"/>
      <c r="D1330" s="53"/>
      <c r="E1330" s="54"/>
      <c r="F1330" s="54"/>
      <c r="G1330" s="69"/>
      <c r="H1330" s="59"/>
    </row>
    <row r="1331" spans="1:8" hidden="1">
      <c r="A1331" s="39" t="s">
        <v>1259</v>
      </c>
      <c r="B1331" s="52" t="s">
        <v>691</v>
      </c>
      <c r="C1331" s="53"/>
      <c r="D1331" s="53"/>
      <c r="E1331" s="54"/>
      <c r="F1331" s="54"/>
      <c r="G1331" s="69"/>
      <c r="H1331" s="59"/>
    </row>
    <row r="1332" spans="1:8" hidden="1">
      <c r="A1332" s="39" t="s">
        <v>1260</v>
      </c>
      <c r="B1332" s="52" t="s">
        <v>693</v>
      </c>
      <c r="C1332" s="53"/>
      <c r="D1332" s="53"/>
      <c r="E1332" s="54"/>
      <c r="F1332" s="54"/>
      <c r="G1332" s="69"/>
      <c r="H1332" s="59"/>
    </row>
    <row r="1333" spans="1:8" hidden="1">
      <c r="A1333" s="39" t="s">
        <v>1261</v>
      </c>
      <c r="B1333" s="52" t="s">
        <v>695</v>
      </c>
      <c r="C1333" s="53"/>
      <c r="D1333" s="53"/>
      <c r="E1333" s="54"/>
      <c r="F1333" s="54"/>
      <c r="G1333" s="69"/>
      <c r="H1333" s="59"/>
    </row>
    <row r="1334" spans="1:8" hidden="1">
      <c r="A1334" s="39" t="s">
        <v>1262</v>
      </c>
      <c r="B1334" s="52" t="s">
        <v>697</v>
      </c>
      <c r="C1334" s="53"/>
      <c r="D1334" s="53"/>
      <c r="E1334" s="54"/>
      <c r="F1334" s="54"/>
      <c r="G1334" s="69"/>
      <c r="H1334" s="59"/>
    </row>
    <row r="1335" spans="1:8" hidden="1">
      <c r="A1335" s="39" t="s">
        <v>1263</v>
      </c>
      <c r="B1335" s="52" t="s">
        <v>699</v>
      </c>
      <c r="C1335" s="53"/>
      <c r="D1335" s="53"/>
      <c r="E1335" s="54"/>
      <c r="F1335" s="54"/>
      <c r="G1335" s="69"/>
      <c r="H1335" s="59"/>
    </row>
    <row r="1336" spans="1:8" hidden="1">
      <c r="A1336" s="39" t="s">
        <v>1264</v>
      </c>
      <c r="B1336" s="52" t="s">
        <v>701</v>
      </c>
      <c r="C1336" s="53"/>
      <c r="D1336" s="53"/>
      <c r="E1336" s="54"/>
      <c r="F1336" s="54"/>
      <c r="G1336" s="69"/>
      <c r="H1336" s="59"/>
    </row>
    <row r="1337" spans="1:8" hidden="1">
      <c r="A1337" s="39" t="s">
        <v>1265</v>
      </c>
      <c r="B1337" s="52" t="s">
        <v>703</v>
      </c>
      <c r="C1337" s="53"/>
      <c r="D1337" s="53"/>
      <c r="E1337" s="54"/>
      <c r="F1337" s="54"/>
      <c r="G1337" s="69"/>
      <c r="H1337" s="59"/>
    </row>
    <row r="1338" spans="1:8" hidden="1">
      <c r="A1338" s="49" t="s">
        <v>1266</v>
      </c>
      <c r="B1338" s="50" t="s">
        <v>705</v>
      </c>
      <c r="C1338" s="49"/>
      <c r="D1338" s="49"/>
      <c r="E1338" s="51">
        <f>SUM(E1339:E1383)</f>
        <v>0</v>
      </c>
      <c r="F1338" s="51">
        <f t="shared" ref="F1338:G1338" si="45">SUM(F1339:F1383)</f>
        <v>0</v>
      </c>
      <c r="G1338" s="70">
        <f t="shared" si="45"/>
        <v>0</v>
      </c>
      <c r="H1338" s="59"/>
    </row>
    <row r="1339" spans="1:8" hidden="1">
      <c r="A1339" s="39" t="s">
        <v>1267</v>
      </c>
      <c r="B1339" s="52" t="s">
        <v>615</v>
      </c>
      <c r="C1339" s="53"/>
      <c r="D1339" s="53"/>
      <c r="E1339" s="54"/>
      <c r="F1339" s="54"/>
      <c r="G1339" s="69"/>
      <c r="H1339" s="59"/>
    </row>
    <row r="1340" spans="1:8" hidden="1">
      <c r="A1340" s="39" t="s">
        <v>1268</v>
      </c>
      <c r="B1340" s="52" t="s">
        <v>617</v>
      </c>
      <c r="C1340" s="53"/>
      <c r="D1340" s="53"/>
      <c r="E1340" s="54"/>
      <c r="F1340" s="54"/>
      <c r="G1340" s="69"/>
      <c r="H1340" s="59"/>
    </row>
    <row r="1341" spans="1:8" hidden="1">
      <c r="A1341" s="39" t="s">
        <v>1269</v>
      </c>
      <c r="B1341" s="52" t="s">
        <v>619</v>
      </c>
      <c r="C1341" s="53"/>
      <c r="D1341" s="53"/>
      <c r="E1341" s="54"/>
      <c r="F1341" s="54"/>
      <c r="G1341" s="69"/>
      <c r="H1341" s="59"/>
    </row>
    <row r="1342" spans="1:8" hidden="1">
      <c r="A1342" s="39" t="s">
        <v>1270</v>
      </c>
      <c r="B1342" s="52" t="s">
        <v>621</v>
      </c>
      <c r="C1342" s="53"/>
      <c r="D1342" s="53"/>
      <c r="E1342" s="54"/>
      <c r="F1342" s="54"/>
      <c r="G1342" s="69"/>
      <c r="H1342" s="59"/>
    </row>
    <row r="1343" spans="1:8" hidden="1">
      <c r="A1343" s="39" t="s">
        <v>1271</v>
      </c>
      <c r="B1343" s="52" t="s">
        <v>623</v>
      </c>
      <c r="C1343" s="53"/>
      <c r="D1343" s="53"/>
      <c r="E1343" s="54"/>
      <c r="F1343" s="54"/>
      <c r="G1343" s="69"/>
      <c r="H1343" s="59"/>
    </row>
    <row r="1344" spans="1:8" hidden="1">
      <c r="A1344" s="39" t="s">
        <v>1272</v>
      </c>
      <c r="B1344" s="52" t="s">
        <v>625</v>
      </c>
      <c r="C1344" s="53"/>
      <c r="D1344" s="53"/>
      <c r="E1344" s="54"/>
      <c r="F1344" s="54"/>
      <c r="G1344" s="69"/>
      <c r="H1344" s="59"/>
    </row>
    <row r="1345" spans="1:8" hidden="1">
      <c r="A1345" s="39" t="s">
        <v>1273</v>
      </c>
      <c r="B1345" s="52" t="s">
        <v>627</v>
      </c>
      <c r="C1345" s="53"/>
      <c r="D1345" s="53"/>
      <c r="E1345" s="54"/>
      <c r="F1345" s="54"/>
      <c r="G1345" s="69"/>
      <c r="H1345" s="59"/>
    </row>
    <row r="1346" spans="1:8" hidden="1">
      <c r="A1346" s="39" t="s">
        <v>1274</v>
      </c>
      <c r="B1346" s="52" t="s">
        <v>629</v>
      </c>
      <c r="C1346" s="53"/>
      <c r="D1346" s="53"/>
      <c r="E1346" s="54"/>
      <c r="F1346" s="54"/>
      <c r="G1346" s="69"/>
      <c r="H1346" s="59"/>
    </row>
    <row r="1347" spans="1:8" hidden="1">
      <c r="A1347" s="39" t="s">
        <v>1275</v>
      </c>
      <c r="B1347" s="52" t="s">
        <v>631</v>
      </c>
      <c r="C1347" s="53"/>
      <c r="D1347" s="53"/>
      <c r="E1347" s="54"/>
      <c r="F1347" s="54"/>
      <c r="G1347" s="69"/>
      <c r="H1347" s="59"/>
    </row>
    <row r="1348" spans="1:8" hidden="1">
      <c r="A1348" s="39" t="s">
        <v>1276</v>
      </c>
      <c r="B1348" s="52" t="s">
        <v>633</v>
      </c>
      <c r="C1348" s="53"/>
      <c r="D1348" s="53"/>
      <c r="E1348" s="54"/>
      <c r="F1348" s="54"/>
      <c r="G1348" s="69"/>
      <c r="H1348" s="59"/>
    </row>
    <row r="1349" spans="1:8" hidden="1">
      <c r="A1349" s="39" t="s">
        <v>1277</v>
      </c>
      <c r="B1349" s="52" t="s">
        <v>635</v>
      </c>
      <c r="C1349" s="53"/>
      <c r="D1349" s="53"/>
      <c r="E1349" s="54"/>
      <c r="F1349" s="54"/>
      <c r="G1349" s="69"/>
      <c r="H1349" s="59"/>
    </row>
    <row r="1350" spans="1:8" hidden="1">
      <c r="A1350" s="39" t="s">
        <v>1278</v>
      </c>
      <c r="B1350" s="52" t="s">
        <v>637</v>
      </c>
      <c r="C1350" s="53"/>
      <c r="D1350" s="53"/>
      <c r="E1350" s="54"/>
      <c r="F1350" s="54"/>
      <c r="G1350" s="69"/>
      <c r="H1350" s="59"/>
    </row>
    <row r="1351" spans="1:8" hidden="1">
      <c r="A1351" s="39" t="s">
        <v>1279</v>
      </c>
      <c r="B1351" s="52" t="s">
        <v>639</v>
      </c>
      <c r="C1351" s="53"/>
      <c r="D1351" s="53"/>
      <c r="E1351" s="54"/>
      <c r="F1351" s="54"/>
      <c r="G1351" s="69"/>
      <c r="H1351" s="59"/>
    </row>
    <row r="1352" spans="1:8" hidden="1">
      <c r="A1352" s="39" t="s">
        <v>1280</v>
      </c>
      <c r="B1352" s="52" t="s">
        <v>641</v>
      </c>
      <c r="C1352" s="53"/>
      <c r="D1352" s="53"/>
      <c r="E1352" s="54"/>
      <c r="F1352" s="54"/>
      <c r="G1352" s="69"/>
      <c r="H1352" s="59"/>
    </row>
    <row r="1353" spans="1:8" hidden="1">
      <c r="A1353" s="39" t="s">
        <v>1281</v>
      </c>
      <c r="B1353" s="52" t="s">
        <v>643</v>
      </c>
      <c r="C1353" s="53"/>
      <c r="D1353" s="53"/>
      <c r="E1353" s="54"/>
      <c r="F1353" s="54"/>
      <c r="G1353" s="69"/>
      <c r="H1353" s="59"/>
    </row>
    <row r="1354" spans="1:8" hidden="1">
      <c r="A1354" s="39" t="s">
        <v>1282</v>
      </c>
      <c r="B1354" s="52" t="s">
        <v>645</v>
      </c>
      <c r="C1354" s="53"/>
      <c r="D1354" s="53"/>
      <c r="E1354" s="54"/>
      <c r="F1354" s="54"/>
      <c r="G1354" s="69"/>
      <c r="H1354" s="59"/>
    </row>
    <row r="1355" spans="1:8" hidden="1">
      <c r="A1355" s="39" t="s">
        <v>1283</v>
      </c>
      <c r="B1355" s="52" t="s">
        <v>647</v>
      </c>
      <c r="C1355" s="53"/>
      <c r="D1355" s="53"/>
      <c r="E1355" s="54"/>
      <c r="F1355" s="54"/>
      <c r="G1355" s="69"/>
      <c r="H1355" s="59"/>
    </row>
    <row r="1356" spans="1:8" hidden="1">
      <c r="A1356" s="39" t="s">
        <v>1284</v>
      </c>
      <c r="B1356" s="52" t="s">
        <v>649</v>
      </c>
      <c r="C1356" s="53"/>
      <c r="D1356" s="53"/>
      <c r="E1356" s="54"/>
      <c r="F1356" s="54"/>
      <c r="G1356" s="69"/>
      <c r="H1356" s="59"/>
    </row>
    <row r="1357" spans="1:8" hidden="1">
      <c r="A1357" s="39" t="s">
        <v>1285</v>
      </c>
      <c r="B1357" s="52" t="s">
        <v>651</v>
      </c>
      <c r="C1357" s="53"/>
      <c r="D1357" s="53"/>
      <c r="E1357" s="54"/>
      <c r="F1357" s="54"/>
      <c r="G1357" s="69"/>
      <c r="H1357" s="59"/>
    </row>
    <row r="1358" spans="1:8" hidden="1">
      <c r="A1358" s="39" t="s">
        <v>1286</v>
      </c>
      <c r="B1358" s="52" t="s">
        <v>653</v>
      </c>
      <c r="C1358" s="53"/>
      <c r="D1358" s="53"/>
      <c r="E1358" s="54"/>
      <c r="F1358" s="54"/>
      <c r="G1358" s="69"/>
      <c r="H1358" s="59"/>
    </row>
    <row r="1359" spans="1:8" hidden="1">
      <c r="A1359" s="39" t="s">
        <v>1287</v>
      </c>
      <c r="B1359" s="52" t="s">
        <v>655</v>
      </c>
      <c r="C1359" s="53"/>
      <c r="D1359" s="53"/>
      <c r="E1359" s="54"/>
      <c r="F1359" s="54"/>
      <c r="G1359" s="69"/>
      <c r="H1359" s="59"/>
    </row>
    <row r="1360" spans="1:8" hidden="1">
      <c r="A1360" s="39" t="s">
        <v>1288</v>
      </c>
      <c r="B1360" s="52" t="s">
        <v>657</v>
      </c>
      <c r="C1360" s="53"/>
      <c r="D1360" s="53"/>
      <c r="E1360" s="54"/>
      <c r="F1360" s="54"/>
      <c r="G1360" s="69"/>
      <c r="H1360" s="59"/>
    </row>
    <row r="1361" spans="1:8" hidden="1">
      <c r="A1361" s="39" t="s">
        <v>1289</v>
      </c>
      <c r="B1361" s="52" t="s">
        <v>659</v>
      </c>
      <c r="C1361" s="53"/>
      <c r="D1361" s="53"/>
      <c r="E1361" s="54"/>
      <c r="F1361" s="54"/>
      <c r="G1361" s="69"/>
      <c r="H1361" s="59"/>
    </row>
    <row r="1362" spans="1:8" hidden="1">
      <c r="A1362" s="39" t="s">
        <v>1290</v>
      </c>
      <c r="B1362" s="52" t="s">
        <v>661</v>
      </c>
      <c r="C1362" s="53"/>
      <c r="D1362" s="53"/>
      <c r="E1362" s="54"/>
      <c r="F1362" s="54"/>
      <c r="G1362" s="69"/>
      <c r="H1362" s="59"/>
    </row>
    <row r="1363" spans="1:8" hidden="1">
      <c r="A1363" s="39" t="s">
        <v>1291</v>
      </c>
      <c r="B1363" s="52" t="s">
        <v>663</v>
      </c>
      <c r="C1363" s="53"/>
      <c r="D1363" s="53"/>
      <c r="E1363" s="54"/>
      <c r="F1363" s="54"/>
      <c r="G1363" s="69"/>
      <c r="H1363" s="59"/>
    </row>
    <row r="1364" spans="1:8" hidden="1">
      <c r="A1364" s="39" t="s">
        <v>1292</v>
      </c>
      <c r="B1364" s="52" t="s">
        <v>665</v>
      </c>
      <c r="C1364" s="53"/>
      <c r="D1364" s="53"/>
      <c r="E1364" s="54"/>
      <c r="F1364" s="54"/>
      <c r="G1364" s="69"/>
      <c r="H1364" s="59"/>
    </row>
    <row r="1365" spans="1:8" hidden="1">
      <c r="A1365" s="39" t="s">
        <v>1293</v>
      </c>
      <c r="B1365" s="52" t="s">
        <v>667</v>
      </c>
      <c r="C1365" s="53"/>
      <c r="D1365" s="53"/>
      <c r="E1365" s="54"/>
      <c r="F1365" s="54"/>
      <c r="G1365" s="69"/>
      <c r="H1365" s="59"/>
    </row>
    <row r="1366" spans="1:8" hidden="1">
      <c r="A1366" s="39" t="s">
        <v>1294</v>
      </c>
      <c r="B1366" s="52" t="s">
        <v>669</v>
      </c>
      <c r="C1366" s="53"/>
      <c r="D1366" s="53"/>
      <c r="E1366" s="54"/>
      <c r="F1366" s="54"/>
      <c r="G1366" s="69"/>
      <c r="H1366" s="59"/>
    </row>
    <row r="1367" spans="1:8" hidden="1">
      <c r="A1367" s="39" t="s">
        <v>1295</v>
      </c>
      <c r="B1367" s="52" t="s">
        <v>671</v>
      </c>
      <c r="C1367" s="53"/>
      <c r="D1367" s="53"/>
      <c r="E1367" s="54"/>
      <c r="F1367" s="54"/>
      <c r="G1367" s="69"/>
      <c r="H1367" s="59"/>
    </row>
    <row r="1368" spans="1:8" hidden="1">
      <c r="A1368" s="39" t="s">
        <v>1296</v>
      </c>
      <c r="B1368" s="52" t="s">
        <v>673</v>
      </c>
      <c r="C1368" s="53"/>
      <c r="D1368" s="53"/>
      <c r="E1368" s="54"/>
      <c r="F1368" s="54"/>
      <c r="G1368" s="69"/>
      <c r="H1368" s="59"/>
    </row>
    <row r="1369" spans="1:8" hidden="1">
      <c r="A1369" s="39" t="s">
        <v>1297</v>
      </c>
      <c r="B1369" s="52" t="s">
        <v>675</v>
      </c>
      <c r="C1369" s="53"/>
      <c r="D1369" s="53"/>
      <c r="E1369" s="54"/>
      <c r="F1369" s="54"/>
      <c r="G1369" s="69"/>
      <c r="H1369" s="59"/>
    </row>
    <row r="1370" spans="1:8" hidden="1">
      <c r="A1370" s="39" t="s">
        <v>1298</v>
      </c>
      <c r="B1370" s="52" t="s">
        <v>677</v>
      </c>
      <c r="C1370" s="53"/>
      <c r="D1370" s="53"/>
      <c r="E1370" s="54"/>
      <c r="F1370" s="54"/>
      <c r="G1370" s="69"/>
      <c r="H1370" s="59"/>
    </row>
    <row r="1371" spans="1:8" hidden="1">
      <c r="A1371" s="39" t="s">
        <v>1299</v>
      </c>
      <c r="B1371" s="52" t="s">
        <v>679</v>
      </c>
      <c r="C1371" s="53"/>
      <c r="D1371" s="53"/>
      <c r="E1371" s="54"/>
      <c r="F1371" s="54"/>
      <c r="G1371" s="69"/>
      <c r="H1371" s="59"/>
    </row>
    <row r="1372" spans="1:8" hidden="1">
      <c r="A1372" s="39" t="s">
        <v>1300</v>
      </c>
      <c r="B1372" s="52" t="s">
        <v>681</v>
      </c>
      <c r="C1372" s="53"/>
      <c r="D1372" s="53"/>
      <c r="E1372" s="54"/>
      <c r="F1372" s="54"/>
      <c r="G1372" s="69"/>
      <c r="H1372" s="59"/>
    </row>
    <row r="1373" spans="1:8" hidden="1">
      <c r="A1373" s="39" t="s">
        <v>1301</v>
      </c>
      <c r="B1373" s="52" t="s">
        <v>683</v>
      </c>
      <c r="C1373" s="53"/>
      <c r="D1373" s="53"/>
      <c r="E1373" s="54"/>
      <c r="F1373" s="54"/>
      <c r="G1373" s="69"/>
      <c r="H1373" s="59"/>
    </row>
    <row r="1374" spans="1:8" hidden="1">
      <c r="A1374" s="39" t="s">
        <v>1302</v>
      </c>
      <c r="B1374" s="52" t="s">
        <v>685</v>
      </c>
      <c r="C1374" s="53"/>
      <c r="D1374" s="53"/>
      <c r="E1374" s="54"/>
      <c r="F1374" s="54"/>
      <c r="G1374" s="69"/>
      <c r="H1374" s="59"/>
    </row>
    <row r="1375" spans="1:8" hidden="1">
      <c r="A1375" s="39" t="s">
        <v>1303</v>
      </c>
      <c r="B1375" s="52" t="s">
        <v>687</v>
      </c>
      <c r="C1375" s="53"/>
      <c r="D1375" s="53"/>
      <c r="E1375" s="54"/>
      <c r="F1375" s="54"/>
      <c r="G1375" s="69"/>
      <c r="H1375" s="59"/>
    </row>
    <row r="1376" spans="1:8" hidden="1">
      <c r="A1376" s="39" t="s">
        <v>1304</v>
      </c>
      <c r="B1376" s="52" t="s">
        <v>689</v>
      </c>
      <c r="C1376" s="53"/>
      <c r="D1376" s="53"/>
      <c r="E1376" s="54"/>
      <c r="F1376" s="54"/>
      <c r="G1376" s="69"/>
      <c r="H1376" s="59"/>
    </row>
    <row r="1377" spans="1:8" hidden="1">
      <c r="A1377" s="39" t="s">
        <v>1305</v>
      </c>
      <c r="B1377" s="52" t="s">
        <v>691</v>
      </c>
      <c r="C1377" s="53"/>
      <c r="D1377" s="53"/>
      <c r="E1377" s="54"/>
      <c r="F1377" s="54"/>
      <c r="G1377" s="69"/>
      <c r="H1377" s="59"/>
    </row>
    <row r="1378" spans="1:8" hidden="1">
      <c r="A1378" s="39" t="s">
        <v>1306</v>
      </c>
      <c r="B1378" s="52" t="s">
        <v>693</v>
      </c>
      <c r="C1378" s="53"/>
      <c r="D1378" s="53"/>
      <c r="E1378" s="54"/>
      <c r="F1378" s="54"/>
      <c r="G1378" s="69"/>
      <c r="H1378" s="59"/>
    </row>
    <row r="1379" spans="1:8" hidden="1">
      <c r="A1379" s="39" t="s">
        <v>1307</v>
      </c>
      <c r="B1379" s="52" t="s">
        <v>695</v>
      </c>
      <c r="C1379" s="53"/>
      <c r="D1379" s="53"/>
      <c r="E1379" s="54"/>
      <c r="F1379" s="54"/>
      <c r="G1379" s="69"/>
      <c r="H1379" s="59"/>
    </row>
    <row r="1380" spans="1:8" hidden="1">
      <c r="A1380" s="39" t="s">
        <v>1308</v>
      </c>
      <c r="B1380" s="52" t="s">
        <v>697</v>
      </c>
      <c r="C1380" s="53"/>
      <c r="D1380" s="53"/>
      <c r="E1380" s="54"/>
      <c r="F1380" s="54"/>
      <c r="G1380" s="69"/>
      <c r="H1380" s="59"/>
    </row>
    <row r="1381" spans="1:8" hidden="1">
      <c r="A1381" s="39" t="s">
        <v>1309</v>
      </c>
      <c r="B1381" s="52" t="s">
        <v>699</v>
      </c>
      <c r="C1381" s="53"/>
      <c r="D1381" s="53"/>
      <c r="E1381" s="54"/>
      <c r="F1381" s="54"/>
      <c r="G1381" s="69"/>
      <c r="H1381" s="59"/>
    </row>
    <row r="1382" spans="1:8" hidden="1">
      <c r="A1382" s="39" t="s">
        <v>1310</v>
      </c>
      <c r="B1382" s="52" t="s">
        <v>701</v>
      </c>
      <c r="C1382" s="53"/>
      <c r="D1382" s="53"/>
      <c r="E1382" s="54"/>
      <c r="F1382" s="54"/>
      <c r="G1382" s="69"/>
      <c r="H1382" s="59"/>
    </row>
    <row r="1383" spans="1:8" hidden="1">
      <c r="A1383" s="39" t="s">
        <v>1311</v>
      </c>
      <c r="B1383" s="52" t="s">
        <v>703</v>
      </c>
      <c r="C1383" s="53"/>
      <c r="D1383" s="53"/>
      <c r="E1383" s="54"/>
      <c r="F1383" s="54"/>
      <c r="G1383" s="69"/>
      <c r="H1383" s="59"/>
    </row>
    <row r="1384" spans="1:8" hidden="1">
      <c r="A1384" s="46" t="s">
        <v>1312</v>
      </c>
      <c r="B1384" s="47" t="s">
        <v>752</v>
      </c>
      <c r="C1384" s="46"/>
      <c r="D1384" s="46"/>
      <c r="E1384" s="60">
        <f>E1385+E1436</f>
        <v>0</v>
      </c>
      <c r="F1384" s="60">
        <f>F1385+F1436</f>
        <v>0</v>
      </c>
      <c r="G1384" s="71">
        <f>G1385+G1436</f>
        <v>0</v>
      </c>
      <c r="H1384" s="59"/>
    </row>
    <row r="1385" spans="1:8" hidden="1">
      <c r="A1385" s="49" t="s">
        <v>1313</v>
      </c>
      <c r="B1385" s="50" t="s">
        <v>613</v>
      </c>
      <c r="C1385" s="49"/>
      <c r="D1385" s="49"/>
      <c r="E1385" s="51">
        <f>SUM(E1386:E1430)</f>
        <v>0</v>
      </c>
      <c r="F1385" s="51">
        <f t="shared" ref="F1385:G1385" si="46">SUM(F1386:F1430)</f>
        <v>0</v>
      </c>
      <c r="G1385" s="70">
        <f t="shared" si="46"/>
        <v>0</v>
      </c>
      <c r="H1385" s="59"/>
    </row>
    <row r="1386" spans="1:8" hidden="1">
      <c r="A1386" s="39" t="s">
        <v>1314</v>
      </c>
      <c r="B1386" s="52" t="s">
        <v>615</v>
      </c>
      <c r="C1386" s="53"/>
      <c r="D1386" s="53"/>
      <c r="E1386" s="54"/>
      <c r="F1386" s="54"/>
      <c r="G1386" s="69"/>
      <c r="H1386" s="59"/>
    </row>
    <row r="1387" spans="1:8" hidden="1">
      <c r="A1387" s="39" t="s">
        <v>1315</v>
      </c>
      <c r="B1387" s="52" t="s">
        <v>617</v>
      </c>
      <c r="C1387" s="53"/>
      <c r="D1387" s="53"/>
      <c r="E1387" s="54"/>
      <c r="F1387" s="54"/>
      <c r="G1387" s="69"/>
      <c r="H1387" s="59"/>
    </row>
    <row r="1388" spans="1:8" hidden="1">
      <c r="A1388" s="39" t="s">
        <v>1316</v>
      </c>
      <c r="B1388" s="52" t="s">
        <v>619</v>
      </c>
      <c r="C1388" s="53"/>
      <c r="D1388" s="53"/>
      <c r="E1388" s="54"/>
      <c r="F1388" s="54"/>
      <c r="G1388" s="69"/>
      <c r="H1388" s="59"/>
    </row>
    <row r="1389" spans="1:8" hidden="1">
      <c r="A1389" s="39" t="s">
        <v>1317</v>
      </c>
      <c r="B1389" s="52" t="s">
        <v>621</v>
      </c>
      <c r="C1389" s="53"/>
      <c r="D1389" s="53"/>
      <c r="E1389" s="54"/>
      <c r="F1389" s="54"/>
      <c r="G1389" s="69"/>
      <c r="H1389" s="59"/>
    </row>
    <row r="1390" spans="1:8" hidden="1">
      <c r="A1390" s="39" t="s">
        <v>1318</v>
      </c>
      <c r="B1390" s="52" t="s">
        <v>623</v>
      </c>
      <c r="C1390" s="53"/>
      <c r="D1390" s="53"/>
      <c r="E1390" s="54"/>
      <c r="F1390" s="54"/>
      <c r="G1390" s="69"/>
      <c r="H1390" s="59"/>
    </row>
    <row r="1391" spans="1:8" hidden="1">
      <c r="A1391" s="39" t="s">
        <v>1319</v>
      </c>
      <c r="B1391" s="52" t="s">
        <v>625</v>
      </c>
      <c r="C1391" s="53"/>
      <c r="D1391" s="53"/>
      <c r="E1391" s="54"/>
      <c r="F1391" s="54"/>
      <c r="G1391" s="69"/>
      <c r="H1391" s="59"/>
    </row>
    <row r="1392" spans="1:8" hidden="1">
      <c r="A1392" s="39" t="s">
        <v>1320</v>
      </c>
      <c r="B1392" s="52" t="s">
        <v>627</v>
      </c>
      <c r="C1392" s="53"/>
      <c r="D1392" s="53"/>
      <c r="E1392" s="54"/>
      <c r="F1392" s="54"/>
      <c r="G1392" s="69"/>
      <c r="H1392" s="59"/>
    </row>
    <row r="1393" spans="1:8" hidden="1">
      <c r="A1393" s="39" t="s">
        <v>1321</v>
      </c>
      <c r="B1393" s="52" t="s">
        <v>629</v>
      </c>
      <c r="C1393" s="53"/>
      <c r="D1393" s="53"/>
      <c r="E1393" s="54"/>
      <c r="F1393" s="54"/>
      <c r="G1393" s="69"/>
      <c r="H1393" s="59"/>
    </row>
    <row r="1394" spans="1:8" hidden="1">
      <c r="A1394" s="39" t="s">
        <v>1322</v>
      </c>
      <c r="B1394" s="52" t="s">
        <v>631</v>
      </c>
      <c r="C1394" s="53"/>
      <c r="D1394" s="53"/>
      <c r="E1394" s="54"/>
      <c r="F1394" s="54"/>
      <c r="G1394" s="69"/>
      <c r="H1394" s="59"/>
    </row>
    <row r="1395" spans="1:8" hidden="1">
      <c r="A1395" s="39" t="s">
        <v>1323</v>
      </c>
      <c r="B1395" s="52" t="s">
        <v>633</v>
      </c>
      <c r="C1395" s="53"/>
      <c r="D1395" s="53"/>
      <c r="E1395" s="54"/>
      <c r="F1395" s="54"/>
      <c r="G1395" s="69"/>
      <c r="H1395" s="59"/>
    </row>
    <row r="1396" spans="1:8" hidden="1">
      <c r="A1396" s="39" t="s">
        <v>1324</v>
      </c>
      <c r="B1396" s="52" t="s">
        <v>635</v>
      </c>
      <c r="C1396" s="53"/>
      <c r="D1396" s="53"/>
      <c r="E1396" s="54"/>
      <c r="F1396" s="54"/>
      <c r="G1396" s="69"/>
      <c r="H1396" s="59"/>
    </row>
    <row r="1397" spans="1:8" hidden="1">
      <c r="A1397" s="39" t="s">
        <v>1325</v>
      </c>
      <c r="B1397" s="52" t="s">
        <v>637</v>
      </c>
      <c r="C1397" s="53"/>
      <c r="D1397" s="53"/>
      <c r="E1397" s="54"/>
      <c r="F1397" s="54"/>
      <c r="G1397" s="69"/>
      <c r="H1397" s="59"/>
    </row>
    <row r="1398" spans="1:8" hidden="1">
      <c r="A1398" s="39" t="s">
        <v>1326</v>
      </c>
      <c r="B1398" s="52" t="s">
        <v>639</v>
      </c>
      <c r="C1398" s="53"/>
      <c r="D1398" s="53"/>
      <c r="E1398" s="54"/>
      <c r="F1398" s="54"/>
      <c r="G1398" s="69"/>
      <c r="H1398" s="59"/>
    </row>
    <row r="1399" spans="1:8" hidden="1">
      <c r="A1399" s="39" t="s">
        <v>1327</v>
      </c>
      <c r="B1399" s="52" t="s">
        <v>641</v>
      </c>
      <c r="C1399" s="53"/>
      <c r="D1399" s="53"/>
      <c r="E1399" s="54"/>
      <c r="F1399" s="54"/>
      <c r="G1399" s="69"/>
      <c r="H1399" s="59"/>
    </row>
    <row r="1400" spans="1:8" hidden="1">
      <c r="A1400" s="39" t="s">
        <v>1328</v>
      </c>
      <c r="B1400" s="52" t="s">
        <v>643</v>
      </c>
      <c r="C1400" s="53"/>
      <c r="D1400" s="53"/>
      <c r="E1400" s="54"/>
      <c r="F1400" s="54"/>
      <c r="G1400" s="69"/>
      <c r="H1400" s="59"/>
    </row>
    <row r="1401" spans="1:8" hidden="1">
      <c r="A1401" s="39" t="s">
        <v>1329</v>
      </c>
      <c r="B1401" s="52" t="s">
        <v>645</v>
      </c>
      <c r="C1401" s="53"/>
      <c r="D1401" s="53"/>
      <c r="E1401" s="54"/>
      <c r="F1401" s="54"/>
      <c r="G1401" s="69"/>
      <c r="H1401" s="59"/>
    </row>
    <row r="1402" spans="1:8" hidden="1">
      <c r="A1402" s="39" t="s">
        <v>1330</v>
      </c>
      <c r="B1402" s="52" t="s">
        <v>647</v>
      </c>
      <c r="C1402" s="53"/>
      <c r="D1402" s="53"/>
      <c r="E1402" s="54"/>
      <c r="F1402" s="54"/>
      <c r="G1402" s="69"/>
      <c r="H1402" s="59"/>
    </row>
    <row r="1403" spans="1:8" hidden="1">
      <c r="A1403" s="39" t="s">
        <v>1331</v>
      </c>
      <c r="B1403" s="52" t="s">
        <v>649</v>
      </c>
      <c r="C1403" s="53"/>
      <c r="D1403" s="53"/>
      <c r="E1403" s="54"/>
      <c r="F1403" s="54"/>
      <c r="G1403" s="69"/>
      <c r="H1403" s="59"/>
    </row>
    <row r="1404" spans="1:8" hidden="1">
      <c r="A1404" s="39" t="s">
        <v>1332</v>
      </c>
      <c r="B1404" s="52" t="s">
        <v>651</v>
      </c>
      <c r="C1404" s="53"/>
      <c r="D1404" s="53"/>
      <c r="E1404" s="54"/>
      <c r="F1404" s="54"/>
      <c r="G1404" s="69"/>
      <c r="H1404" s="59"/>
    </row>
    <row r="1405" spans="1:8" hidden="1">
      <c r="A1405" s="39" t="s">
        <v>1333</v>
      </c>
      <c r="B1405" s="52" t="s">
        <v>653</v>
      </c>
      <c r="C1405" s="53"/>
      <c r="D1405" s="53"/>
      <c r="E1405" s="54"/>
      <c r="F1405" s="54"/>
      <c r="G1405" s="69"/>
      <c r="H1405" s="59"/>
    </row>
    <row r="1406" spans="1:8" hidden="1">
      <c r="A1406" s="39" t="s">
        <v>1334</v>
      </c>
      <c r="B1406" s="52" t="s">
        <v>655</v>
      </c>
      <c r="C1406" s="53"/>
      <c r="D1406" s="53"/>
      <c r="E1406" s="54"/>
      <c r="F1406" s="54"/>
      <c r="G1406" s="69"/>
      <c r="H1406" s="59"/>
    </row>
    <row r="1407" spans="1:8" hidden="1">
      <c r="A1407" s="39" t="s">
        <v>1335</v>
      </c>
      <c r="B1407" s="52" t="s">
        <v>657</v>
      </c>
      <c r="C1407" s="53"/>
      <c r="D1407" s="53"/>
      <c r="E1407" s="54"/>
      <c r="F1407" s="54"/>
      <c r="G1407" s="69"/>
      <c r="H1407" s="59"/>
    </row>
    <row r="1408" spans="1:8" hidden="1">
      <c r="A1408" s="39" t="s">
        <v>1336</v>
      </c>
      <c r="B1408" s="52" t="s">
        <v>659</v>
      </c>
      <c r="C1408" s="53"/>
      <c r="D1408" s="53"/>
      <c r="E1408" s="54"/>
      <c r="F1408" s="54"/>
      <c r="G1408" s="69"/>
      <c r="H1408" s="59"/>
    </row>
    <row r="1409" spans="1:8" hidden="1">
      <c r="A1409" s="39" t="s">
        <v>1337</v>
      </c>
      <c r="B1409" s="52" t="s">
        <v>661</v>
      </c>
      <c r="C1409" s="53"/>
      <c r="D1409" s="53"/>
      <c r="E1409" s="54"/>
      <c r="F1409" s="54"/>
      <c r="G1409" s="69"/>
      <c r="H1409" s="59"/>
    </row>
    <row r="1410" spans="1:8" hidden="1">
      <c r="A1410" s="39" t="s">
        <v>1338</v>
      </c>
      <c r="B1410" s="52" t="s">
        <v>663</v>
      </c>
      <c r="C1410" s="53"/>
      <c r="D1410" s="53"/>
      <c r="E1410" s="54"/>
      <c r="F1410" s="54"/>
      <c r="G1410" s="69"/>
      <c r="H1410" s="59"/>
    </row>
    <row r="1411" spans="1:8" hidden="1">
      <c r="A1411" s="39" t="s">
        <v>1339</v>
      </c>
      <c r="B1411" s="52" t="s">
        <v>665</v>
      </c>
      <c r="C1411" s="53"/>
      <c r="D1411" s="53"/>
      <c r="E1411" s="54"/>
      <c r="F1411" s="54"/>
      <c r="G1411" s="69"/>
      <c r="H1411" s="59"/>
    </row>
    <row r="1412" spans="1:8" hidden="1">
      <c r="A1412" s="39" t="s">
        <v>1340</v>
      </c>
      <c r="B1412" s="52" t="s">
        <v>667</v>
      </c>
      <c r="C1412" s="53"/>
      <c r="D1412" s="53"/>
      <c r="E1412" s="54"/>
      <c r="F1412" s="54"/>
      <c r="G1412" s="69"/>
      <c r="H1412" s="59"/>
    </row>
    <row r="1413" spans="1:8" hidden="1">
      <c r="A1413" s="39" t="s">
        <v>1341</v>
      </c>
      <c r="B1413" s="52" t="s">
        <v>669</v>
      </c>
      <c r="C1413" s="53"/>
      <c r="D1413" s="53"/>
      <c r="E1413" s="54"/>
      <c r="F1413" s="54"/>
      <c r="G1413" s="69"/>
      <c r="H1413" s="59"/>
    </row>
    <row r="1414" spans="1:8" hidden="1">
      <c r="A1414" s="39" t="s">
        <v>1342</v>
      </c>
      <c r="B1414" s="52" t="s">
        <v>671</v>
      </c>
      <c r="C1414" s="53"/>
      <c r="D1414" s="53"/>
      <c r="E1414" s="54"/>
      <c r="F1414" s="54"/>
      <c r="G1414" s="69"/>
      <c r="H1414" s="59"/>
    </row>
    <row r="1415" spans="1:8" hidden="1">
      <c r="A1415" s="39" t="s">
        <v>1343</v>
      </c>
      <c r="B1415" s="52" t="s">
        <v>673</v>
      </c>
      <c r="C1415" s="53"/>
      <c r="D1415" s="53"/>
      <c r="E1415" s="54"/>
      <c r="F1415" s="54"/>
      <c r="G1415" s="69"/>
      <c r="H1415" s="59"/>
    </row>
    <row r="1416" spans="1:8" hidden="1">
      <c r="A1416" s="39" t="s">
        <v>1344</v>
      </c>
      <c r="B1416" s="52" t="s">
        <v>675</v>
      </c>
      <c r="C1416" s="53"/>
      <c r="D1416" s="53"/>
      <c r="E1416" s="54"/>
      <c r="F1416" s="54"/>
      <c r="G1416" s="69"/>
      <c r="H1416" s="59"/>
    </row>
    <row r="1417" spans="1:8" hidden="1">
      <c r="A1417" s="39" t="s">
        <v>1345</v>
      </c>
      <c r="B1417" s="52" t="s">
        <v>677</v>
      </c>
      <c r="C1417" s="53"/>
      <c r="D1417" s="53"/>
      <c r="E1417" s="54"/>
      <c r="F1417" s="54"/>
      <c r="G1417" s="69"/>
      <c r="H1417" s="59"/>
    </row>
    <row r="1418" spans="1:8" hidden="1">
      <c r="A1418" s="39" t="s">
        <v>1346</v>
      </c>
      <c r="B1418" s="52" t="s">
        <v>679</v>
      </c>
      <c r="C1418" s="53"/>
      <c r="D1418" s="53"/>
      <c r="E1418" s="54"/>
      <c r="F1418" s="54"/>
      <c r="G1418" s="69"/>
      <c r="H1418" s="59"/>
    </row>
    <row r="1419" spans="1:8" hidden="1">
      <c r="A1419" s="39" t="s">
        <v>1347</v>
      </c>
      <c r="B1419" s="52" t="s">
        <v>681</v>
      </c>
      <c r="C1419" s="53"/>
      <c r="D1419" s="53"/>
      <c r="E1419" s="54"/>
      <c r="F1419" s="54"/>
      <c r="G1419" s="69"/>
      <c r="H1419" s="59"/>
    </row>
    <row r="1420" spans="1:8" hidden="1">
      <c r="A1420" s="39" t="s">
        <v>1348</v>
      </c>
      <c r="B1420" s="52" t="s">
        <v>683</v>
      </c>
      <c r="C1420" s="53"/>
      <c r="D1420" s="53"/>
      <c r="E1420" s="54"/>
      <c r="F1420" s="54"/>
      <c r="G1420" s="69"/>
      <c r="H1420" s="59"/>
    </row>
    <row r="1421" spans="1:8" hidden="1">
      <c r="A1421" s="39" t="s">
        <v>1349</v>
      </c>
      <c r="B1421" s="52" t="s">
        <v>685</v>
      </c>
      <c r="C1421" s="53"/>
      <c r="D1421" s="53"/>
      <c r="E1421" s="54"/>
      <c r="F1421" s="54"/>
      <c r="G1421" s="69"/>
      <c r="H1421" s="59"/>
    </row>
    <row r="1422" spans="1:8" hidden="1">
      <c r="A1422" s="39" t="s">
        <v>1350</v>
      </c>
      <c r="B1422" s="52" t="s">
        <v>687</v>
      </c>
      <c r="C1422" s="53"/>
      <c r="D1422" s="53"/>
      <c r="E1422" s="54"/>
      <c r="F1422" s="54"/>
      <c r="G1422" s="69"/>
      <c r="H1422" s="59"/>
    </row>
    <row r="1423" spans="1:8" hidden="1">
      <c r="A1423" s="39" t="s">
        <v>1351</v>
      </c>
      <c r="B1423" s="52" t="s">
        <v>689</v>
      </c>
      <c r="C1423" s="53"/>
      <c r="D1423" s="53"/>
      <c r="E1423" s="54"/>
      <c r="F1423" s="54"/>
      <c r="G1423" s="69"/>
      <c r="H1423" s="59"/>
    </row>
    <row r="1424" spans="1:8" hidden="1">
      <c r="A1424" s="39" t="s">
        <v>1352</v>
      </c>
      <c r="B1424" s="52" t="s">
        <v>691</v>
      </c>
      <c r="C1424" s="53"/>
      <c r="D1424" s="53"/>
      <c r="E1424" s="54"/>
      <c r="F1424" s="54"/>
      <c r="G1424" s="69"/>
      <c r="H1424" s="59"/>
    </row>
    <row r="1425" spans="1:8" hidden="1">
      <c r="A1425" s="39" t="s">
        <v>1353</v>
      </c>
      <c r="B1425" s="52" t="s">
        <v>693</v>
      </c>
      <c r="C1425" s="53"/>
      <c r="D1425" s="53"/>
      <c r="E1425" s="54"/>
      <c r="F1425" s="54"/>
      <c r="G1425" s="69"/>
      <c r="H1425" s="59"/>
    </row>
    <row r="1426" spans="1:8" hidden="1">
      <c r="A1426" s="39" t="s">
        <v>1354</v>
      </c>
      <c r="B1426" s="52" t="s">
        <v>695</v>
      </c>
      <c r="C1426" s="53"/>
      <c r="D1426" s="53"/>
      <c r="E1426" s="54"/>
      <c r="F1426" s="54"/>
      <c r="G1426" s="69"/>
      <c r="H1426" s="59"/>
    </row>
    <row r="1427" spans="1:8" hidden="1">
      <c r="A1427" s="39" t="s">
        <v>1355</v>
      </c>
      <c r="B1427" s="52" t="s">
        <v>697</v>
      </c>
      <c r="C1427" s="53"/>
      <c r="D1427" s="53"/>
      <c r="E1427" s="54"/>
      <c r="F1427" s="54"/>
      <c r="G1427" s="69"/>
      <c r="H1427" s="59"/>
    </row>
    <row r="1428" spans="1:8" hidden="1">
      <c r="A1428" s="39" t="s">
        <v>1356</v>
      </c>
      <c r="B1428" s="52" t="s">
        <v>699</v>
      </c>
      <c r="C1428" s="53"/>
      <c r="D1428" s="53"/>
      <c r="E1428" s="54"/>
      <c r="F1428" s="54"/>
      <c r="G1428" s="69"/>
      <c r="H1428" s="59"/>
    </row>
    <row r="1429" spans="1:8" hidden="1">
      <c r="A1429" s="39" t="s">
        <v>1357</v>
      </c>
      <c r="B1429" s="52" t="s">
        <v>701</v>
      </c>
      <c r="C1429" s="53"/>
      <c r="D1429" s="53"/>
      <c r="E1429" s="54"/>
      <c r="F1429" s="54"/>
      <c r="G1429" s="69"/>
      <c r="H1429" s="59"/>
    </row>
    <row r="1430" spans="1:8" hidden="1">
      <c r="A1430" s="39" t="s">
        <v>1358</v>
      </c>
      <c r="B1430" s="52" t="s">
        <v>703</v>
      </c>
      <c r="C1430" s="53"/>
      <c r="D1430" s="53"/>
      <c r="E1430" s="54"/>
      <c r="F1430" s="54"/>
      <c r="G1430" s="69"/>
      <c r="H1430" s="59"/>
    </row>
    <row r="1431" spans="1:8" hidden="1">
      <c r="A1431" s="49" t="s">
        <v>1359</v>
      </c>
      <c r="B1431" s="50" t="s">
        <v>705</v>
      </c>
      <c r="C1431" s="49"/>
      <c r="D1431" s="49"/>
      <c r="E1431" s="51">
        <f>SUM(E1432:E1476)</f>
        <v>0</v>
      </c>
      <c r="F1431" s="51">
        <f t="shared" ref="F1431:G1431" si="47">SUM(F1432:F1476)</f>
        <v>0</v>
      </c>
      <c r="G1431" s="70">
        <f t="shared" si="47"/>
        <v>0</v>
      </c>
      <c r="H1431" s="59"/>
    </row>
    <row r="1432" spans="1:8" hidden="1">
      <c r="A1432" s="39" t="s">
        <v>1360</v>
      </c>
      <c r="B1432" s="52" t="s">
        <v>615</v>
      </c>
      <c r="C1432" s="53"/>
      <c r="D1432" s="53"/>
      <c r="E1432" s="54"/>
      <c r="F1432" s="54"/>
      <c r="G1432" s="69"/>
      <c r="H1432" s="59"/>
    </row>
    <row r="1433" spans="1:8" hidden="1">
      <c r="A1433" s="39" t="s">
        <v>1361</v>
      </c>
      <c r="B1433" s="52" t="s">
        <v>617</v>
      </c>
      <c r="C1433" s="53"/>
      <c r="D1433" s="53"/>
      <c r="E1433" s="54"/>
      <c r="F1433" s="54"/>
      <c r="G1433" s="69"/>
      <c r="H1433" s="59"/>
    </row>
    <row r="1434" spans="1:8" hidden="1">
      <c r="A1434" s="39" t="s">
        <v>1362</v>
      </c>
      <c r="B1434" s="52" t="s">
        <v>619</v>
      </c>
      <c r="C1434" s="53"/>
      <c r="D1434" s="53"/>
      <c r="E1434" s="54"/>
      <c r="F1434" s="54"/>
      <c r="G1434" s="69"/>
      <c r="H1434" s="59"/>
    </row>
    <row r="1435" spans="1:8" hidden="1">
      <c r="A1435" s="39" t="s">
        <v>1363</v>
      </c>
      <c r="B1435" s="52" t="s">
        <v>621</v>
      </c>
      <c r="C1435" s="53"/>
      <c r="D1435" s="53"/>
      <c r="E1435" s="54"/>
      <c r="F1435" s="54"/>
      <c r="G1435" s="69"/>
      <c r="H1435" s="59"/>
    </row>
    <row r="1436" spans="1:8" hidden="1">
      <c r="A1436" s="39" t="s">
        <v>1364</v>
      </c>
      <c r="B1436" s="52" t="s">
        <v>623</v>
      </c>
      <c r="C1436" s="53"/>
      <c r="D1436" s="53"/>
      <c r="E1436" s="54"/>
      <c r="F1436" s="54"/>
      <c r="G1436" s="69"/>
      <c r="H1436" s="59"/>
    </row>
    <row r="1437" spans="1:8" hidden="1">
      <c r="A1437" s="39" t="s">
        <v>1365</v>
      </c>
      <c r="B1437" s="52" t="s">
        <v>625</v>
      </c>
      <c r="C1437" s="53"/>
      <c r="D1437" s="53"/>
      <c r="E1437" s="54"/>
      <c r="F1437" s="54"/>
      <c r="G1437" s="69"/>
      <c r="H1437" s="59"/>
    </row>
    <row r="1438" spans="1:8" hidden="1">
      <c r="A1438" s="39" t="s">
        <v>1366</v>
      </c>
      <c r="B1438" s="52" t="s">
        <v>627</v>
      </c>
      <c r="C1438" s="53"/>
      <c r="D1438" s="53"/>
      <c r="E1438" s="54"/>
      <c r="F1438" s="54"/>
      <c r="G1438" s="69"/>
      <c r="H1438" s="59"/>
    </row>
    <row r="1439" spans="1:8" hidden="1">
      <c r="A1439" s="39" t="s">
        <v>1367</v>
      </c>
      <c r="B1439" s="52" t="s">
        <v>629</v>
      </c>
      <c r="C1439" s="53"/>
      <c r="D1439" s="53"/>
      <c r="E1439" s="54"/>
      <c r="F1439" s="54"/>
      <c r="G1439" s="69"/>
      <c r="H1439" s="59"/>
    </row>
    <row r="1440" spans="1:8" hidden="1">
      <c r="A1440" s="39" t="s">
        <v>1368</v>
      </c>
      <c r="B1440" s="52" t="s">
        <v>631</v>
      </c>
      <c r="C1440" s="53"/>
      <c r="D1440" s="53"/>
      <c r="E1440" s="54"/>
      <c r="F1440" s="54"/>
      <c r="G1440" s="69"/>
      <c r="H1440" s="59"/>
    </row>
    <row r="1441" spans="1:8" hidden="1">
      <c r="A1441" s="39" t="s">
        <v>1369</v>
      </c>
      <c r="B1441" s="52" t="s">
        <v>633</v>
      </c>
      <c r="C1441" s="53"/>
      <c r="D1441" s="53"/>
      <c r="E1441" s="54"/>
      <c r="F1441" s="54"/>
      <c r="G1441" s="69"/>
      <c r="H1441" s="59"/>
    </row>
    <row r="1442" spans="1:8" hidden="1">
      <c r="A1442" s="39" t="s">
        <v>1370</v>
      </c>
      <c r="B1442" s="52" t="s">
        <v>635</v>
      </c>
      <c r="C1442" s="53"/>
      <c r="D1442" s="53"/>
      <c r="E1442" s="54"/>
      <c r="F1442" s="54"/>
      <c r="G1442" s="69"/>
      <c r="H1442" s="59"/>
    </row>
    <row r="1443" spans="1:8" hidden="1">
      <c r="A1443" s="39" t="s">
        <v>1371</v>
      </c>
      <c r="B1443" s="52" t="s">
        <v>637</v>
      </c>
      <c r="C1443" s="53"/>
      <c r="D1443" s="53"/>
      <c r="E1443" s="54"/>
      <c r="F1443" s="54"/>
      <c r="G1443" s="69"/>
      <c r="H1443" s="59"/>
    </row>
    <row r="1444" spans="1:8" hidden="1">
      <c r="A1444" s="39" t="s">
        <v>1372</v>
      </c>
      <c r="B1444" s="52" t="s">
        <v>639</v>
      </c>
      <c r="C1444" s="53"/>
      <c r="D1444" s="53"/>
      <c r="E1444" s="54"/>
      <c r="F1444" s="54"/>
      <c r="G1444" s="69"/>
      <c r="H1444" s="59"/>
    </row>
    <row r="1445" spans="1:8" hidden="1">
      <c r="A1445" s="39" t="s">
        <v>1373</v>
      </c>
      <c r="B1445" s="52" t="s">
        <v>641</v>
      </c>
      <c r="C1445" s="53"/>
      <c r="D1445" s="53"/>
      <c r="E1445" s="54"/>
      <c r="F1445" s="54"/>
      <c r="G1445" s="69"/>
      <c r="H1445" s="59"/>
    </row>
    <row r="1446" spans="1:8" hidden="1">
      <c r="A1446" s="39" t="s">
        <v>1374</v>
      </c>
      <c r="B1446" s="52" t="s">
        <v>643</v>
      </c>
      <c r="C1446" s="53"/>
      <c r="D1446" s="53"/>
      <c r="E1446" s="54"/>
      <c r="F1446" s="54"/>
      <c r="G1446" s="69"/>
      <c r="H1446" s="59"/>
    </row>
    <row r="1447" spans="1:8" hidden="1">
      <c r="A1447" s="39" t="s">
        <v>1375</v>
      </c>
      <c r="B1447" s="52" t="s">
        <v>645</v>
      </c>
      <c r="C1447" s="53"/>
      <c r="D1447" s="53"/>
      <c r="E1447" s="54"/>
      <c r="F1447" s="54"/>
      <c r="G1447" s="69"/>
      <c r="H1447" s="59"/>
    </row>
    <row r="1448" spans="1:8" hidden="1">
      <c r="A1448" s="39" t="s">
        <v>1376</v>
      </c>
      <c r="B1448" s="52" t="s">
        <v>647</v>
      </c>
      <c r="C1448" s="53"/>
      <c r="D1448" s="53"/>
      <c r="E1448" s="54"/>
      <c r="F1448" s="54"/>
      <c r="G1448" s="69"/>
      <c r="H1448" s="59"/>
    </row>
    <row r="1449" spans="1:8" hidden="1">
      <c r="A1449" s="39" t="s">
        <v>1377</v>
      </c>
      <c r="B1449" s="52" t="s">
        <v>649</v>
      </c>
      <c r="C1449" s="53"/>
      <c r="D1449" s="53"/>
      <c r="E1449" s="54"/>
      <c r="F1449" s="54"/>
      <c r="G1449" s="69"/>
      <c r="H1449" s="59"/>
    </row>
    <row r="1450" spans="1:8" hidden="1">
      <c r="A1450" s="39" t="s">
        <v>1378</v>
      </c>
      <c r="B1450" s="52" t="s">
        <v>651</v>
      </c>
      <c r="C1450" s="53"/>
      <c r="D1450" s="53"/>
      <c r="E1450" s="54"/>
      <c r="F1450" s="54"/>
      <c r="G1450" s="69"/>
      <c r="H1450" s="59"/>
    </row>
    <row r="1451" spans="1:8" hidden="1">
      <c r="A1451" s="39" t="s">
        <v>1379</v>
      </c>
      <c r="B1451" s="52" t="s">
        <v>653</v>
      </c>
      <c r="C1451" s="53"/>
      <c r="D1451" s="53"/>
      <c r="E1451" s="54"/>
      <c r="F1451" s="54"/>
      <c r="G1451" s="69"/>
      <c r="H1451" s="59"/>
    </row>
    <row r="1452" spans="1:8" hidden="1">
      <c r="A1452" s="39" t="s">
        <v>1380</v>
      </c>
      <c r="B1452" s="52" t="s">
        <v>655</v>
      </c>
      <c r="C1452" s="53"/>
      <c r="D1452" s="53"/>
      <c r="E1452" s="54"/>
      <c r="F1452" s="54"/>
      <c r="G1452" s="69"/>
      <c r="H1452" s="59"/>
    </row>
    <row r="1453" spans="1:8" hidden="1">
      <c r="A1453" s="39" t="s">
        <v>1381</v>
      </c>
      <c r="B1453" s="52" t="s">
        <v>657</v>
      </c>
      <c r="C1453" s="53"/>
      <c r="D1453" s="53"/>
      <c r="E1453" s="54"/>
      <c r="F1453" s="54"/>
      <c r="G1453" s="69"/>
      <c r="H1453" s="59"/>
    </row>
    <row r="1454" spans="1:8" hidden="1">
      <c r="A1454" s="39" t="s">
        <v>1382</v>
      </c>
      <c r="B1454" s="52" t="s">
        <v>659</v>
      </c>
      <c r="C1454" s="53"/>
      <c r="D1454" s="53"/>
      <c r="E1454" s="54"/>
      <c r="F1454" s="54"/>
      <c r="G1454" s="69"/>
      <c r="H1454" s="59"/>
    </row>
    <row r="1455" spans="1:8" hidden="1">
      <c r="A1455" s="39" t="s">
        <v>1383</v>
      </c>
      <c r="B1455" s="52" t="s">
        <v>661</v>
      </c>
      <c r="C1455" s="53"/>
      <c r="D1455" s="53"/>
      <c r="E1455" s="54"/>
      <c r="F1455" s="54"/>
      <c r="G1455" s="69"/>
      <c r="H1455" s="59"/>
    </row>
    <row r="1456" spans="1:8" hidden="1">
      <c r="A1456" s="39" t="s">
        <v>1384</v>
      </c>
      <c r="B1456" s="52" t="s">
        <v>663</v>
      </c>
      <c r="C1456" s="53"/>
      <c r="D1456" s="53"/>
      <c r="E1456" s="54"/>
      <c r="F1456" s="54"/>
      <c r="G1456" s="69"/>
      <c r="H1456" s="59"/>
    </row>
    <row r="1457" spans="1:8" hidden="1">
      <c r="A1457" s="39" t="s">
        <v>1385</v>
      </c>
      <c r="B1457" s="52" t="s">
        <v>665</v>
      </c>
      <c r="C1457" s="53"/>
      <c r="D1457" s="53"/>
      <c r="E1457" s="54"/>
      <c r="F1457" s="54"/>
      <c r="G1457" s="69"/>
      <c r="H1457" s="59"/>
    </row>
    <row r="1458" spans="1:8" hidden="1">
      <c r="A1458" s="39" t="s">
        <v>1386</v>
      </c>
      <c r="B1458" s="52" t="s">
        <v>667</v>
      </c>
      <c r="C1458" s="53"/>
      <c r="D1458" s="53"/>
      <c r="E1458" s="54"/>
      <c r="F1458" s="54"/>
      <c r="G1458" s="69"/>
      <c r="H1458" s="59"/>
    </row>
    <row r="1459" spans="1:8" hidden="1">
      <c r="A1459" s="39" t="s">
        <v>1387</v>
      </c>
      <c r="B1459" s="52" t="s">
        <v>669</v>
      </c>
      <c r="C1459" s="53"/>
      <c r="D1459" s="53"/>
      <c r="E1459" s="54"/>
      <c r="F1459" s="54"/>
      <c r="G1459" s="69"/>
      <c r="H1459" s="59"/>
    </row>
    <row r="1460" spans="1:8" hidden="1">
      <c r="A1460" s="39" t="s">
        <v>1388</v>
      </c>
      <c r="B1460" s="52" t="s">
        <v>671</v>
      </c>
      <c r="C1460" s="53"/>
      <c r="D1460" s="53"/>
      <c r="E1460" s="54"/>
      <c r="F1460" s="54"/>
      <c r="G1460" s="69"/>
      <c r="H1460" s="59"/>
    </row>
    <row r="1461" spans="1:8" hidden="1">
      <c r="A1461" s="39" t="s">
        <v>1389</v>
      </c>
      <c r="B1461" s="52" t="s">
        <v>673</v>
      </c>
      <c r="C1461" s="53"/>
      <c r="D1461" s="53"/>
      <c r="E1461" s="54"/>
      <c r="F1461" s="54"/>
      <c r="G1461" s="69"/>
      <c r="H1461" s="59"/>
    </row>
    <row r="1462" spans="1:8" hidden="1">
      <c r="A1462" s="39" t="s">
        <v>1390</v>
      </c>
      <c r="B1462" s="52" t="s">
        <v>675</v>
      </c>
      <c r="C1462" s="53"/>
      <c r="D1462" s="53"/>
      <c r="E1462" s="54"/>
      <c r="F1462" s="54"/>
      <c r="G1462" s="69"/>
      <c r="H1462" s="59"/>
    </row>
    <row r="1463" spans="1:8" hidden="1">
      <c r="A1463" s="39" t="s">
        <v>1391</v>
      </c>
      <c r="B1463" s="52" t="s">
        <v>677</v>
      </c>
      <c r="C1463" s="53"/>
      <c r="D1463" s="53"/>
      <c r="E1463" s="54"/>
      <c r="F1463" s="54"/>
      <c r="G1463" s="69"/>
      <c r="H1463" s="59"/>
    </row>
    <row r="1464" spans="1:8" hidden="1">
      <c r="A1464" s="39" t="s">
        <v>1392</v>
      </c>
      <c r="B1464" s="52" t="s">
        <v>679</v>
      </c>
      <c r="C1464" s="53"/>
      <c r="D1464" s="53"/>
      <c r="E1464" s="54"/>
      <c r="F1464" s="54"/>
      <c r="G1464" s="69"/>
      <c r="H1464" s="59"/>
    </row>
    <row r="1465" spans="1:8" hidden="1">
      <c r="A1465" s="39" t="s">
        <v>1393</v>
      </c>
      <c r="B1465" s="52" t="s">
        <v>681</v>
      </c>
      <c r="C1465" s="53"/>
      <c r="D1465" s="53"/>
      <c r="E1465" s="54"/>
      <c r="F1465" s="54"/>
      <c r="G1465" s="69"/>
      <c r="H1465" s="59"/>
    </row>
    <row r="1466" spans="1:8" hidden="1">
      <c r="A1466" s="39" t="s">
        <v>1394</v>
      </c>
      <c r="B1466" s="52" t="s">
        <v>683</v>
      </c>
      <c r="C1466" s="53"/>
      <c r="D1466" s="53"/>
      <c r="E1466" s="54"/>
      <c r="F1466" s="54"/>
      <c r="G1466" s="69"/>
      <c r="H1466" s="59"/>
    </row>
    <row r="1467" spans="1:8" hidden="1">
      <c r="A1467" s="39" t="s">
        <v>1395</v>
      </c>
      <c r="B1467" s="52" t="s">
        <v>685</v>
      </c>
      <c r="C1467" s="53"/>
      <c r="D1467" s="53"/>
      <c r="E1467" s="54"/>
      <c r="F1467" s="54"/>
      <c r="G1467" s="69"/>
      <c r="H1467" s="59"/>
    </row>
    <row r="1468" spans="1:8" hidden="1">
      <c r="A1468" s="39" t="s">
        <v>1396</v>
      </c>
      <c r="B1468" s="52" t="s">
        <v>687</v>
      </c>
      <c r="C1468" s="53"/>
      <c r="D1468" s="53"/>
      <c r="E1468" s="54"/>
      <c r="F1468" s="54"/>
      <c r="G1468" s="69"/>
      <c r="H1468" s="59"/>
    </row>
    <row r="1469" spans="1:8" hidden="1">
      <c r="A1469" s="39" t="s">
        <v>1397</v>
      </c>
      <c r="B1469" s="52" t="s">
        <v>689</v>
      </c>
      <c r="C1469" s="53"/>
      <c r="D1469" s="53"/>
      <c r="E1469" s="54"/>
      <c r="F1469" s="54"/>
      <c r="G1469" s="69"/>
      <c r="H1469" s="59"/>
    </row>
    <row r="1470" spans="1:8" hidden="1">
      <c r="A1470" s="39" t="s">
        <v>1398</v>
      </c>
      <c r="B1470" s="52" t="s">
        <v>691</v>
      </c>
      <c r="C1470" s="53"/>
      <c r="D1470" s="53"/>
      <c r="E1470" s="54"/>
      <c r="F1470" s="54"/>
      <c r="G1470" s="69"/>
      <c r="H1470" s="59"/>
    </row>
    <row r="1471" spans="1:8" hidden="1">
      <c r="A1471" s="39" t="s">
        <v>1399</v>
      </c>
      <c r="B1471" s="52" t="s">
        <v>693</v>
      </c>
      <c r="C1471" s="53"/>
      <c r="D1471" s="53"/>
      <c r="E1471" s="54"/>
      <c r="F1471" s="54"/>
      <c r="G1471" s="69"/>
      <c r="H1471" s="59"/>
    </row>
    <row r="1472" spans="1:8" hidden="1">
      <c r="A1472" s="39" t="s">
        <v>1400</v>
      </c>
      <c r="B1472" s="52" t="s">
        <v>695</v>
      </c>
      <c r="C1472" s="53"/>
      <c r="D1472" s="53"/>
      <c r="E1472" s="54"/>
      <c r="F1472" s="54"/>
      <c r="G1472" s="69"/>
      <c r="H1472" s="59"/>
    </row>
    <row r="1473" spans="1:8" hidden="1">
      <c r="A1473" s="39" t="s">
        <v>1401</v>
      </c>
      <c r="B1473" s="52" t="s">
        <v>697</v>
      </c>
      <c r="C1473" s="53"/>
      <c r="D1473" s="53"/>
      <c r="E1473" s="54"/>
      <c r="F1473" s="54"/>
      <c r="G1473" s="69"/>
      <c r="H1473" s="59"/>
    </row>
    <row r="1474" spans="1:8" hidden="1">
      <c r="A1474" s="39" t="s">
        <v>1402</v>
      </c>
      <c r="B1474" s="52" t="s">
        <v>699</v>
      </c>
      <c r="C1474" s="53"/>
      <c r="D1474" s="53"/>
      <c r="E1474" s="54"/>
      <c r="F1474" s="54"/>
      <c r="G1474" s="69"/>
      <c r="H1474" s="59"/>
    </row>
    <row r="1475" spans="1:8" hidden="1">
      <c r="A1475" s="39" t="s">
        <v>1403</v>
      </c>
      <c r="B1475" s="52" t="s">
        <v>701</v>
      </c>
      <c r="C1475" s="53"/>
      <c r="D1475" s="53"/>
      <c r="E1475" s="54"/>
      <c r="F1475" s="54"/>
      <c r="G1475" s="69"/>
      <c r="H1475" s="59"/>
    </row>
    <row r="1476" spans="1:8" hidden="1">
      <c r="A1476" s="39" t="s">
        <v>1404</v>
      </c>
      <c r="B1476" s="52" t="s">
        <v>703</v>
      </c>
      <c r="C1476" s="53"/>
      <c r="D1476" s="53"/>
      <c r="E1476" s="54"/>
      <c r="F1476" s="54"/>
      <c r="G1476" s="69"/>
      <c r="H1476" s="59"/>
    </row>
    <row r="1477" spans="1:8" hidden="1">
      <c r="A1477" s="43" t="s">
        <v>1405</v>
      </c>
      <c r="B1477" s="44" t="s">
        <v>1406</v>
      </c>
      <c r="C1477" s="43"/>
      <c r="D1477" s="43"/>
      <c r="E1477" s="61">
        <f>E1478+E1571</f>
        <v>0</v>
      </c>
      <c r="F1477" s="61">
        <f>F1478+F1571</f>
        <v>0</v>
      </c>
      <c r="G1477" s="72">
        <f>G1478+G1571</f>
        <v>0</v>
      </c>
      <c r="H1477" s="59"/>
    </row>
    <row r="1478" spans="1:8" hidden="1">
      <c r="A1478" s="46" t="s">
        <v>1407</v>
      </c>
      <c r="B1478" s="47" t="s">
        <v>611</v>
      </c>
      <c r="C1478" s="46"/>
      <c r="D1478" s="46"/>
      <c r="E1478" s="60">
        <f>E1479+E1525</f>
        <v>0</v>
      </c>
      <c r="F1478" s="60">
        <f>F1479+F1525</f>
        <v>0</v>
      </c>
      <c r="G1478" s="71">
        <f>G1479+G1525</f>
        <v>0</v>
      </c>
      <c r="H1478" s="59"/>
    </row>
    <row r="1479" spans="1:8" hidden="1">
      <c r="A1479" s="49" t="s">
        <v>1408</v>
      </c>
      <c r="B1479" s="50" t="s">
        <v>613</v>
      </c>
      <c r="C1479" s="49"/>
      <c r="D1479" s="49"/>
      <c r="E1479" s="51">
        <f>SUM(E1480:E1524)</f>
        <v>0</v>
      </c>
      <c r="F1479" s="51">
        <f t="shared" ref="F1479:G1479" si="48">SUM(F1480:F1524)</f>
        <v>0</v>
      </c>
      <c r="G1479" s="70">
        <f t="shared" si="48"/>
        <v>0</v>
      </c>
      <c r="H1479" s="59"/>
    </row>
    <row r="1480" spans="1:8" hidden="1">
      <c r="A1480" s="39" t="s">
        <v>1409</v>
      </c>
      <c r="B1480" s="52" t="s">
        <v>615</v>
      </c>
      <c r="C1480" s="53"/>
      <c r="D1480" s="53"/>
      <c r="E1480" s="54"/>
      <c r="F1480" s="54"/>
      <c r="G1480" s="69"/>
      <c r="H1480" s="59"/>
    </row>
    <row r="1481" spans="1:8" hidden="1">
      <c r="A1481" s="39" t="s">
        <v>1410</v>
      </c>
      <c r="B1481" s="52" t="s">
        <v>617</v>
      </c>
      <c r="C1481" s="53"/>
      <c r="D1481" s="53"/>
      <c r="E1481" s="54"/>
      <c r="F1481" s="54"/>
      <c r="G1481" s="69"/>
      <c r="H1481" s="59"/>
    </row>
    <row r="1482" spans="1:8" hidden="1">
      <c r="A1482" s="39" t="s">
        <v>1411</v>
      </c>
      <c r="B1482" s="52" t="s">
        <v>619</v>
      </c>
      <c r="C1482" s="53"/>
      <c r="D1482" s="53"/>
      <c r="E1482" s="54"/>
      <c r="F1482" s="54"/>
      <c r="G1482" s="69"/>
      <c r="H1482" s="59"/>
    </row>
    <row r="1483" spans="1:8" hidden="1">
      <c r="A1483" s="39" t="s">
        <v>1412</v>
      </c>
      <c r="B1483" s="52" t="s">
        <v>621</v>
      </c>
      <c r="C1483" s="53"/>
      <c r="D1483" s="53"/>
      <c r="E1483" s="54"/>
      <c r="F1483" s="54"/>
      <c r="G1483" s="69"/>
      <c r="H1483" s="59"/>
    </row>
    <row r="1484" spans="1:8" hidden="1">
      <c r="A1484" s="39" t="s">
        <v>1413</v>
      </c>
      <c r="B1484" s="52" t="s">
        <v>623</v>
      </c>
      <c r="C1484" s="53"/>
      <c r="D1484" s="53"/>
      <c r="E1484" s="54"/>
      <c r="F1484" s="54"/>
      <c r="G1484" s="69"/>
      <c r="H1484" s="59"/>
    </row>
    <row r="1485" spans="1:8" hidden="1">
      <c r="A1485" s="39" t="s">
        <v>1414</v>
      </c>
      <c r="B1485" s="52" t="s">
        <v>625</v>
      </c>
      <c r="C1485" s="53"/>
      <c r="D1485" s="53"/>
      <c r="E1485" s="54"/>
      <c r="F1485" s="54"/>
      <c r="G1485" s="69"/>
      <c r="H1485" s="59"/>
    </row>
    <row r="1486" spans="1:8" hidden="1">
      <c r="A1486" s="39" t="s">
        <v>1415</v>
      </c>
      <c r="B1486" s="52" t="s">
        <v>627</v>
      </c>
      <c r="C1486" s="53"/>
      <c r="D1486" s="53"/>
      <c r="E1486" s="54"/>
      <c r="F1486" s="54"/>
      <c r="G1486" s="69"/>
      <c r="H1486" s="59"/>
    </row>
    <row r="1487" spans="1:8" hidden="1">
      <c r="A1487" s="39" t="s">
        <v>1416</v>
      </c>
      <c r="B1487" s="52" t="s">
        <v>629</v>
      </c>
      <c r="C1487" s="53"/>
      <c r="D1487" s="53"/>
      <c r="E1487" s="54"/>
      <c r="F1487" s="54"/>
      <c r="G1487" s="69"/>
      <c r="H1487" s="59"/>
    </row>
    <row r="1488" spans="1:8" hidden="1">
      <c r="A1488" s="39" t="s">
        <v>1417</v>
      </c>
      <c r="B1488" s="52" t="s">
        <v>631</v>
      </c>
      <c r="C1488" s="53"/>
      <c r="D1488" s="53"/>
      <c r="E1488" s="54"/>
      <c r="F1488" s="54"/>
      <c r="G1488" s="69"/>
      <c r="H1488" s="59"/>
    </row>
    <row r="1489" spans="1:8" hidden="1">
      <c r="A1489" s="39" t="s">
        <v>1418</v>
      </c>
      <c r="B1489" s="52" t="s">
        <v>633</v>
      </c>
      <c r="C1489" s="53"/>
      <c r="D1489" s="53"/>
      <c r="E1489" s="54"/>
      <c r="F1489" s="54"/>
      <c r="G1489" s="69"/>
      <c r="H1489" s="59"/>
    </row>
    <row r="1490" spans="1:8" hidden="1">
      <c r="A1490" s="39" t="s">
        <v>1419</v>
      </c>
      <c r="B1490" s="52" t="s">
        <v>635</v>
      </c>
      <c r="C1490" s="53"/>
      <c r="D1490" s="53"/>
      <c r="E1490" s="54"/>
      <c r="F1490" s="54"/>
      <c r="G1490" s="69"/>
      <c r="H1490" s="59"/>
    </row>
    <row r="1491" spans="1:8" hidden="1">
      <c r="A1491" s="39" t="s">
        <v>1420</v>
      </c>
      <c r="B1491" s="52" t="s">
        <v>637</v>
      </c>
      <c r="C1491" s="53"/>
      <c r="D1491" s="53"/>
      <c r="E1491" s="54"/>
      <c r="F1491" s="54"/>
      <c r="G1491" s="69"/>
      <c r="H1491" s="59"/>
    </row>
    <row r="1492" spans="1:8" hidden="1">
      <c r="A1492" s="39" t="s">
        <v>1421</v>
      </c>
      <c r="B1492" s="52" t="s">
        <v>639</v>
      </c>
      <c r="C1492" s="53"/>
      <c r="D1492" s="53"/>
      <c r="E1492" s="54"/>
      <c r="F1492" s="54"/>
      <c r="G1492" s="69"/>
      <c r="H1492" s="59"/>
    </row>
    <row r="1493" spans="1:8" hidden="1">
      <c r="A1493" s="39" t="s">
        <v>1422</v>
      </c>
      <c r="B1493" s="52" t="s">
        <v>641</v>
      </c>
      <c r="C1493" s="53"/>
      <c r="D1493" s="53"/>
      <c r="E1493" s="54"/>
      <c r="F1493" s="54"/>
      <c r="G1493" s="69"/>
      <c r="H1493" s="59"/>
    </row>
    <row r="1494" spans="1:8" hidden="1">
      <c r="A1494" s="39" t="s">
        <v>1423</v>
      </c>
      <c r="B1494" s="52" t="s">
        <v>643</v>
      </c>
      <c r="C1494" s="53"/>
      <c r="D1494" s="53"/>
      <c r="E1494" s="54"/>
      <c r="F1494" s="54"/>
      <c r="G1494" s="69"/>
      <c r="H1494" s="59"/>
    </row>
    <row r="1495" spans="1:8" hidden="1">
      <c r="A1495" s="39" t="s">
        <v>1424</v>
      </c>
      <c r="B1495" s="52" t="s">
        <v>645</v>
      </c>
      <c r="C1495" s="53"/>
      <c r="D1495" s="53"/>
      <c r="E1495" s="54"/>
      <c r="F1495" s="54"/>
      <c r="G1495" s="69"/>
      <c r="H1495" s="59"/>
    </row>
    <row r="1496" spans="1:8" hidden="1">
      <c r="A1496" s="39" t="s">
        <v>1425</v>
      </c>
      <c r="B1496" s="52" t="s">
        <v>647</v>
      </c>
      <c r="C1496" s="53"/>
      <c r="D1496" s="53"/>
      <c r="E1496" s="54"/>
      <c r="F1496" s="54"/>
      <c r="G1496" s="69"/>
      <c r="H1496" s="59"/>
    </row>
    <row r="1497" spans="1:8" hidden="1">
      <c r="A1497" s="39" t="s">
        <v>1426</v>
      </c>
      <c r="B1497" s="52" t="s">
        <v>649</v>
      </c>
      <c r="C1497" s="53"/>
      <c r="D1497" s="53"/>
      <c r="E1497" s="54"/>
      <c r="F1497" s="54"/>
      <c r="G1497" s="69"/>
      <c r="H1497" s="59"/>
    </row>
    <row r="1498" spans="1:8" hidden="1">
      <c r="A1498" s="39" t="s">
        <v>1427</v>
      </c>
      <c r="B1498" s="52" t="s">
        <v>651</v>
      </c>
      <c r="C1498" s="53"/>
      <c r="D1498" s="53"/>
      <c r="E1498" s="54"/>
      <c r="F1498" s="54"/>
      <c r="G1498" s="69"/>
      <c r="H1498" s="59"/>
    </row>
    <row r="1499" spans="1:8" hidden="1">
      <c r="A1499" s="39" t="s">
        <v>1428</v>
      </c>
      <c r="B1499" s="52" t="s">
        <v>653</v>
      </c>
      <c r="C1499" s="53"/>
      <c r="D1499" s="53"/>
      <c r="E1499" s="54"/>
      <c r="F1499" s="54"/>
      <c r="G1499" s="69"/>
      <c r="H1499" s="59"/>
    </row>
    <row r="1500" spans="1:8" hidden="1">
      <c r="A1500" s="39" t="s">
        <v>1429</v>
      </c>
      <c r="B1500" s="52" t="s">
        <v>655</v>
      </c>
      <c r="C1500" s="53"/>
      <c r="D1500" s="53"/>
      <c r="E1500" s="54"/>
      <c r="F1500" s="54"/>
      <c r="G1500" s="69"/>
      <c r="H1500" s="59"/>
    </row>
    <row r="1501" spans="1:8" hidden="1">
      <c r="A1501" s="39" t="s">
        <v>1430</v>
      </c>
      <c r="B1501" s="52" t="s">
        <v>657</v>
      </c>
      <c r="C1501" s="53"/>
      <c r="D1501" s="53"/>
      <c r="E1501" s="54"/>
      <c r="F1501" s="54"/>
      <c r="G1501" s="69"/>
      <c r="H1501" s="59"/>
    </row>
    <row r="1502" spans="1:8" hidden="1">
      <c r="A1502" s="39" t="s">
        <v>1431</v>
      </c>
      <c r="B1502" s="52" t="s">
        <v>659</v>
      </c>
      <c r="C1502" s="53"/>
      <c r="D1502" s="53"/>
      <c r="E1502" s="54"/>
      <c r="F1502" s="54"/>
      <c r="G1502" s="69"/>
      <c r="H1502" s="59"/>
    </row>
    <row r="1503" spans="1:8" hidden="1">
      <c r="A1503" s="39" t="s">
        <v>1432</v>
      </c>
      <c r="B1503" s="52" t="s">
        <v>661</v>
      </c>
      <c r="C1503" s="53"/>
      <c r="D1503" s="53"/>
      <c r="E1503" s="54"/>
      <c r="F1503" s="54"/>
      <c r="G1503" s="69"/>
      <c r="H1503" s="59"/>
    </row>
    <row r="1504" spans="1:8" hidden="1">
      <c r="A1504" s="39" t="s">
        <v>1433</v>
      </c>
      <c r="B1504" s="52" t="s">
        <v>663</v>
      </c>
      <c r="C1504" s="53"/>
      <c r="D1504" s="53"/>
      <c r="E1504" s="54"/>
      <c r="F1504" s="54"/>
      <c r="G1504" s="69"/>
      <c r="H1504" s="59"/>
    </row>
    <row r="1505" spans="1:8" hidden="1">
      <c r="A1505" s="39" t="s">
        <v>1434</v>
      </c>
      <c r="B1505" s="52" t="s">
        <v>665</v>
      </c>
      <c r="C1505" s="53"/>
      <c r="D1505" s="53"/>
      <c r="E1505" s="54"/>
      <c r="F1505" s="54"/>
      <c r="G1505" s="69"/>
      <c r="H1505" s="59"/>
    </row>
    <row r="1506" spans="1:8" hidden="1">
      <c r="A1506" s="39" t="s">
        <v>1435</v>
      </c>
      <c r="B1506" s="52" t="s">
        <v>667</v>
      </c>
      <c r="C1506" s="53"/>
      <c r="D1506" s="53"/>
      <c r="E1506" s="54"/>
      <c r="F1506" s="54"/>
      <c r="G1506" s="69"/>
      <c r="H1506" s="59"/>
    </row>
    <row r="1507" spans="1:8" hidden="1">
      <c r="A1507" s="39" t="s">
        <v>1436</v>
      </c>
      <c r="B1507" s="52" t="s">
        <v>669</v>
      </c>
      <c r="C1507" s="53"/>
      <c r="D1507" s="53"/>
      <c r="E1507" s="54"/>
      <c r="F1507" s="54"/>
      <c r="G1507" s="69"/>
      <c r="H1507" s="59"/>
    </row>
    <row r="1508" spans="1:8" hidden="1">
      <c r="A1508" s="39" t="s">
        <v>1437</v>
      </c>
      <c r="B1508" s="52" t="s">
        <v>671</v>
      </c>
      <c r="C1508" s="53"/>
      <c r="D1508" s="53"/>
      <c r="E1508" s="54"/>
      <c r="F1508" s="54"/>
      <c r="G1508" s="69"/>
      <c r="H1508" s="59"/>
    </row>
    <row r="1509" spans="1:8" hidden="1">
      <c r="A1509" s="39" t="s">
        <v>1438</v>
      </c>
      <c r="B1509" s="52" t="s">
        <v>673</v>
      </c>
      <c r="C1509" s="53"/>
      <c r="D1509" s="53"/>
      <c r="E1509" s="54"/>
      <c r="F1509" s="54"/>
      <c r="G1509" s="69"/>
      <c r="H1509" s="59"/>
    </row>
    <row r="1510" spans="1:8" hidden="1">
      <c r="A1510" s="39" t="s">
        <v>1439</v>
      </c>
      <c r="B1510" s="52" t="s">
        <v>675</v>
      </c>
      <c r="C1510" s="53"/>
      <c r="D1510" s="53"/>
      <c r="E1510" s="54"/>
      <c r="F1510" s="54"/>
      <c r="G1510" s="69"/>
      <c r="H1510" s="59"/>
    </row>
    <row r="1511" spans="1:8" hidden="1">
      <c r="A1511" s="39" t="s">
        <v>1440</v>
      </c>
      <c r="B1511" s="52" t="s">
        <v>677</v>
      </c>
      <c r="C1511" s="53"/>
      <c r="D1511" s="53"/>
      <c r="E1511" s="54"/>
      <c r="F1511" s="54"/>
      <c r="G1511" s="69"/>
      <c r="H1511" s="59"/>
    </row>
    <row r="1512" spans="1:8" hidden="1">
      <c r="A1512" s="39" t="s">
        <v>1441</v>
      </c>
      <c r="B1512" s="52" t="s">
        <v>679</v>
      </c>
      <c r="C1512" s="53"/>
      <c r="D1512" s="53"/>
      <c r="E1512" s="54"/>
      <c r="F1512" s="54"/>
      <c r="G1512" s="69"/>
      <c r="H1512" s="59"/>
    </row>
    <row r="1513" spans="1:8" hidden="1">
      <c r="A1513" s="39" t="s">
        <v>1442</v>
      </c>
      <c r="B1513" s="52" t="s">
        <v>681</v>
      </c>
      <c r="C1513" s="53"/>
      <c r="D1513" s="53"/>
      <c r="E1513" s="54"/>
      <c r="F1513" s="54"/>
      <c r="G1513" s="69"/>
      <c r="H1513" s="59"/>
    </row>
    <row r="1514" spans="1:8" hidden="1">
      <c r="A1514" s="39" t="s">
        <v>1443</v>
      </c>
      <c r="B1514" s="52" t="s">
        <v>683</v>
      </c>
      <c r="C1514" s="53"/>
      <c r="D1514" s="53"/>
      <c r="E1514" s="54"/>
      <c r="F1514" s="54"/>
      <c r="G1514" s="69"/>
      <c r="H1514" s="59"/>
    </row>
    <row r="1515" spans="1:8" hidden="1">
      <c r="A1515" s="39" t="s">
        <v>1444</v>
      </c>
      <c r="B1515" s="52" t="s">
        <v>685</v>
      </c>
      <c r="C1515" s="53"/>
      <c r="D1515" s="53"/>
      <c r="E1515" s="54"/>
      <c r="F1515" s="54"/>
      <c r="G1515" s="69"/>
      <c r="H1515" s="59"/>
    </row>
    <row r="1516" spans="1:8" hidden="1">
      <c r="A1516" s="39" t="s">
        <v>1445</v>
      </c>
      <c r="B1516" s="52" t="s">
        <v>687</v>
      </c>
      <c r="C1516" s="53"/>
      <c r="D1516" s="53"/>
      <c r="E1516" s="54"/>
      <c r="F1516" s="54"/>
      <c r="G1516" s="69"/>
      <c r="H1516" s="59"/>
    </row>
    <row r="1517" spans="1:8" hidden="1">
      <c r="A1517" s="39" t="s">
        <v>1446</v>
      </c>
      <c r="B1517" s="52" t="s">
        <v>689</v>
      </c>
      <c r="C1517" s="53"/>
      <c r="D1517" s="53"/>
      <c r="E1517" s="54"/>
      <c r="F1517" s="54"/>
      <c r="G1517" s="69"/>
      <c r="H1517" s="59"/>
    </row>
    <row r="1518" spans="1:8" hidden="1">
      <c r="A1518" s="39" t="s">
        <v>1447</v>
      </c>
      <c r="B1518" s="52" t="s">
        <v>691</v>
      </c>
      <c r="C1518" s="53"/>
      <c r="D1518" s="53"/>
      <c r="E1518" s="54"/>
      <c r="F1518" s="54"/>
      <c r="G1518" s="69"/>
      <c r="H1518" s="59"/>
    </row>
    <row r="1519" spans="1:8" hidden="1">
      <c r="A1519" s="39" t="s">
        <v>1448</v>
      </c>
      <c r="B1519" s="52" t="s">
        <v>693</v>
      </c>
      <c r="C1519" s="53"/>
      <c r="D1519" s="53"/>
      <c r="E1519" s="54"/>
      <c r="F1519" s="54"/>
      <c r="G1519" s="69"/>
      <c r="H1519" s="59"/>
    </row>
    <row r="1520" spans="1:8" hidden="1">
      <c r="A1520" s="39" t="s">
        <v>1449</v>
      </c>
      <c r="B1520" s="52" t="s">
        <v>695</v>
      </c>
      <c r="C1520" s="53"/>
      <c r="D1520" s="53"/>
      <c r="E1520" s="54"/>
      <c r="F1520" s="54"/>
      <c r="G1520" s="69"/>
      <c r="H1520" s="59"/>
    </row>
    <row r="1521" spans="1:8" hidden="1">
      <c r="A1521" s="39" t="s">
        <v>1450</v>
      </c>
      <c r="B1521" s="52" t="s">
        <v>697</v>
      </c>
      <c r="C1521" s="53"/>
      <c r="D1521" s="53"/>
      <c r="E1521" s="54"/>
      <c r="F1521" s="54"/>
      <c r="G1521" s="69"/>
      <c r="H1521" s="59"/>
    </row>
    <row r="1522" spans="1:8" hidden="1">
      <c r="A1522" s="39" t="s">
        <v>1451</v>
      </c>
      <c r="B1522" s="52" t="s">
        <v>699</v>
      </c>
      <c r="C1522" s="53"/>
      <c r="D1522" s="53"/>
      <c r="E1522" s="54"/>
      <c r="F1522" s="54"/>
      <c r="G1522" s="69"/>
      <c r="H1522" s="59"/>
    </row>
    <row r="1523" spans="1:8" hidden="1">
      <c r="A1523" s="39" t="s">
        <v>1452</v>
      </c>
      <c r="B1523" s="52" t="s">
        <v>701</v>
      </c>
      <c r="C1523" s="53"/>
      <c r="D1523" s="53"/>
      <c r="E1523" s="54"/>
      <c r="F1523" s="54"/>
      <c r="G1523" s="69"/>
      <c r="H1523" s="59"/>
    </row>
    <row r="1524" spans="1:8" hidden="1">
      <c r="A1524" s="39" t="s">
        <v>1453</v>
      </c>
      <c r="B1524" s="52" t="s">
        <v>703</v>
      </c>
      <c r="C1524" s="53"/>
      <c r="D1524" s="53"/>
      <c r="E1524" s="54"/>
      <c r="F1524" s="54"/>
      <c r="G1524" s="69"/>
      <c r="H1524" s="59"/>
    </row>
    <row r="1525" spans="1:8" hidden="1">
      <c r="A1525" s="49" t="s">
        <v>1454</v>
      </c>
      <c r="B1525" s="50" t="s">
        <v>705</v>
      </c>
      <c r="C1525" s="49"/>
      <c r="D1525" s="49"/>
      <c r="E1525" s="51">
        <f>SUM(E1526:E1570)</f>
        <v>0</v>
      </c>
      <c r="F1525" s="51">
        <f t="shared" ref="F1525:G1525" si="49">SUM(F1526:F1570)</f>
        <v>0</v>
      </c>
      <c r="G1525" s="70">
        <f t="shared" si="49"/>
        <v>0</v>
      </c>
      <c r="H1525" s="59"/>
    </row>
    <row r="1526" spans="1:8" hidden="1">
      <c r="A1526" s="39" t="s">
        <v>1455</v>
      </c>
      <c r="B1526" s="52" t="s">
        <v>615</v>
      </c>
      <c r="C1526" s="53"/>
      <c r="D1526" s="53"/>
      <c r="E1526" s="54"/>
      <c r="F1526" s="54"/>
      <c r="G1526" s="69"/>
      <c r="H1526" s="59"/>
    </row>
    <row r="1527" spans="1:8" hidden="1">
      <c r="A1527" s="39" t="s">
        <v>1456</v>
      </c>
      <c r="B1527" s="52" t="s">
        <v>617</v>
      </c>
      <c r="C1527" s="53"/>
      <c r="D1527" s="53"/>
      <c r="E1527" s="54"/>
      <c r="F1527" s="54"/>
      <c r="G1527" s="69"/>
      <c r="H1527" s="59"/>
    </row>
    <row r="1528" spans="1:8" hidden="1">
      <c r="A1528" s="39" t="s">
        <v>1457</v>
      </c>
      <c r="B1528" s="52" t="s">
        <v>619</v>
      </c>
      <c r="C1528" s="53"/>
      <c r="D1528" s="53"/>
      <c r="E1528" s="54"/>
      <c r="F1528" s="54"/>
      <c r="G1528" s="69"/>
      <c r="H1528" s="59"/>
    </row>
    <row r="1529" spans="1:8" hidden="1">
      <c r="A1529" s="39" t="s">
        <v>1458</v>
      </c>
      <c r="B1529" s="52" t="s">
        <v>621</v>
      </c>
      <c r="C1529" s="53"/>
      <c r="D1529" s="53"/>
      <c r="E1529" s="54"/>
      <c r="F1529" s="54"/>
      <c r="G1529" s="69"/>
      <c r="H1529" s="59"/>
    </row>
    <row r="1530" spans="1:8" hidden="1">
      <c r="A1530" s="39" t="s">
        <v>1459</v>
      </c>
      <c r="B1530" s="52" t="s">
        <v>623</v>
      </c>
      <c r="C1530" s="53"/>
      <c r="D1530" s="53"/>
      <c r="E1530" s="54"/>
      <c r="F1530" s="54"/>
      <c r="G1530" s="69"/>
      <c r="H1530" s="59"/>
    </row>
    <row r="1531" spans="1:8" hidden="1">
      <c r="A1531" s="39" t="s">
        <v>1460</v>
      </c>
      <c r="B1531" s="52" t="s">
        <v>625</v>
      </c>
      <c r="C1531" s="53"/>
      <c r="D1531" s="53"/>
      <c r="E1531" s="54"/>
      <c r="F1531" s="54"/>
      <c r="G1531" s="69"/>
      <c r="H1531" s="59"/>
    </row>
    <row r="1532" spans="1:8" hidden="1">
      <c r="A1532" s="39" t="s">
        <v>1461</v>
      </c>
      <c r="B1532" s="52" t="s">
        <v>627</v>
      </c>
      <c r="C1532" s="53"/>
      <c r="D1532" s="53"/>
      <c r="E1532" s="54"/>
      <c r="F1532" s="54"/>
      <c r="G1532" s="69"/>
      <c r="H1532" s="59"/>
    </row>
    <row r="1533" spans="1:8" hidden="1">
      <c r="A1533" s="39" t="s">
        <v>1462</v>
      </c>
      <c r="B1533" s="52" t="s">
        <v>629</v>
      </c>
      <c r="C1533" s="53"/>
      <c r="D1533" s="53"/>
      <c r="E1533" s="54"/>
      <c r="F1533" s="54"/>
      <c r="G1533" s="69"/>
      <c r="H1533" s="59"/>
    </row>
    <row r="1534" spans="1:8" hidden="1">
      <c r="A1534" s="39" t="s">
        <v>1463</v>
      </c>
      <c r="B1534" s="52" t="s">
        <v>631</v>
      </c>
      <c r="C1534" s="53"/>
      <c r="D1534" s="53"/>
      <c r="E1534" s="54"/>
      <c r="F1534" s="54"/>
      <c r="G1534" s="69"/>
      <c r="H1534" s="59"/>
    </row>
    <row r="1535" spans="1:8" hidden="1">
      <c r="A1535" s="39" t="s">
        <v>1464</v>
      </c>
      <c r="B1535" s="52" t="s">
        <v>633</v>
      </c>
      <c r="C1535" s="53"/>
      <c r="D1535" s="53"/>
      <c r="E1535" s="54"/>
      <c r="F1535" s="54"/>
      <c r="G1535" s="69"/>
      <c r="H1535" s="59"/>
    </row>
    <row r="1536" spans="1:8" hidden="1">
      <c r="A1536" s="39" t="s">
        <v>1465</v>
      </c>
      <c r="B1536" s="52" t="s">
        <v>635</v>
      </c>
      <c r="C1536" s="53"/>
      <c r="D1536" s="53"/>
      <c r="E1536" s="54"/>
      <c r="F1536" s="54"/>
      <c r="G1536" s="69"/>
      <c r="H1536" s="59"/>
    </row>
    <row r="1537" spans="1:8" hidden="1">
      <c r="A1537" s="39" t="s">
        <v>1466</v>
      </c>
      <c r="B1537" s="52" t="s">
        <v>637</v>
      </c>
      <c r="C1537" s="53"/>
      <c r="D1537" s="53"/>
      <c r="E1537" s="54"/>
      <c r="F1537" s="54"/>
      <c r="G1537" s="69"/>
      <c r="H1537" s="59"/>
    </row>
    <row r="1538" spans="1:8" hidden="1">
      <c r="A1538" s="39" t="s">
        <v>1467</v>
      </c>
      <c r="B1538" s="52" t="s">
        <v>639</v>
      </c>
      <c r="C1538" s="53"/>
      <c r="D1538" s="53"/>
      <c r="E1538" s="54"/>
      <c r="F1538" s="54"/>
      <c r="G1538" s="69"/>
      <c r="H1538" s="59"/>
    </row>
    <row r="1539" spans="1:8" hidden="1">
      <c r="A1539" s="39" t="s">
        <v>1468</v>
      </c>
      <c r="B1539" s="52" t="s">
        <v>641</v>
      </c>
      <c r="C1539" s="53"/>
      <c r="D1539" s="53"/>
      <c r="E1539" s="54"/>
      <c r="F1539" s="54"/>
      <c r="G1539" s="69"/>
      <c r="H1539" s="59"/>
    </row>
    <row r="1540" spans="1:8" hidden="1">
      <c r="A1540" s="39" t="s">
        <v>1469</v>
      </c>
      <c r="B1540" s="52" t="s">
        <v>643</v>
      </c>
      <c r="C1540" s="53"/>
      <c r="D1540" s="53"/>
      <c r="E1540" s="54"/>
      <c r="F1540" s="54"/>
      <c r="G1540" s="69"/>
      <c r="H1540" s="59"/>
    </row>
    <row r="1541" spans="1:8" hidden="1">
      <c r="A1541" s="39" t="s">
        <v>1470</v>
      </c>
      <c r="B1541" s="52" t="s">
        <v>645</v>
      </c>
      <c r="C1541" s="53"/>
      <c r="D1541" s="53"/>
      <c r="E1541" s="54"/>
      <c r="F1541" s="54"/>
      <c r="G1541" s="69"/>
      <c r="H1541" s="59"/>
    </row>
    <row r="1542" spans="1:8" hidden="1">
      <c r="A1542" s="39" t="s">
        <v>1471</v>
      </c>
      <c r="B1542" s="52" t="s">
        <v>647</v>
      </c>
      <c r="C1542" s="53"/>
      <c r="D1542" s="53"/>
      <c r="E1542" s="54"/>
      <c r="F1542" s="54"/>
      <c r="G1542" s="69"/>
      <c r="H1542" s="59"/>
    </row>
    <row r="1543" spans="1:8" hidden="1">
      <c r="A1543" s="39" t="s">
        <v>1472</v>
      </c>
      <c r="B1543" s="52" t="s">
        <v>649</v>
      </c>
      <c r="C1543" s="53"/>
      <c r="D1543" s="53"/>
      <c r="E1543" s="54"/>
      <c r="F1543" s="54"/>
      <c r="G1543" s="69"/>
      <c r="H1543" s="59"/>
    </row>
    <row r="1544" spans="1:8" hidden="1">
      <c r="A1544" s="39" t="s">
        <v>1473</v>
      </c>
      <c r="B1544" s="52" t="s">
        <v>651</v>
      </c>
      <c r="C1544" s="53"/>
      <c r="D1544" s="53"/>
      <c r="E1544" s="54"/>
      <c r="F1544" s="54"/>
      <c r="G1544" s="69"/>
      <c r="H1544" s="59"/>
    </row>
    <row r="1545" spans="1:8" hidden="1">
      <c r="A1545" s="39" t="s">
        <v>1474</v>
      </c>
      <c r="B1545" s="52" t="s">
        <v>653</v>
      </c>
      <c r="C1545" s="53"/>
      <c r="D1545" s="53"/>
      <c r="E1545" s="54"/>
      <c r="F1545" s="54"/>
      <c r="G1545" s="69"/>
      <c r="H1545" s="59"/>
    </row>
    <row r="1546" spans="1:8" hidden="1">
      <c r="A1546" s="39" t="s">
        <v>1475</v>
      </c>
      <c r="B1546" s="52" t="s">
        <v>655</v>
      </c>
      <c r="C1546" s="53"/>
      <c r="D1546" s="53"/>
      <c r="E1546" s="54"/>
      <c r="F1546" s="54"/>
      <c r="G1546" s="69"/>
      <c r="H1546" s="59"/>
    </row>
    <row r="1547" spans="1:8" hidden="1">
      <c r="A1547" s="39" t="s">
        <v>1476</v>
      </c>
      <c r="B1547" s="52" t="s">
        <v>657</v>
      </c>
      <c r="C1547" s="53"/>
      <c r="D1547" s="53"/>
      <c r="E1547" s="54"/>
      <c r="F1547" s="54"/>
      <c r="G1547" s="69"/>
      <c r="H1547" s="59"/>
    </row>
    <row r="1548" spans="1:8" hidden="1">
      <c r="A1548" s="39" t="s">
        <v>1477</v>
      </c>
      <c r="B1548" s="52" t="s">
        <v>659</v>
      </c>
      <c r="C1548" s="53"/>
      <c r="D1548" s="53"/>
      <c r="E1548" s="54"/>
      <c r="F1548" s="54"/>
      <c r="G1548" s="69"/>
      <c r="H1548" s="59"/>
    </row>
    <row r="1549" spans="1:8" hidden="1">
      <c r="A1549" s="39" t="s">
        <v>1478</v>
      </c>
      <c r="B1549" s="52" t="s">
        <v>661</v>
      </c>
      <c r="C1549" s="53"/>
      <c r="D1549" s="53"/>
      <c r="E1549" s="54"/>
      <c r="F1549" s="54"/>
      <c r="G1549" s="69"/>
      <c r="H1549" s="59"/>
    </row>
    <row r="1550" spans="1:8" hidden="1">
      <c r="A1550" s="39" t="s">
        <v>1479</v>
      </c>
      <c r="B1550" s="52" t="s">
        <v>663</v>
      </c>
      <c r="C1550" s="53"/>
      <c r="D1550" s="53"/>
      <c r="E1550" s="54"/>
      <c r="F1550" s="54"/>
      <c r="G1550" s="69"/>
      <c r="H1550" s="59"/>
    </row>
    <row r="1551" spans="1:8" hidden="1">
      <c r="A1551" s="39" t="s">
        <v>1480</v>
      </c>
      <c r="B1551" s="52" t="s">
        <v>665</v>
      </c>
      <c r="C1551" s="53"/>
      <c r="D1551" s="53"/>
      <c r="E1551" s="54"/>
      <c r="F1551" s="54"/>
      <c r="G1551" s="69"/>
      <c r="H1551" s="59"/>
    </row>
    <row r="1552" spans="1:8" hidden="1">
      <c r="A1552" s="39" t="s">
        <v>1481</v>
      </c>
      <c r="B1552" s="52" t="s">
        <v>667</v>
      </c>
      <c r="C1552" s="53"/>
      <c r="D1552" s="53"/>
      <c r="E1552" s="54"/>
      <c r="F1552" s="54"/>
      <c r="G1552" s="69"/>
      <c r="H1552" s="59"/>
    </row>
    <row r="1553" spans="1:8" hidden="1">
      <c r="A1553" s="39" t="s">
        <v>1482</v>
      </c>
      <c r="B1553" s="52" t="s">
        <v>669</v>
      </c>
      <c r="C1553" s="53"/>
      <c r="D1553" s="53"/>
      <c r="E1553" s="54"/>
      <c r="F1553" s="54"/>
      <c r="G1553" s="69"/>
      <c r="H1553" s="59"/>
    </row>
    <row r="1554" spans="1:8" hidden="1">
      <c r="A1554" s="39" t="s">
        <v>1483</v>
      </c>
      <c r="B1554" s="52" t="s">
        <v>671</v>
      </c>
      <c r="C1554" s="53"/>
      <c r="D1554" s="53"/>
      <c r="E1554" s="54"/>
      <c r="F1554" s="54"/>
      <c r="G1554" s="69"/>
      <c r="H1554" s="59"/>
    </row>
    <row r="1555" spans="1:8" hidden="1">
      <c r="A1555" s="39" t="s">
        <v>1484</v>
      </c>
      <c r="B1555" s="52" t="s">
        <v>673</v>
      </c>
      <c r="C1555" s="53"/>
      <c r="D1555" s="53"/>
      <c r="E1555" s="54"/>
      <c r="F1555" s="54"/>
      <c r="G1555" s="69"/>
      <c r="H1555" s="59"/>
    </row>
    <row r="1556" spans="1:8" hidden="1">
      <c r="A1556" s="39" t="s">
        <v>1485</v>
      </c>
      <c r="B1556" s="52" t="s">
        <v>675</v>
      </c>
      <c r="C1556" s="53"/>
      <c r="D1556" s="53"/>
      <c r="E1556" s="54"/>
      <c r="F1556" s="54"/>
      <c r="G1556" s="69"/>
      <c r="H1556" s="59"/>
    </row>
    <row r="1557" spans="1:8" hidden="1">
      <c r="A1557" s="39" t="s">
        <v>1486</v>
      </c>
      <c r="B1557" s="52" t="s">
        <v>677</v>
      </c>
      <c r="C1557" s="53"/>
      <c r="D1557" s="53"/>
      <c r="E1557" s="54"/>
      <c r="F1557" s="54"/>
      <c r="G1557" s="69"/>
      <c r="H1557" s="59"/>
    </row>
    <row r="1558" spans="1:8" hidden="1">
      <c r="A1558" s="39" t="s">
        <v>1487</v>
      </c>
      <c r="B1558" s="52" t="s">
        <v>679</v>
      </c>
      <c r="C1558" s="53"/>
      <c r="D1558" s="53"/>
      <c r="E1558" s="54"/>
      <c r="F1558" s="54"/>
      <c r="G1558" s="69"/>
      <c r="H1558" s="59"/>
    </row>
    <row r="1559" spans="1:8" hidden="1">
      <c r="A1559" s="39" t="s">
        <v>1488</v>
      </c>
      <c r="B1559" s="52" t="s">
        <v>681</v>
      </c>
      <c r="C1559" s="53"/>
      <c r="D1559" s="53"/>
      <c r="E1559" s="54"/>
      <c r="F1559" s="54"/>
      <c r="G1559" s="69"/>
      <c r="H1559" s="59"/>
    </row>
    <row r="1560" spans="1:8" hidden="1">
      <c r="A1560" s="39" t="s">
        <v>1489</v>
      </c>
      <c r="B1560" s="52" t="s">
        <v>683</v>
      </c>
      <c r="C1560" s="53"/>
      <c r="D1560" s="53"/>
      <c r="E1560" s="54"/>
      <c r="F1560" s="54"/>
      <c r="G1560" s="69"/>
      <c r="H1560" s="59"/>
    </row>
    <row r="1561" spans="1:8" hidden="1">
      <c r="A1561" s="39" t="s">
        <v>1490</v>
      </c>
      <c r="B1561" s="52" t="s">
        <v>685</v>
      </c>
      <c r="C1561" s="53"/>
      <c r="D1561" s="53"/>
      <c r="E1561" s="54"/>
      <c r="F1561" s="54"/>
      <c r="G1561" s="69"/>
      <c r="H1561" s="59"/>
    </row>
    <row r="1562" spans="1:8" hidden="1">
      <c r="A1562" s="39" t="s">
        <v>1491</v>
      </c>
      <c r="B1562" s="52" t="s">
        <v>687</v>
      </c>
      <c r="C1562" s="53"/>
      <c r="D1562" s="53"/>
      <c r="E1562" s="54"/>
      <c r="F1562" s="54"/>
      <c r="G1562" s="69"/>
      <c r="H1562" s="59"/>
    </row>
    <row r="1563" spans="1:8" hidden="1">
      <c r="A1563" s="39" t="s">
        <v>1492</v>
      </c>
      <c r="B1563" s="52" t="s">
        <v>689</v>
      </c>
      <c r="C1563" s="53"/>
      <c r="D1563" s="53"/>
      <c r="E1563" s="54"/>
      <c r="F1563" s="54"/>
      <c r="G1563" s="69"/>
      <c r="H1563" s="59"/>
    </row>
    <row r="1564" spans="1:8" hidden="1">
      <c r="A1564" s="39" t="s">
        <v>1493</v>
      </c>
      <c r="B1564" s="52" t="s">
        <v>691</v>
      </c>
      <c r="C1564" s="53"/>
      <c r="D1564" s="53"/>
      <c r="E1564" s="54"/>
      <c r="F1564" s="54"/>
      <c r="G1564" s="69"/>
      <c r="H1564" s="59"/>
    </row>
    <row r="1565" spans="1:8" hidden="1">
      <c r="A1565" s="39" t="s">
        <v>1494</v>
      </c>
      <c r="B1565" s="52" t="s">
        <v>693</v>
      </c>
      <c r="C1565" s="53"/>
      <c r="D1565" s="53"/>
      <c r="E1565" s="54"/>
      <c r="F1565" s="54"/>
      <c r="G1565" s="69"/>
      <c r="H1565" s="59"/>
    </row>
    <row r="1566" spans="1:8" hidden="1">
      <c r="A1566" s="39" t="s">
        <v>1495</v>
      </c>
      <c r="B1566" s="52" t="s">
        <v>695</v>
      </c>
      <c r="C1566" s="53"/>
      <c r="D1566" s="53"/>
      <c r="E1566" s="54"/>
      <c r="F1566" s="54"/>
      <c r="G1566" s="69"/>
      <c r="H1566" s="59"/>
    </row>
    <row r="1567" spans="1:8" hidden="1">
      <c r="A1567" s="39" t="s">
        <v>1496</v>
      </c>
      <c r="B1567" s="52" t="s">
        <v>697</v>
      </c>
      <c r="C1567" s="53"/>
      <c r="D1567" s="53"/>
      <c r="E1567" s="54"/>
      <c r="F1567" s="54"/>
      <c r="G1567" s="69"/>
      <c r="H1567" s="59"/>
    </row>
    <row r="1568" spans="1:8" hidden="1">
      <c r="A1568" s="39" t="s">
        <v>1497</v>
      </c>
      <c r="B1568" s="52" t="s">
        <v>699</v>
      </c>
      <c r="C1568" s="53"/>
      <c r="D1568" s="53"/>
      <c r="E1568" s="54"/>
      <c r="F1568" s="54"/>
      <c r="G1568" s="69"/>
      <c r="H1568" s="59"/>
    </row>
    <row r="1569" spans="1:8" hidden="1">
      <c r="A1569" s="39" t="s">
        <v>1498</v>
      </c>
      <c r="B1569" s="52" t="s">
        <v>701</v>
      </c>
      <c r="C1569" s="53"/>
      <c r="D1569" s="53"/>
      <c r="E1569" s="54"/>
      <c r="F1569" s="54"/>
      <c r="G1569" s="69"/>
      <c r="H1569" s="59"/>
    </row>
    <row r="1570" spans="1:8" hidden="1">
      <c r="A1570" s="39" t="s">
        <v>1499</v>
      </c>
      <c r="B1570" s="52" t="s">
        <v>703</v>
      </c>
      <c r="C1570" s="53"/>
      <c r="D1570" s="53"/>
      <c r="E1570" s="54"/>
      <c r="F1570" s="54"/>
      <c r="G1570" s="69"/>
      <c r="H1570" s="59"/>
    </row>
    <row r="1571" spans="1:8" hidden="1">
      <c r="A1571" s="46" t="s">
        <v>1500</v>
      </c>
      <c r="B1571" s="47" t="s">
        <v>752</v>
      </c>
      <c r="C1571" s="46"/>
      <c r="D1571" s="46"/>
      <c r="E1571" s="60">
        <f>E1572+E1618</f>
        <v>0</v>
      </c>
      <c r="F1571" s="60">
        <f>F1572+F1618</f>
        <v>0</v>
      </c>
      <c r="G1571" s="71">
        <f>G1572+G1618</f>
        <v>0</v>
      </c>
      <c r="H1571" s="59"/>
    </row>
    <row r="1572" spans="1:8" hidden="1">
      <c r="A1572" s="49" t="s">
        <v>1501</v>
      </c>
      <c r="B1572" s="50" t="s">
        <v>613</v>
      </c>
      <c r="C1572" s="49"/>
      <c r="D1572" s="49"/>
      <c r="E1572" s="51">
        <f>E1588</f>
        <v>0</v>
      </c>
      <c r="F1572" s="51">
        <f t="shared" ref="F1572:G1572" si="50">F1588</f>
        <v>0</v>
      </c>
      <c r="G1572" s="51">
        <f t="shared" si="50"/>
        <v>0</v>
      </c>
      <c r="H1572" s="59"/>
    </row>
    <row r="1573" spans="1:8" hidden="1">
      <c r="A1573" s="39" t="s">
        <v>1502</v>
      </c>
      <c r="B1573" s="52" t="s">
        <v>615</v>
      </c>
      <c r="C1573" s="53"/>
      <c r="D1573" s="53"/>
      <c r="E1573" s="54"/>
      <c r="F1573" s="54"/>
      <c r="G1573" s="69"/>
      <c r="H1573" s="59"/>
    </row>
    <row r="1574" spans="1:8" hidden="1">
      <c r="A1574" s="39" t="s">
        <v>1503</v>
      </c>
      <c r="B1574" s="52" t="s">
        <v>617</v>
      </c>
      <c r="C1574" s="53"/>
      <c r="D1574" s="53"/>
      <c r="E1574" s="54"/>
      <c r="F1574" s="54"/>
      <c r="G1574" s="69"/>
      <c r="H1574" s="59"/>
    </row>
    <row r="1575" spans="1:8" hidden="1">
      <c r="A1575" s="39" t="s">
        <v>1504</v>
      </c>
      <c r="B1575" s="52" t="s">
        <v>619</v>
      </c>
      <c r="C1575" s="53"/>
      <c r="D1575" s="53"/>
      <c r="E1575" s="54"/>
      <c r="F1575" s="54"/>
      <c r="G1575" s="69"/>
      <c r="H1575" s="59"/>
    </row>
    <row r="1576" spans="1:8" hidden="1">
      <c r="A1576" s="39" t="s">
        <v>1505</v>
      </c>
      <c r="B1576" s="52" t="s">
        <v>621</v>
      </c>
      <c r="C1576" s="53"/>
      <c r="D1576" s="53"/>
      <c r="E1576" s="54"/>
      <c r="F1576" s="54"/>
      <c r="G1576" s="69"/>
      <c r="H1576" s="59"/>
    </row>
    <row r="1577" spans="1:8" hidden="1">
      <c r="A1577" s="39" t="s">
        <v>1506</v>
      </c>
      <c r="B1577" s="52" t="s">
        <v>623</v>
      </c>
      <c r="C1577" s="53"/>
      <c r="D1577" s="53"/>
      <c r="E1577" s="54"/>
      <c r="F1577" s="54"/>
      <c r="G1577" s="69"/>
      <c r="H1577" s="59"/>
    </row>
    <row r="1578" spans="1:8" hidden="1">
      <c r="A1578" s="39" t="s">
        <v>1507</v>
      </c>
      <c r="B1578" s="52" t="s">
        <v>625</v>
      </c>
      <c r="C1578" s="53"/>
      <c r="D1578" s="53"/>
      <c r="E1578" s="54"/>
      <c r="F1578" s="54"/>
      <c r="G1578" s="69"/>
      <c r="H1578" s="59"/>
    </row>
    <row r="1579" spans="1:8" hidden="1">
      <c r="A1579" s="39" t="s">
        <v>1508</v>
      </c>
      <c r="B1579" s="52" t="s">
        <v>627</v>
      </c>
      <c r="C1579" s="53"/>
      <c r="D1579" s="53"/>
      <c r="E1579" s="54"/>
      <c r="F1579" s="54"/>
      <c r="G1579" s="69"/>
      <c r="H1579" s="59"/>
    </row>
    <row r="1580" spans="1:8" hidden="1">
      <c r="A1580" s="39" t="s">
        <v>1509</v>
      </c>
      <c r="B1580" s="52" t="s">
        <v>629</v>
      </c>
      <c r="C1580" s="53"/>
      <c r="D1580" s="53"/>
      <c r="E1580" s="54"/>
      <c r="F1580" s="54"/>
      <c r="G1580" s="69"/>
      <c r="H1580" s="59"/>
    </row>
    <row r="1581" spans="1:8" hidden="1">
      <c r="A1581" s="39" t="s">
        <v>1510</v>
      </c>
      <c r="B1581" s="52" t="s">
        <v>631</v>
      </c>
      <c r="C1581" s="53"/>
      <c r="D1581" s="53"/>
      <c r="E1581" s="54"/>
      <c r="F1581" s="54"/>
      <c r="G1581" s="69"/>
      <c r="H1581" s="59"/>
    </row>
    <row r="1582" spans="1:8" hidden="1">
      <c r="A1582" s="39" t="s">
        <v>1511</v>
      </c>
      <c r="B1582" s="52" t="s">
        <v>633</v>
      </c>
      <c r="C1582" s="53"/>
      <c r="D1582" s="53"/>
      <c r="E1582" s="54"/>
      <c r="F1582" s="54"/>
      <c r="G1582" s="69"/>
      <c r="H1582" s="59"/>
    </row>
    <row r="1583" spans="1:8" hidden="1">
      <c r="A1583" s="39" t="s">
        <v>1512</v>
      </c>
      <c r="B1583" s="52" t="s">
        <v>635</v>
      </c>
      <c r="C1583" s="53"/>
      <c r="D1583" s="53"/>
      <c r="E1583" s="54"/>
      <c r="F1583" s="54"/>
      <c r="G1583" s="69"/>
      <c r="H1583" s="59"/>
    </row>
    <row r="1584" spans="1:8" hidden="1">
      <c r="A1584" s="39" t="s">
        <v>1513</v>
      </c>
      <c r="B1584" s="52" t="s">
        <v>637</v>
      </c>
      <c r="C1584" s="53"/>
      <c r="D1584" s="53"/>
      <c r="E1584" s="54"/>
      <c r="F1584" s="54"/>
      <c r="G1584" s="69"/>
      <c r="H1584" s="59"/>
    </row>
    <row r="1585" spans="1:8" hidden="1">
      <c r="A1585" s="39" t="s">
        <v>1514</v>
      </c>
      <c r="B1585" s="52" t="s">
        <v>639</v>
      </c>
      <c r="C1585" s="53"/>
      <c r="D1585" s="53"/>
      <c r="E1585" s="54"/>
      <c r="F1585" s="54"/>
      <c r="G1585" s="69"/>
      <c r="H1585" s="59"/>
    </row>
    <row r="1586" spans="1:8" hidden="1">
      <c r="A1586" s="39" t="s">
        <v>1515</v>
      </c>
      <c r="B1586" s="52" t="s">
        <v>641</v>
      </c>
      <c r="C1586" s="53"/>
      <c r="D1586" s="53"/>
      <c r="E1586" s="54"/>
      <c r="F1586" s="54"/>
      <c r="G1586" s="69"/>
      <c r="H1586" s="59"/>
    </row>
    <row r="1587" spans="1:8" hidden="1">
      <c r="A1587" s="39" t="s">
        <v>1516</v>
      </c>
      <c r="B1587" s="52" t="s">
        <v>643</v>
      </c>
      <c r="C1587" s="53"/>
      <c r="D1587" s="53"/>
      <c r="E1587" s="54"/>
      <c r="F1587" s="54"/>
      <c r="G1587" s="69"/>
      <c r="H1587" s="59"/>
    </row>
    <row r="1588" spans="1:8" hidden="1">
      <c r="A1588" s="39" t="s">
        <v>1517</v>
      </c>
      <c r="B1588" s="52" t="s">
        <v>645</v>
      </c>
      <c r="C1588" s="53"/>
      <c r="D1588" s="53"/>
      <c r="E1588" s="54"/>
      <c r="F1588" s="54"/>
      <c r="G1588" s="54"/>
      <c r="H1588" s="59"/>
    </row>
    <row r="1589" spans="1:8" hidden="1">
      <c r="A1589" s="39" t="s">
        <v>1518</v>
      </c>
      <c r="B1589" s="52" t="s">
        <v>647</v>
      </c>
      <c r="C1589" s="53"/>
      <c r="D1589" s="53"/>
      <c r="E1589" s="54"/>
      <c r="F1589" s="54"/>
      <c r="G1589" s="69"/>
      <c r="H1589" s="59"/>
    </row>
    <row r="1590" spans="1:8" hidden="1">
      <c r="A1590" s="39" t="s">
        <v>1519</v>
      </c>
      <c r="B1590" s="52" t="s">
        <v>649</v>
      </c>
      <c r="C1590" s="53"/>
      <c r="D1590" s="53"/>
      <c r="E1590" s="54"/>
      <c r="F1590" s="54"/>
      <c r="G1590" s="69"/>
      <c r="H1590" s="59"/>
    </row>
    <row r="1591" spans="1:8" hidden="1">
      <c r="A1591" s="39" t="s">
        <v>1520</v>
      </c>
      <c r="B1591" s="52" t="s">
        <v>651</v>
      </c>
      <c r="C1591" s="53"/>
      <c r="D1591" s="53"/>
      <c r="E1591" s="54"/>
      <c r="F1591" s="54"/>
      <c r="G1591" s="69"/>
      <c r="H1591" s="59"/>
    </row>
    <row r="1592" spans="1:8" hidden="1">
      <c r="A1592" s="39" t="s">
        <v>1521</v>
      </c>
      <c r="B1592" s="52" t="s">
        <v>653</v>
      </c>
      <c r="C1592" s="53"/>
      <c r="D1592" s="53"/>
      <c r="E1592" s="54"/>
      <c r="F1592" s="54"/>
      <c r="G1592" s="69"/>
      <c r="H1592" s="59"/>
    </row>
    <row r="1593" spans="1:8" hidden="1">
      <c r="A1593" s="39" t="s">
        <v>1522</v>
      </c>
      <c r="B1593" s="52" t="s">
        <v>655</v>
      </c>
      <c r="C1593" s="53"/>
      <c r="D1593" s="53"/>
      <c r="E1593" s="54"/>
      <c r="F1593" s="54"/>
      <c r="G1593" s="69"/>
      <c r="H1593" s="59"/>
    </row>
    <row r="1594" spans="1:8" hidden="1">
      <c r="A1594" s="39" t="s">
        <v>1523</v>
      </c>
      <c r="B1594" s="52" t="s">
        <v>657</v>
      </c>
      <c r="C1594" s="53"/>
      <c r="D1594" s="53"/>
      <c r="E1594" s="54"/>
      <c r="F1594" s="54"/>
      <c r="G1594" s="69"/>
      <c r="H1594" s="59"/>
    </row>
    <row r="1595" spans="1:8" hidden="1">
      <c r="A1595" s="39" t="s">
        <v>1524</v>
      </c>
      <c r="B1595" s="52" t="s">
        <v>659</v>
      </c>
      <c r="C1595" s="53"/>
      <c r="D1595" s="53"/>
      <c r="E1595" s="54"/>
      <c r="F1595" s="54"/>
      <c r="G1595" s="69"/>
      <c r="H1595" s="59"/>
    </row>
    <row r="1596" spans="1:8" hidden="1">
      <c r="A1596" s="39" t="s">
        <v>1525</v>
      </c>
      <c r="B1596" s="52" t="s">
        <v>661</v>
      </c>
      <c r="C1596" s="53"/>
      <c r="D1596" s="53"/>
      <c r="E1596" s="54"/>
      <c r="F1596" s="54"/>
      <c r="G1596" s="69"/>
      <c r="H1596" s="59"/>
    </row>
    <row r="1597" spans="1:8" hidden="1">
      <c r="A1597" s="39" t="s">
        <v>1526</v>
      </c>
      <c r="B1597" s="52" t="s">
        <v>663</v>
      </c>
      <c r="C1597" s="53"/>
      <c r="D1597" s="53"/>
      <c r="E1597" s="54"/>
      <c r="F1597" s="54"/>
      <c r="G1597" s="69"/>
      <c r="H1597" s="59"/>
    </row>
    <row r="1598" spans="1:8" hidden="1">
      <c r="A1598" s="39" t="s">
        <v>1527</v>
      </c>
      <c r="B1598" s="52" t="s">
        <v>665</v>
      </c>
      <c r="C1598" s="53"/>
      <c r="D1598" s="53"/>
      <c r="E1598" s="54"/>
      <c r="F1598" s="54"/>
      <c r="G1598" s="69"/>
      <c r="H1598" s="59"/>
    </row>
    <row r="1599" spans="1:8" hidden="1">
      <c r="A1599" s="39" t="s">
        <v>1528</v>
      </c>
      <c r="B1599" s="52" t="s">
        <v>667</v>
      </c>
      <c r="C1599" s="53"/>
      <c r="D1599" s="53"/>
      <c r="E1599" s="54"/>
      <c r="F1599" s="54"/>
      <c r="G1599" s="69"/>
      <c r="H1599" s="59"/>
    </row>
    <row r="1600" spans="1:8" hidden="1">
      <c r="A1600" s="39" t="s">
        <v>1529</v>
      </c>
      <c r="B1600" s="52" t="s">
        <v>669</v>
      </c>
      <c r="C1600" s="53"/>
      <c r="D1600" s="53"/>
      <c r="E1600" s="54"/>
      <c r="F1600" s="54"/>
      <c r="G1600" s="69"/>
      <c r="H1600" s="59"/>
    </row>
    <row r="1601" spans="1:8" hidden="1">
      <c r="A1601" s="39" t="s">
        <v>1530</v>
      </c>
      <c r="B1601" s="52" t="s">
        <v>671</v>
      </c>
      <c r="C1601" s="53"/>
      <c r="D1601" s="53"/>
      <c r="E1601" s="54"/>
      <c r="F1601" s="54"/>
      <c r="G1601" s="69"/>
      <c r="H1601" s="59"/>
    </row>
    <row r="1602" spans="1:8" hidden="1">
      <c r="A1602" s="39" t="s">
        <v>1531</v>
      </c>
      <c r="B1602" s="52" t="s">
        <v>673</v>
      </c>
      <c r="C1602" s="53"/>
      <c r="D1602" s="53"/>
      <c r="E1602" s="54"/>
      <c r="F1602" s="54"/>
      <c r="G1602" s="69"/>
      <c r="H1602" s="59"/>
    </row>
    <row r="1603" spans="1:8" hidden="1">
      <c r="A1603" s="39" t="s">
        <v>1532</v>
      </c>
      <c r="B1603" s="52" t="s">
        <v>675</v>
      </c>
      <c r="C1603" s="53"/>
      <c r="D1603" s="53"/>
      <c r="E1603" s="54"/>
      <c r="F1603" s="54"/>
      <c r="G1603" s="69"/>
      <c r="H1603" s="59"/>
    </row>
    <row r="1604" spans="1:8" hidden="1">
      <c r="A1604" s="39" t="s">
        <v>1533</v>
      </c>
      <c r="B1604" s="52" t="s">
        <v>677</v>
      </c>
      <c r="C1604" s="53"/>
      <c r="D1604" s="53"/>
      <c r="E1604" s="54"/>
      <c r="F1604" s="54"/>
      <c r="G1604" s="69"/>
      <c r="H1604" s="59"/>
    </row>
    <row r="1605" spans="1:8" hidden="1">
      <c r="A1605" s="39" t="s">
        <v>1534</v>
      </c>
      <c r="B1605" s="52" t="s">
        <v>679</v>
      </c>
      <c r="C1605" s="53"/>
      <c r="D1605" s="53"/>
      <c r="E1605" s="54"/>
      <c r="F1605" s="54"/>
      <c r="G1605" s="69"/>
      <c r="H1605" s="59"/>
    </row>
    <row r="1606" spans="1:8" hidden="1">
      <c r="A1606" s="39" t="s">
        <v>1535</v>
      </c>
      <c r="B1606" s="52" t="s">
        <v>681</v>
      </c>
      <c r="C1606" s="53"/>
      <c r="D1606" s="53"/>
      <c r="E1606" s="54"/>
      <c r="F1606" s="54"/>
      <c r="G1606" s="69"/>
      <c r="H1606" s="59"/>
    </row>
    <row r="1607" spans="1:8" hidden="1">
      <c r="A1607" s="39" t="s">
        <v>1536</v>
      </c>
      <c r="B1607" s="52" t="s">
        <v>683</v>
      </c>
      <c r="C1607" s="53"/>
      <c r="D1607" s="53"/>
      <c r="E1607" s="54"/>
      <c r="F1607" s="54"/>
      <c r="G1607" s="69"/>
      <c r="H1607" s="59"/>
    </row>
    <row r="1608" spans="1:8" hidden="1">
      <c r="A1608" s="39" t="s">
        <v>1537</v>
      </c>
      <c r="B1608" s="52" t="s">
        <v>685</v>
      </c>
      <c r="C1608" s="53"/>
      <c r="D1608" s="53"/>
      <c r="E1608" s="54"/>
      <c r="F1608" s="54"/>
      <c r="G1608" s="69"/>
      <c r="H1608" s="59"/>
    </row>
    <row r="1609" spans="1:8" hidden="1">
      <c r="A1609" s="39" t="s">
        <v>1538</v>
      </c>
      <c r="B1609" s="52" t="s">
        <v>687</v>
      </c>
      <c r="C1609" s="53"/>
      <c r="D1609" s="53"/>
      <c r="E1609" s="54"/>
      <c r="F1609" s="54"/>
      <c r="G1609" s="69"/>
      <c r="H1609" s="59"/>
    </row>
    <row r="1610" spans="1:8" hidden="1">
      <c r="A1610" s="39" t="s">
        <v>1539</v>
      </c>
      <c r="B1610" s="52" t="s">
        <v>689</v>
      </c>
      <c r="C1610" s="53"/>
      <c r="D1610" s="53"/>
      <c r="E1610" s="54"/>
      <c r="F1610" s="54"/>
      <c r="G1610" s="69"/>
      <c r="H1610" s="59"/>
    </row>
    <row r="1611" spans="1:8" hidden="1">
      <c r="A1611" s="39" t="s">
        <v>1540</v>
      </c>
      <c r="B1611" s="52" t="s">
        <v>691</v>
      </c>
      <c r="C1611" s="53"/>
      <c r="D1611" s="53"/>
      <c r="E1611" s="54"/>
      <c r="F1611" s="54"/>
      <c r="G1611" s="69"/>
      <c r="H1611" s="59"/>
    </row>
    <row r="1612" spans="1:8" hidden="1">
      <c r="A1612" s="39" t="s">
        <v>1541</v>
      </c>
      <c r="B1612" s="52" t="s">
        <v>693</v>
      </c>
      <c r="C1612" s="53"/>
      <c r="D1612" s="53"/>
      <c r="E1612" s="54"/>
      <c r="F1612" s="54"/>
      <c r="G1612" s="69"/>
      <c r="H1612" s="59"/>
    </row>
    <row r="1613" spans="1:8" hidden="1">
      <c r="A1613" s="39" t="s">
        <v>1542</v>
      </c>
      <c r="B1613" s="52" t="s">
        <v>695</v>
      </c>
      <c r="C1613" s="53"/>
      <c r="D1613" s="53"/>
      <c r="E1613" s="54"/>
      <c r="F1613" s="54"/>
      <c r="G1613" s="69"/>
      <c r="H1613" s="59"/>
    </row>
    <row r="1614" spans="1:8" hidden="1">
      <c r="A1614" s="39" t="s">
        <v>1543</v>
      </c>
      <c r="B1614" s="52" t="s">
        <v>697</v>
      </c>
      <c r="C1614" s="53"/>
      <c r="D1614" s="53"/>
      <c r="E1614" s="54"/>
      <c r="F1614" s="54"/>
      <c r="G1614" s="69"/>
      <c r="H1614" s="59"/>
    </row>
    <row r="1615" spans="1:8" hidden="1">
      <c r="A1615" s="39" t="s">
        <v>1544</v>
      </c>
      <c r="B1615" s="52" t="s">
        <v>699</v>
      </c>
      <c r="C1615" s="53"/>
      <c r="D1615" s="53"/>
      <c r="E1615" s="54"/>
      <c r="F1615" s="54"/>
      <c r="G1615" s="69"/>
      <c r="H1615" s="59"/>
    </row>
    <row r="1616" spans="1:8" hidden="1">
      <c r="A1616" s="39" t="s">
        <v>1545</v>
      </c>
      <c r="B1616" s="52" t="s">
        <v>701</v>
      </c>
      <c r="C1616" s="53"/>
      <c r="D1616" s="53"/>
      <c r="E1616" s="54"/>
      <c r="F1616" s="54"/>
      <c r="G1616" s="69"/>
      <c r="H1616" s="59"/>
    </row>
    <row r="1617" spans="1:8" hidden="1">
      <c r="A1617" s="39" t="s">
        <v>1546</v>
      </c>
      <c r="B1617" s="52" t="s">
        <v>703</v>
      </c>
      <c r="C1617" s="53"/>
      <c r="D1617" s="53"/>
      <c r="E1617" s="54"/>
      <c r="F1617" s="54"/>
      <c r="G1617" s="69"/>
      <c r="H1617" s="59"/>
    </row>
    <row r="1618" spans="1:8" hidden="1">
      <c r="A1618" s="49" t="s">
        <v>1547</v>
      </c>
      <c r="B1618" s="50" t="s">
        <v>705</v>
      </c>
      <c r="C1618" s="49"/>
      <c r="D1618" s="49"/>
      <c r="E1618" s="51">
        <f>SUM(E1619:E1663)</f>
        <v>0</v>
      </c>
      <c r="F1618" s="51">
        <f t="shared" ref="F1618:G1618" si="51">SUM(F1619:F1663)</f>
        <v>0</v>
      </c>
      <c r="G1618" s="70">
        <f t="shared" si="51"/>
        <v>0</v>
      </c>
      <c r="H1618" s="59"/>
    </row>
    <row r="1619" spans="1:8" hidden="1">
      <c r="A1619" s="39" t="s">
        <v>1548</v>
      </c>
      <c r="B1619" s="52" t="s">
        <v>615</v>
      </c>
      <c r="C1619" s="53"/>
      <c r="D1619" s="53"/>
      <c r="E1619" s="54"/>
      <c r="F1619" s="54"/>
      <c r="G1619" s="69"/>
      <c r="H1619" s="59"/>
    </row>
    <row r="1620" spans="1:8" hidden="1">
      <c r="A1620" s="39" t="s">
        <v>1549</v>
      </c>
      <c r="B1620" s="52" t="s">
        <v>617</v>
      </c>
      <c r="C1620" s="53"/>
      <c r="D1620" s="53"/>
      <c r="E1620" s="54"/>
      <c r="F1620" s="54"/>
      <c r="G1620" s="69"/>
      <c r="H1620" s="59"/>
    </row>
    <row r="1621" spans="1:8" hidden="1">
      <c r="A1621" s="39" t="s">
        <v>1550</v>
      </c>
      <c r="B1621" s="52" t="s">
        <v>619</v>
      </c>
      <c r="C1621" s="53"/>
      <c r="D1621" s="53"/>
      <c r="E1621" s="54"/>
      <c r="F1621" s="54"/>
      <c r="G1621" s="69"/>
      <c r="H1621" s="59"/>
    </row>
    <row r="1622" spans="1:8" hidden="1">
      <c r="A1622" s="39" t="s">
        <v>1551</v>
      </c>
      <c r="B1622" s="52" t="s">
        <v>621</v>
      </c>
      <c r="C1622" s="53"/>
      <c r="D1622" s="53"/>
      <c r="E1622" s="54"/>
      <c r="F1622" s="54"/>
      <c r="G1622" s="69"/>
      <c r="H1622" s="59"/>
    </row>
    <row r="1623" spans="1:8" hidden="1">
      <c r="A1623" s="39" t="s">
        <v>1552</v>
      </c>
      <c r="B1623" s="52" t="s">
        <v>623</v>
      </c>
      <c r="C1623" s="53"/>
      <c r="D1623" s="53"/>
      <c r="E1623" s="54"/>
      <c r="F1623" s="54"/>
      <c r="G1623" s="69"/>
      <c r="H1623" s="59"/>
    </row>
    <row r="1624" spans="1:8" hidden="1">
      <c r="A1624" s="39" t="s">
        <v>1553</v>
      </c>
      <c r="B1624" s="52" t="s">
        <v>625</v>
      </c>
      <c r="C1624" s="53"/>
      <c r="D1624" s="53"/>
      <c r="E1624" s="54"/>
      <c r="F1624" s="54"/>
      <c r="G1624" s="69"/>
      <c r="H1624" s="59"/>
    </row>
    <row r="1625" spans="1:8" hidden="1">
      <c r="A1625" s="39" t="s">
        <v>1554</v>
      </c>
      <c r="B1625" s="52" t="s">
        <v>627</v>
      </c>
      <c r="C1625" s="53"/>
      <c r="D1625" s="53"/>
      <c r="E1625" s="54"/>
      <c r="F1625" s="54"/>
      <c r="G1625" s="69"/>
      <c r="H1625" s="59"/>
    </row>
    <row r="1626" spans="1:8" hidden="1">
      <c r="A1626" s="39" t="s">
        <v>1555</v>
      </c>
      <c r="B1626" s="52" t="s">
        <v>629</v>
      </c>
      <c r="C1626" s="53"/>
      <c r="D1626" s="53"/>
      <c r="E1626" s="54"/>
      <c r="F1626" s="54"/>
      <c r="G1626" s="69"/>
      <c r="H1626" s="59"/>
    </row>
    <row r="1627" spans="1:8" hidden="1">
      <c r="A1627" s="39" t="s">
        <v>1556</v>
      </c>
      <c r="B1627" s="52" t="s">
        <v>631</v>
      </c>
      <c r="C1627" s="53"/>
      <c r="D1627" s="53"/>
      <c r="E1627" s="54"/>
      <c r="F1627" s="54"/>
      <c r="G1627" s="69"/>
      <c r="H1627" s="59"/>
    </row>
    <row r="1628" spans="1:8" hidden="1">
      <c r="A1628" s="39" t="s">
        <v>1557</v>
      </c>
      <c r="B1628" s="52" t="s">
        <v>633</v>
      </c>
      <c r="C1628" s="53"/>
      <c r="D1628" s="53"/>
      <c r="E1628" s="54"/>
      <c r="F1628" s="54"/>
      <c r="G1628" s="69"/>
      <c r="H1628" s="59"/>
    </row>
    <row r="1629" spans="1:8" hidden="1">
      <c r="A1629" s="39" t="s">
        <v>1558</v>
      </c>
      <c r="B1629" s="52" t="s">
        <v>635</v>
      </c>
      <c r="C1629" s="53"/>
      <c r="D1629" s="53"/>
      <c r="E1629" s="54"/>
      <c r="F1629" s="54"/>
      <c r="G1629" s="69"/>
      <c r="H1629" s="59"/>
    </row>
    <row r="1630" spans="1:8" hidden="1">
      <c r="A1630" s="39" t="s">
        <v>1559</v>
      </c>
      <c r="B1630" s="52" t="s">
        <v>637</v>
      </c>
      <c r="C1630" s="53"/>
      <c r="D1630" s="53"/>
      <c r="E1630" s="54"/>
      <c r="F1630" s="54"/>
      <c r="G1630" s="69"/>
      <c r="H1630" s="59"/>
    </row>
    <row r="1631" spans="1:8" hidden="1">
      <c r="A1631" s="39" t="s">
        <v>1560</v>
      </c>
      <c r="B1631" s="52" t="s">
        <v>639</v>
      </c>
      <c r="C1631" s="53"/>
      <c r="D1631" s="53"/>
      <c r="E1631" s="54"/>
      <c r="F1631" s="54"/>
      <c r="G1631" s="69"/>
      <c r="H1631" s="59"/>
    </row>
    <row r="1632" spans="1:8" hidden="1">
      <c r="A1632" s="39" t="s">
        <v>1561</v>
      </c>
      <c r="B1632" s="52" t="s">
        <v>641</v>
      </c>
      <c r="C1632" s="53"/>
      <c r="D1632" s="53"/>
      <c r="E1632" s="54"/>
      <c r="F1632" s="54"/>
      <c r="G1632" s="69"/>
      <c r="H1632" s="59"/>
    </row>
    <row r="1633" spans="1:8" hidden="1">
      <c r="A1633" s="39" t="s">
        <v>1562</v>
      </c>
      <c r="B1633" s="52" t="s">
        <v>643</v>
      </c>
      <c r="C1633" s="53"/>
      <c r="D1633" s="53"/>
      <c r="E1633" s="54"/>
      <c r="F1633" s="54"/>
      <c r="G1633" s="69"/>
      <c r="H1633" s="59"/>
    </row>
    <row r="1634" spans="1:8" hidden="1">
      <c r="A1634" s="39" t="s">
        <v>1563</v>
      </c>
      <c r="B1634" s="52" t="s">
        <v>645</v>
      </c>
      <c r="C1634" s="53"/>
      <c r="D1634" s="53"/>
      <c r="E1634" s="54"/>
      <c r="F1634" s="54"/>
      <c r="G1634" s="69"/>
      <c r="H1634" s="59"/>
    </row>
    <row r="1635" spans="1:8" hidden="1">
      <c r="A1635" s="39" t="s">
        <v>1564</v>
      </c>
      <c r="B1635" s="52" t="s">
        <v>647</v>
      </c>
      <c r="C1635" s="53"/>
      <c r="D1635" s="53"/>
      <c r="E1635" s="54"/>
      <c r="F1635" s="54"/>
      <c r="G1635" s="69"/>
      <c r="H1635" s="59"/>
    </row>
    <row r="1636" spans="1:8" hidden="1">
      <c r="A1636" s="39" t="s">
        <v>1565</v>
      </c>
      <c r="B1636" s="52" t="s">
        <v>649</v>
      </c>
      <c r="C1636" s="53"/>
      <c r="D1636" s="53"/>
      <c r="E1636" s="54"/>
      <c r="F1636" s="54"/>
      <c r="G1636" s="69"/>
      <c r="H1636" s="59"/>
    </row>
    <row r="1637" spans="1:8" hidden="1">
      <c r="A1637" s="39" t="s">
        <v>1566</v>
      </c>
      <c r="B1637" s="52" t="s">
        <v>651</v>
      </c>
      <c r="C1637" s="53"/>
      <c r="D1637" s="53"/>
      <c r="E1637" s="54"/>
      <c r="F1637" s="54"/>
      <c r="G1637" s="69"/>
      <c r="H1637" s="59"/>
    </row>
    <row r="1638" spans="1:8" hidden="1">
      <c r="A1638" s="39" t="s">
        <v>1567</v>
      </c>
      <c r="B1638" s="52" t="s">
        <v>653</v>
      </c>
      <c r="C1638" s="53"/>
      <c r="D1638" s="53"/>
      <c r="E1638" s="54"/>
      <c r="F1638" s="54"/>
      <c r="G1638" s="69"/>
      <c r="H1638" s="59"/>
    </row>
    <row r="1639" spans="1:8" hidden="1">
      <c r="A1639" s="39" t="s">
        <v>1568</v>
      </c>
      <c r="B1639" s="52" t="s">
        <v>655</v>
      </c>
      <c r="C1639" s="53"/>
      <c r="D1639" s="53"/>
      <c r="E1639" s="54"/>
      <c r="F1639" s="54"/>
      <c r="G1639" s="69"/>
      <c r="H1639" s="59"/>
    </row>
    <row r="1640" spans="1:8" hidden="1">
      <c r="A1640" s="39" t="s">
        <v>1569</v>
      </c>
      <c r="B1640" s="52" t="s">
        <v>657</v>
      </c>
      <c r="C1640" s="53"/>
      <c r="D1640" s="53"/>
      <c r="E1640" s="54"/>
      <c r="F1640" s="54"/>
      <c r="G1640" s="69"/>
      <c r="H1640" s="59"/>
    </row>
    <row r="1641" spans="1:8" hidden="1">
      <c r="A1641" s="39" t="s">
        <v>1570</v>
      </c>
      <c r="B1641" s="52" t="s">
        <v>659</v>
      </c>
      <c r="C1641" s="53"/>
      <c r="D1641" s="53"/>
      <c r="E1641" s="54"/>
      <c r="F1641" s="54"/>
      <c r="G1641" s="69"/>
      <c r="H1641" s="59"/>
    </row>
    <row r="1642" spans="1:8" hidden="1">
      <c r="A1642" s="39" t="s">
        <v>1571</v>
      </c>
      <c r="B1642" s="52" t="s">
        <v>661</v>
      </c>
      <c r="C1642" s="53"/>
      <c r="D1642" s="53"/>
      <c r="E1642" s="54"/>
      <c r="F1642" s="54"/>
      <c r="G1642" s="69"/>
      <c r="H1642" s="59"/>
    </row>
    <row r="1643" spans="1:8" hidden="1">
      <c r="A1643" s="39" t="s">
        <v>1572</v>
      </c>
      <c r="B1643" s="52" t="s">
        <v>663</v>
      </c>
      <c r="C1643" s="53"/>
      <c r="D1643" s="53"/>
      <c r="E1643" s="54"/>
      <c r="F1643" s="54"/>
      <c r="G1643" s="69"/>
      <c r="H1643" s="59"/>
    </row>
    <row r="1644" spans="1:8" hidden="1">
      <c r="A1644" s="39" t="s">
        <v>1573</v>
      </c>
      <c r="B1644" s="52" t="s">
        <v>665</v>
      </c>
      <c r="C1644" s="53"/>
      <c r="D1644" s="53"/>
      <c r="E1644" s="54"/>
      <c r="F1644" s="54"/>
      <c r="G1644" s="69"/>
      <c r="H1644" s="59"/>
    </row>
    <row r="1645" spans="1:8" hidden="1">
      <c r="A1645" s="39" t="s">
        <v>1574</v>
      </c>
      <c r="B1645" s="52" t="s">
        <v>667</v>
      </c>
      <c r="C1645" s="53"/>
      <c r="D1645" s="53"/>
      <c r="E1645" s="54"/>
      <c r="F1645" s="54"/>
      <c r="G1645" s="69"/>
      <c r="H1645" s="59"/>
    </row>
    <row r="1646" spans="1:8" hidden="1">
      <c r="A1646" s="39" t="s">
        <v>1575</v>
      </c>
      <c r="B1646" s="52" t="s">
        <v>669</v>
      </c>
      <c r="C1646" s="53"/>
      <c r="D1646" s="53"/>
      <c r="E1646" s="54"/>
      <c r="F1646" s="54"/>
      <c r="G1646" s="69"/>
      <c r="H1646" s="59"/>
    </row>
    <row r="1647" spans="1:8" hidden="1">
      <c r="A1647" s="39" t="s">
        <v>1576</v>
      </c>
      <c r="B1647" s="52" t="s">
        <v>671</v>
      </c>
      <c r="C1647" s="53"/>
      <c r="D1647" s="53"/>
      <c r="E1647" s="54"/>
      <c r="F1647" s="54"/>
      <c r="G1647" s="69"/>
      <c r="H1647" s="59"/>
    </row>
    <row r="1648" spans="1:8" hidden="1">
      <c r="A1648" s="39" t="s">
        <v>1577</v>
      </c>
      <c r="B1648" s="52" t="s">
        <v>673</v>
      </c>
      <c r="C1648" s="53"/>
      <c r="D1648" s="53"/>
      <c r="E1648" s="54"/>
      <c r="F1648" s="54"/>
      <c r="G1648" s="69"/>
      <c r="H1648" s="59"/>
    </row>
    <row r="1649" spans="1:8" hidden="1">
      <c r="A1649" s="39" t="s">
        <v>1578</v>
      </c>
      <c r="B1649" s="52" t="s">
        <v>675</v>
      </c>
      <c r="C1649" s="53"/>
      <c r="D1649" s="53"/>
      <c r="E1649" s="54"/>
      <c r="F1649" s="54"/>
      <c r="G1649" s="69"/>
      <c r="H1649" s="59"/>
    </row>
    <row r="1650" spans="1:8" hidden="1">
      <c r="A1650" s="39" t="s">
        <v>1579</v>
      </c>
      <c r="B1650" s="52" t="s">
        <v>677</v>
      </c>
      <c r="C1650" s="53"/>
      <c r="D1650" s="53"/>
      <c r="E1650" s="54"/>
      <c r="F1650" s="54"/>
      <c r="G1650" s="69"/>
      <c r="H1650" s="59"/>
    </row>
    <row r="1651" spans="1:8" hidden="1">
      <c r="A1651" s="39" t="s">
        <v>1580</v>
      </c>
      <c r="B1651" s="52" t="s">
        <v>679</v>
      </c>
      <c r="C1651" s="53"/>
      <c r="D1651" s="53"/>
      <c r="E1651" s="54"/>
      <c r="F1651" s="54"/>
      <c r="G1651" s="69"/>
      <c r="H1651" s="59"/>
    </row>
    <row r="1652" spans="1:8" hidden="1">
      <c r="A1652" s="39" t="s">
        <v>1581</v>
      </c>
      <c r="B1652" s="52" t="s">
        <v>681</v>
      </c>
      <c r="C1652" s="53"/>
      <c r="D1652" s="53"/>
      <c r="E1652" s="54"/>
      <c r="F1652" s="54"/>
      <c r="G1652" s="69"/>
      <c r="H1652" s="59"/>
    </row>
    <row r="1653" spans="1:8" hidden="1">
      <c r="A1653" s="39" t="s">
        <v>1582</v>
      </c>
      <c r="B1653" s="52" t="s">
        <v>683</v>
      </c>
      <c r="C1653" s="53"/>
      <c r="D1653" s="53"/>
      <c r="E1653" s="54"/>
      <c r="F1653" s="54"/>
      <c r="G1653" s="69"/>
      <c r="H1653" s="59"/>
    </row>
    <row r="1654" spans="1:8" hidden="1">
      <c r="A1654" s="39" t="s">
        <v>1583</v>
      </c>
      <c r="B1654" s="52" t="s">
        <v>685</v>
      </c>
      <c r="C1654" s="53"/>
      <c r="D1654" s="53"/>
      <c r="E1654" s="54"/>
      <c r="F1654" s="54"/>
      <c r="G1654" s="69"/>
      <c r="H1654" s="59"/>
    </row>
    <row r="1655" spans="1:8" hidden="1">
      <c r="A1655" s="39" t="s">
        <v>1584</v>
      </c>
      <c r="B1655" s="52" t="s">
        <v>687</v>
      </c>
      <c r="C1655" s="53"/>
      <c r="D1655" s="53"/>
      <c r="E1655" s="54"/>
      <c r="F1655" s="54"/>
      <c r="G1655" s="69"/>
      <c r="H1655" s="59"/>
    </row>
    <row r="1656" spans="1:8" hidden="1">
      <c r="A1656" s="39" t="s">
        <v>1585</v>
      </c>
      <c r="B1656" s="52" t="s">
        <v>689</v>
      </c>
      <c r="C1656" s="53"/>
      <c r="D1656" s="53"/>
      <c r="E1656" s="54"/>
      <c r="F1656" s="54"/>
      <c r="G1656" s="69"/>
      <c r="H1656" s="59"/>
    </row>
    <row r="1657" spans="1:8" hidden="1">
      <c r="A1657" s="39" t="s">
        <v>1586</v>
      </c>
      <c r="B1657" s="52" t="s">
        <v>691</v>
      </c>
      <c r="C1657" s="53"/>
      <c r="D1657" s="53"/>
      <c r="E1657" s="54"/>
      <c r="F1657" s="54"/>
      <c r="G1657" s="69"/>
      <c r="H1657" s="59"/>
    </row>
    <row r="1658" spans="1:8" hidden="1">
      <c r="A1658" s="39" t="s">
        <v>1587</v>
      </c>
      <c r="B1658" s="52" t="s">
        <v>693</v>
      </c>
      <c r="C1658" s="53"/>
      <c r="D1658" s="53"/>
      <c r="E1658" s="54"/>
      <c r="F1658" s="54"/>
      <c r="G1658" s="69"/>
      <c r="H1658" s="59"/>
    </row>
    <row r="1659" spans="1:8" hidden="1">
      <c r="A1659" s="39" t="s">
        <v>1588</v>
      </c>
      <c r="B1659" s="52" t="s">
        <v>695</v>
      </c>
      <c r="C1659" s="53"/>
      <c r="D1659" s="53"/>
      <c r="E1659" s="54"/>
      <c r="F1659" s="54"/>
      <c r="G1659" s="69"/>
      <c r="H1659" s="59"/>
    </row>
    <row r="1660" spans="1:8" hidden="1">
      <c r="A1660" s="39" t="s">
        <v>1589</v>
      </c>
      <c r="B1660" s="52" t="s">
        <v>697</v>
      </c>
      <c r="C1660" s="53"/>
      <c r="D1660" s="53"/>
      <c r="E1660" s="54"/>
      <c r="F1660" s="54"/>
      <c r="G1660" s="69"/>
      <c r="H1660" s="59"/>
    </row>
    <row r="1661" spans="1:8" hidden="1">
      <c r="A1661" s="39" t="s">
        <v>1590</v>
      </c>
      <c r="B1661" s="52" t="s">
        <v>699</v>
      </c>
      <c r="C1661" s="53"/>
      <c r="D1661" s="53"/>
      <c r="E1661" s="54"/>
      <c r="F1661" s="54"/>
      <c r="G1661" s="69"/>
      <c r="H1661" s="59"/>
    </row>
    <row r="1662" spans="1:8" hidden="1">
      <c r="A1662" s="39" t="s">
        <v>1591</v>
      </c>
      <c r="B1662" s="52" t="s">
        <v>701</v>
      </c>
      <c r="C1662" s="53"/>
      <c r="D1662" s="53"/>
      <c r="E1662" s="54"/>
      <c r="F1662" s="54"/>
      <c r="G1662" s="69"/>
      <c r="H1662" s="59"/>
    </row>
    <row r="1663" spans="1:8" hidden="1">
      <c r="A1663" s="39" t="s">
        <v>1592</v>
      </c>
      <c r="B1663" s="52" t="s">
        <v>703</v>
      </c>
      <c r="C1663" s="53"/>
      <c r="D1663" s="53"/>
      <c r="E1663" s="54"/>
      <c r="F1663" s="54"/>
      <c r="G1663" s="69"/>
      <c r="H1663" s="59"/>
    </row>
    <row r="1664" spans="1:8" hidden="1">
      <c r="A1664" s="43" t="s">
        <v>1593</v>
      </c>
      <c r="B1664" s="44" t="s">
        <v>1594</v>
      </c>
      <c r="C1664" s="43"/>
      <c r="D1664" s="43"/>
      <c r="E1664" s="61">
        <f>E1665+E1758</f>
        <v>0</v>
      </c>
      <c r="F1664" s="61">
        <f>F1665+F1758</f>
        <v>0</v>
      </c>
      <c r="G1664" s="72">
        <f>G1665+G1758</f>
        <v>0</v>
      </c>
      <c r="H1664" s="59"/>
    </row>
    <row r="1665" spans="1:8" hidden="1">
      <c r="A1665" s="46" t="s">
        <v>1595</v>
      </c>
      <c r="B1665" s="47" t="s">
        <v>611</v>
      </c>
      <c r="C1665" s="46"/>
      <c r="D1665" s="46"/>
      <c r="E1665" s="60">
        <f>E1666+E1712</f>
        <v>0</v>
      </c>
      <c r="F1665" s="60">
        <f>F1666+F1712</f>
        <v>0</v>
      </c>
      <c r="G1665" s="71">
        <f>G1666+G1712</f>
        <v>0</v>
      </c>
      <c r="H1665" s="59"/>
    </row>
    <row r="1666" spans="1:8" hidden="1">
      <c r="A1666" s="49" t="s">
        <v>1596</v>
      </c>
      <c r="B1666" s="50" t="s">
        <v>613</v>
      </c>
      <c r="C1666" s="49"/>
      <c r="D1666" s="49"/>
      <c r="E1666" s="51">
        <f>SUM(E1667:E1711)</f>
        <v>0</v>
      </c>
      <c r="F1666" s="51">
        <f t="shared" ref="F1666:G1666" si="52">SUM(F1667:F1711)</f>
        <v>0</v>
      </c>
      <c r="G1666" s="70">
        <f t="shared" si="52"/>
        <v>0</v>
      </c>
      <c r="H1666" s="59"/>
    </row>
    <row r="1667" spans="1:8" hidden="1">
      <c r="A1667" s="39" t="s">
        <v>1597</v>
      </c>
      <c r="B1667" s="52" t="s">
        <v>615</v>
      </c>
      <c r="C1667" s="53"/>
      <c r="D1667" s="53"/>
      <c r="E1667" s="54"/>
      <c r="F1667" s="54"/>
      <c r="G1667" s="69"/>
      <c r="H1667" s="59"/>
    </row>
    <row r="1668" spans="1:8" hidden="1">
      <c r="A1668" s="39" t="s">
        <v>1598</v>
      </c>
      <c r="B1668" s="52" t="s">
        <v>617</v>
      </c>
      <c r="C1668" s="53"/>
      <c r="D1668" s="53"/>
      <c r="E1668" s="54"/>
      <c r="F1668" s="54"/>
      <c r="G1668" s="69"/>
      <c r="H1668" s="59"/>
    </row>
    <row r="1669" spans="1:8" hidden="1">
      <c r="A1669" s="39" t="s">
        <v>1599</v>
      </c>
      <c r="B1669" s="52" t="s">
        <v>619</v>
      </c>
      <c r="C1669" s="53"/>
      <c r="D1669" s="53"/>
      <c r="E1669" s="54"/>
      <c r="F1669" s="54"/>
      <c r="G1669" s="69"/>
      <c r="H1669" s="59"/>
    </row>
    <row r="1670" spans="1:8" hidden="1">
      <c r="A1670" s="39" t="s">
        <v>1600</v>
      </c>
      <c r="B1670" s="52" t="s">
        <v>621</v>
      </c>
      <c r="C1670" s="53"/>
      <c r="D1670" s="53"/>
      <c r="E1670" s="54"/>
      <c r="F1670" s="54"/>
      <c r="G1670" s="69"/>
      <c r="H1670" s="59"/>
    </row>
    <row r="1671" spans="1:8" hidden="1">
      <c r="A1671" s="39" t="s">
        <v>1601</v>
      </c>
      <c r="B1671" s="52" t="s">
        <v>623</v>
      </c>
      <c r="C1671" s="53"/>
      <c r="D1671" s="53"/>
      <c r="E1671" s="54"/>
      <c r="F1671" s="54"/>
      <c r="G1671" s="69"/>
      <c r="H1671" s="59"/>
    </row>
    <row r="1672" spans="1:8" hidden="1">
      <c r="A1672" s="39" t="s">
        <v>1602</v>
      </c>
      <c r="B1672" s="52" t="s">
        <v>625</v>
      </c>
      <c r="C1672" s="53"/>
      <c r="D1672" s="53"/>
      <c r="E1672" s="54"/>
      <c r="F1672" s="54"/>
      <c r="G1672" s="69"/>
      <c r="H1672" s="59"/>
    </row>
    <row r="1673" spans="1:8" hidden="1">
      <c r="A1673" s="39" t="s">
        <v>1603</v>
      </c>
      <c r="B1673" s="52" t="s">
        <v>627</v>
      </c>
      <c r="C1673" s="53"/>
      <c r="D1673" s="53"/>
      <c r="E1673" s="54"/>
      <c r="F1673" s="54"/>
      <c r="G1673" s="69"/>
      <c r="H1673" s="59"/>
    </row>
    <row r="1674" spans="1:8" hidden="1">
      <c r="A1674" s="39" t="s">
        <v>1604</v>
      </c>
      <c r="B1674" s="52" t="s">
        <v>629</v>
      </c>
      <c r="C1674" s="53"/>
      <c r="D1674" s="53"/>
      <c r="E1674" s="54"/>
      <c r="F1674" s="54"/>
      <c r="G1674" s="69"/>
      <c r="H1674" s="59"/>
    </row>
    <row r="1675" spans="1:8" hidden="1">
      <c r="A1675" s="39" t="s">
        <v>1605</v>
      </c>
      <c r="B1675" s="52" t="s">
        <v>631</v>
      </c>
      <c r="C1675" s="53"/>
      <c r="D1675" s="53"/>
      <c r="E1675" s="54"/>
      <c r="F1675" s="54"/>
      <c r="G1675" s="69"/>
      <c r="H1675" s="59"/>
    </row>
    <row r="1676" spans="1:8" hidden="1">
      <c r="A1676" s="39" t="s">
        <v>1606</v>
      </c>
      <c r="B1676" s="52" t="s">
        <v>633</v>
      </c>
      <c r="C1676" s="53"/>
      <c r="D1676" s="53"/>
      <c r="E1676" s="54"/>
      <c r="F1676" s="54"/>
      <c r="G1676" s="69"/>
      <c r="H1676" s="59"/>
    </row>
    <row r="1677" spans="1:8" hidden="1">
      <c r="A1677" s="39" t="s">
        <v>1607</v>
      </c>
      <c r="B1677" s="52" t="s">
        <v>635</v>
      </c>
      <c r="C1677" s="53"/>
      <c r="D1677" s="53"/>
      <c r="E1677" s="54"/>
      <c r="F1677" s="54"/>
      <c r="G1677" s="69"/>
      <c r="H1677" s="59"/>
    </row>
    <row r="1678" spans="1:8" hidden="1">
      <c r="A1678" s="39" t="s">
        <v>1608</v>
      </c>
      <c r="B1678" s="52" t="s">
        <v>637</v>
      </c>
      <c r="C1678" s="53"/>
      <c r="D1678" s="53"/>
      <c r="E1678" s="54"/>
      <c r="F1678" s="54"/>
      <c r="G1678" s="69"/>
      <c r="H1678" s="59"/>
    </row>
    <row r="1679" spans="1:8" hidden="1">
      <c r="A1679" s="39" t="s">
        <v>1609</v>
      </c>
      <c r="B1679" s="52" t="s">
        <v>639</v>
      </c>
      <c r="C1679" s="53"/>
      <c r="D1679" s="53"/>
      <c r="E1679" s="54"/>
      <c r="F1679" s="54"/>
      <c r="G1679" s="69"/>
      <c r="H1679" s="59"/>
    </row>
    <row r="1680" spans="1:8" hidden="1">
      <c r="A1680" s="39" t="s">
        <v>1610</v>
      </c>
      <c r="B1680" s="52" t="s">
        <v>641</v>
      </c>
      <c r="C1680" s="53"/>
      <c r="D1680" s="53"/>
      <c r="E1680" s="54"/>
      <c r="F1680" s="54"/>
      <c r="G1680" s="69"/>
      <c r="H1680" s="59"/>
    </row>
    <row r="1681" spans="1:8" hidden="1">
      <c r="A1681" s="39" t="s">
        <v>1611</v>
      </c>
      <c r="B1681" s="52" t="s">
        <v>643</v>
      </c>
      <c r="C1681" s="53"/>
      <c r="D1681" s="53"/>
      <c r="E1681" s="54"/>
      <c r="F1681" s="54"/>
      <c r="G1681" s="69"/>
      <c r="H1681" s="59"/>
    </row>
    <row r="1682" spans="1:8" hidden="1">
      <c r="A1682" s="39" t="s">
        <v>1612</v>
      </c>
      <c r="B1682" s="52" t="s">
        <v>645</v>
      </c>
      <c r="C1682" s="53"/>
      <c r="D1682" s="53"/>
      <c r="E1682" s="54"/>
      <c r="F1682" s="54"/>
      <c r="G1682" s="69"/>
      <c r="H1682" s="59"/>
    </row>
    <row r="1683" spans="1:8" hidden="1">
      <c r="A1683" s="39" t="s">
        <v>1613</v>
      </c>
      <c r="B1683" s="52" t="s">
        <v>647</v>
      </c>
      <c r="C1683" s="53"/>
      <c r="D1683" s="53"/>
      <c r="E1683" s="54"/>
      <c r="F1683" s="54"/>
      <c r="G1683" s="69"/>
      <c r="H1683" s="59"/>
    </row>
    <row r="1684" spans="1:8" hidden="1">
      <c r="A1684" s="39" t="s">
        <v>1614</v>
      </c>
      <c r="B1684" s="52" t="s">
        <v>649</v>
      </c>
      <c r="C1684" s="53"/>
      <c r="D1684" s="53"/>
      <c r="E1684" s="54"/>
      <c r="F1684" s="54"/>
      <c r="G1684" s="69"/>
      <c r="H1684" s="59"/>
    </row>
    <row r="1685" spans="1:8" hidden="1">
      <c r="A1685" s="39" t="s">
        <v>1615</v>
      </c>
      <c r="B1685" s="52" t="s">
        <v>651</v>
      </c>
      <c r="C1685" s="53"/>
      <c r="D1685" s="53"/>
      <c r="E1685" s="54"/>
      <c r="F1685" s="54"/>
      <c r="G1685" s="69"/>
      <c r="H1685" s="59"/>
    </row>
    <row r="1686" spans="1:8" hidden="1">
      <c r="A1686" s="39" t="s">
        <v>1616</v>
      </c>
      <c r="B1686" s="52" t="s">
        <v>653</v>
      </c>
      <c r="C1686" s="53"/>
      <c r="D1686" s="53"/>
      <c r="E1686" s="54"/>
      <c r="F1686" s="54"/>
      <c r="G1686" s="69"/>
      <c r="H1686" s="59"/>
    </row>
    <row r="1687" spans="1:8" hidden="1">
      <c r="A1687" s="39" t="s">
        <v>1617</v>
      </c>
      <c r="B1687" s="52" t="s">
        <v>655</v>
      </c>
      <c r="C1687" s="53"/>
      <c r="D1687" s="53"/>
      <c r="E1687" s="54"/>
      <c r="F1687" s="54"/>
      <c r="G1687" s="69"/>
      <c r="H1687" s="59"/>
    </row>
    <row r="1688" spans="1:8" hidden="1">
      <c r="A1688" s="39" t="s">
        <v>1618</v>
      </c>
      <c r="B1688" s="52" t="s">
        <v>657</v>
      </c>
      <c r="C1688" s="53"/>
      <c r="D1688" s="53"/>
      <c r="E1688" s="54"/>
      <c r="F1688" s="54"/>
      <c r="G1688" s="69"/>
      <c r="H1688" s="59"/>
    </row>
    <row r="1689" spans="1:8" hidden="1">
      <c r="A1689" s="39" t="s">
        <v>1619</v>
      </c>
      <c r="B1689" s="52" t="s">
        <v>659</v>
      </c>
      <c r="C1689" s="53"/>
      <c r="D1689" s="53"/>
      <c r="E1689" s="54"/>
      <c r="F1689" s="54"/>
      <c r="G1689" s="69"/>
      <c r="H1689" s="59"/>
    </row>
    <row r="1690" spans="1:8" hidden="1">
      <c r="A1690" s="39" t="s">
        <v>1620</v>
      </c>
      <c r="B1690" s="52" t="s">
        <v>661</v>
      </c>
      <c r="C1690" s="53"/>
      <c r="D1690" s="53"/>
      <c r="E1690" s="54"/>
      <c r="F1690" s="54"/>
      <c r="G1690" s="69"/>
      <c r="H1690" s="59"/>
    </row>
    <row r="1691" spans="1:8" hidden="1">
      <c r="A1691" s="39" t="s">
        <v>1621</v>
      </c>
      <c r="B1691" s="52" t="s">
        <v>663</v>
      </c>
      <c r="C1691" s="53"/>
      <c r="D1691" s="53"/>
      <c r="E1691" s="54"/>
      <c r="F1691" s="54"/>
      <c r="G1691" s="69"/>
      <c r="H1691" s="59"/>
    </row>
    <row r="1692" spans="1:8" hidden="1">
      <c r="A1692" s="39" t="s">
        <v>1622</v>
      </c>
      <c r="B1692" s="52" t="s">
        <v>665</v>
      </c>
      <c r="C1692" s="53"/>
      <c r="D1692" s="53"/>
      <c r="E1692" s="54"/>
      <c r="F1692" s="54"/>
      <c r="G1692" s="69"/>
      <c r="H1692" s="59"/>
    </row>
    <row r="1693" spans="1:8" hidden="1">
      <c r="A1693" s="39" t="s">
        <v>1623</v>
      </c>
      <c r="B1693" s="52" t="s">
        <v>667</v>
      </c>
      <c r="C1693" s="53"/>
      <c r="D1693" s="53"/>
      <c r="E1693" s="54"/>
      <c r="F1693" s="54"/>
      <c r="G1693" s="69"/>
      <c r="H1693" s="59"/>
    </row>
    <row r="1694" spans="1:8" hidden="1">
      <c r="A1694" s="39" t="s">
        <v>1624</v>
      </c>
      <c r="B1694" s="52" t="s">
        <v>669</v>
      </c>
      <c r="C1694" s="53"/>
      <c r="D1694" s="53"/>
      <c r="E1694" s="54"/>
      <c r="F1694" s="54"/>
      <c r="G1694" s="69"/>
      <c r="H1694" s="59"/>
    </row>
    <row r="1695" spans="1:8" hidden="1">
      <c r="A1695" s="39" t="s">
        <v>1625</v>
      </c>
      <c r="B1695" s="52" t="s">
        <v>671</v>
      </c>
      <c r="C1695" s="53"/>
      <c r="D1695" s="53"/>
      <c r="E1695" s="54"/>
      <c r="F1695" s="54"/>
      <c r="G1695" s="69"/>
      <c r="H1695" s="59"/>
    </row>
    <row r="1696" spans="1:8" hidden="1">
      <c r="A1696" s="39" t="s">
        <v>1626</v>
      </c>
      <c r="B1696" s="52" t="s">
        <v>673</v>
      </c>
      <c r="C1696" s="53"/>
      <c r="D1696" s="53"/>
      <c r="E1696" s="54"/>
      <c r="F1696" s="54"/>
      <c r="G1696" s="69"/>
      <c r="H1696" s="59"/>
    </row>
    <row r="1697" spans="1:8" hidden="1">
      <c r="A1697" s="39" t="s">
        <v>1627</v>
      </c>
      <c r="B1697" s="52" t="s">
        <v>675</v>
      </c>
      <c r="C1697" s="53"/>
      <c r="D1697" s="53"/>
      <c r="E1697" s="54"/>
      <c r="F1697" s="54"/>
      <c r="G1697" s="69"/>
      <c r="H1697" s="59"/>
    </row>
    <row r="1698" spans="1:8" hidden="1">
      <c r="A1698" s="39" t="s">
        <v>1628</v>
      </c>
      <c r="B1698" s="52" t="s">
        <v>677</v>
      </c>
      <c r="C1698" s="53"/>
      <c r="D1698" s="53"/>
      <c r="E1698" s="54"/>
      <c r="F1698" s="54"/>
      <c r="G1698" s="69"/>
      <c r="H1698" s="59"/>
    </row>
    <row r="1699" spans="1:8" hidden="1">
      <c r="A1699" s="39" t="s">
        <v>1629</v>
      </c>
      <c r="B1699" s="52" t="s">
        <v>679</v>
      </c>
      <c r="C1699" s="53"/>
      <c r="D1699" s="53"/>
      <c r="E1699" s="54"/>
      <c r="F1699" s="54"/>
      <c r="G1699" s="69"/>
      <c r="H1699" s="59"/>
    </row>
    <row r="1700" spans="1:8" hidden="1">
      <c r="A1700" s="39" t="s">
        <v>1630</v>
      </c>
      <c r="B1700" s="52" t="s">
        <v>681</v>
      </c>
      <c r="C1700" s="53"/>
      <c r="D1700" s="53"/>
      <c r="E1700" s="54"/>
      <c r="F1700" s="54"/>
      <c r="G1700" s="69"/>
      <c r="H1700" s="59"/>
    </row>
    <row r="1701" spans="1:8" hidden="1">
      <c r="A1701" s="39" t="s">
        <v>1631</v>
      </c>
      <c r="B1701" s="52" t="s">
        <v>683</v>
      </c>
      <c r="C1701" s="53"/>
      <c r="D1701" s="53"/>
      <c r="E1701" s="54"/>
      <c r="F1701" s="54"/>
      <c r="G1701" s="69"/>
      <c r="H1701" s="59"/>
    </row>
    <row r="1702" spans="1:8" hidden="1">
      <c r="A1702" s="39" t="s">
        <v>1632</v>
      </c>
      <c r="B1702" s="52" t="s">
        <v>685</v>
      </c>
      <c r="C1702" s="53"/>
      <c r="D1702" s="53"/>
      <c r="E1702" s="54"/>
      <c r="F1702" s="54"/>
      <c r="G1702" s="69"/>
      <c r="H1702" s="59"/>
    </row>
    <row r="1703" spans="1:8" hidden="1">
      <c r="A1703" s="39" t="s">
        <v>1633</v>
      </c>
      <c r="B1703" s="52" t="s">
        <v>687</v>
      </c>
      <c r="C1703" s="53"/>
      <c r="D1703" s="53"/>
      <c r="E1703" s="54"/>
      <c r="F1703" s="54"/>
      <c r="G1703" s="69"/>
      <c r="H1703" s="59"/>
    </row>
    <row r="1704" spans="1:8" hidden="1">
      <c r="A1704" s="39" t="s">
        <v>1634</v>
      </c>
      <c r="B1704" s="52" t="s">
        <v>689</v>
      </c>
      <c r="C1704" s="53"/>
      <c r="D1704" s="53"/>
      <c r="E1704" s="54"/>
      <c r="F1704" s="54"/>
      <c r="G1704" s="69"/>
      <c r="H1704" s="59"/>
    </row>
    <row r="1705" spans="1:8" hidden="1">
      <c r="A1705" s="39" t="s">
        <v>1635</v>
      </c>
      <c r="B1705" s="52" t="s">
        <v>691</v>
      </c>
      <c r="C1705" s="53"/>
      <c r="D1705" s="53"/>
      <c r="E1705" s="54"/>
      <c r="F1705" s="54"/>
      <c r="G1705" s="69"/>
      <c r="H1705" s="59"/>
    </row>
    <row r="1706" spans="1:8" hidden="1">
      <c r="A1706" s="39" t="s">
        <v>1636</v>
      </c>
      <c r="B1706" s="52" t="s">
        <v>693</v>
      </c>
      <c r="C1706" s="53"/>
      <c r="D1706" s="53"/>
      <c r="E1706" s="54"/>
      <c r="F1706" s="54"/>
      <c r="G1706" s="69"/>
      <c r="H1706" s="59"/>
    </row>
    <row r="1707" spans="1:8" hidden="1">
      <c r="A1707" s="39" t="s">
        <v>1637</v>
      </c>
      <c r="B1707" s="52" t="s">
        <v>695</v>
      </c>
      <c r="C1707" s="53"/>
      <c r="D1707" s="53"/>
      <c r="E1707" s="54"/>
      <c r="F1707" s="54"/>
      <c r="G1707" s="69"/>
      <c r="H1707" s="59"/>
    </row>
    <row r="1708" spans="1:8" hidden="1">
      <c r="A1708" s="39" t="s">
        <v>1638</v>
      </c>
      <c r="B1708" s="52" t="s">
        <v>697</v>
      </c>
      <c r="C1708" s="53"/>
      <c r="D1708" s="53"/>
      <c r="E1708" s="54"/>
      <c r="F1708" s="54"/>
      <c r="G1708" s="69"/>
      <c r="H1708" s="59"/>
    </row>
    <row r="1709" spans="1:8" hidden="1">
      <c r="A1709" s="39" t="s">
        <v>1639</v>
      </c>
      <c r="B1709" s="52" t="s">
        <v>699</v>
      </c>
      <c r="C1709" s="53"/>
      <c r="D1709" s="53"/>
      <c r="E1709" s="54"/>
      <c r="F1709" s="54"/>
      <c r="G1709" s="69"/>
      <c r="H1709" s="59"/>
    </row>
    <row r="1710" spans="1:8" hidden="1">
      <c r="A1710" s="39" t="s">
        <v>1640</v>
      </c>
      <c r="B1710" s="52" t="s">
        <v>701</v>
      </c>
      <c r="C1710" s="53"/>
      <c r="D1710" s="53"/>
      <c r="E1710" s="54"/>
      <c r="F1710" s="54"/>
      <c r="G1710" s="69"/>
      <c r="H1710" s="59"/>
    </row>
    <row r="1711" spans="1:8" hidden="1">
      <c r="A1711" s="39" t="s">
        <v>1641</v>
      </c>
      <c r="B1711" s="52" t="s">
        <v>703</v>
      </c>
      <c r="C1711" s="53"/>
      <c r="D1711" s="53"/>
      <c r="E1711" s="54"/>
      <c r="F1711" s="54"/>
      <c r="G1711" s="69"/>
      <c r="H1711" s="59"/>
    </row>
    <row r="1712" spans="1:8" hidden="1">
      <c r="A1712" s="49" t="s">
        <v>1642</v>
      </c>
      <c r="B1712" s="50" t="s">
        <v>705</v>
      </c>
      <c r="C1712" s="49"/>
      <c r="D1712" s="49"/>
      <c r="E1712" s="51">
        <f>SUM(E1713:E1757)</f>
        <v>0</v>
      </c>
      <c r="F1712" s="51">
        <f t="shared" ref="F1712:G1712" si="53">SUM(F1713:F1757)</f>
        <v>0</v>
      </c>
      <c r="G1712" s="70">
        <f t="shared" si="53"/>
        <v>0</v>
      </c>
      <c r="H1712" s="59"/>
    </row>
    <row r="1713" spans="1:8" hidden="1">
      <c r="A1713" s="39" t="s">
        <v>1643</v>
      </c>
      <c r="B1713" s="52" t="s">
        <v>615</v>
      </c>
      <c r="C1713" s="53"/>
      <c r="D1713" s="53"/>
      <c r="E1713" s="54"/>
      <c r="F1713" s="54"/>
      <c r="G1713" s="69"/>
      <c r="H1713" s="59"/>
    </row>
    <row r="1714" spans="1:8" hidden="1">
      <c r="A1714" s="39" t="s">
        <v>1644</v>
      </c>
      <c r="B1714" s="52" t="s">
        <v>617</v>
      </c>
      <c r="C1714" s="53"/>
      <c r="D1714" s="53"/>
      <c r="E1714" s="54"/>
      <c r="F1714" s="54"/>
      <c r="G1714" s="69"/>
      <c r="H1714" s="59"/>
    </row>
    <row r="1715" spans="1:8" hidden="1">
      <c r="A1715" s="39" t="s">
        <v>1645</v>
      </c>
      <c r="B1715" s="52" t="s">
        <v>619</v>
      </c>
      <c r="C1715" s="53"/>
      <c r="D1715" s="53"/>
      <c r="E1715" s="54"/>
      <c r="F1715" s="54"/>
      <c r="G1715" s="69"/>
      <c r="H1715" s="59"/>
    </row>
    <row r="1716" spans="1:8" hidden="1">
      <c r="A1716" s="39" t="s">
        <v>1646</v>
      </c>
      <c r="B1716" s="52" t="s">
        <v>621</v>
      </c>
      <c r="C1716" s="53"/>
      <c r="D1716" s="53"/>
      <c r="E1716" s="54"/>
      <c r="F1716" s="54"/>
      <c r="G1716" s="69"/>
      <c r="H1716" s="59"/>
    </row>
    <row r="1717" spans="1:8" hidden="1">
      <c r="A1717" s="39" t="s">
        <v>1647</v>
      </c>
      <c r="B1717" s="52" t="s">
        <v>623</v>
      </c>
      <c r="C1717" s="53"/>
      <c r="D1717" s="53"/>
      <c r="E1717" s="54"/>
      <c r="F1717" s="54"/>
      <c r="G1717" s="69"/>
      <c r="H1717" s="59"/>
    </row>
    <row r="1718" spans="1:8" hidden="1">
      <c r="A1718" s="39" t="s">
        <v>1648</v>
      </c>
      <c r="B1718" s="52" t="s">
        <v>625</v>
      </c>
      <c r="C1718" s="53"/>
      <c r="D1718" s="53"/>
      <c r="E1718" s="54"/>
      <c r="F1718" s="54"/>
      <c r="G1718" s="69"/>
      <c r="H1718" s="59"/>
    </row>
    <row r="1719" spans="1:8" hidden="1">
      <c r="A1719" s="39" t="s">
        <v>1649</v>
      </c>
      <c r="B1719" s="52" t="s">
        <v>627</v>
      </c>
      <c r="C1719" s="53"/>
      <c r="D1719" s="53"/>
      <c r="E1719" s="54"/>
      <c r="F1719" s="54"/>
      <c r="G1719" s="69"/>
      <c r="H1719" s="59"/>
    </row>
    <row r="1720" spans="1:8" hidden="1">
      <c r="A1720" s="39" t="s">
        <v>1650</v>
      </c>
      <c r="B1720" s="52" t="s">
        <v>629</v>
      </c>
      <c r="C1720" s="53"/>
      <c r="D1720" s="53"/>
      <c r="E1720" s="54"/>
      <c r="F1720" s="54"/>
      <c r="G1720" s="69"/>
      <c r="H1720" s="59"/>
    </row>
    <row r="1721" spans="1:8" hidden="1">
      <c r="A1721" s="39" t="s">
        <v>1651</v>
      </c>
      <c r="B1721" s="52" t="s">
        <v>631</v>
      </c>
      <c r="C1721" s="53"/>
      <c r="D1721" s="53"/>
      <c r="E1721" s="54"/>
      <c r="F1721" s="54"/>
      <c r="G1721" s="69"/>
      <c r="H1721" s="59"/>
    </row>
    <row r="1722" spans="1:8" hidden="1">
      <c r="A1722" s="39" t="s">
        <v>1652</v>
      </c>
      <c r="B1722" s="52" t="s">
        <v>633</v>
      </c>
      <c r="C1722" s="53"/>
      <c r="D1722" s="53"/>
      <c r="E1722" s="54"/>
      <c r="F1722" s="54"/>
      <c r="G1722" s="69"/>
      <c r="H1722" s="59"/>
    </row>
    <row r="1723" spans="1:8" hidden="1">
      <c r="A1723" s="39" t="s">
        <v>1653</v>
      </c>
      <c r="B1723" s="52" t="s">
        <v>635</v>
      </c>
      <c r="C1723" s="53"/>
      <c r="D1723" s="53"/>
      <c r="E1723" s="54"/>
      <c r="F1723" s="54"/>
      <c r="G1723" s="69"/>
      <c r="H1723" s="59"/>
    </row>
    <row r="1724" spans="1:8" hidden="1">
      <c r="A1724" s="39" t="s">
        <v>1654</v>
      </c>
      <c r="B1724" s="52" t="s">
        <v>637</v>
      </c>
      <c r="C1724" s="53"/>
      <c r="D1724" s="53"/>
      <c r="E1724" s="54"/>
      <c r="F1724" s="54"/>
      <c r="G1724" s="69"/>
      <c r="H1724" s="59"/>
    </row>
    <row r="1725" spans="1:8" hidden="1">
      <c r="A1725" s="39" t="s">
        <v>1655</v>
      </c>
      <c r="B1725" s="52" t="s">
        <v>639</v>
      </c>
      <c r="C1725" s="53"/>
      <c r="D1725" s="53"/>
      <c r="E1725" s="54"/>
      <c r="F1725" s="54"/>
      <c r="G1725" s="69"/>
      <c r="H1725" s="59"/>
    </row>
    <row r="1726" spans="1:8" hidden="1">
      <c r="A1726" s="39" t="s">
        <v>1656</v>
      </c>
      <c r="B1726" s="52" t="s">
        <v>641</v>
      </c>
      <c r="C1726" s="53"/>
      <c r="D1726" s="53"/>
      <c r="E1726" s="54"/>
      <c r="F1726" s="54"/>
      <c r="G1726" s="69"/>
      <c r="H1726" s="59"/>
    </row>
    <row r="1727" spans="1:8" hidden="1">
      <c r="A1727" s="39" t="s">
        <v>1657</v>
      </c>
      <c r="B1727" s="52" t="s">
        <v>643</v>
      </c>
      <c r="C1727" s="53"/>
      <c r="D1727" s="53"/>
      <c r="E1727" s="54"/>
      <c r="F1727" s="54"/>
      <c r="G1727" s="69"/>
      <c r="H1727" s="59"/>
    </row>
    <row r="1728" spans="1:8" hidden="1">
      <c r="A1728" s="39" t="s">
        <v>1658</v>
      </c>
      <c r="B1728" s="52" t="s">
        <v>645</v>
      </c>
      <c r="C1728" s="53"/>
      <c r="D1728" s="53"/>
      <c r="E1728" s="54"/>
      <c r="F1728" s="54"/>
      <c r="G1728" s="69"/>
      <c r="H1728" s="59"/>
    </row>
    <row r="1729" spans="1:8" hidden="1">
      <c r="A1729" s="39" t="s">
        <v>1659</v>
      </c>
      <c r="B1729" s="52" t="s">
        <v>647</v>
      </c>
      <c r="C1729" s="53"/>
      <c r="D1729" s="53"/>
      <c r="E1729" s="54"/>
      <c r="F1729" s="54"/>
      <c r="G1729" s="69"/>
      <c r="H1729" s="59"/>
    </row>
    <row r="1730" spans="1:8" hidden="1">
      <c r="A1730" s="39" t="s">
        <v>1660</v>
      </c>
      <c r="B1730" s="52" t="s">
        <v>649</v>
      </c>
      <c r="C1730" s="53"/>
      <c r="D1730" s="53"/>
      <c r="E1730" s="54"/>
      <c r="F1730" s="54"/>
      <c r="G1730" s="69"/>
      <c r="H1730" s="59"/>
    </row>
    <row r="1731" spans="1:8" hidden="1">
      <c r="A1731" s="39" t="s">
        <v>1661</v>
      </c>
      <c r="B1731" s="52" t="s">
        <v>651</v>
      </c>
      <c r="C1731" s="53"/>
      <c r="D1731" s="53"/>
      <c r="E1731" s="54"/>
      <c r="F1731" s="54"/>
      <c r="G1731" s="69"/>
      <c r="H1731" s="59"/>
    </row>
    <row r="1732" spans="1:8" hidden="1">
      <c r="A1732" s="39" t="s">
        <v>1662</v>
      </c>
      <c r="B1732" s="52" t="s">
        <v>653</v>
      </c>
      <c r="C1732" s="53"/>
      <c r="D1732" s="53"/>
      <c r="E1732" s="54"/>
      <c r="F1732" s="54"/>
      <c r="G1732" s="69"/>
      <c r="H1732" s="59"/>
    </row>
    <row r="1733" spans="1:8" hidden="1">
      <c r="A1733" s="39" t="s">
        <v>1663</v>
      </c>
      <c r="B1733" s="52" t="s">
        <v>655</v>
      </c>
      <c r="C1733" s="53"/>
      <c r="D1733" s="53"/>
      <c r="E1733" s="54"/>
      <c r="F1733" s="54"/>
      <c r="G1733" s="69"/>
      <c r="H1733" s="59"/>
    </row>
    <row r="1734" spans="1:8" hidden="1">
      <c r="A1734" s="39" t="s">
        <v>1664</v>
      </c>
      <c r="B1734" s="52" t="s">
        <v>657</v>
      </c>
      <c r="C1734" s="53"/>
      <c r="D1734" s="53"/>
      <c r="E1734" s="54"/>
      <c r="F1734" s="54"/>
      <c r="G1734" s="69"/>
      <c r="H1734" s="59"/>
    </row>
    <row r="1735" spans="1:8" hidden="1">
      <c r="A1735" s="39" t="s">
        <v>1665</v>
      </c>
      <c r="B1735" s="52" t="s">
        <v>659</v>
      </c>
      <c r="C1735" s="53"/>
      <c r="D1735" s="53"/>
      <c r="E1735" s="54"/>
      <c r="F1735" s="54"/>
      <c r="G1735" s="69"/>
      <c r="H1735" s="59"/>
    </row>
    <row r="1736" spans="1:8" hidden="1">
      <c r="A1736" s="39" t="s">
        <v>1666</v>
      </c>
      <c r="B1736" s="52" t="s">
        <v>661</v>
      </c>
      <c r="C1736" s="53"/>
      <c r="D1736" s="53"/>
      <c r="E1736" s="54"/>
      <c r="F1736" s="54"/>
      <c r="G1736" s="69"/>
      <c r="H1736" s="59"/>
    </row>
    <row r="1737" spans="1:8" hidden="1">
      <c r="A1737" s="39" t="s">
        <v>1667</v>
      </c>
      <c r="B1737" s="52" t="s">
        <v>663</v>
      </c>
      <c r="C1737" s="53"/>
      <c r="D1737" s="53"/>
      <c r="E1737" s="54"/>
      <c r="F1737" s="54"/>
      <c r="G1737" s="69"/>
      <c r="H1737" s="59"/>
    </row>
    <row r="1738" spans="1:8" hidden="1">
      <c r="A1738" s="39" t="s">
        <v>1668</v>
      </c>
      <c r="B1738" s="52" t="s">
        <v>665</v>
      </c>
      <c r="C1738" s="53"/>
      <c r="D1738" s="53"/>
      <c r="E1738" s="54"/>
      <c r="F1738" s="54"/>
      <c r="G1738" s="69"/>
      <c r="H1738" s="59"/>
    </row>
    <row r="1739" spans="1:8" hidden="1">
      <c r="A1739" s="39" t="s">
        <v>1669</v>
      </c>
      <c r="B1739" s="52" t="s">
        <v>667</v>
      </c>
      <c r="C1739" s="53"/>
      <c r="D1739" s="53"/>
      <c r="E1739" s="54"/>
      <c r="F1739" s="54"/>
      <c r="G1739" s="69"/>
      <c r="H1739" s="59"/>
    </row>
    <row r="1740" spans="1:8" hidden="1">
      <c r="A1740" s="39" t="s">
        <v>1670</v>
      </c>
      <c r="B1740" s="52" t="s">
        <v>669</v>
      </c>
      <c r="C1740" s="53"/>
      <c r="D1740" s="53"/>
      <c r="E1740" s="54"/>
      <c r="F1740" s="54"/>
      <c r="G1740" s="69"/>
      <c r="H1740" s="59"/>
    </row>
    <row r="1741" spans="1:8" hidden="1">
      <c r="A1741" s="39" t="s">
        <v>1671</v>
      </c>
      <c r="B1741" s="52" t="s">
        <v>671</v>
      </c>
      <c r="C1741" s="53"/>
      <c r="D1741" s="53"/>
      <c r="E1741" s="54"/>
      <c r="F1741" s="54"/>
      <c r="G1741" s="69"/>
      <c r="H1741" s="59"/>
    </row>
    <row r="1742" spans="1:8" hidden="1">
      <c r="A1742" s="39" t="s">
        <v>1672</v>
      </c>
      <c r="B1742" s="52" t="s">
        <v>673</v>
      </c>
      <c r="C1742" s="53"/>
      <c r="D1742" s="53"/>
      <c r="E1742" s="54"/>
      <c r="F1742" s="54"/>
      <c r="G1742" s="69"/>
      <c r="H1742" s="59"/>
    </row>
    <row r="1743" spans="1:8" hidden="1">
      <c r="A1743" s="39" t="s">
        <v>1673</v>
      </c>
      <c r="B1743" s="52" t="s">
        <v>675</v>
      </c>
      <c r="C1743" s="53"/>
      <c r="D1743" s="53"/>
      <c r="E1743" s="54"/>
      <c r="F1743" s="54"/>
      <c r="G1743" s="69"/>
      <c r="H1743" s="59"/>
    </row>
    <row r="1744" spans="1:8" hidden="1">
      <c r="A1744" s="39" t="s">
        <v>1674</v>
      </c>
      <c r="B1744" s="52" t="s">
        <v>677</v>
      </c>
      <c r="C1744" s="53"/>
      <c r="D1744" s="53"/>
      <c r="E1744" s="54"/>
      <c r="F1744" s="54"/>
      <c r="G1744" s="69"/>
      <c r="H1744" s="59"/>
    </row>
    <row r="1745" spans="1:8" hidden="1">
      <c r="A1745" s="39" t="s">
        <v>1675</v>
      </c>
      <c r="B1745" s="52" t="s">
        <v>679</v>
      </c>
      <c r="C1745" s="53"/>
      <c r="D1745" s="53"/>
      <c r="E1745" s="54"/>
      <c r="F1745" s="54"/>
      <c r="G1745" s="69"/>
      <c r="H1745" s="59"/>
    </row>
    <row r="1746" spans="1:8" hidden="1">
      <c r="A1746" s="39" t="s">
        <v>1676</v>
      </c>
      <c r="B1746" s="52" t="s">
        <v>681</v>
      </c>
      <c r="C1746" s="53"/>
      <c r="D1746" s="53"/>
      <c r="E1746" s="54"/>
      <c r="F1746" s="54"/>
      <c r="G1746" s="69"/>
      <c r="H1746" s="59"/>
    </row>
    <row r="1747" spans="1:8" hidden="1">
      <c r="A1747" s="39" t="s">
        <v>1677</v>
      </c>
      <c r="B1747" s="52" t="s">
        <v>683</v>
      </c>
      <c r="C1747" s="53"/>
      <c r="D1747" s="53"/>
      <c r="E1747" s="54"/>
      <c r="F1747" s="54"/>
      <c r="G1747" s="69"/>
      <c r="H1747" s="59"/>
    </row>
    <row r="1748" spans="1:8" hidden="1">
      <c r="A1748" s="39" t="s">
        <v>1678</v>
      </c>
      <c r="B1748" s="52" t="s">
        <v>685</v>
      </c>
      <c r="C1748" s="53"/>
      <c r="D1748" s="53"/>
      <c r="E1748" s="54"/>
      <c r="F1748" s="54"/>
      <c r="G1748" s="69"/>
      <c r="H1748" s="59"/>
    </row>
    <row r="1749" spans="1:8" hidden="1">
      <c r="A1749" s="39" t="s">
        <v>1679</v>
      </c>
      <c r="B1749" s="52" t="s">
        <v>687</v>
      </c>
      <c r="C1749" s="53"/>
      <c r="D1749" s="53"/>
      <c r="E1749" s="54"/>
      <c r="F1749" s="54"/>
      <c r="G1749" s="69"/>
      <c r="H1749" s="59"/>
    </row>
    <row r="1750" spans="1:8" hidden="1">
      <c r="A1750" s="39" t="s">
        <v>1680</v>
      </c>
      <c r="B1750" s="52" t="s">
        <v>689</v>
      </c>
      <c r="C1750" s="53"/>
      <c r="D1750" s="53"/>
      <c r="E1750" s="54"/>
      <c r="F1750" s="54"/>
      <c r="G1750" s="69"/>
      <c r="H1750" s="59"/>
    </row>
    <row r="1751" spans="1:8" hidden="1">
      <c r="A1751" s="39" t="s">
        <v>1681</v>
      </c>
      <c r="B1751" s="52" t="s">
        <v>691</v>
      </c>
      <c r="C1751" s="53"/>
      <c r="D1751" s="53"/>
      <c r="E1751" s="54"/>
      <c r="F1751" s="54"/>
      <c r="G1751" s="69"/>
      <c r="H1751" s="59"/>
    </row>
    <row r="1752" spans="1:8" hidden="1">
      <c r="A1752" s="39" t="s">
        <v>1682</v>
      </c>
      <c r="B1752" s="52" t="s">
        <v>693</v>
      </c>
      <c r="C1752" s="53"/>
      <c r="D1752" s="53"/>
      <c r="E1752" s="54"/>
      <c r="F1752" s="54"/>
      <c r="G1752" s="69"/>
      <c r="H1752" s="59"/>
    </row>
    <row r="1753" spans="1:8" hidden="1">
      <c r="A1753" s="39" t="s">
        <v>1683</v>
      </c>
      <c r="B1753" s="52" t="s">
        <v>695</v>
      </c>
      <c r="C1753" s="53"/>
      <c r="D1753" s="53"/>
      <c r="E1753" s="54"/>
      <c r="F1753" s="54"/>
      <c r="G1753" s="69"/>
      <c r="H1753" s="59"/>
    </row>
    <row r="1754" spans="1:8" hidden="1">
      <c r="A1754" s="39" t="s">
        <v>1684</v>
      </c>
      <c r="B1754" s="52" t="s">
        <v>697</v>
      </c>
      <c r="C1754" s="53"/>
      <c r="D1754" s="53"/>
      <c r="E1754" s="54"/>
      <c r="F1754" s="54"/>
      <c r="G1754" s="69"/>
      <c r="H1754" s="59"/>
    </row>
    <row r="1755" spans="1:8" hidden="1">
      <c r="A1755" s="39" t="s">
        <v>1685</v>
      </c>
      <c r="B1755" s="52" t="s">
        <v>699</v>
      </c>
      <c r="C1755" s="53"/>
      <c r="D1755" s="53"/>
      <c r="E1755" s="54"/>
      <c r="F1755" s="54"/>
      <c r="G1755" s="69"/>
      <c r="H1755" s="59"/>
    </row>
    <row r="1756" spans="1:8" hidden="1">
      <c r="A1756" s="39" t="s">
        <v>1686</v>
      </c>
      <c r="B1756" s="52" t="s">
        <v>701</v>
      </c>
      <c r="C1756" s="53"/>
      <c r="D1756" s="53"/>
      <c r="E1756" s="54"/>
      <c r="F1756" s="54"/>
      <c r="G1756" s="69"/>
      <c r="H1756" s="59"/>
    </row>
    <row r="1757" spans="1:8" hidden="1">
      <c r="A1757" s="39" t="s">
        <v>1687</v>
      </c>
      <c r="B1757" s="52" t="s">
        <v>703</v>
      </c>
      <c r="C1757" s="53"/>
      <c r="D1757" s="53"/>
      <c r="E1757" s="54"/>
      <c r="F1757" s="54"/>
      <c r="G1757" s="69"/>
      <c r="H1757" s="59"/>
    </row>
    <row r="1758" spans="1:8" hidden="1">
      <c r="A1758" s="46" t="s">
        <v>1688</v>
      </c>
      <c r="B1758" s="47" t="s">
        <v>752</v>
      </c>
      <c r="C1758" s="46"/>
      <c r="D1758" s="46"/>
      <c r="E1758" s="60">
        <f>E1759+E1805</f>
        <v>0</v>
      </c>
      <c r="F1758" s="60">
        <f>F1759+F1805</f>
        <v>0</v>
      </c>
      <c r="G1758" s="71">
        <f>G1759+G1805</f>
        <v>0</v>
      </c>
      <c r="H1758" s="59"/>
    </row>
    <row r="1759" spans="1:8" hidden="1">
      <c r="A1759" s="49" t="s">
        <v>1689</v>
      </c>
      <c r="B1759" s="50" t="s">
        <v>613</v>
      </c>
      <c r="C1759" s="49"/>
      <c r="D1759" s="49"/>
      <c r="E1759" s="51">
        <f>SUM(E1760:E1804)</f>
        <v>0</v>
      </c>
      <c r="F1759" s="51">
        <f t="shared" ref="F1759:G1759" si="54">SUM(F1760:F1804)</f>
        <v>0</v>
      </c>
      <c r="G1759" s="70">
        <f t="shared" si="54"/>
        <v>0</v>
      </c>
      <c r="H1759" s="59"/>
    </row>
    <row r="1760" spans="1:8" hidden="1">
      <c r="A1760" s="39" t="s">
        <v>1690</v>
      </c>
      <c r="B1760" s="52" t="s">
        <v>615</v>
      </c>
      <c r="C1760" s="53"/>
      <c r="D1760" s="53"/>
      <c r="E1760" s="54"/>
      <c r="F1760" s="54"/>
      <c r="G1760" s="69"/>
      <c r="H1760" s="59"/>
    </row>
    <row r="1761" spans="1:8" hidden="1">
      <c r="A1761" s="39" t="s">
        <v>1691</v>
      </c>
      <c r="B1761" s="52" t="s">
        <v>617</v>
      </c>
      <c r="C1761" s="53"/>
      <c r="D1761" s="53"/>
      <c r="E1761" s="54"/>
      <c r="F1761" s="54"/>
      <c r="G1761" s="69"/>
      <c r="H1761" s="59"/>
    </row>
    <row r="1762" spans="1:8" hidden="1">
      <c r="A1762" s="39" t="s">
        <v>1692</v>
      </c>
      <c r="B1762" s="52" t="s">
        <v>619</v>
      </c>
      <c r="C1762" s="53"/>
      <c r="D1762" s="53"/>
      <c r="E1762" s="54"/>
      <c r="F1762" s="54"/>
      <c r="G1762" s="69"/>
      <c r="H1762" s="59"/>
    </row>
    <row r="1763" spans="1:8" hidden="1">
      <c r="A1763" s="39" t="s">
        <v>1693</v>
      </c>
      <c r="B1763" s="52" t="s">
        <v>621</v>
      </c>
      <c r="C1763" s="53"/>
      <c r="D1763" s="53"/>
      <c r="E1763" s="54"/>
      <c r="F1763" s="54"/>
      <c r="G1763" s="69"/>
      <c r="H1763" s="59"/>
    </row>
    <row r="1764" spans="1:8" hidden="1">
      <c r="A1764" s="39" t="s">
        <v>1694</v>
      </c>
      <c r="B1764" s="52" t="s">
        <v>623</v>
      </c>
      <c r="C1764" s="53"/>
      <c r="D1764" s="53"/>
      <c r="E1764" s="54"/>
      <c r="F1764" s="54"/>
      <c r="G1764" s="69"/>
      <c r="H1764" s="59"/>
    </row>
    <row r="1765" spans="1:8" hidden="1">
      <c r="A1765" s="39" t="s">
        <v>1695</v>
      </c>
      <c r="B1765" s="52" t="s">
        <v>625</v>
      </c>
      <c r="C1765" s="53"/>
      <c r="D1765" s="53"/>
      <c r="E1765" s="54"/>
      <c r="F1765" s="54"/>
      <c r="G1765" s="69"/>
      <c r="H1765" s="59"/>
    </row>
    <row r="1766" spans="1:8" hidden="1">
      <c r="A1766" s="39" t="s">
        <v>1696</v>
      </c>
      <c r="B1766" s="52" t="s">
        <v>627</v>
      </c>
      <c r="C1766" s="53"/>
      <c r="D1766" s="53"/>
      <c r="E1766" s="54"/>
      <c r="F1766" s="54"/>
      <c r="G1766" s="69"/>
      <c r="H1766" s="59"/>
    </row>
    <row r="1767" spans="1:8" hidden="1">
      <c r="A1767" s="39" t="s">
        <v>1697</v>
      </c>
      <c r="B1767" s="52" t="s">
        <v>629</v>
      </c>
      <c r="C1767" s="53"/>
      <c r="D1767" s="53"/>
      <c r="E1767" s="54"/>
      <c r="F1767" s="54"/>
      <c r="G1767" s="69"/>
      <c r="H1767" s="59"/>
    </row>
    <row r="1768" spans="1:8" hidden="1">
      <c r="A1768" s="39" t="s">
        <v>1698</v>
      </c>
      <c r="B1768" s="52" t="s">
        <v>631</v>
      </c>
      <c r="C1768" s="53"/>
      <c r="D1768" s="53"/>
      <c r="E1768" s="54"/>
      <c r="F1768" s="54"/>
      <c r="G1768" s="69"/>
      <c r="H1768" s="59"/>
    </row>
    <row r="1769" spans="1:8" hidden="1">
      <c r="A1769" s="39" t="s">
        <v>1699</v>
      </c>
      <c r="B1769" s="52" t="s">
        <v>633</v>
      </c>
      <c r="C1769" s="53"/>
      <c r="D1769" s="53"/>
      <c r="E1769" s="54"/>
      <c r="F1769" s="54"/>
      <c r="G1769" s="69"/>
      <c r="H1769" s="59"/>
    </row>
    <row r="1770" spans="1:8" hidden="1">
      <c r="A1770" s="39" t="s">
        <v>1700</v>
      </c>
      <c r="B1770" s="52" t="s">
        <v>635</v>
      </c>
      <c r="C1770" s="53"/>
      <c r="D1770" s="53"/>
      <c r="E1770" s="54"/>
      <c r="F1770" s="54"/>
      <c r="G1770" s="69"/>
      <c r="H1770" s="59"/>
    </row>
    <row r="1771" spans="1:8" hidden="1">
      <c r="A1771" s="39" t="s">
        <v>1701</v>
      </c>
      <c r="B1771" s="52" t="s">
        <v>637</v>
      </c>
      <c r="C1771" s="53"/>
      <c r="D1771" s="53"/>
      <c r="E1771" s="54"/>
      <c r="F1771" s="54"/>
      <c r="G1771" s="69"/>
      <c r="H1771" s="59"/>
    </row>
    <row r="1772" spans="1:8" hidden="1">
      <c r="A1772" s="39" t="s">
        <v>1702</v>
      </c>
      <c r="B1772" s="52" t="s">
        <v>639</v>
      </c>
      <c r="C1772" s="53"/>
      <c r="D1772" s="53"/>
      <c r="E1772" s="54"/>
      <c r="F1772" s="54"/>
      <c r="G1772" s="69"/>
      <c r="H1772" s="59"/>
    </row>
    <row r="1773" spans="1:8" hidden="1">
      <c r="A1773" s="39" t="s">
        <v>1703</v>
      </c>
      <c r="B1773" s="52" t="s">
        <v>641</v>
      </c>
      <c r="C1773" s="53"/>
      <c r="D1773" s="53"/>
      <c r="E1773" s="54"/>
      <c r="F1773" s="54"/>
      <c r="G1773" s="69"/>
      <c r="H1773" s="59"/>
    </row>
    <row r="1774" spans="1:8" hidden="1">
      <c r="A1774" s="39" t="s">
        <v>1704</v>
      </c>
      <c r="B1774" s="52" t="s">
        <v>643</v>
      </c>
      <c r="C1774" s="53"/>
      <c r="D1774" s="53"/>
      <c r="E1774" s="54"/>
      <c r="F1774" s="54"/>
      <c r="G1774" s="69"/>
      <c r="H1774" s="59"/>
    </row>
    <row r="1775" spans="1:8" hidden="1">
      <c r="A1775" s="39" t="s">
        <v>1705</v>
      </c>
      <c r="B1775" s="52" t="s">
        <v>645</v>
      </c>
      <c r="C1775" s="53"/>
      <c r="D1775" s="53"/>
      <c r="E1775" s="54"/>
      <c r="F1775" s="54"/>
      <c r="G1775" s="69"/>
      <c r="H1775" s="59"/>
    </row>
    <row r="1776" spans="1:8" hidden="1">
      <c r="A1776" s="39" t="s">
        <v>1706</v>
      </c>
      <c r="B1776" s="52" t="s">
        <v>647</v>
      </c>
      <c r="C1776" s="53"/>
      <c r="D1776" s="53"/>
      <c r="E1776" s="54"/>
      <c r="F1776" s="54"/>
      <c r="G1776" s="69"/>
      <c r="H1776" s="59"/>
    </row>
    <row r="1777" spans="1:8" hidden="1">
      <c r="A1777" s="39" t="s">
        <v>1707</v>
      </c>
      <c r="B1777" s="52" t="s">
        <v>649</v>
      </c>
      <c r="C1777" s="53"/>
      <c r="D1777" s="53"/>
      <c r="E1777" s="54"/>
      <c r="F1777" s="54"/>
      <c r="G1777" s="69"/>
      <c r="H1777" s="59"/>
    </row>
    <row r="1778" spans="1:8" hidden="1">
      <c r="A1778" s="39" t="s">
        <v>1708</v>
      </c>
      <c r="B1778" s="52" t="s">
        <v>651</v>
      </c>
      <c r="C1778" s="53"/>
      <c r="D1778" s="53"/>
      <c r="E1778" s="54"/>
      <c r="F1778" s="54"/>
      <c r="G1778" s="69"/>
      <c r="H1778" s="59"/>
    </row>
    <row r="1779" spans="1:8" hidden="1">
      <c r="A1779" s="39" t="s">
        <v>1709</v>
      </c>
      <c r="B1779" s="52" t="s">
        <v>653</v>
      </c>
      <c r="C1779" s="53"/>
      <c r="D1779" s="53"/>
      <c r="E1779" s="54"/>
      <c r="F1779" s="54"/>
      <c r="G1779" s="69"/>
      <c r="H1779" s="59"/>
    </row>
    <row r="1780" spans="1:8" hidden="1">
      <c r="A1780" s="39" t="s">
        <v>1710</v>
      </c>
      <c r="B1780" s="52" t="s">
        <v>655</v>
      </c>
      <c r="C1780" s="53"/>
      <c r="D1780" s="53"/>
      <c r="E1780" s="54"/>
      <c r="F1780" s="54"/>
      <c r="G1780" s="69"/>
      <c r="H1780" s="59"/>
    </row>
    <row r="1781" spans="1:8" hidden="1">
      <c r="A1781" s="39" t="s">
        <v>1711</v>
      </c>
      <c r="B1781" s="52" t="s">
        <v>657</v>
      </c>
      <c r="C1781" s="53"/>
      <c r="D1781" s="53"/>
      <c r="E1781" s="54"/>
      <c r="F1781" s="54"/>
      <c r="G1781" s="69"/>
      <c r="H1781" s="59"/>
    </row>
    <row r="1782" spans="1:8" hidden="1">
      <c r="A1782" s="39" t="s">
        <v>1712</v>
      </c>
      <c r="B1782" s="52" t="s">
        <v>659</v>
      </c>
      <c r="C1782" s="53"/>
      <c r="D1782" s="53"/>
      <c r="E1782" s="54"/>
      <c r="F1782" s="54"/>
      <c r="G1782" s="69"/>
      <c r="H1782" s="59"/>
    </row>
    <row r="1783" spans="1:8" hidden="1">
      <c r="A1783" s="39" t="s">
        <v>1713</v>
      </c>
      <c r="B1783" s="52" t="s">
        <v>661</v>
      </c>
      <c r="C1783" s="53"/>
      <c r="D1783" s="53"/>
      <c r="E1783" s="54"/>
      <c r="F1783" s="54"/>
      <c r="G1783" s="69"/>
      <c r="H1783" s="59"/>
    </row>
    <row r="1784" spans="1:8" hidden="1">
      <c r="A1784" s="39" t="s">
        <v>1714</v>
      </c>
      <c r="B1784" s="52" t="s">
        <v>663</v>
      </c>
      <c r="C1784" s="53"/>
      <c r="D1784" s="53"/>
      <c r="E1784" s="54"/>
      <c r="F1784" s="54"/>
      <c r="G1784" s="69"/>
      <c r="H1784" s="59"/>
    </row>
    <row r="1785" spans="1:8" hidden="1">
      <c r="A1785" s="39" t="s">
        <v>1715</v>
      </c>
      <c r="B1785" s="52" t="s">
        <v>665</v>
      </c>
      <c r="C1785" s="53"/>
      <c r="D1785" s="53"/>
      <c r="E1785" s="54"/>
      <c r="F1785" s="54"/>
      <c r="G1785" s="69"/>
      <c r="H1785" s="59"/>
    </row>
    <row r="1786" spans="1:8" hidden="1">
      <c r="A1786" s="39" t="s">
        <v>1716</v>
      </c>
      <c r="B1786" s="52" t="s">
        <v>667</v>
      </c>
      <c r="C1786" s="53"/>
      <c r="D1786" s="53"/>
      <c r="E1786" s="54"/>
      <c r="F1786" s="54"/>
      <c r="G1786" s="69"/>
      <c r="H1786" s="59"/>
    </row>
    <row r="1787" spans="1:8" hidden="1">
      <c r="A1787" s="39" t="s">
        <v>1717</v>
      </c>
      <c r="B1787" s="52" t="s">
        <v>669</v>
      </c>
      <c r="C1787" s="53"/>
      <c r="D1787" s="53"/>
      <c r="E1787" s="54"/>
      <c r="F1787" s="54"/>
      <c r="G1787" s="69"/>
      <c r="H1787" s="59"/>
    </row>
    <row r="1788" spans="1:8" hidden="1">
      <c r="A1788" s="39" t="s">
        <v>1718</v>
      </c>
      <c r="B1788" s="52" t="s">
        <v>671</v>
      </c>
      <c r="C1788" s="53"/>
      <c r="D1788" s="53"/>
      <c r="E1788" s="54"/>
      <c r="F1788" s="54"/>
      <c r="G1788" s="69"/>
      <c r="H1788" s="59"/>
    </row>
    <row r="1789" spans="1:8" hidden="1">
      <c r="A1789" s="39" t="s">
        <v>1719</v>
      </c>
      <c r="B1789" s="52" t="s">
        <v>673</v>
      </c>
      <c r="C1789" s="53"/>
      <c r="D1789" s="53"/>
      <c r="E1789" s="54"/>
      <c r="F1789" s="54"/>
      <c r="G1789" s="69"/>
      <c r="H1789" s="59"/>
    </row>
    <row r="1790" spans="1:8" hidden="1">
      <c r="A1790" s="39" t="s">
        <v>1720</v>
      </c>
      <c r="B1790" s="52" t="s">
        <v>675</v>
      </c>
      <c r="C1790" s="53"/>
      <c r="D1790" s="53"/>
      <c r="E1790" s="54"/>
      <c r="F1790" s="54"/>
      <c r="G1790" s="69"/>
      <c r="H1790" s="59"/>
    </row>
    <row r="1791" spans="1:8" hidden="1">
      <c r="A1791" s="39" t="s">
        <v>1721</v>
      </c>
      <c r="B1791" s="52" t="s">
        <v>677</v>
      </c>
      <c r="C1791" s="53"/>
      <c r="D1791" s="53"/>
      <c r="E1791" s="54"/>
      <c r="F1791" s="54"/>
      <c r="G1791" s="69"/>
      <c r="H1791" s="59"/>
    </row>
    <row r="1792" spans="1:8" hidden="1">
      <c r="A1792" s="39" t="s">
        <v>1722</v>
      </c>
      <c r="B1792" s="52" t="s">
        <v>679</v>
      </c>
      <c r="C1792" s="53"/>
      <c r="D1792" s="53"/>
      <c r="E1792" s="54"/>
      <c r="F1792" s="54"/>
      <c r="G1792" s="69"/>
      <c r="H1792" s="59"/>
    </row>
    <row r="1793" spans="1:8" hidden="1">
      <c r="A1793" s="39" t="s">
        <v>1723</v>
      </c>
      <c r="B1793" s="52" t="s">
        <v>681</v>
      </c>
      <c r="C1793" s="53"/>
      <c r="D1793" s="53"/>
      <c r="E1793" s="54"/>
      <c r="F1793" s="54"/>
      <c r="G1793" s="69"/>
      <c r="H1793" s="59"/>
    </row>
    <row r="1794" spans="1:8" hidden="1">
      <c r="A1794" s="39" t="s">
        <v>1724</v>
      </c>
      <c r="B1794" s="52" t="s">
        <v>683</v>
      </c>
      <c r="C1794" s="53"/>
      <c r="D1794" s="53"/>
      <c r="E1794" s="54"/>
      <c r="F1794" s="54"/>
      <c r="G1794" s="69"/>
      <c r="H1794" s="59"/>
    </row>
    <row r="1795" spans="1:8" hidden="1">
      <c r="A1795" s="39" t="s">
        <v>1725</v>
      </c>
      <c r="B1795" s="52" t="s">
        <v>685</v>
      </c>
      <c r="C1795" s="53"/>
      <c r="D1795" s="53"/>
      <c r="E1795" s="54"/>
      <c r="F1795" s="54"/>
      <c r="G1795" s="69"/>
      <c r="H1795" s="59"/>
    </row>
    <row r="1796" spans="1:8" hidden="1">
      <c r="A1796" s="39" t="s">
        <v>1726</v>
      </c>
      <c r="B1796" s="52" t="s">
        <v>687</v>
      </c>
      <c r="C1796" s="53"/>
      <c r="D1796" s="53"/>
      <c r="E1796" s="54"/>
      <c r="F1796" s="54"/>
      <c r="G1796" s="69"/>
      <c r="H1796" s="59"/>
    </row>
    <row r="1797" spans="1:8" hidden="1">
      <c r="A1797" s="39" t="s">
        <v>1727</v>
      </c>
      <c r="B1797" s="52" t="s">
        <v>689</v>
      </c>
      <c r="C1797" s="53"/>
      <c r="D1797" s="53"/>
      <c r="E1797" s="54"/>
      <c r="F1797" s="54"/>
      <c r="G1797" s="69"/>
      <c r="H1797" s="59"/>
    </row>
    <row r="1798" spans="1:8" hidden="1">
      <c r="A1798" s="39" t="s">
        <v>1728</v>
      </c>
      <c r="B1798" s="52" t="s">
        <v>691</v>
      </c>
      <c r="C1798" s="53"/>
      <c r="D1798" s="53"/>
      <c r="E1798" s="54"/>
      <c r="F1798" s="54"/>
      <c r="G1798" s="69"/>
      <c r="H1798" s="59"/>
    </row>
    <row r="1799" spans="1:8" hidden="1">
      <c r="A1799" s="39" t="s">
        <v>1729</v>
      </c>
      <c r="B1799" s="52" t="s">
        <v>693</v>
      </c>
      <c r="C1799" s="53"/>
      <c r="D1799" s="53"/>
      <c r="E1799" s="54"/>
      <c r="F1799" s="54"/>
      <c r="G1799" s="69"/>
      <c r="H1799" s="59"/>
    </row>
    <row r="1800" spans="1:8" hidden="1">
      <c r="A1800" s="39" t="s">
        <v>1730</v>
      </c>
      <c r="B1800" s="52" t="s">
        <v>695</v>
      </c>
      <c r="C1800" s="53"/>
      <c r="D1800" s="53"/>
      <c r="E1800" s="54"/>
      <c r="F1800" s="54"/>
      <c r="G1800" s="69"/>
      <c r="H1800" s="59"/>
    </row>
    <row r="1801" spans="1:8" hidden="1">
      <c r="A1801" s="39" t="s">
        <v>1731</v>
      </c>
      <c r="B1801" s="52" t="s">
        <v>697</v>
      </c>
      <c r="C1801" s="53"/>
      <c r="D1801" s="53"/>
      <c r="E1801" s="54"/>
      <c r="F1801" s="54"/>
      <c r="G1801" s="69"/>
      <c r="H1801" s="59"/>
    </row>
    <row r="1802" spans="1:8" hidden="1">
      <c r="A1802" s="39" t="s">
        <v>1732</v>
      </c>
      <c r="B1802" s="52" t="s">
        <v>699</v>
      </c>
      <c r="C1802" s="53"/>
      <c r="D1802" s="53"/>
      <c r="E1802" s="54"/>
      <c r="F1802" s="54"/>
      <c r="G1802" s="69"/>
      <c r="H1802" s="59"/>
    </row>
    <row r="1803" spans="1:8" hidden="1">
      <c r="A1803" s="39" t="s">
        <v>1733</v>
      </c>
      <c r="B1803" s="52" t="s">
        <v>701</v>
      </c>
      <c r="C1803" s="53"/>
      <c r="D1803" s="53"/>
      <c r="E1803" s="54"/>
      <c r="F1803" s="54"/>
      <c r="G1803" s="69"/>
      <c r="H1803" s="59"/>
    </row>
    <row r="1804" spans="1:8" hidden="1">
      <c r="A1804" s="39" t="s">
        <v>1734</v>
      </c>
      <c r="B1804" s="52" t="s">
        <v>703</v>
      </c>
      <c r="C1804" s="53"/>
      <c r="D1804" s="53"/>
      <c r="E1804" s="54"/>
      <c r="F1804" s="54"/>
      <c r="G1804" s="69"/>
      <c r="H1804" s="59"/>
    </row>
    <row r="1805" spans="1:8" hidden="1">
      <c r="A1805" s="49" t="s">
        <v>1735</v>
      </c>
      <c r="B1805" s="50" t="s">
        <v>705</v>
      </c>
      <c r="C1805" s="49"/>
      <c r="D1805" s="49"/>
      <c r="E1805" s="51">
        <f>SUM(E1806:E1850)</f>
        <v>0</v>
      </c>
      <c r="F1805" s="51">
        <f t="shared" ref="F1805:G1805" si="55">SUM(F1806:F1850)</f>
        <v>0</v>
      </c>
      <c r="G1805" s="70">
        <f t="shared" si="55"/>
        <v>0</v>
      </c>
      <c r="H1805" s="59"/>
    </row>
    <row r="1806" spans="1:8" hidden="1">
      <c r="A1806" s="39" t="s">
        <v>1736</v>
      </c>
      <c r="B1806" s="52" t="s">
        <v>615</v>
      </c>
      <c r="C1806" s="53"/>
      <c r="D1806" s="53"/>
      <c r="E1806" s="54"/>
      <c r="F1806" s="54"/>
      <c r="G1806" s="69"/>
      <c r="H1806" s="59"/>
    </row>
    <row r="1807" spans="1:8" hidden="1">
      <c r="A1807" s="39" t="s">
        <v>1737</v>
      </c>
      <c r="B1807" s="52" t="s">
        <v>617</v>
      </c>
      <c r="C1807" s="53"/>
      <c r="D1807" s="53"/>
      <c r="E1807" s="54"/>
      <c r="F1807" s="54"/>
      <c r="G1807" s="69"/>
      <c r="H1807" s="59"/>
    </row>
    <row r="1808" spans="1:8" hidden="1">
      <c r="A1808" s="39" t="s">
        <v>1738</v>
      </c>
      <c r="B1808" s="52" t="s">
        <v>619</v>
      </c>
      <c r="C1808" s="53"/>
      <c r="D1808" s="53"/>
      <c r="E1808" s="54"/>
      <c r="F1808" s="54"/>
      <c r="G1808" s="69"/>
      <c r="H1808" s="59"/>
    </row>
    <row r="1809" spans="1:8" hidden="1">
      <c r="A1809" s="39" t="s">
        <v>1739</v>
      </c>
      <c r="B1809" s="52" t="s">
        <v>621</v>
      </c>
      <c r="C1809" s="53"/>
      <c r="D1809" s="53"/>
      <c r="E1809" s="54"/>
      <c r="F1809" s="54"/>
      <c r="G1809" s="69"/>
      <c r="H1809" s="59"/>
    </row>
    <row r="1810" spans="1:8" hidden="1">
      <c r="A1810" s="39" t="s">
        <v>1740</v>
      </c>
      <c r="B1810" s="52" t="s">
        <v>623</v>
      </c>
      <c r="C1810" s="53"/>
      <c r="D1810" s="53"/>
      <c r="E1810" s="54"/>
      <c r="F1810" s="54"/>
      <c r="G1810" s="69"/>
      <c r="H1810" s="59"/>
    </row>
    <row r="1811" spans="1:8" hidden="1">
      <c r="A1811" s="39" t="s">
        <v>1741</v>
      </c>
      <c r="B1811" s="52" t="s">
        <v>625</v>
      </c>
      <c r="C1811" s="53"/>
      <c r="D1811" s="53"/>
      <c r="E1811" s="54"/>
      <c r="F1811" s="54"/>
      <c r="G1811" s="69"/>
      <c r="H1811" s="59"/>
    </row>
    <row r="1812" spans="1:8" hidden="1">
      <c r="A1812" s="39" t="s">
        <v>1742</v>
      </c>
      <c r="B1812" s="52" t="s">
        <v>627</v>
      </c>
      <c r="C1812" s="53"/>
      <c r="D1812" s="53"/>
      <c r="E1812" s="54"/>
      <c r="F1812" s="54"/>
      <c r="G1812" s="69"/>
      <c r="H1812" s="59"/>
    </row>
    <row r="1813" spans="1:8" hidden="1">
      <c r="A1813" s="39" t="s">
        <v>1743</v>
      </c>
      <c r="B1813" s="52" t="s">
        <v>629</v>
      </c>
      <c r="C1813" s="53"/>
      <c r="D1813" s="53"/>
      <c r="E1813" s="54"/>
      <c r="F1813" s="54"/>
      <c r="G1813" s="69"/>
      <c r="H1813" s="59"/>
    </row>
    <row r="1814" spans="1:8" hidden="1">
      <c r="A1814" s="39" t="s">
        <v>1744</v>
      </c>
      <c r="B1814" s="52" t="s">
        <v>631</v>
      </c>
      <c r="C1814" s="53"/>
      <c r="D1814" s="53"/>
      <c r="E1814" s="54"/>
      <c r="F1814" s="54"/>
      <c r="G1814" s="69"/>
      <c r="H1814" s="59"/>
    </row>
    <row r="1815" spans="1:8" hidden="1">
      <c r="A1815" s="39" t="s">
        <v>1745</v>
      </c>
      <c r="B1815" s="52" t="s">
        <v>633</v>
      </c>
      <c r="C1815" s="53"/>
      <c r="D1815" s="53"/>
      <c r="E1815" s="54"/>
      <c r="F1815" s="54"/>
      <c r="G1815" s="69"/>
      <c r="H1815" s="59"/>
    </row>
    <row r="1816" spans="1:8" hidden="1">
      <c r="A1816" s="39" t="s">
        <v>1746</v>
      </c>
      <c r="B1816" s="52" t="s">
        <v>635</v>
      </c>
      <c r="C1816" s="53"/>
      <c r="D1816" s="53"/>
      <c r="E1816" s="54"/>
      <c r="F1816" s="54"/>
      <c r="G1816" s="69"/>
      <c r="H1816" s="59"/>
    </row>
    <row r="1817" spans="1:8" hidden="1">
      <c r="A1817" s="39" t="s">
        <v>1747</v>
      </c>
      <c r="B1817" s="52" t="s">
        <v>637</v>
      </c>
      <c r="C1817" s="53"/>
      <c r="D1817" s="53"/>
      <c r="E1817" s="54"/>
      <c r="F1817" s="54"/>
      <c r="G1817" s="69"/>
      <c r="H1817" s="59"/>
    </row>
    <row r="1818" spans="1:8" hidden="1">
      <c r="A1818" s="39" t="s">
        <v>1748</v>
      </c>
      <c r="B1818" s="52" t="s">
        <v>639</v>
      </c>
      <c r="C1818" s="53"/>
      <c r="D1818" s="53"/>
      <c r="E1818" s="54"/>
      <c r="F1818" s="54"/>
      <c r="G1818" s="69"/>
      <c r="H1818" s="59"/>
    </row>
    <row r="1819" spans="1:8" hidden="1">
      <c r="A1819" s="39" t="s">
        <v>1749</v>
      </c>
      <c r="B1819" s="52" t="s">
        <v>641</v>
      </c>
      <c r="C1819" s="53"/>
      <c r="D1819" s="53"/>
      <c r="E1819" s="54"/>
      <c r="F1819" s="54"/>
      <c r="G1819" s="69"/>
      <c r="H1819" s="59"/>
    </row>
    <row r="1820" spans="1:8" hidden="1">
      <c r="A1820" s="39" t="s">
        <v>1750</v>
      </c>
      <c r="B1820" s="52" t="s">
        <v>643</v>
      </c>
      <c r="C1820" s="53"/>
      <c r="D1820" s="53"/>
      <c r="E1820" s="54"/>
      <c r="F1820" s="54"/>
      <c r="G1820" s="69"/>
      <c r="H1820" s="59"/>
    </row>
    <row r="1821" spans="1:8" hidden="1">
      <c r="A1821" s="39" t="s">
        <v>1751</v>
      </c>
      <c r="B1821" s="52" t="s">
        <v>645</v>
      </c>
      <c r="C1821" s="53"/>
      <c r="D1821" s="53"/>
      <c r="E1821" s="54"/>
      <c r="F1821" s="54"/>
      <c r="G1821" s="69"/>
      <c r="H1821" s="59"/>
    </row>
    <row r="1822" spans="1:8" hidden="1">
      <c r="A1822" s="39" t="s">
        <v>1752</v>
      </c>
      <c r="B1822" s="52" t="s">
        <v>647</v>
      </c>
      <c r="C1822" s="53"/>
      <c r="D1822" s="53"/>
      <c r="E1822" s="54"/>
      <c r="F1822" s="54"/>
      <c r="G1822" s="69"/>
      <c r="H1822" s="59"/>
    </row>
    <row r="1823" spans="1:8" hidden="1">
      <c r="A1823" s="39" t="s">
        <v>1753</v>
      </c>
      <c r="B1823" s="52" t="s">
        <v>649</v>
      </c>
      <c r="C1823" s="53"/>
      <c r="D1823" s="53"/>
      <c r="E1823" s="54"/>
      <c r="F1823" s="54"/>
      <c r="G1823" s="69"/>
      <c r="H1823" s="59"/>
    </row>
    <row r="1824" spans="1:8" hidden="1">
      <c r="A1824" s="39" t="s">
        <v>1754</v>
      </c>
      <c r="B1824" s="52" t="s">
        <v>651</v>
      </c>
      <c r="C1824" s="53"/>
      <c r="D1824" s="53"/>
      <c r="E1824" s="54"/>
      <c r="F1824" s="54"/>
      <c r="G1824" s="69"/>
      <c r="H1824" s="59"/>
    </row>
    <row r="1825" spans="1:8" hidden="1">
      <c r="A1825" s="39" t="s">
        <v>1755</v>
      </c>
      <c r="B1825" s="52" t="s">
        <v>653</v>
      </c>
      <c r="C1825" s="53"/>
      <c r="D1825" s="53"/>
      <c r="E1825" s="54"/>
      <c r="F1825" s="54"/>
      <c r="G1825" s="69"/>
      <c r="H1825" s="59"/>
    </row>
    <row r="1826" spans="1:8" hidden="1">
      <c r="A1826" s="39" t="s">
        <v>1756</v>
      </c>
      <c r="B1826" s="52" t="s">
        <v>655</v>
      </c>
      <c r="C1826" s="53"/>
      <c r="D1826" s="53"/>
      <c r="E1826" s="54"/>
      <c r="F1826" s="54"/>
      <c r="G1826" s="69"/>
      <c r="H1826" s="59"/>
    </row>
    <row r="1827" spans="1:8" hidden="1">
      <c r="A1827" s="39" t="s">
        <v>1757</v>
      </c>
      <c r="B1827" s="52" t="s">
        <v>657</v>
      </c>
      <c r="C1827" s="53"/>
      <c r="D1827" s="53"/>
      <c r="E1827" s="54"/>
      <c r="F1827" s="54"/>
      <c r="G1827" s="69"/>
      <c r="H1827" s="59"/>
    </row>
    <row r="1828" spans="1:8" hidden="1">
      <c r="A1828" s="39" t="s">
        <v>1758</v>
      </c>
      <c r="B1828" s="52" t="s">
        <v>659</v>
      </c>
      <c r="C1828" s="53"/>
      <c r="D1828" s="53"/>
      <c r="E1828" s="54"/>
      <c r="F1828" s="54"/>
      <c r="G1828" s="69"/>
      <c r="H1828" s="59"/>
    </row>
    <row r="1829" spans="1:8" hidden="1">
      <c r="A1829" s="39" t="s">
        <v>1759</v>
      </c>
      <c r="B1829" s="52" t="s">
        <v>661</v>
      </c>
      <c r="C1829" s="53"/>
      <c r="D1829" s="53"/>
      <c r="E1829" s="54"/>
      <c r="F1829" s="54"/>
      <c r="G1829" s="69"/>
      <c r="H1829" s="59"/>
    </row>
    <row r="1830" spans="1:8" hidden="1">
      <c r="A1830" s="39" t="s">
        <v>1760</v>
      </c>
      <c r="B1830" s="52" t="s">
        <v>663</v>
      </c>
      <c r="C1830" s="53"/>
      <c r="D1830" s="53"/>
      <c r="E1830" s="54"/>
      <c r="F1830" s="54"/>
      <c r="G1830" s="69"/>
      <c r="H1830" s="59"/>
    </row>
    <row r="1831" spans="1:8" hidden="1">
      <c r="A1831" s="39" t="s">
        <v>1761</v>
      </c>
      <c r="B1831" s="52" t="s">
        <v>665</v>
      </c>
      <c r="C1831" s="53"/>
      <c r="D1831" s="53"/>
      <c r="E1831" s="54"/>
      <c r="F1831" s="54"/>
      <c r="G1831" s="69"/>
      <c r="H1831" s="59"/>
    </row>
    <row r="1832" spans="1:8" hidden="1">
      <c r="A1832" s="39" t="s">
        <v>1762</v>
      </c>
      <c r="B1832" s="52" t="s">
        <v>667</v>
      </c>
      <c r="C1832" s="53"/>
      <c r="D1832" s="53"/>
      <c r="E1832" s="54"/>
      <c r="F1832" s="54"/>
      <c r="G1832" s="69"/>
      <c r="H1832" s="59"/>
    </row>
    <row r="1833" spans="1:8" hidden="1">
      <c r="A1833" s="39" t="s">
        <v>1763</v>
      </c>
      <c r="B1833" s="52" t="s">
        <v>669</v>
      </c>
      <c r="C1833" s="53"/>
      <c r="D1833" s="53"/>
      <c r="E1833" s="54"/>
      <c r="F1833" s="54"/>
      <c r="G1833" s="69"/>
      <c r="H1833" s="59"/>
    </row>
    <row r="1834" spans="1:8" hidden="1">
      <c r="A1834" s="39" t="s">
        <v>1764</v>
      </c>
      <c r="B1834" s="52" t="s">
        <v>671</v>
      </c>
      <c r="C1834" s="53"/>
      <c r="D1834" s="53"/>
      <c r="E1834" s="54"/>
      <c r="F1834" s="54"/>
      <c r="G1834" s="69"/>
      <c r="H1834" s="59"/>
    </row>
    <row r="1835" spans="1:8" hidden="1">
      <c r="A1835" s="39" t="s">
        <v>1765</v>
      </c>
      <c r="B1835" s="52" t="s">
        <v>673</v>
      </c>
      <c r="C1835" s="53"/>
      <c r="D1835" s="53"/>
      <c r="E1835" s="54"/>
      <c r="F1835" s="54"/>
      <c r="G1835" s="69"/>
      <c r="H1835" s="59"/>
    </row>
    <row r="1836" spans="1:8" hidden="1">
      <c r="A1836" s="39" t="s">
        <v>1766</v>
      </c>
      <c r="B1836" s="52" t="s">
        <v>675</v>
      </c>
      <c r="C1836" s="53"/>
      <c r="D1836" s="53"/>
      <c r="E1836" s="54"/>
      <c r="F1836" s="54"/>
      <c r="G1836" s="69"/>
      <c r="H1836" s="59"/>
    </row>
    <row r="1837" spans="1:8" hidden="1">
      <c r="A1837" s="39" t="s">
        <v>1767</v>
      </c>
      <c r="B1837" s="52" t="s">
        <v>677</v>
      </c>
      <c r="C1837" s="53"/>
      <c r="D1837" s="53"/>
      <c r="E1837" s="54"/>
      <c r="F1837" s="54"/>
      <c r="G1837" s="69"/>
      <c r="H1837" s="59"/>
    </row>
    <row r="1838" spans="1:8" hidden="1">
      <c r="A1838" s="39" t="s">
        <v>1768</v>
      </c>
      <c r="B1838" s="52" t="s">
        <v>679</v>
      </c>
      <c r="C1838" s="53"/>
      <c r="D1838" s="53"/>
      <c r="E1838" s="54"/>
      <c r="F1838" s="54"/>
      <c r="G1838" s="69"/>
      <c r="H1838" s="59"/>
    </row>
    <row r="1839" spans="1:8" hidden="1">
      <c r="A1839" s="39" t="s">
        <v>1769</v>
      </c>
      <c r="B1839" s="52" t="s">
        <v>681</v>
      </c>
      <c r="C1839" s="53"/>
      <c r="D1839" s="53"/>
      <c r="E1839" s="54"/>
      <c r="F1839" s="54"/>
      <c r="G1839" s="69"/>
      <c r="H1839" s="59"/>
    </row>
    <row r="1840" spans="1:8" hidden="1">
      <c r="A1840" s="39" t="s">
        <v>1770</v>
      </c>
      <c r="B1840" s="52" t="s">
        <v>683</v>
      </c>
      <c r="C1840" s="53"/>
      <c r="D1840" s="53"/>
      <c r="E1840" s="54"/>
      <c r="F1840" s="54"/>
      <c r="G1840" s="69"/>
      <c r="H1840" s="59"/>
    </row>
    <row r="1841" spans="1:8" hidden="1">
      <c r="A1841" s="39" t="s">
        <v>1771</v>
      </c>
      <c r="B1841" s="52" t="s">
        <v>685</v>
      </c>
      <c r="C1841" s="53"/>
      <c r="D1841" s="53"/>
      <c r="E1841" s="54"/>
      <c r="F1841" s="54"/>
      <c r="G1841" s="69"/>
      <c r="H1841" s="59"/>
    </row>
    <row r="1842" spans="1:8" hidden="1">
      <c r="A1842" s="39" t="s">
        <v>1772</v>
      </c>
      <c r="B1842" s="52" t="s">
        <v>687</v>
      </c>
      <c r="C1842" s="53"/>
      <c r="D1842" s="53"/>
      <c r="E1842" s="54"/>
      <c r="F1842" s="54"/>
      <c r="G1842" s="69"/>
      <c r="H1842" s="59"/>
    </row>
    <row r="1843" spans="1:8" hidden="1">
      <c r="A1843" s="39" t="s">
        <v>1773</v>
      </c>
      <c r="B1843" s="52" t="s">
        <v>689</v>
      </c>
      <c r="C1843" s="53"/>
      <c r="D1843" s="53"/>
      <c r="E1843" s="54"/>
      <c r="F1843" s="54"/>
      <c r="G1843" s="69"/>
      <c r="H1843" s="59"/>
    </row>
    <row r="1844" spans="1:8" hidden="1">
      <c r="A1844" s="39" t="s">
        <v>1774</v>
      </c>
      <c r="B1844" s="52" t="s">
        <v>691</v>
      </c>
      <c r="C1844" s="53"/>
      <c r="D1844" s="53"/>
      <c r="E1844" s="54"/>
      <c r="F1844" s="54"/>
      <c r="G1844" s="69"/>
      <c r="H1844" s="59"/>
    </row>
    <row r="1845" spans="1:8" hidden="1">
      <c r="A1845" s="39" t="s">
        <v>1775</v>
      </c>
      <c r="B1845" s="52" t="s">
        <v>693</v>
      </c>
      <c r="C1845" s="53"/>
      <c r="D1845" s="53"/>
      <c r="E1845" s="54"/>
      <c r="F1845" s="54"/>
      <c r="G1845" s="69"/>
      <c r="H1845" s="59"/>
    </row>
    <row r="1846" spans="1:8" hidden="1">
      <c r="A1846" s="39" t="s">
        <v>1776</v>
      </c>
      <c r="B1846" s="52" t="s">
        <v>695</v>
      </c>
      <c r="C1846" s="53"/>
      <c r="D1846" s="53"/>
      <c r="E1846" s="54"/>
      <c r="F1846" s="54"/>
      <c r="G1846" s="69"/>
      <c r="H1846" s="59"/>
    </row>
    <row r="1847" spans="1:8" hidden="1">
      <c r="A1847" s="39" t="s">
        <v>1777</v>
      </c>
      <c r="B1847" s="52" t="s">
        <v>697</v>
      </c>
      <c r="C1847" s="53"/>
      <c r="D1847" s="53"/>
      <c r="E1847" s="54"/>
      <c r="F1847" s="54"/>
      <c r="G1847" s="69"/>
      <c r="H1847" s="59"/>
    </row>
    <row r="1848" spans="1:8" hidden="1">
      <c r="A1848" s="39" t="s">
        <v>1778</v>
      </c>
      <c r="B1848" s="52" t="s">
        <v>699</v>
      </c>
      <c r="C1848" s="53"/>
      <c r="D1848" s="53"/>
      <c r="E1848" s="54"/>
      <c r="F1848" s="54"/>
      <c r="G1848" s="69"/>
      <c r="H1848" s="59"/>
    </row>
    <row r="1849" spans="1:8" hidden="1">
      <c r="A1849" s="39" t="s">
        <v>1779</v>
      </c>
      <c r="B1849" s="52" t="s">
        <v>701</v>
      </c>
      <c r="C1849" s="53"/>
      <c r="D1849" s="53"/>
      <c r="E1849" s="54"/>
      <c r="F1849" s="54"/>
      <c r="G1849" s="69"/>
      <c r="H1849" s="59"/>
    </row>
    <row r="1850" spans="1:8" hidden="1">
      <c r="A1850" s="39" t="s">
        <v>1780</v>
      </c>
      <c r="B1850" s="52" t="s">
        <v>703</v>
      </c>
      <c r="C1850" s="53"/>
      <c r="D1850" s="53"/>
      <c r="E1850" s="54"/>
      <c r="F1850" s="54"/>
      <c r="G1850" s="69"/>
      <c r="H1850" s="59"/>
    </row>
    <row r="1851" spans="1:8" hidden="1">
      <c r="A1851" s="40" t="s">
        <v>15</v>
      </c>
      <c r="B1851" s="41" t="s">
        <v>1781</v>
      </c>
      <c r="C1851" s="40"/>
      <c r="D1851" s="40"/>
      <c r="E1851" s="65"/>
      <c r="F1851" s="65">
        <f>F1852+F1858+F1864</f>
        <v>0</v>
      </c>
      <c r="G1851" s="65">
        <f>G1852+G1858+G1864</f>
        <v>0</v>
      </c>
      <c r="H1851" s="59"/>
    </row>
    <row r="1852" spans="1:8" hidden="1">
      <c r="A1852" s="43" t="s">
        <v>1782</v>
      </c>
      <c r="B1852" s="44" t="s">
        <v>1783</v>
      </c>
      <c r="C1852" s="43"/>
      <c r="D1852" s="43"/>
      <c r="E1852" s="61">
        <f>E1853+E1854+E1855+E1856+E1857</f>
        <v>0</v>
      </c>
      <c r="F1852" s="61">
        <f>F1853+F1854+F1855+F1856+F1857</f>
        <v>0</v>
      </c>
      <c r="G1852" s="61">
        <f>G1853+G1854+G1855+G1856+G1857</f>
        <v>0</v>
      </c>
      <c r="H1852" s="59"/>
    </row>
    <row r="1853" spans="1:8" hidden="1">
      <c r="A1853" s="39" t="s">
        <v>1784</v>
      </c>
      <c r="B1853" s="52" t="s">
        <v>1785</v>
      </c>
      <c r="C1853" s="53"/>
      <c r="D1853" s="53"/>
      <c r="E1853" s="54"/>
      <c r="F1853" s="54"/>
      <c r="G1853" s="69"/>
      <c r="H1853" s="59"/>
    </row>
    <row r="1854" spans="1:8" hidden="1">
      <c r="A1854" s="39" t="s">
        <v>1786</v>
      </c>
      <c r="B1854" s="52" t="s">
        <v>1787</v>
      </c>
      <c r="C1854" s="53"/>
      <c r="D1854" s="53"/>
      <c r="E1854" s="54"/>
      <c r="F1854" s="54"/>
      <c r="G1854" s="54"/>
      <c r="H1854" s="59"/>
    </row>
    <row r="1855" spans="1:8" hidden="1">
      <c r="A1855" s="39" t="s">
        <v>1788</v>
      </c>
      <c r="B1855" s="52" t="s">
        <v>1789</v>
      </c>
      <c r="C1855" s="53"/>
      <c r="D1855" s="53"/>
      <c r="E1855" s="54"/>
      <c r="F1855" s="54"/>
      <c r="G1855" s="69"/>
      <c r="H1855" s="59"/>
    </row>
    <row r="1856" spans="1:8" hidden="1">
      <c r="A1856" s="39" t="s">
        <v>1790</v>
      </c>
      <c r="B1856" s="52" t="s">
        <v>1791</v>
      </c>
      <c r="C1856" s="53"/>
      <c r="D1856" s="53"/>
      <c r="E1856" s="54"/>
      <c r="F1856" s="54"/>
      <c r="G1856" s="54"/>
      <c r="H1856" s="59"/>
    </row>
    <row r="1857" spans="1:8" hidden="1">
      <c r="A1857" s="39" t="s">
        <v>1792</v>
      </c>
      <c r="B1857" s="52" t="s">
        <v>1793</v>
      </c>
      <c r="C1857" s="53"/>
      <c r="D1857" s="53"/>
      <c r="E1857" s="54"/>
      <c r="F1857" s="54"/>
      <c r="G1857" s="54"/>
      <c r="H1857" s="59"/>
    </row>
    <row r="1858" spans="1:8" hidden="1">
      <c r="A1858" s="43" t="s">
        <v>1794</v>
      </c>
      <c r="B1858" s="44" t="s">
        <v>1795</v>
      </c>
      <c r="C1858" s="43"/>
      <c r="D1858" s="43"/>
      <c r="E1858" s="61"/>
      <c r="F1858" s="61">
        <f>F1859+F1860+F1861+F1862+F1863</f>
        <v>0</v>
      </c>
      <c r="G1858" s="72">
        <f>G1859+G1860+G1861+G1862+G1863</f>
        <v>0</v>
      </c>
      <c r="H1858" s="59"/>
    </row>
    <row r="1859" spans="1:8" hidden="1">
      <c r="A1859" s="39" t="s">
        <v>1796</v>
      </c>
      <c r="B1859" s="52" t="s">
        <v>1785</v>
      </c>
      <c r="C1859" s="53"/>
      <c r="D1859" s="53"/>
      <c r="E1859" s="54"/>
      <c r="F1859" s="54"/>
      <c r="G1859" s="69"/>
      <c r="H1859" s="59"/>
    </row>
    <row r="1860" spans="1:8" hidden="1">
      <c r="A1860" s="39" t="s">
        <v>1797</v>
      </c>
      <c r="B1860" s="52" t="s">
        <v>1787</v>
      </c>
      <c r="C1860" s="53"/>
      <c r="D1860" s="53"/>
      <c r="E1860" s="54"/>
      <c r="F1860" s="54"/>
      <c r="G1860" s="69"/>
      <c r="H1860" s="59"/>
    </row>
    <row r="1861" spans="1:8" hidden="1">
      <c r="A1861" s="39" t="s">
        <v>1798</v>
      </c>
      <c r="B1861" s="52" t="s">
        <v>1789</v>
      </c>
      <c r="C1861" s="53"/>
      <c r="D1861" s="53"/>
      <c r="E1861" s="54"/>
      <c r="F1861" s="54"/>
      <c r="G1861" s="69"/>
      <c r="H1861" s="59"/>
    </row>
    <row r="1862" spans="1:8" hidden="1">
      <c r="A1862" s="39" t="s">
        <v>1799</v>
      </c>
      <c r="B1862" s="52" t="s">
        <v>1791</v>
      </c>
      <c r="C1862" s="53"/>
      <c r="D1862" s="53"/>
      <c r="E1862" s="54"/>
      <c r="F1862" s="54"/>
      <c r="G1862" s="69"/>
      <c r="H1862" s="59"/>
    </row>
    <row r="1863" spans="1:8" hidden="1">
      <c r="A1863" s="39" t="s">
        <v>1800</v>
      </c>
      <c r="B1863" s="52" t="s">
        <v>1793</v>
      </c>
      <c r="C1863" s="53"/>
      <c r="D1863" s="53"/>
      <c r="E1863" s="54"/>
      <c r="F1863" s="54"/>
      <c r="G1863" s="69"/>
      <c r="H1863" s="59"/>
    </row>
    <row r="1864" spans="1:8" ht="30.75" hidden="1" customHeight="1">
      <c r="A1864" s="43" t="s">
        <v>1801</v>
      </c>
      <c r="B1864" s="44" t="s">
        <v>1802</v>
      </c>
      <c r="C1864" s="43"/>
      <c r="D1864" s="43"/>
      <c r="E1864" s="61"/>
      <c r="F1864" s="61">
        <f>F1865+F1866+F1867+F1868+F1869</f>
        <v>0</v>
      </c>
      <c r="G1864" s="72">
        <f>G1865+G1866+G1867+G1868+G1869</f>
        <v>0</v>
      </c>
      <c r="H1864" s="59"/>
    </row>
    <row r="1865" spans="1:8" hidden="1">
      <c r="A1865" s="39" t="s">
        <v>1803</v>
      </c>
      <c r="B1865" s="52" t="s">
        <v>1785</v>
      </c>
      <c r="C1865" s="53"/>
      <c r="D1865" s="53"/>
      <c r="E1865" s="54"/>
      <c r="F1865" s="54"/>
      <c r="G1865" s="69"/>
      <c r="H1865" s="59"/>
    </row>
    <row r="1866" spans="1:8" hidden="1">
      <c r="A1866" s="39" t="s">
        <v>1804</v>
      </c>
      <c r="B1866" s="52" t="s">
        <v>1787</v>
      </c>
      <c r="C1866" s="53"/>
      <c r="D1866" s="53"/>
      <c r="E1866" s="54"/>
      <c r="F1866" s="54"/>
      <c r="G1866" s="69"/>
      <c r="H1866" s="59"/>
    </row>
    <row r="1867" spans="1:8" hidden="1">
      <c r="A1867" s="39" t="s">
        <v>1805</v>
      </c>
      <c r="B1867" s="52" t="s">
        <v>1789</v>
      </c>
      <c r="C1867" s="53"/>
      <c r="D1867" s="53"/>
      <c r="E1867" s="54"/>
      <c r="F1867" s="54"/>
      <c r="G1867" s="69"/>
      <c r="H1867" s="59"/>
    </row>
    <row r="1868" spans="1:8" hidden="1">
      <c r="A1868" s="39" t="s">
        <v>1806</v>
      </c>
      <c r="B1868" s="52" t="s">
        <v>1791</v>
      </c>
      <c r="C1868" s="53"/>
      <c r="D1868" s="53"/>
      <c r="E1868" s="54"/>
      <c r="F1868" s="54"/>
      <c r="G1868" s="69"/>
      <c r="H1868" s="59"/>
    </row>
    <row r="1869" spans="1:8" hidden="1">
      <c r="A1869" s="39" t="s">
        <v>1807</v>
      </c>
      <c r="B1869" s="52" t="s">
        <v>1793</v>
      </c>
      <c r="C1869" s="53"/>
      <c r="D1869" s="53"/>
      <c r="E1869" s="54"/>
      <c r="F1869" s="54"/>
      <c r="G1869" s="69"/>
      <c r="H1869" s="59"/>
    </row>
    <row r="1870" spans="1:8" hidden="1">
      <c r="A1870" s="43" t="s">
        <v>1808</v>
      </c>
      <c r="B1870" s="44" t="s">
        <v>2368</v>
      </c>
      <c r="C1870" s="43"/>
      <c r="D1870" s="43"/>
      <c r="E1870" s="61"/>
      <c r="F1870" s="61">
        <f>SUM(F1871:F1890)</f>
        <v>0</v>
      </c>
      <c r="G1870" s="72">
        <f>SUM(G1871:G1890)</f>
        <v>0</v>
      </c>
      <c r="H1870" s="59"/>
    </row>
    <row r="1871" spans="1:8" hidden="1">
      <c r="A1871" s="39" t="s">
        <v>1809</v>
      </c>
      <c r="B1871" s="52" t="s">
        <v>1810</v>
      </c>
      <c r="C1871" s="53"/>
      <c r="D1871" s="53"/>
      <c r="E1871" s="54"/>
      <c r="F1871" s="54"/>
      <c r="G1871" s="69"/>
      <c r="H1871" s="59"/>
    </row>
    <row r="1872" spans="1:8" hidden="1">
      <c r="A1872" s="39" t="s">
        <v>1811</v>
      </c>
      <c r="B1872" s="52" t="s">
        <v>1812</v>
      </c>
      <c r="C1872" s="53"/>
      <c r="D1872" s="53"/>
      <c r="E1872" s="54"/>
      <c r="F1872" s="54"/>
      <c r="G1872" s="69"/>
      <c r="H1872" s="59"/>
    </row>
    <row r="1873" spans="1:8" hidden="1">
      <c r="A1873" s="39" t="s">
        <v>1813</v>
      </c>
      <c r="B1873" s="52" t="s">
        <v>1814</v>
      </c>
      <c r="C1873" s="53"/>
      <c r="D1873" s="53"/>
      <c r="E1873" s="54"/>
      <c r="F1873" s="54"/>
      <c r="G1873" s="69"/>
      <c r="H1873" s="59"/>
    </row>
    <row r="1874" spans="1:8" hidden="1">
      <c r="A1874" s="39" t="s">
        <v>1815</v>
      </c>
      <c r="B1874" s="52" t="s">
        <v>1816</v>
      </c>
      <c r="C1874" s="53"/>
      <c r="D1874" s="53"/>
      <c r="E1874" s="54"/>
      <c r="F1874" s="54"/>
      <c r="G1874" s="69"/>
      <c r="H1874" s="59"/>
    </row>
    <row r="1875" spans="1:8" hidden="1">
      <c r="A1875" s="39" t="s">
        <v>1817</v>
      </c>
      <c r="B1875" s="52" t="s">
        <v>1818</v>
      </c>
      <c r="C1875" s="53"/>
      <c r="D1875" s="53"/>
      <c r="E1875" s="54"/>
      <c r="F1875" s="54"/>
      <c r="G1875" s="69"/>
      <c r="H1875" s="59"/>
    </row>
    <row r="1876" spans="1:8" hidden="1">
      <c r="A1876" s="39" t="s">
        <v>1819</v>
      </c>
      <c r="B1876" s="52" t="s">
        <v>1820</v>
      </c>
      <c r="C1876" s="53"/>
      <c r="D1876" s="53"/>
      <c r="E1876" s="54"/>
      <c r="F1876" s="54"/>
      <c r="G1876" s="69"/>
      <c r="H1876" s="59"/>
    </row>
    <row r="1877" spans="1:8" hidden="1">
      <c r="A1877" s="39" t="s">
        <v>1821</v>
      </c>
      <c r="B1877" s="52" t="s">
        <v>1822</v>
      </c>
      <c r="C1877" s="53"/>
      <c r="D1877" s="53"/>
      <c r="E1877" s="54"/>
      <c r="F1877" s="54"/>
      <c r="G1877" s="69"/>
      <c r="H1877" s="59"/>
    </row>
    <row r="1878" spans="1:8" hidden="1">
      <c r="A1878" s="39" t="s">
        <v>1823</v>
      </c>
      <c r="B1878" s="52" t="s">
        <v>1824</v>
      </c>
      <c r="C1878" s="53"/>
      <c r="D1878" s="53"/>
      <c r="E1878" s="54"/>
      <c r="F1878" s="54"/>
      <c r="G1878" s="69"/>
      <c r="H1878" s="59"/>
    </row>
    <row r="1879" spans="1:8" hidden="1">
      <c r="A1879" s="39" t="s">
        <v>1825</v>
      </c>
      <c r="B1879" s="52" t="s">
        <v>1826</v>
      </c>
      <c r="C1879" s="53"/>
      <c r="D1879" s="53"/>
      <c r="E1879" s="54"/>
      <c r="F1879" s="54"/>
      <c r="G1879" s="69"/>
      <c r="H1879" s="59"/>
    </row>
    <row r="1880" spans="1:8" hidden="1">
      <c r="A1880" s="39" t="s">
        <v>1827</v>
      </c>
      <c r="B1880" s="52" t="s">
        <v>1828</v>
      </c>
      <c r="C1880" s="53"/>
      <c r="D1880" s="53"/>
      <c r="E1880" s="54"/>
      <c r="F1880" s="54"/>
      <c r="G1880" s="69"/>
      <c r="H1880" s="59"/>
    </row>
    <row r="1881" spans="1:8" hidden="1">
      <c r="A1881" s="39" t="s">
        <v>1829</v>
      </c>
      <c r="B1881" s="52" t="s">
        <v>1830</v>
      </c>
      <c r="C1881" s="53"/>
      <c r="D1881" s="53"/>
      <c r="E1881" s="54"/>
      <c r="F1881" s="54"/>
      <c r="G1881" s="69"/>
      <c r="H1881" s="59"/>
    </row>
    <row r="1882" spans="1:8" hidden="1">
      <c r="A1882" s="39" t="s">
        <v>1831</v>
      </c>
      <c r="B1882" s="52" t="s">
        <v>1832</v>
      </c>
      <c r="C1882" s="53"/>
      <c r="D1882" s="53"/>
      <c r="E1882" s="54"/>
      <c r="F1882" s="54"/>
      <c r="G1882" s="69"/>
      <c r="H1882" s="59"/>
    </row>
    <row r="1883" spans="1:8" hidden="1">
      <c r="A1883" s="39" t="s">
        <v>1833</v>
      </c>
      <c r="B1883" s="52" t="s">
        <v>1834</v>
      </c>
      <c r="C1883" s="53"/>
      <c r="D1883" s="53"/>
      <c r="E1883" s="54"/>
      <c r="F1883" s="54"/>
      <c r="G1883" s="69"/>
      <c r="H1883" s="59"/>
    </row>
    <row r="1884" spans="1:8" hidden="1">
      <c r="A1884" s="39" t="s">
        <v>1835</v>
      </c>
      <c r="B1884" s="52" t="s">
        <v>1836</v>
      </c>
      <c r="C1884" s="53"/>
      <c r="D1884" s="53"/>
      <c r="E1884" s="54"/>
      <c r="F1884" s="54"/>
      <c r="G1884" s="69"/>
      <c r="H1884" s="59"/>
    </row>
    <row r="1885" spans="1:8" hidden="1">
      <c r="A1885" s="39" t="s">
        <v>1837</v>
      </c>
      <c r="B1885" s="52" t="s">
        <v>1838</v>
      </c>
      <c r="C1885" s="53"/>
      <c r="D1885" s="53"/>
      <c r="E1885" s="54"/>
      <c r="F1885" s="54"/>
      <c r="G1885" s="69"/>
      <c r="H1885" s="59"/>
    </row>
    <row r="1886" spans="1:8" hidden="1">
      <c r="A1886" s="39" t="s">
        <v>1839</v>
      </c>
      <c r="B1886" s="52" t="s">
        <v>1840</v>
      </c>
      <c r="C1886" s="53"/>
      <c r="D1886" s="53"/>
      <c r="E1886" s="54"/>
      <c r="F1886" s="54"/>
      <c r="G1886" s="69"/>
      <c r="H1886" s="59"/>
    </row>
    <row r="1887" spans="1:8" hidden="1">
      <c r="A1887" s="39" t="s">
        <v>1841</v>
      </c>
      <c r="B1887" s="52" t="s">
        <v>1842</v>
      </c>
      <c r="C1887" s="53"/>
      <c r="D1887" s="53"/>
      <c r="E1887" s="54"/>
      <c r="F1887" s="54"/>
      <c r="G1887" s="69"/>
      <c r="H1887" s="59"/>
    </row>
    <row r="1888" spans="1:8" hidden="1">
      <c r="A1888" s="39" t="s">
        <v>1843</v>
      </c>
      <c r="B1888" s="52" t="s">
        <v>1844</v>
      </c>
      <c r="C1888" s="53"/>
      <c r="D1888" s="53"/>
      <c r="E1888" s="54"/>
      <c r="F1888" s="54"/>
      <c r="G1888" s="69"/>
      <c r="H1888" s="59"/>
    </row>
    <row r="1889" spans="1:8" hidden="1">
      <c r="A1889" s="39" t="s">
        <v>1845</v>
      </c>
      <c r="B1889" s="52" t="s">
        <v>1846</v>
      </c>
      <c r="C1889" s="53"/>
      <c r="D1889" s="53"/>
      <c r="E1889" s="54"/>
      <c r="F1889" s="54"/>
      <c r="G1889" s="69"/>
      <c r="H1889" s="59"/>
    </row>
    <row r="1890" spans="1:8" hidden="1">
      <c r="A1890" s="39" t="s">
        <v>1847</v>
      </c>
      <c r="B1890" s="52" t="s">
        <v>1848</v>
      </c>
      <c r="C1890" s="53"/>
      <c r="D1890" s="53"/>
      <c r="E1890" s="54"/>
      <c r="F1890" s="54"/>
      <c r="G1890" s="69"/>
      <c r="H1890" s="59"/>
    </row>
    <row r="1891" spans="1:8" ht="25.5" hidden="1">
      <c r="A1891" s="43" t="s">
        <v>1849</v>
      </c>
      <c r="B1891" s="44" t="s">
        <v>1850</v>
      </c>
      <c r="C1891" s="43"/>
      <c r="D1891" s="43"/>
      <c r="E1891" s="61"/>
      <c r="F1891" s="61">
        <f>SUM(F1892:F1911)</f>
        <v>0</v>
      </c>
      <c r="G1891" s="72">
        <f>SUM(G1892:G1911)</f>
        <v>0</v>
      </c>
      <c r="H1891" s="59"/>
    </row>
    <row r="1892" spans="1:8" hidden="1">
      <c r="A1892" s="39" t="s">
        <v>1851</v>
      </c>
      <c r="B1892" s="52" t="s">
        <v>1810</v>
      </c>
      <c r="C1892" s="53"/>
      <c r="D1892" s="53"/>
      <c r="E1892" s="54"/>
      <c r="F1892" s="54"/>
      <c r="G1892" s="69"/>
      <c r="H1892" s="59"/>
    </row>
    <row r="1893" spans="1:8" hidden="1">
      <c r="A1893" s="39" t="s">
        <v>1852</v>
      </c>
      <c r="B1893" s="52" t="s">
        <v>1812</v>
      </c>
      <c r="C1893" s="53"/>
      <c r="D1893" s="53"/>
      <c r="E1893" s="54"/>
      <c r="F1893" s="54"/>
      <c r="G1893" s="69"/>
      <c r="H1893" s="59"/>
    </row>
    <row r="1894" spans="1:8" hidden="1">
      <c r="A1894" s="39" t="s">
        <v>1853</v>
      </c>
      <c r="B1894" s="52" t="s">
        <v>1814</v>
      </c>
      <c r="C1894" s="53"/>
      <c r="D1894" s="53"/>
      <c r="E1894" s="54"/>
      <c r="F1894" s="54"/>
      <c r="G1894" s="69"/>
      <c r="H1894" s="59"/>
    </row>
    <row r="1895" spans="1:8" hidden="1">
      <c r="A1895" s="39" t="s">
        <v>1854</v>
      </c>
      <c r="B1895" s="52" t="s">
        <v>1816</v>
      </c>
      <c r="C1895" s="53"/>
      <c r="D1895" s="53"/>
      <c r="E1895" s="54"/>
      <c r="F1895" s="54"/>
      <c r="G1895" s="69"/>
      <c r="H1895" s="59"/>
    </row>
    <row r="1896" spans="1:8" hidden="1">
      <c r="A1896" s="39" t="s">
        <v>1855</v>
      </c>
      <c r="B1896" s="52" t="s">
        <v>1818</v>
      </c>
      <c r="C1896" s="53"/>
      <c r="D1896" s="53"/>
      <c r="E1896" s="54"/>
      <c r="F1896" s="54"/>
      <c r="G1896" s="69"/>
      <c r="H1896" s="59"/>
    </row>
    <row r="1897" spans="1:8" hidden="1">
      <c r="A1897" s="39" t="s">
        <v>1856</v>
      </c>
      <c r="B1897" s="52" t="s">
        <v>1820</v>
      </c>
      <c r="C1897" s="53"/>
      <c r="D1897" s="53"/>
      <c r="E1897" s="54"/>
      <c r="F1897" s="54"/>
      <c r="G1897" s="69"/>
      <c r="H1897" s="59"/>
    </row>
    <row r="1898" spans="1:8" hidden="1">
      <c r="A1898" s="39" t="s">
        <v>1857</v>
      </c>
      <c r="B1898" s="52" t="s">
        <v>1822</v>
      </c>
      <c r="C1898" s="53"/>
      <c r="D1898" s="53"/>
      <c r="E1898" s="54"/>
      <c r="F1898" s="54"/>
      <c r="G1898" s="69"/>
      <c r="H1898" s="59"/>
    </row>
    <row r="1899" spans="1:8" hidden="1">
      <c r="A1899" s="39" t="s">
        <v>1858</v>
      </c>
      <c r="B1899" s="52" t="s">
        <v>1824</v>
      </c>
      <c r="C1899" s="53"/>
      <c r="D1899" s="53"/>
      <c r="E1899" s="54"/>
      <c r="F1899" s="54"/>
      <c r="G1899" s="69"/>
      <c r="H1899" s="59"/>
    </row>
    <row r="1900" spans="1:8" hidden="1">
      <c r="A1900" s="39" t="s">
        <v>1859</v>
      </c>
      <c r="B1900" s="52" t="s">
        <v>1826</v>
      </c>
      <c r="C1900" s="53"/>
      <c r="D1900" s="53"/>
      <c r="E1900" s="54"/>
      <c r="F1900" s="54"/>
      <c r="G1900" s="69"/>
      <c r="H1900" s="59"/>
    </row>
    <row r="1901" spans="1:8" hidden="1">
      <c r="A1901" s="39" t="s">
        <v>1860</v>
      </c>
      <c r="B1901" s="52" t="s">
        <v>1828</v>
      </c>
      <c r="C1901" s="53"/>
      <c r="D1901" s="53"/>
      <c r="E1901" s="54"/>
      <c r="F1901" s="54"/>
      <c r="G1901" s="69"/>
      <c r="H1901" s="59"/>
    </row>
    <row r="1902" spans="1:8" hidden="1">
      <c r="A1902" s="39" t="s">
        <v>1861</v>
      </c>
      <c r="B1902" s="52" t="s">
        <v>1830</v>
      </c>
      <c r="C1902" s="53"/>
      <c r="D1902" s="53"/>
      <c r="E1902" s="54"/>
      <c r="F1902" s="54"/>
      <c r="G1902" s="69"/>
      <c r="H1902" s="59"/>
    </row>
    <row r="1903" spans="1:8" hidden="1">
      <c r="A1903" s="39" t="s">
        <v>1862</v>
      </c>
      <c r="B1903" s="52" t="s">
        <v>1832</v>
      </c>
      <c r="C1903" s="53"/>
      <c r="D1903" s="53"/>
      <c r="E1903" s="54"/>
      <c r="F1903" s="54"/>
      <c r="G1903" s="69"/>
      <c r="H1903" s="59"/>
    </row>
    <row r="1904" spans="1:8" hidden="1">
      <c r="A1904" s="39" t="s">
        <v>1863</v>
      </c>
      <c r="B1904" s="52" t="s">
        <v>1834</v>
      </c>
      <c r="C1904" s="53"/>
      <c r="D1904" s="53"/>
      <c r="E1904" s="54"/>
      <c r="F1904" s="54"/>
      <c r="G1904" s="69"/>
      <c r="H1904" s="59"/>
    </row>
    <row r="1905" spans="1:8" hidden="1">
      <c r="A1905" s="39" t="s">
        <v>1864</v>
      </c>
      <c r="B1905" s="52" t="s">
        <v>1836</v>
      </c>
      <c r="C1905" s="53"/>
      <c r="D1905" s="53"/>
      <c r="E1905" s="54"/>
      <c r="F1905" s="54"/>
      <c r="G1905" s="69"/>
      <c r="H1905" s="59"/>
    </row>
    <row r="1906" spans="1:8" hidden="1">
      <c r="A1906" s="39" t="s">
        <v>1865</v>
      </c>
      <c r="B1906" s="52" t="s">
        <v>1838</v>
      </c>
      <c r="C1906" s="53"/>
      <c r="D1906" s="53"/>
      <c r="E1906" s="54"/>
      <c r="F1906" s="54"/>
      <c r="G1906" s="69"/>
      <c r="H1906" s="59"/>
    </row>
    <row r="1907" spans="1:8" hidden="1">
      <c r="A1907" s="39" t="s">
        <v>1866</v>
      </c>
      <c r="B1907" s="52" t="s">
        <v>1840</v>
      </c>
      <c r="C1907" s="53"/>
      <c r="D1907" s="53"/>
      <c r="E1907" s="54"/>
      <c r="F1907" s="54"/>
      <c r="G1907" s="69"/>
      <c r="H1907" s="59"/>
    </row>
    <row r="1908" spans="1:8" hidden="1">
      <c r="A1908" s="39" t="s">
        <v>1867</v>
      </c>
      <c r="B1908" s="52" t="s">
        <v>1842</v>
      </c>
      <c r="C1908" s="53"/>
      <c r="D1908" s="53"/>
      <c r="E1908" s="54"/>
      <c r="F1908" s="54"/>
      <c r="G1908" s="69"/>
      <c r="H1908" s="59"/>
    </row>
    <row r="1909" spans="1:8" hidden="1">
      <c r="A1909" s="39" t="s">
        <v>1868</v>
      </c>
      <c r="B1909" s="52" t="s">
        <v>1844</v>
      </c>
      <c r="C1909" s="53"/>
      <c r="D1909" s="53"/>
      <c r="E1909" s="54"/>
      <c r="F1909" s="54"/>
      <c r="G1909" s="69"/>
      <c r="H1909" s="59"/>
    </row>
    <row r="1910" spans="1:8" hidden="1">
      <c r="A1910" s="39" t="s">
        <v>1869</v>
      </c>
      <c r="B1910" s="52" t="s">
        <v>1846</v>
      </c>
      <c r="C1910" s="53"/>
      <c r="D1910" s="53"/>
      <c r="E1910" s="54"/>
      <c r="F1910" s="54"/>
      <c r="G1910" s="69"/>
      <c r="H1910" s="59"/>
    </row>
    <row r="1911" spans="1:8" hidden="1">
      <c r="A1911" s="39" t="s">
        <v>1870</v>
      </c>
      <c r="B1911" s="52" t="s">
        <v>1848</v>
      </c>
      <c r="C1911" s="53"/>
      <c r="D1911" s="53"/>
      <c r="E1911" s="54"/>
      <c r="F1911" s="54"/>
      <c r="G1911" s="69"/>
      <c r="H1911" s="59"/>
    </row>
    <row r="1912" spans="1:8" hidden="1">
      <c r="A1912" s="43" t="s">
        <v>1871</v>
      </c>
      <c r="B1912" s="44" t="s">
        <v>1872</v>
      </c>
      <c r="C1912" s="43"/>
      <c r="D1912" s="43"/>
      <c r="E1912" s="61"/>
      <c r="F1912" s="61">
        <f>SUM(F1913:F1932)</f>
        <v>0</v>
      </c>
      <c r="G1912" s="72">
        <f>SUM(G1913:G1932)</f>
        <v>0</v>
      </c>
      <c r="H1912" s="59"/>
    </row>
    <row r="1913" spans="1:8" hidden="1">
      <c r="A1913" s="39" t="s">
        <v>1873</v>
      </c>
      <c r="B1913" s="52" t="s">
        <v>1810</v>
      </c>
      <c r="C1913" s="53"/>
      <c r="D1913" s="53"/>
      <c r="E1913" s="54"/>
      <c r="F1913" s="54"/>
      <c r="G1913" s="69"/>
      <c r="H1913" s="59"/>
    </row>
    <row r="1914" spans="1:8" hidden="1">
      <c r="A1914" s="39" t="s">
        <v>1874</v>
      </c>
      <c r="B1914" s="52" t="s">
        <v>1812</v>
      </c>
      <c r="C1914" s="53"/>
      <c r="D1914" s="53"/>
      <c r="E1914" s="54"/>
      <c r="F1914" s="54"/>
      <c r="G1914" s="69"/>
      <c r="H1914" s="59"/>
    </row>
    <row r="1915" spans="1:8" hidden="1">
      <c r="A1915" s="39" t="s">
        <v>1875</v>
      </c>
      <c r="B1915" s="52" t="s">
        <v>1814</v>
      </c>
      <c r="C1915" s="53"/>
      <c r="D1915" s="53"/>
      <c r="E1915" s="54"/>
      <c r="F1915" s="54"/>
      <c r="G1915" s="69"/>
      <c r="H1915" s="59"/>
    </row>
    <row r="1916" spans="1:8" hidden="1">
      <c r="A1916" s="39" t="s">
        <v>1876</v>
      </c>
      <c r="B1916" s="52" t="s">
        <v>1816</v>
      </c>
      <c r="C1916" s="53"/>
      <c r="D1916" s="53"/>
      <c r="E1916" s="54"/>
      <c r="F1916" s="54"/>
      <c r="G1916" s="69"/>
      <c r="H1916" s="59"/>
    </row>
    <row r="1917" spans="1:8" hidden="1">
      <c r="A1917" s="39" t="s">
        <v>1877</v>
      </c>
      <c r="B1917" s="52" t="s">
        <v>1818</v>
      </c>
      <c r="C1917" s="53"/>
      <c r="D1917" s="53"/>
      <c r="E1917" s="54"/>
      <c r="F1917" s="54"/>
      <c r="G1917" s="69"/>
      <c r="H1917" s="59"/>
    </row>
    <row r="1918" spans="1:8" hidden="1">
      <c r="A1918" s="39" t="s">
        <v>1878</v>
      </c>
      <c r="B1918" s="52" t="s">
        <v>1820</v>
      </c>
      <c r="C1918" s="53"/>
      <c r="D1918" s="53"/>
      <c r="E1918" s="54"/>
      <c r="F1918" s="54"/>
      <c r="G1918" s="69"/>
      <c r="H1918" s="59"/>
    </row>
    <row r="1919" spans="1:8" hidden="1">
      <c r="A1919" s="39" t="s">
        <v>1879</v>
      </c>
      <c r="B1919" s="52" t="s">
        <v>1822</v>
      </c>
      <c r="C1919" s="53"/>
      <c r="D1919" s="53"/>
      <c r="E1919" s="54"/>
      <c r="F1919" s="54"/>
      <c r="G1919" s="69"/>
      <c r="H1919" s="59"/>
    </row>
    <row r="1920" spans="1:8" hidden="1">
      <c r="A1920" s="39" t="s">
        <v>1880</v>
      </c>
      <c r="B1920" s="52" t="s">
        <v>1824</v>
      </c>
      <c r="C1920" s="53"/>
      <c r="D1920" s="53"/>
      <c r="E1920" s="54"/>
      <c r="F1920" s="54"/>
      <c r="G1920" s="69"/>
      <c r="H1920" s="59"/>
    </row>
    <row r="1921" spans="1:14" hidden="1">
      <c r="A1921" s="39" t="s">
        <v>1881</v>
      </c>
      <c r="B1921" s="52" t="s">
        <v>1826</v>
      </c>
      <c r="C1921" s="53"/>
      <c r="D1921" s="53"/>
      <c r="E1921" s="54"/>
      <c r="F1921" s="54"/>
      <c r="G1921" s="69"/>
      <c r="H1921" s="59"/>
    </row>
    <row r="1922" spans="1:14" hidden="1">
      <c r="A1922" s="39" t="s">
        <v>1882</v>
      </c>
      <c r="B1922" s="52" t="s">
        <v>1828</v>
      </c>
      <c r="C1922" s="53"/>
      <c r="D1922" s="53"/>
      <c r="E1922" s="54"/>
      <c r="F1922" s="54"/>
      <c r="G1922" s="69"/>
      <c r="H1922" s="59"/>
    </row>
    <row r="1923" spans="1:14" hidden="1">
      <c r="A1923" s="39" t="s">
        <v>1883</v>
      </c>
      <c r="B1923" s="52" t="s">
        <v>1830</v>
      </c>
      <c r="C1923" s="53"/>
      <c r="D1923" s="53"/>
      <c r="E1923" s="54"/>
      <c r="F1923" s="54"/>
      <c r="G1923" s="69"/>
      <c r="H1923" s="59"/>
    </row>
    <row r="1924" spans="1:14" hidden="1">
      <c r="A1924" s="39" t="s">
        <v>1884</v>
      </c>
      <c r="B1924" s="52" t="s">
        <v>1832</v>
      </c>
      <c r="C1924" s="53"/>
      <c r="D1924" s="53"/>
      <c r="E1924" s="54"/>
      <c r="F1924" s="54"/>
      <c r="G1924" s="69"/>
      <c r="H1924" s="59"/>
    </row>
    <row r="1925" spans="1:14" hidden="1">
      <c r="A1925" s="39" t="s">
        <v>1885</v>
      </c>
      <c r="B1925" s="52" t="s">
        <v>1834</v>
      </c>
      <c r="C1925" s="53"/>
      <c r="D1925" s="53"/>
      <c r="E1925" s="54"/>
      <c r="F1925" s="54"/>
      <c r="G1925" s="69"/>
      <c r="H1925" s="59"/>
    </row>
    <row r="1926" spans="1:14" hidden="1">
      <c r="A1926" s="39" t="s">
        <v>1886</v>
      </c>
      <c r="B1926" s="52" t="s">
        <v>1836</v>
      </c>
      <c r="C1926" s="53"/>
      <c r="D1926" s="53"/>
      <c r="E1926" s="54"/>
      <c r="F1926" s="54"/>
      <c r="G1926" s="69"/>
      <c r="H1926" s="59"/>
    </row>
    <row r="1927" spans="1:14" hidden="1">
      <c r="A1927" s="39" t="s">
        <v>1887</v>
      </c>
      <c r="B1927" s="52" t="s">
        <v>1838</v>
      </c>
      <c r="C1927" s="53"/>
      <c r="D1927" s="53"/>
      <c r="E1927" s="54"/>
      <c r="F1927" s="54"/>
      <c r="G1927" s="69"/>
      <c r="H1927" s="59"/>
    </row>
    <row r="1928" spans="1:14" hidden="1">
      <c r="A1928" s="39" t="s">
        <v>1888</v>
      </c>
      <c r="B1928" s="52" t="s">
        <v>1840</v>
      </c>
      <c r="C1928" s="53"/>
      <c r="D1928" s="53"/>
      <c r="E1928" s="54"/>
      <c r="F1928" s="54"/>
      <c r="G1928" s="69"/>
      <c r="H1928" s="59"/>
    </row>
    <row r="1929" spans="1:14" hidden="1">
      <c r="A1929" s="39" t="s">
        <v>1889</v>
      </c>
      <c r="B1929" s="52" t="s">
        <v>1842</v>
      </c>
      <c r="C1929" s="53"/>
      <c r="D1929" s="53"/>
      <c r="E1929" s="54"/>
      <c r="F1929" s="54"/>
      <c r="G1929" s="69"/>
      <c r="H1929" s="59"/>
    </row>
    <row r="1930" spans="1:14" hidden="1">
      <c r="A1930" s="39" t="s">
        <v>1890</v>
      </c>
      <c r="B1930" s="52" t="s">
        <v>1844</v>
      </c>
      <c r="C1930" s="53"/>
      <c r="D1930" s="53"/>
      <c r="E1930" s="54"/>
      <c r="F1930" s="54"/>
      <c r="G1930" s="69"/>
      <c r="H1930" s="59"/>
    </row>
    <row r="1931" spans="1:14" hidden="1">
      <c r="A1931" s="39" t="s">
        <v>1891</v>
      </c>
      <c r="B1931" s="52" t="s">
        <v>1846</v>
      </c>
      <c r="C1931" s="53"/>
      <c r="D1931" s="53"/>
      <c r="E1931" s="54"/>
      <c r="F1931" s="54"/>
      <c r="G1931" s="69"/>
      <c r="H1931" s="59"/>
    </row>
    <row r="1932" spans="1:14" hidden="1">
      <c r="A1932" s="39" t="s">
        <v>1892</v>
      </c>
      <c r="B1932" s="52" t="s">
        <v>1848</v>
      </c>
      <c r="C1932" s="53"/>
      <c r="D1932" s="53"/>
      <c r="E1932" s="54"/>
      <c r="F1932" s="54"/>
      <c r="G1932" s="69"/>
      <c r="H1932" s="59"/>
    </row>
    <row r="1933" spans="1:14" ht="51">
      <c r="A1933" s="40" t="s">
        <v>1893</v>
      </c>
      <c r="B1933" s="41" t="s">
        <v>1894</v>
      </c>
      <c r="C1933" s="40"/>
      <c r="D1933" s="65"/>
      <c r="E1933" s="42">
        <f>E1934+E2040</f>
        <v>12006</v>
      </c>
      <c r="F1933" s="42">
        <f>F1934+F2040</f>
        <v>3712.5599999999995</v>
      </c>
      <c r="G1933" s="42">
        <f>G1934+G2040</f>
        <v>107465.6152</v>
      </c>
      <c r="H1933" s="59"/>
      <c r="K1933" s="77"/>
    </row>
    <row r="1934" spans="1:14">
      <c r="A1934" s="46" t="s">
        <v>1895</v>
      </c>
      <c r="B1934" s="47" t="s">
        <v>1896</v>
      </c>
      <c r="C1934" s="46"/>
      <c r="D1934" s="46"/>
      <c r="E1934" s="48">
        <f>E1935+E1961+E1962+E1963+E1980+E1981+E1982+E1987+E1988+E2003+E2004+E2005+E2014+E2015+E2019</f>
        <v>10115</v>
      </c>
      <c r="F1934" s="48">
        <f>F1935+F1961+F1962+F1963+F1980+F1981+F1982+F1987+F1988+F2003+F2004+F2005+F2014+F2015+F2019</f>
        <v>2499.3599999999997</v>
      </c>
      <c r="G1934" s="48">
        <f>G1935+G1961+G1962+G1963+G1980+G1981+G1982+G1987+G1988+G2003+G2004+G2005+G2014+G2015+G2019</f>
        <v>87991.829490000004</v>
      </c>
      <c r="H1934" s="59"/>
    </row>
    <row r="1935" spans="1:14">
      <c r="A1935" s="39" t="s">
        <v>1897</v>
      </c>
      <c r="B1935" s="52" t="s">
        <v>1898</v>
      </c>
      <c r="C1935" s="53"/>
      <c r="D1935" s="53"/>
      <c r="E1935" s="56">
        <f>SUM(E1936:E1960)</f>
        <v>610</v>
      </c>
      <c r="F1935" s="56">
        <f>SUM(F1936:F1960)</f>
        <v>341.5</v>
      </c>
      <c r="G1935" s="56">
        <f>SUM(G1936:G1960)</f>
        <v>20713.244399999996</v>
      </c>
      <c r="H1935" s="59"/>
    </row>
    <row r="1936" spans="1:14" ht="89.25">
      <c r="A1936" s="39"/>
      <c r="B1936" s="62" t="s">
        <v>3956</v>
      </c>
      <c r="C1936" s="63">
        <v>2023</v>
      </c>
      <c r="D1936" s="63">
        <v>0.4</v>
      </c>
      <c r="E1936" s="64">
        <v>25</v>
      </c>
      <c r="F1936" s="64">
        <v>15</v>
      </c>
      <c r="G1936" s="74">
        <v>869.09024999999997</v>
      </c>
      <c r="H1936" s="59">
        <v>31</v>
      </c>
      <c r="K1936" s="77"/>
      <c r="L1936" s="77"/>
      <c r="M1936" s="77"/>
      <c r="N1936" s="77"/>
    </row>
    <row r="1937" spans="1:14" ht="51">
      <c r="A1937" s="39"/>
      <c r="B1937" s="62" t="s">
        <v>3957</v>
      </c>
      <c r="C1937" s="63">
        <v>2023</v>
      </c>
      <c r="D1937" s="63">
        <v>0.4</v>
      </c>
      <c r="E1937" s="64">
        <v>25</v>
      </c>
      <c r="F1937" s="64">
        <v>15</v>
      </c>
      <c r="G1937" s="74">
        <v>957.68534</v>
      </c>
      <c r="H1937" s="59">
        <v>43</v>
      </c>
      <c r="K1937" s="77"/>
      <c r="L1937" s="77"/>
      <c r="M1937" s="77"/>
      <c r="N1937" s="77"/>
    </row>
    <row r="1938" spans="1:14" ht="51">
      <c r="A1938" s="39"/>
      <c r="B1938" s="62" t="s">
        <v>3958</v>
      </c>
      <c r="C1938" s="63">
        <v>2023</v>
      </c>
      <c r="D1938" s="63">
        <v>0.4</v>
      </c>
      <c r="E1938" s="64">
        <v>25</v>
      </c>
      <c r="F1938" s="64">
        <v>10</v>
      </c>
      <c r="G1938" s="74">
        <v>910.99535000000003</v>
      </c>
      <c r="H1938" s="59">
        <v>111</v>
      </c>
      <c r="K1938" s="77"/>
      <c r="L1938" s="77"/>
      <c r="M1938" s="77"/>
      <c r="N1938" s="77"/>
    </row>
    <row r="1939" spans="1:14" ht="51">
      <c r="A1939" s="39"/>
      <c r="B1939" s="62" t="s">
        <v>3959</v>
      </c>
      <c r="C1939" s="63">
        <v>2023</v>
      </c>
      <c r="D1939" s="63">
        <v>0.4</v>
      </c>
      <c r="E1939" s="64">
        <v>25</v>
      </c>
      <c r="F1939" s="64">
        <v>15</v>
      </c>
      <c r="G1939" s="74">
        <v>906.99192000000005</v>
      </c>
      <c r="H1939" s="59">
        <v>125</v>
      </c>
      <c r="K1939" s="77"/>
      <c r="L1939" s="77"/>
      <c r="M1939" s="77"/>
      <c r="N1939" s="77"/>
    </row>
    <row r="1940" spans="1:14" ht="63.75">
      <c r="A1940" s="39"/>
      <c r="B1940" s="62" t="s">
        <v>3960</v>
      </c>
      <c r="C1940" s="63">
        <v>2023</v>
      </c>
      <c r="D1940" s="63">
        <v>0.4</v>
      </c>
      <c r="E1940" s="64">
        <v>25</v>
      </c>
      <c r="F1940" s="64">
        <v>15</v>
      </c>
      <c r="G1940" s="74">
        <v>716.64287000000002</v>
      </c>
      <c r="H1940" s="59">
        <v>127</v>
      </c>
      <c r="K1940" s="77"/>
      <c r="L1940" s="77"/>
      <c r="M1940" s="77"/>
      <c r="N1940" s="77"/>
    </row>
    <row r="1941" spans="1:14" ht="51">
      <c r="A1941" s="39"/>
      <c r="B1941" s="62" t="s">
        <v>3961</v>
      </c>
      <c r="C1941" s="63">
        <v>2023</v>
      </c>
      <c r="D1941" s="63">
        <v>0.4</v>
      </c>
      <c r="E1941" s="64">
        <v>25</v>
      </c>
      <c r="F1941" s="64">
        <v>15</v>
      </c>
      <c r="G1941" s="74">
        <v>1072.5654199999999</v>
      </c>
      <c r="H1941" s="59">
        <v>130</v>
      </c>
      <c r="K1941" s="77"/>
      <c r="L1941" s="77"/>
      <c r="M1941" s="77"/>
      <c r="N1941" s="77"/>
    </row>
    <row r="1942" spans="1:14" ht="63.75">
      <c r="A1942" s="39"/>
      <c r="B1942" s="62" t="s">
        <v>3962</v>
      </c>
      <c r="C1942" s="63">
        <v>2023</v>
      </c>
      <c r="D1942" s="63">
        <v>0.4</v>
      </c>
      <c r="E1942" s="64">
        <v>25</v>
      </c>
      <c r="F1942" s="64">
        <v>15</v>
      </c>
      <c r="G1942" s="74">
        <v>979.91032999999993</v>
      </c>
      <c r="H1942" s="59">
        <v>132</v>
      </c>
      <c r="K1942" s="77"/>
      <c r="L1942" s="77"/>
      <c r="M1942" s="77"/>
      <c r="N1942" s="77"/>
    </row>
    <row r="1943" spans="1:14" ht="63.75">
      <c r="A1943" s="39"/>
      <c r="B1943" s="62" t="s">
        <v>3963</v>
      </c>
      <c r="C1943" s="63">
        <v>2023</v>
      </c>
      <c r="D1943" s="63">
        <v>0.4</v>
      </c>
      <c r="E1943" s="64">
        <v>25</v>
      </c>
      <c r="F1943" s="64">
        <v>15</v>
      </c>
      <c r="G1943" s="74">
        <v>868.64458999999999</v>
      </c>
      <c r="H1943" s="59">
        <v>194</v>
      </c>
      <c r="K1943" s="77"/>
      <c r="L1943" s="77"/>
      <c r="M1943" s="77"/>
      <c r="N1943" s="77"/>
    </row>
    <row r="1944" spans="1:14" ht="63.75">
      <c r="A1944" s="39"/>
      <c r="B1944" s="62" t="s">
        <v>3964</v>
      </c>
      <c r="C1944" s="63">
        <v>2023</v>
      </c>
      <c r="D1944" s="63">
        <v>0.4</v>
      </c>
      <c r="E1944" s="64">
        <v>25</v>
      </c>
      <c r="F1944" s="64">
        <v>15</v>
      </c>
      <c r="G1944" s="74">
        <v>833.69332999999995</v>
      </c>
      <c r="H1944" s="59">
        <v>198</v>
      </c>
      <c r="K1944" s="77"/>
      <c r="L1944" s="77"/>
      <c r="M1944" s="77"/>
      <c r="N1944" s="77"/>
    </row>
    <row r="1945" spans="1:14" ht="63.75">
      <c r="A1945" s="39"/>
      <c r="B1945" s="62" t="s">
        <v>3965</v>
      </c>
      <c r="C1945" s="63">
        <v>2023</v>
      </c>
      <c r="D1945" s="63">
        <v>0.23</v>
      </c>
      <c r="E1945" s="64">
        <v>25</v>
      </c>
      <c r="F1945" s="64">
        <v>10</v>
      </c>
      <c r="G1945" s="74">
        <v>684.02069999999992</v>
      </c>
      <c r="H1945" s="59">
        <v>282</v>
      </c>
      <c r="K1945" s="77"/>
      <c r="L1945" s="77"/>
      <c r="M1945" s="77"/>
      <c r="N1945" s="77"/>
    </row>
    <row r="1946" spans="1:14" ht="51">
      <c r="A1946" s="39"/>
      <c r="B1946" s="62" t="s">
        <v>3966</v>
      </c>
      <c r="C1946" s="63">
        <v>2023</v>
      </c>
      <c r="D1946" s="63">
        <v>0.4</v>
      </c>
      <c r="E1946" s="64">
        <v>25</v>
      </c>
      <c r="F1946" s="64">
        <v>15</v>
      </c>
      <c r="G1946" s="74">
        <v>940.05993000000001</v>
      </c>
      <c r="H1946" s="59">
        <v>284</v>
      </c>
      <c r="K1946" s="77"/>
      <c r="L1946" s="77"/>
      <c r="M1946" s="77"/>
      <c r="N1946" s="77"/>
    </row>
    <row r="1947" spans="1:14" ht="51">
      <c r="A1947" s="39"/>
      <c r="B1947" s="62" t="s">
        <v>3967</v>
      </c>
      <c r="C1947" s="63">
        <v>2023</v>
      </c>
      <c r="D1947" s="63">
        <v>0.4</v>
      </c>
      <c r="E1947" s="64">
        <v>25</v>
      </c>
      <c r="F1947" s="64">
        <v>15</v>
      </c>
      <c r="G1947" s="74">
        <v>932.13651000000004</v>
      </c>
      <c r="H1947" s="59">
        <v>286</v>
      </c>
      <c r="K1947" s="77"/>
      <c r="L1947" s="77"/>
      <c r="M1947" s="77"/>
      <c r="N1947" s="77"/>
    </row>
    <row r="1948" spans="1:14" ht="51">
      <c r="A1948" s="39"/>
      <c r="B1948" s="62" t="s">
        <v>3968</v>
      </c>
      <c r="C1948" s="63">
        <v>2023</v>
      </c>
      <c r="D1948" s="63">
        <v>0.4</v>
      </c>
      <c r="E1948" s="64">
        <v>25</v>
      </c>
      <c r="F1948" s="64">
        <v>15</v>
      </c>
      <c r="G1948" s="74">
        <v>860.34964000000002</v>
      </c>
      <c r="H1948" s="59">
        <v>354</v>
      </c>
      <c r="K1948" s="77"/>
      <c r="L1948" s="77"/>
      <c r="M1948" s="77"/>
      <c r="N1948" s="77"/>
    </row>
    <row r="1949" spans="1:14" ht="63.75">
      <c r="A1949" s="39"/>
      <c r="B1949" s="62" t="s">
        <v>3969</v>
      </c>
      <c r="C1949" s="63">
        <v>2023</v>
      </c>
      <c r="D1949" s="63">
        <v>0.4</v>
      </c>
      <c r="E1949" s="64">
        <v>25</v>
      </c>
      <c r="F1949" s="64">
        <v>15</v>
      </c>
      <c r="G1949" s="74">
        <v>918.45704000000001</v>
      </c>
      <c r="H1949" s="59">
        <v>357</v>
      </c>
      <c r="K1949" s="77"/>
      <c r="L1949" s="77"/>
      <c r="M1949" s="77"/>
      <c r="N1949" s="77"/>
    </row>
    <row r="1950" spans="1:14" ht="63.75">
      <c r="A1950" s="39"/>
      <c r="B1950" s="62" t="s">
        <v>3970</v>
      </c>
      <c r="C1950" s="63">
        <v>2023</v>
      </c>
      <c r="D1950" s="63">
        <v>0.4</v>
      </c>
      <c r="E1950" s="64">
        <v>25</v>
      </c>
      <c r="F1950" s="64">
        <v>15</v>
      </c>
      <c r="G1950" s="74">
        <v>1008.48758</v>
      </c>
      <c r="H1950" s="59">
        <v>365</v>
      </c>
      <c r="K1950" s="77"/>
      <c r="L1950" s="77"/>
      <c r="M1950" s="77"/>
      <c r="N1950" s="77"/>
    </row>
    <row r="1951" spans="1:14" ht="63.75">
      <c r="A1951" s="39"/>
      <c r="B1951" s="62" t="s">
        <v>3971</v>
      </c>
      <c r="C1951" s="63">
        <v>2023</v>
      </c>
      <c r="D1951" s="63">
        <v>0.4</v>
      </c>
      <c r="E1951" s="64">
        <v>25</v>
      </c>
      <c r="F1951" s="64">
        <v>15</v>
      </c>
      <c r="G1951" s="74">
        <v>692.95281999999997</v>
      </c>
      <c r="H1951" s="59">
        <v>408</v>
      </c>
    </row>
    <row r="1952" spans="1:14" ht="63.75">
      <c r="A1952" s="39"/>
      <c r="B1952" s="62" t="s">
        <v>3972</v>
      </c>
      <c r="C1952" s="63">
        <v>2023</v>
      </c>
      <c r="D1952" s="63">
        <v>0.4</v>
      </c>
      <c r="E1952" s="64">
        <v>25</v>
      </c>
      <c r="F1952" s="64">
        <v>15</v>
      </c>
      <c r="G1952" s="74">
        <v>544.2493199999999</v>
      </c>
      <c r="H1952" s="59">
        <v>441</v>
      </c>
    </row>
    <row r="1953" spans="1:8" s="59" customFormat="1" ht="63.75">
      <c r="A1953" s="57"/>
      <c r="B1953" s="62" t="s">
        <v>3973</v>
      </c>
      <c r="C1953" s="63">
        <v>2023</v>
      </c>
      <c r="D1953" s="63">
        <v>0.4</v>
      </c>
      <c r="E1953" s="64">
        <v>25</v>
      </c>
      <c r="F1953" s="64">
        <v>10</v>
      </c>
      <c r="G1953" s="64">
        <v>877.17193999999995</v>
      </c>
      <c r="H1953" s="58">
        <v>443</v>
      </c>
    </row>
    <row r="1954" spans="1:8" s="59" customFormat="1" ht="63.75">
      <c r="A1954" s="57"/>
      <c r="B1954" s="62" t="s">
        <v>3974</v>
      </c>
      <c r="C1954" s="63">
        <v>2023</v>
      </c>
      <c r="D1954" s="63">
        <v>0.4</v>
      </c>
      <c r="E1954" s="64">
        <v>25</v>
      </c>
      <c r="F1954" s="64">
        <v>10</v>
      </c>
      <c r="G1954" s="64">
        <v>1101.7012199999999</v>
      </c>
      <c r="H1954" s="58">
        <v>588</v>
      </c>
    </row>
    <row r="1955" spans="1:8" s="59" customFormat="1" ht="63.75">
      <c r="A1955" s="57"/>
      <c r="B1955" s="62" t="s">
        <v>3975</v>
      </c>
      <c r="C1955" s="63">
        <v>2023</v>
      </c>
      <c r="D1955" s="63">
        <v>0.4</v>
      </c>
      <c r="E1955" s="64">
        <v>25</v>
      </c>
      <c r="F1955" s="64">
        <v>25</v>
      </c>
      <c r="G1955" s="64">
        <v>716.17716000000007</v>
      </c>
      <c r="H1955" s="58">
        <v>596</v>
      </c>
    </row>
    <row r="1956" spans="1:8" s="59" customFormat="1" ht="51">
      <c r="A1956" s="57"/>
      <c r="B1956" s="62" t="s">
        <v>3976</v>
      </c>
      <c r="C1956" s="63">
        <v>2023</v>
      </c>
      <c r="D1956" s="63">
        <v>0.4</v>
      </c>
      <c r="E1956" s="64">
        <v>25</v>
      </c>
      <c r="F1956" s="64">
        <v>15</v>
      </c>
      <c r="G1956" s="64">
        <v>420.86187000000001</v>
      </c>
      <c r="H1956" s="58">
        <v>630</v>
      </c>
    </row>
    <row r="1957" spans="1:8" s="59" customFormat="1" ht="63.75">
      <c r="A1957" s="57"/>
      <c r="B1957" s="62" t="s">
        <v>3977</v>
      </c>
      <c r="C1957" s="63">
        <v>2023</v>
      </c>
      <c r="D1957" s="63">
        <v>0.4</v>
      </c>
      <c r="E1957" s="64">
        <v>25</v>
      </c>
      <c r="F1957" s="64">
        <v>15</v>
      </c>
      <c r="G1957" s="64">
        <v>914.52818000000002</v>
      </c>
      <c r="H1957" s="58">
        <v>632</v>
      </c>
    </row>
    <row r="1958" spans="1:8" s="59" customFormat="1" ht="60.75" customHeight="1">
      <c r="A1958" s="57"/>
      <c r="B1958" s="62" t="s">
        <v>3978</v>
      </c>
      <c r="C1958" s="63">
        <v>2023</v>
      </c>
      <c r="D1958" s="63">
        <v>0.4</v>
      </c>
      <c r="E1958" s="64">
        <v>10</v>
      </c>
      <c r="F1958" s="64">
        <v>0.5</v>
      </c>
      <c r="G1958" s="64">
        <v>318.71946999999994</v>
      </c>
      <c r="H1958" s="58">
        <v>634</v>
      </c>
    </row>
    <row r="1959" spans="1:8" s="59" customFormat="1" ht="51">
      <c r="A1959" s="57"/>
      <c r="B1959" s="62" t="s">
        <v>3979</v>
      </c>
      <c r="C1959" s="63">
        <v>2023</v>
      </c>
      <c r="D1959" s="63">
        <v>0.4</v>
      </c>
      <c r="E1959" s="64">
        <v>25</v>
      </c>
      <c r="F1959" s="64">
        <v>6</v>
      </c>
      <c r="G1959" s="64">
        <v>968.02224000000001</v>
      </c>
      <c r="H1959" s="58">
        <v>666</v>
      </c>
    </row>
    <row r="1960" spans="1:8" s="59" customFormat="1" ht="63.75">
      <c r="A1960" s="57"/>
      <c r="B1960" s="62" t="s">
        <v>3980</v>
      </c>
      <c r="C1960" s="63">
        <v>2023</v>
      </c>
      <c r="D1960" s="63">
        <v>0.4</v>
      </c>
      <c r="E1960" s="64">
        <v>25</v>
      </c>
      <c r="F1960" s="64">
        <v>15</v>
      </c>
      <c r="G1960" s="64">
        <v>699.12937999999997</v>
      </c>
      <c r="H1960" s="58">
        <v>731</v>
      </c>
    </row>
    <row r="1961" spans="1:8" hidden="1">
      <c r="A1961" s="39" t="s">
        <v>1899</v>
      </c>
      <c r="B1961" s="52" t="s">
        <v>1900</v>
      </c>
      <c r="C1961" s="53"/>
      <c r="D1961" s="53"/>
      <c r="E1961" s="54"/>
      <c r="F1961" s="54"/>
      <c r="G1961" s="69"/>
      <c r="H1961" s="59"/>
    </row>
    <row r="1962" spans="1:8" hidden="1">
      <c r="A1962" s="39" t="s">
        <v>1901</v>
      </c>
      <c r="B1962" s="52" t="s">
        <v>1902</v>
      </c>
      <c r="C1962" s="53"/>
      <c r="D1962" s="53"/>
      <c r="E1962" s="54"/>
      <c r="F1962" s="54"/>
      <c r="G1962" s="69"/>
      <c r="H1962" s="59"/>
    </row>
    <row r="1963" spans="1:8">
      <c r="A1963" s="39" t="s">
        <v>1903</v>
      </c>
      <c r="B1963" s="62" t="s">
        <v>1904</v>
      </c>
      <c r="C1963" s="63"/>
      <c r="D1963" s="63"/>
      <c r="E1963" s="66">
        <f>SUM(E1964:E1979)</f>
        <v>1175</v>
      </c>
      <c r="F1963" s="66">
        <f>SUM(F1964:F1979)</f>
        <v>413.4</v>
      </c>
      <c r="G1963" s="66">
        <f>SUM(G1964:G1979)</f>
        <v>14328.715479999999</v>
      </c>
      <c r="H1963" s="59"/>
    </row>
    <row r="1964" spans="1:8" ht="57" customHeight="1">
      <c r="A1964" s="39"/>
      <c r="B1964" s="62" t="s">
        <v>3981</v>
      </c>
      <c r="C1964" s="63">
        <v>2023</v>
      </c>
      <c r="D1964" s="63">
        <v>0.4</v>
      </c>
      <c r="E1964" s="64">
        <v>100</v>
      </c>
      <c r="F1964" s="64">
        <v>60</v>
      </c>
      <c r="G1964" s="64">
        <v>197.06242</v>
      </c>
      <c r="H1964" s="59">
        <v>7</v>
      </c>
    </row>
    <row r="1965" spans="1:8" ht="57" customHeight="1">
      <c r="A1965" s="39"/>
      <c r="B1965" s="62" t="s">
        <v>3982</v>
      </c>
      <c r="C1965" s="63">
        <v>2023</v>
      </c>
      <c r="D1965" s="63">
        <v>0.4</v>
      </c>
      <c r="E1965" s="64">
        <v>100</v>
      </c>
      <c r="F1965" s="64">
        <v>15</v>
      </c>
      <c r="G1965" s="64">
        <v>820.89535000000001</v>
      </c>
      <c r="H1965" s="59">
        <v>33</v>
      </c>
    </row>
    <row r="1966" spans="1:8" s="59" customFormat="1" ht="57" customHeight="1">
      <c r="A1966" s="57"/>
      <c r="B1966" s="62" t="s">
        <v>3983</v>
      </c>
      <c r="C1966" s="63">
        <v>2023</v>
      </c>
      <c r="D1966" s="63">
        <v>0.4</v>
      </c>
      <c r="E1966" s="64">
        <v>63</v>
      </c>
      <c r="F1966" s="64">
        <v>15</v>
      </c>
      <c r="G1966" s="64">
        <v>878.37963000000002</v>
      </c>
      <c r="H1966" s="58">
        <v>54</v>
      </c>
    </row>
    <row r="1967" spans="1:8" s="59" customFormat="1" ht="57" customHeight="1">
      <c r="A1967" s="57"/>
      <c r="B1967" s="62" t="s">
        <v>3984</v>
      </c>
      <c r="C1967" s="63">
        <v>2023</v>
      </c>
      <c r="D1967" s="63">
        <v>0.23</v>
      </c>
      <c r="E1967" s="64">
        <v>100</v>
      </c>
      <c r="F1967" s="64">
        <v>10</v>
      </c>
      <c r="G1967" s="64">
        <v>1150.91029</v>
      </c>
      <c r="H1967" s="58">
        <v>192</v>
      </c>
    </row>
    <row r="1968" spans="1:8" s="59" customFormat="1" ht="57" customHeight="1">
      <c r="A1968" s="57"/>
      <c r="B1968" s="62" t="s">
        <v>3985</v>
      </c>
      <c r="C1968" s="63">
        <v>2023</v>
      </c>
      <c r="D1968" s="63">
        <v>0.23</v>
      </c>
      <c r="E1968" s="64">
        <v>100</v>
      </c>
      <c r="F1968" s="64">
        <v>10</v>
      </c>
      <c r="G1968" s="64">
        <v>1159.6138500000002</v>
      </c>
      <c r="H1968" s="58">
        <v>200</v>
      </c>
    </row>
    <row r="1969" spans="1:8" s="59" customFormat="1" ht="57" customHeight="1">
      <c r="A1969" s="57"/>
      <c r="B1969" s="62" t="s">
        <v>3986</v>
      </c>
      <c r="C1969" s="63">
        <v>2023</v>
      </c>
      <c r="D1969" s="63">
        <v>0.4</v>
      </c>
      <c r="E1969" s="64">
        <v>100</v>
      </c>
      <c r="F1969" s="64">
        <v>15</v>
      </c>
      <c r="G1969" s="64">
        <v>1431.84042</v>
      </c>
      <c r="H1969" s="58">
        <v>215</v>
      </c>
    </row>
    <row r="1970" spans="1:8" s="59" customFormat="1" ht="57" customHeight="1">
      <c r="A1970" s="57"/>
      <c r="B1970" s="62" t="s">
        <v>3987</v>
      </c>
      <c r="C1970" s="63">
        <v>2023</v>
      </c>
      <c r="D1970" s="63">
        <v>0.4</v>
      </c>
      <c r="E1970" s="64">
        <v>100</v>
      </c>
      <c r="F1970" s="64">
        <v>85</v>
      </c>
      <c r="G1970" s="64">
        <v>1274.9391000000001</v>
      </c>
      <c r="H1970" s="58">
        <v>280</v>
      </c>
    </row>
    <row r="1971" spans="1:8" s="59" customFormat="1" ht="57" customHeight="1">
      <c r="A1971" s="57"/>
      <c r="B1971" s="62" t="s">
        <v>3988</v>
      </c>
      <c r="C1971" s="63">
        <v>2023</v>
      </c>
      <c r="D1971" s="63">
        <v>0.4</v>
      </c>
      <c r="E1971" s="64">
        <v>63</v>
      </c>
      <c r="F1971" s="64">
        <v>15</v>
      </c>
      <c r="G1971" s="64">
        <v>770.52207999999996</v>
      </c>
      <c r="H1971" s="58">
        <v>360</v>
      </c>
    </row>
    <row r="1972" spans="1:8" s="59" customFormat="1" ht="57" customHeight="1">
      <c r="A1972" s="57"/>
      <c r="B1972" s="62" t="s">
        <v>3989</v>
      </c>
      <c r="C1972" s="63">
        <v>2023</v>
      </c>
      <c r="D1972" s="63">
        <v>0.4</v>
      </c>
      <c r="E1972" s="64">
        <v>63</v>
      </c>
      <c r="F1972" s="64">
        <v>50</v>
      </c>
      <c r="G1972" s="64">
        <v>966.77105000000006</v>
      </c>
      <c r="H1972" s="58">
        <v>594</v>
      </c>
    </row>
    <row r="1973" spans="1:8" s="59" customFormat="1" ht="57" customHeight="1">
      <c r="A1973" s="57"/>
      <c r="B1973" s="62" t="s">
        <v>3990</v>
      </c>
      <c r="C1973" s="63">
        <v>2023</v>
      </c>
      <c r="D1973" s="63">
        <v>0.4</v>
      </c>
      <c r="E1973" s="64">
        <v>40</v>
      </c>
      <c r="F1973" s="64">
        <v>10</v>
      </c>
      <c r="G1973" s="64">
        <v>1206.0509</v>
      </c>
      <c r="H1973" s="58">
        <v>626</v>
      </c>
    </row>
    <row r="1974" spans="1:8" s="59" customFormat="1" ht="57" customHeight="1">
      <c r="A1974" s="57"/>
      <c r="B1974" s="62" t="s">
        <v>3991</v>
      </c>
      <c r="C1974" s="63">
        <v>2023</v>
      </c>
      <c r="D1974" s="63">
        <v>0.4</v>
      </c>
      <c r="E1974" s="64">
        <v>63</v>
      </c>
      <c r="F1974" s="64">
        <v>15</v>
      </c>
      <c r="G1974" s="64">
        <v>502.78548999999998</v>
      </c>
      <c r="H1974" s="58">
        <v>628</v>
      </c>
    </row>
    <row r="1975" spans="1:8" s="59" customFormat="1" ht="57" customHeight="1">
      <c r="A1975" s="57"/>
      <c r="B1975" s="62" t="s">
        <v>3992</v>
      </c>
      <c r="C1975" s="63">
        <v>2023</v>
      </c>
      <c r="D1975" s="63">
        <v>0.4</v>
      </c>
      <c r="E1975" s="64">
        <v>40</v>
      </c>
      <c r="F1975" s="64">
        <v>10</v>
      </c>
      <c r="G1975" s="64">
        <v>656.70434999999998</v>
      </c>
      <c r="H1975" s="58">
        <v>661</v>
      </c>
    </row>
    <row r="1976" spans="1:8" s="59" customFormat="1" ht="57" customHeight="1">
      <c r="A1976" s="57"/>
      <c r="B1976" s="62" t="s">
        <v>3993</v>
      </c>
      <c r="C1976" s="63">
        <v>2023</v>
      </c>
      <c r="D1976" s="63">
        <v>0.4</v>
      </c>
      <c r="E1976" s="64">
        <v>40</v>
      </c>
      <c r="F1976" s="64">
        <v>15</v>
      </c>
      <c r="G1976" s="64">
        <v>756.36559</v>
      </c>
      <c r="H1976" s="58">
        <v>699</v>
      </c>
    </row>
    <row r="1977" spans="1:8" s="59" customFormat="1" ht="57" customHeight="1">
      <c r="A1977" s="57"/>
      <c r="B1977" s="62" t="s">
        <v>3994</v>
      </c>
      <c r="C1977" s="63">
        <v>2023</v>
      </c>
      <c r="D1977" s="63">
        <v>0.4</v>
      </c>
      <c r="E1977" s="64">
        <v>100</v>
      </c>
      <c r="F1977" s="64">
        <v>50</v>
      </c>
      <c r="G1977" s="64">
        <v>1022.2126500000001</v>
      </c>
      <c r="H1977" s="58">
        <v>717</v>
      </c>
    </row>
    <row r="1978" spans="1:8" s="59" customFormat="1" ht="57" customHeight="1">
      <c r="A1978" s="57"/>
      <c r="B1978" s="62" t="s">
        <v>3995</v>
      </c>
      <c r="C1978" s="63">
        <v>2023</v>
      </c>
      <c r="D1978" s="63">
        <v>0.4</v>
      </c>
      <c r="E1978" s="64">
        <v>40</v>
      </c>
      <c r="F1978" s="64">
        <v>23.4</v>
      </c>
      <c r="G1978" s="64">
        <v>751.70726000000002</v>
      </c>
      <c r="H1978" s="58">
        <v>724</v>
      </c>
    </row>
    <row r="1979" spans="1:8" s="59" customFormat="1" ht="57" customHeight="1">
      <c r="A1979" s="57"/>
      <c r="B1979" s="62" t="s">
        <v>3996</v>
      </c>
      <c r="C1979" s="63">
        <v>2023</v>
      </c>
      <c r="D1979" s="63">
        <v>0.4</v>
      </c>
      <c r="E1979" s="64">
        <v>63</v>
      </c>
      <c r="F1979" s="64">
        <v>15</v>
      </c>
      <c r="G1979" s="64">
        <v>781.95505000000003</v>
      </c>
      <c r="H1979" s="58">
        <v>729</v>
      </c>
    </row>
    <row r="1980" spans="1:8" hidden="1">
      <c r="A1980" s="39" t="s">
        <v>1905</v>
      </c>
      <c r="B1980" s="52" t="s">
        <v>1906</v>
      </c>
      <c r="C1980" s="53"/>
      <c r="D1980" s="53"/>
      <c r="E1980" s="54"/>
      <c r="F1980" s="54"/>
      <c r="G1980" s="54"/>
      <c r="H1980" s="59"/>
    </row>
    <row r="1981" spans="1:8" hidden="1">
      <c r="A1981" s="39" t="s">
        <v>1907</v>
      </c>
      <c r="B1981" s="52" t="s">
        <v>1908</v>
      </c>
      <c r="C1981" s="53"/>
      <c r="D1981" s="53"/>
      <c r="E1981" s="54"/>
      <c r="F1981" s="54"/>
      <c r="G1981" s="69"/>
      <c r="H1981" s="59"/>
    </row>
    <row r="1982" spans="1:8" ht="30" customHeight="1">
      <c r="A1982" s="39" t="s">
        <v>1909</v>
      </c>
      <c r="B1982" s="62" t="s">
        <v>1910</v>
      </c>
      <c r="C1982" s="63"/>
      <c r="D1982" s="63"/>
      <c r="E1982" s="66">
        <f>SUM(E1983:E1986)</f>
        <v>820</v>
      </c>
      <c r="F1982" s="66">
        <f>SUM(F1983:F1986)</f>
        <v>195</v>
      </c>
      <c r="G1982" s="66">
        <f>SUM(G1983:G1986)</f>
        <v>2113.5419099999999</v>
      </c>
      <c r="H1982" s="59"/>
    </row>
    <row r="1983" spans="1:8" s="59" customFormat="1" ht="63.75">
      <c r="A1983" s="57"/>
      <c r="B1983" s="62" t="s">
        <v>3997</v>
      </c>
      <c r="C1983" s="63">
        <v>2023</v>
      </c>
      <c r="D1983" s="63">
        <v>0.4</v>
      </c>
      <c r="E1983" s="64">
        <v>160</v>
      </c>
      <c r="F1983" s="64">
        <v>15</v>
      </c>
      <c r="G1983" s="64">
        <v>1032.2747099999999</v>
      </c>
      <c r="H1983" s="58">
        <v>105</v>
      </c>
    </row>
    <row r="1984" spans="1:8" s="59" customFormat="1" ht="63.75">
      <c r="A1984" s="57"/>
      <c r="B1984" s="62" t="s">
        <v>3998</v>
      </c>
      <c r="C1984" s="63">
        <v>2023</v>
      </c>
      <c r="D1984" s="63">
        <v>0.4</v>
      </c>
      <c r="E1984" s="64">
        <v>160</v>
      </c>
      <c r="F1984" s="64">
        <v>15</v>
      </c>
      <c r="G1984" s="64">
        <v>238.06456</v>
      </c>
      <c r="H1984" s="58">
        <v>367</v>
      </c>
    </row>
    <row r="1985" spans="1:8" s="59" customFormat="1" ht="45" customHeight="1">
      <c r="A1985" s="57"/>
      <c r="B1985" s="62" t="s">
        <v>3999</v>
      </c>
      <c r="C1985" s="63">
        <v>2023</v>
      </c>
      <c r="D1985" s="63">
        <v>0.4</v>
      </c>
      <c r="E1985" s="64">
        <v>250</v>
      </c>
      <c r="F1985" s="64">
        <v>15</v>
      </c>
      <c r="G1985" s="64">
        <v>510.05448999999999</v>
      </c>
      <c r="H1985" s="58">
        <v>590</v>
      </c>
    </row>
    <row r="1986" spans="1:8" s="59" customFormat="1" ht="63.75" customHeight="1">
      <c r="A1986" s="57"/>
      <c r="B1986" s="62" t="s">
        <v>4000</v>
      </c>
      <c r="C1986" s="63">
        <v>2023</v>
      </c>
      <c r="D1986" s="63">
        <v>0.4</v>
      </c>
      <c r="E1986" s="64">
        <v>250</v>
      </c>
      <c r="F1986" s="64">
        <v>150</v>
      </c>
      <c r="G1986" s="64">
        <v>333.14815000000004</v>
      </c>
      <c r="H1986" s="58">
        <v>625</v>
      </c>
    </row>
    <row r="1987" spans="1:8" hidden="1">
      <c r="A1987" s="39" t="s">
        <v>1911</v>
      </c>
      <c r="B1987" s="62" t="s">
        <v>1912</v>
      </c>
      <c r="C1987" s="63"/>
      <c r="D1987" s="63"/>
      <c r="E1987" s="66"/>
      <c r="F1987" s="66"/>
      <c r="G1987" s="66"/>
      <c r="H1987" s="59"/>
    </row>
    <row r="1988" spans="1:8">
      <c r="A1988" s="39" t="s">
        <v>1913</v>
      </c>
      <c r="B1988" s="52" t="s">
        <v>1914</v>
      </c>
      <c r="C1988" s="53"/>
      <c r="D1988" s="53"/>
      <c r="E1988" s="54">
        <f>SUM(E1989:E2002)</f>
        <v>3050</v>
      </c>
      <c r="F1988" s="54">
        <f t="shared" ref="F1988:G1988" si="56">SUM(F1989:F2002)</f>
        <v>711.7</v>
      </c>
      <c r="G1988" s="54">
        <f t="shared" si="56"/>
        <v>25631.069210000001</v>
      </c>
      <c r="H1988" s="59"/>
    </row>
    <row r="1989" spans="1:8" ht="63.75">
      <c r="A1989" s="39"/>
      <c r="B1989" s="52" t="s">
        <v>4001</v>
      </c>
      <c r="C1989" s="53">
        <v>2023</v>
      </c>
      <c r="D1989" s="53">
        <v>10</v>
      </c>
      <c r="E1989" s="54">
        <v>250</v>
      </c>
      <c r="F1989" s="54" t="s">
        <v>4002</v>
      </c>
      <c r="G1989" s="69">
        <v>2186.2491099999997</v>
      </c>
      <c r="H1989" s="59">
        <v>404</v>
      </c>
    </row>
    <row r="1990" spans="1:8" ht="51">
      <c r="A1990" s="39"/>
      <c r="B1990" s="52" t="s">
        <v>4003</v>
      </c>
      <c r="C1990" s="53">
        <v>2023</v>
      </c>
      <c r="D1990" s="53">
        <v>0.4</v>
      </c>
      <c r="E1990" s="54">
        <v>250</v>
      </c>
      <c r="F1990" s="54">
        <v>15</v>
      </c>
      <c r="G1990" s="69">
        <v>1968.88831</v>
      </c>
      <c r="H1990" s="59">
        <v>108</v>
      </c>
    </row>
    <row r="1991" spans="1:8" ht="76.5">
      <c r="A1991" s="39"/>
      <c r="B1991" s="52" t="s">
        <v>4004</v>
      </c>
      <c r="C1991" s="53">
        <v>2023</v>
      </c>
      <c r="D1991" s="53">
        <v>0.23</v>
      </c>
      <c r="E1991" s="54">
        <v>250</v>
      </c>
      <c r="F1991" s="54">
        <v>10</v>
      </c>
      <c r="G1991" s="69">
        <v>2048.22282</v>
      </c>
      <c r="H1991" s="59">
        <v>150</v>
      </c>
    </row>
    <row r="1992" spans="1:8" ht="63.75">
      <c r="A1992" s="39"/>
      <c r="B1992" s="52" t="s">
        <v>4005</v>
      </c>
      <c r="C1992" s="53">
        <v>2023</v>
      </c>
      <c r="D1992" s="53">
        <v>0.4</v>
      </c>
      <c r="E1992" s="54">
        <v>160</v>
      </c>
      <c r="F1992" s="54">
        <v>10</v>
      </c>
      <c r="G1992" s="69">
        <v>1199.5556399999998</v>
      </c>
      <c r="H1992" s="59">
        <v>154</v>
      </c>
    </row>
    <row r="1993" spans="1:8" ht="51">
      <c r="A1993" s="39"/>
      <c r="B1993" s="52" t="s">
        <v>4006</v>
      </c>
      <c r="C1993" s="53">
        <v>2023</v>
      </c>
      <c r="D1993" s="53">
        <v>0.23</v>
      </c>
      <c r="E1993" s="54">
        <v>250</v>
      </c>
      <c r="F1993" s="54">
        <v>10</v>
      </c>
      <c r="G1993" s="69">
        <v>2098.76647</v>
      </c>
      <c r="H1993" s="59">
        <v>209</v>
      </c>
    </row>
    <row r="1994" spans="1:8" ht="51">
      <c r="A1994" s="39"/>
      <c r="B1994" s="52" t="s">
        <v>4007</v>
      </c>
      <c r="C1994" s="53">
        <v>2023</v>
      </c>
      <c r="D1994" s="53">
        <v>0.23</v>
      </c>
      <c r="E1994" s="54">
        <v>160</v>
      </c>
      <c r="F1994" s="54">
        <v>10</v>
      </c>
      <c r="G1994" s="69">
        <v>1652.20453</v>
      </c>
      <c r="H1994" s="59">
        <v>217</v>
      </c>
    </row>
    <row r="1995" spans="1:8" ht="51">
      <c r="A1995" s="39"/>
      <c r="B1995" s="52" t="s">
        <v>4008</v>
      </c>
      <c r="C1995" s="53">
        <v>2023</v>
      </c>
      <c r="D1995" s="53">
        <v>0.4</v>
      </c>
      <c r="E1995" s="54">
        <v>160</v>
      </c>
      <c r="F1995" s="54">
        <v>25</v>
      </c>
      <c r="G1995" s="69">
        <v>2170.9086000000002</v>
      </c>
      <c r="H1995" s="59">
        <v>293</v>
      </c>
    </row>
    <row r="1996" spans="1:8" ht="63.75">
      <c r="A1996" s="39"/>
      <c r="B1996" s="52" t="s">
        <v>4009</v>
      </c>
      <c r="C1996" s="53">
        <v>2023</v>
      </c>
      <c r="D1996" s="53">
        <v>0.4</v>
      </c>
      <c r="E1996" s="54">
        <v>250</v>
      </c>
      <c r="F1996" s="54">
        <v>10</v>
      </c>
      <c r="G1996" s="69">
        <v>1959.60971</v>
      </c>
      <c r="H1996" s="59">
        <v>637</v>
      </c>
    </row>
    <row r="1997" spans="1:8" ht="63.75">
      <c r="A1997" s="39"/>
      <c r="B1997" s="52" t="s">
        <v>4010</v>
      </c>
      <c r="C1997" s="53">
        <v>2023</v>
      </c>
      <c r="D1997" s="53">
        <v>0.4</v>
      </c>
      <c r="E1997" s="54">
        <v>250</v>
      </c>
      <c r="F1997" s="54">
        <v>5</v>
      </c>
      <c r="G1997" s="69">
        <v>1745.9505100000001</v>
      </c>
      <c r="H1997" s="59">
        <v>638</v>
      </c>
    </row>
    <row r="1998" spans="1:8" ht="51">
      <c r="A1998" s="39"/>
      <c r="B1998" s="52" t="s">
        <v>4011</v>
      </c>
      <c r="C1998" s="53">
        <v>2023</v>
      </c>
      <c r="D1998" s="53">
        <v>0.4</v>
      </c>
      <c r="E1998" s="54">
        <v>250</v>
      </c>
      <c r="F1998" s="54">
        <v>100</v>
      </c>
      <c r="G1998" s="69">
        <v>1800.64256</v>
      </c>
      <c r="H1998" s="59">
        <v>655</v>
      </c>
    </row>
    <row r="1999" spans="1:8" ht="63.75">
      <c r="A1999" s="39"/>
      <c r="B1999" s="52" t="s">
        <v>4012</v>
      </c>
      <c r="C1999" s="53">
        <v>2023</v>
      </c>
      <c r="D1999" s="53">
        <v>0.4</v>
      </c>
      <c r="E1999" s="54">
        <v>250</v>
      </c>
      <c r="F1999" s="54">
        <v>150</v>
      </c>
      <c r="G1999" s="69">
        <v>2614.5672400000003</v>
      </c>
      <c r="H1999" s="59">
        <v>686</v>
      </c>
    </row>
    <row r="2000" spans="1:8" ht="76.5">
      <c r="A2000" s="39"/>
      <c r="B2000" s="52" t="s">
        <v>4013</v>
      </c>
      <c r="C2000" s="53">
        <v>2023</v>
      </c>
      <c r="D2000" s="53">
        <v>0.4</v>
      </c>
      <c r="E2000" s="54">
        <v>160</v>
      </c>
      <c r="F2000" s="54">
        <v>112.5</v>
      </c>
      <c r="G2000" s="69">
        <v>1163.7275</v>
      </c>
      <c r="H2000" s="59">
        <v>701</v>
      </c>
    </row>
    <row r="2001" spans="1:8" ht="63.75">
      <c r="A2001" s="39"/>
      <c r="B2001" s="52" t="s">
        <v>4014</v>
      </c>
      <c r="C2001" s="53">
        <v>2023</v>
      </c>
      <c r="D2001" s="53">
        <v>0.4</v>
      </c>
      <c r="E2001" s="54">
        <v>160</v>
      </c>
      <c r="F2001" s="54">
        <v>130</v>
      </c>
      <c r="G2001" s="69">
        <v>1167.2582199999999</v>
      </c>
      <c r="H2001" s="59">
        <v>705</v>
      </c>
    </row>
    <row r="2002" spans="1:8" ht="63.75">
      <c r="A2002" s="39"/>
      <c r="B2002" s="52" t="s">
        <v>4015</v>
      </c>
      <c r="C2002" s="53">
        <v>2023</v>
      </c>
      <c r="D2002" s="53">
        <v>0.4</v>
      </c>
      <c r="E2002" s="54">
        <v>250</v>
      </c>
      <c r="F2002" s="54">
        <v>124.2</v>
      </c>
      <c r="G2002" s="69">
        <v>1854.5179900000001</v>
      </c>
      <c r="H2002" s="59">
        <v>720</v>
      </c>
    </row>
    <row r="2003" spans="1:8" hidden="1">
      <c r="A2003" s="39" t="s">
        <v>1915</v>
      </c>
      <c r="B2003" s="52" t="s">
        <v>1916</v>
      </c>
      <c r="C2003" s="53"/>
      <c r="D2003" s="53"/>
      <c r="E2003" s="54"/>
      <c r="F2003" s="54"/>
      <c r="G2003" s="69"/>
      <c r="H2003" s="59"/>
    </row>
    <row r="2004" spans="1:8" hidden="1">
      <c r="A2004" s="39" t="s">
        <v>1917</v>
      </c>
      <c r="B2004" s="62" t="s">
        <v>1918</v>
      </c>
      <c r="C2004" s="63"/>
      <c r="D2004" s="63"/>
      <c r="E2004" s="66"/>
      <c r="F2004" s="66"/>
      <c r="G2004" s="66"/>
      <c r="H2004" s="59"/>
    </row>
    <row r="2005" spans="1:8">
      <c r="A2005" s="39" t="s">
        <v>1919</v>
      </c>
      <c r="B2005" s="52" t="s">
        <v>1920</v>
      </c>
      <c r="C2005" s="53"/>
      <c r="D2005" s="53"/>
      <c r="E2005" s="54">
        <f>SUM(E2006:E2013)</f>
        <v>3200</v>
      </c>
      <c r="F2005" s="54">
        <f t="shared" ref="F2005:G2005" si="57">SUM(F2006:F2013)</f>
        <v>807.76</v>
      </c>
      <c r="G2005" s="54">
        <f t="shared" si="57"/>
        <v>22208.46571</v>
      </c>
      <c r="H2005" s="59"/>
    </row>
    <row r="2006" spans="1:8" ht="51">
      <c r="A2006" s="39"/>
      <c r="B2006" s="52" t="s">
        <v>4016</v>
      </c>
      <c r="C2006" s="53">
        <v>2023</v>
      </c>
      <c r="D2006" s="53">
        <v>0.4</v>
      </c>
      <c r="E2006" s="54">
        <v>400</v>
      </c>
      <c r="F2006" s="54">
        <v>20</v>
      </c>
      <c r="G2006" s="69">
        <v>2320.1024700000003</v>
      </c>
      <c r="H2006" s="59">
        <v>151</v>
      </c>
    </row>
    <row r="2007" spans="1:8" ht="51">
      <c r="A2007" s="39"/>
      <c r="B2007" s="52" t="s">
        <v>4017</v>
      </c>
      <c r="C2007" s="53">
        <v>2023</v>
      </c>
      <c r="D2007" s="53">
        <v>0.4</v>
      </c>
      <c r="E2007" s="54">
        <v>400</v>
      </c>
      <c r="F2007" s="54">
        <v>15</v>
      </c>
      <c r="G2007" s="69">
        <v>1433.98903</v>
      </c>
      <c r="H2007" s="59">
        <v>223</v>
      </c>
    </row>
    <row r="2008" spans="1:8" ht="63.75">
      <c r="A2008" s="39"/>
      <c r="B2008" s="52" t="s">
        <v>4018</v>
      </c>
      <c r="C2008" s="53">
        <v>2023</v>
      </c>
      <c r="D2008" s="53">
        <v>0.4</v>
      </c>
      <c r="E2008" s="54">
        <v>400</v>
      </c>
      <c r="F2008" s="54">
        <v>15</v>
      </c>
      <c r="G2008" s="69">
        <v>1997.3186599999999</v>
      </c>
      <c r="H2008" s="59">
        <v>636</v>
      </c>
    </row>
    <row r="2009" spans="1:8" ht="63.75">
      <c r="A2009" s="39"/>
      <c r="B2009" s="52" t="s">
        <v>4019</v>
      </c>
      <c r="C2009" s="53">
        <v>2023</v>
      </c>
      <c r="D2009" s="53">
        <v>0.4</v>
      </c>
      <c r="E2009" s="54">
        <v>400</v>
      </c>
      <c r="F2009" s="54">
        <v>10</v>
      </c>
      <c r="G2009" s="69">
        <v>1982.5841699999999</v>
      </c>
      <c r="H2009" s="59">
        <v>660</v>
      </c>
    </row>
    <row r="2010" spans="1:8" ht="63.75">
      <c r="A2010" s="39"/>
      <c r="B2010" s="52" t="s">
        <v>4020</v>
      </c>
      <c r="C2010" s="53">
        <v>2023</v>
      </c>
      <c r="D2010" s="53">
        <v>6</v>
      </c>
      <c r="E2010" s="54">
        <v>400</v>
      </c>
      <c r="F2010" s="54">
        <v>280</v>
      </c>
      <c r="G2010" s="69">
        <v>4872.0940000000001</v>
      </c>
      <c r="H2010" s="59">
        <v>672</v>
      </c>
    </row>
    <row r="2011" spans="1:8" ht="63.75">
      <c r="A2011" s="39"/>
      <c r="B2011" s="52" t="s">
        <v>4021</v>
      </c>
      <c r="C2011" s="53">
        <v>2023</v>
      </c>
      <c r="D2011" s="53">
        <v>10</v>
      </c>
      <c r="E2011" s="54">
        <v>400</v>
      </c>
      <c r="F2011" s="54">
        <v>295</v>
      </c>
      <c r="G2011" s="69">
        <v>5120.9856100000006</v>
      </c>
      <c r="H2011" s="59">
        <v>664</v>
      </c>
    </row>
    <row r="2012" spans="1:8" ht="63.75">
      <c r="A2012" s="39"/>
      <c r="B2012" s="52" t="s">
        <v>4022</v>
      </c>
      <c r="C2012" s="53">
        <v>2024</v>
      </c>
      <c r="D2012" s="53">
        <v>10</v>
      </c>
      <c r="E2012" s="54">
        <v>400</v>
      </c>
      <c r="F2012" s="54">
        <v>157.76</v>
      </c>
      <c r="G2012" s="69">
        <v>2471.6781900000001</v>
      </c>
      <c r="H2012" s="59">
        <v>673</v>
      </c>
    </row>
    <row r="2013" spans="1:8" ht="63.75">
      <c r="A2013" s="39"/>
      <c r="B2013" s="52" t="s">
        <v>4023</v>
      </c>
      <c r="C2013" s="53">
        <v>2023</v>
      </c>
      <c r="D2013" s="53">
        <v>0.4</v>
      </c>
      <c r="E2013" s="54">
        <v>400</v>
      </c>
      <c r="F2013" s="54">
        <v>15</v>
      </c>
      <c r="G2013" s="69">
        <v>2009.7135800000001</v>
      </c>
      <c r="H2013" s="59">
        <v>665</v>
      </c>
    </row>
    <row r="2014" spans="1:8" hidden="1">
      <c r="A2014" s="39" t="s">
        <v>1921</v>
      </c>
      <c r="B2014" s="52" t="s">
        <v>2241</v>
      </c>
      <c r="C2014" s="53"/>
      <c r="D2014" s="53"/>
      <c r="E2014" s="54"/>
      <c r="F2014" s="54"/>
      <c r="G2014" s="54"/>
      <c r="H2014" s="59"/>
    </row>
    <row r="2015" spans="1:8" hidden="1">
      <c r="A2015" s="39" t="s">
        <v>1922</v>
      </c>
      <c r="B2015" s="52" t="s">
        <v>2242</v>
      </c>
      <c r="C2015" s="53"/>
      <c r="D2015" s="53"/>
      <c r="E2015" s="54"/>
      <c r="F2015" s="54"/>
      <c r="G2015" s="69"/>
      <c r="H2015" s="59"/>
    </row>
    <row r="2016" spans="1:8" hidden="1">
      <c r="A2016" s="39" t="s">
        <v>1923</v>
      </c>
      <c r="B2016" s="52" t="s">
        <v>2243</v>
      </c>
      <c r="C2016" s="53"/>
      <c r="D2016" s="53"/>
      <c r="E2016" s="54"/>
      <c r="F2016" s="54"/>
      <c r="G2016" s="69"/>
      <c r="H2016" s="59"/>
    </row>
    <row r="2017" spans="1:8" hidden="1">
      <c r="A2017" s="39" t="s">
        <v>1924</v>
      </c>
      <c r="B2017" s="52" t="s">
        <v>2244</v>
      </c>
      <c r="C2017" s="53"/>
      <c r="D2017" s="53"/>
      <c r="E2017" s="54"/>
      <c r="F2017" s="54"/>
      <c r="G2017" s="69"/>
      <c r="H2017" s="59"/>
    </row>
    <row r="2018" spans="1:8" hidden="1">
      <c r="A2018" s="39" t="s">
        <v>1926</v>
      </c>
      <c r="B2018" s="52" t="s">
        <v>2402</v>
      </c>
      <c r="C2018" s="53"/>
      <c r="D2018" s="53"/>
      <c r="E2018" s="54"/>
      <c r="F2018" s="54"/>
      <c r="G2018" s="69"/>
      <c r="H2018" s="59"/>
    </row>
    <row r="2019" spans="1:8">
      <c r="A2019" s="39" t="s">
        <v>1928</v>
      </c>
      <c r="B2019" s="62" t="s">
        <v>2403</v>
      </c>
      <c r="C2019" s="63"/>
      <c r="D2019" s="63"/>
      <c r="E2019" s="64">
        <f>SUM(E2020:E2021)</f>
        <v>1260</v>
      </c>
      <c r="F2019" s="64">
        <f>SUM(F2020:F2021)</f>
        <v>30</v>
      </c>
      <c r="G2019" s="64">
        <f>SUM(G2020:G2021)</f>
        <v>2996.7927799999998</v>
      </c>
      <c r="H2019" s="59"/>
    </row>
    <row r="2020" spans="1:8" ht="66" customHeight="1">
      <c r="A2020" s="39"/>
      <c r="B2020" s="62" t="s">
        <v>4024</v>
      </c>
      <c r="C2020" s="63">
        <v>2023</v>
      </c>
      <c r="D2020" s="63">
        <v>0.4</v>
      </c>
      <c r="E2020" s="64">
        <v>630</v>
      </c>
      <c r="F2020" s="64">
        <v>15</v>
      </c>
      <c r="G2020" s="74">
        <v>531.79549999999995</v>
      </c>
      <c r="H2020" s="59">
        <v>368</v>
      </c>
    </row>
    <row r="2021" spans="1:8" ht="66" customHeight="1">
      <c r="A2021" s="39"/>
      <c r="B2021" s="62" t="s">
        <v>4025</v>
      </c>
      <c r="C2021" s="63">
        <v>2023</v>
      </c>
      <c r="D2021" s="63">
        <v>0.4</v>
      </c>
      <c r="E2021" s="64">
        <v>630</v>
      </c>
      <c r="F2021" s="64">
        <v>15</v>
      </c>
      <c r="G2021" s="74">
        <v>2464.99728</v>
      </c>
      <c r="H2021" s="59">
        <v>591</v>
      </c>
    </row>
    <row r="2022" spans="1:8" hidden="1">
      <c r="A2022" s="39" t="s">
        <v>1930</v>
      </c>
      <c r="B2022" s="52" t="s">
        <v>1931</v>
      </c>
      <c r="C2022" s="53"/>
      <c r="D2022" s="53"/>
      <c r="E2022" s="54"/>
      <c r="F2022" s="54"/>
      <c r="G2022" s="69"/>
      <c r="H2022" s="59"/>
    </row>
    <row r="2023" spans="1:8" hidden="1">
      <c r="A2023" s="39" t="s">
        <v>1932</v>
      </c>
      <c r="B2023" s="52" t="s">
        <v>1933</v>
      </c>
      <c r="C2023" s="53"/>
      <c r="D2023" s="53"/>
      <c r="E2023" s="54"/>
      <c r="F2023" s="54"/>
      <c r="G2023" s="69"/>
      <c r="H2023" s="59"/>
    </row>
    <row r="2024" spans="1:8" hidden="1">
      <c r="A2024" s="39" t="s">
        <v>1934</v>
      </c>
      <c r="B2024" s="52" t="s">
        <v>1935</v>
      </c>
      <c r="C2024" s="53"/>
      <c r="D2024" s="53"/>
      <c r="E2024" s="54"/>
      <c r="F2024" s="54"/>
      <c r="G2024" s="69"/>
      <c r="H2024" s="59"/>
    </row>
    <row r="2025" spans="1:8" hidden="1">
      <c r="A2025" s="39" t="s">
        <v>1936</v>
      </c>
      <c r="B2025" s="52" t="s">
        <v>1937</v>
      </c>
      <c r="C2025" s="53"/>
      <c r="D2025" s="53"/>
      <c r="E2025" s="54"/>
      <c r="F2025" s="54"/>
      <c r="G2025" s="69"/>
      <c r="H2025" s="59"/>
    </row>
    <row r="2026" spans="1:8" hidden="1">
      <c r="A2026" s="39" t="s">
        <v>1938</v>
      </c>
      <c r="B2026" s="52" t="s">
        <v>1939</v>
      </c>
      <c r="C2026" s="53"/>
      <c r="D2026" s="53"/>
      <c r="E2026" s="54"/>
      <c r="F2026" s="54"/>
      <c r="G2026" s="69"/>
      <c r="H2026" s="59"/>
    </row>
    <row r="2027" spans="1:8" hidden="1">
      <c r="A2027" s="39" t="s">
        <v>1940</v>
      </c>
      <c r="B2027" s="52" t="s">
        <v>1941</v>
      </c>
      <c r="C2027" s="53"/>
      <c r="D2027" s="53"/>
      <c r="E2027" s="54"/>
      <c r="F2027" s="54"/>
      <c r="G2027" s="69"/>
      <c r="H2027" s="59"/>
    </row>
    <row r="2028" spans="1:8" hidden="1">
      <c r="A2028" s="39" t="s">
        <v>1942</v>
      </c>
      <c r="B2028" s="52" t="s">
        <v>1943</v>
      </c>
      <c r="C2028" s="53"/>
      <c r="D2028" s="53"/>
      <c r="E2028" s="54"/>
      <c r="F2028" s="54"/>
      <c r="G2028" s="69"/>
      <c r="H2028" s="59"/>
    </row>
    <row r="2029" spans="1:8" hidden="1">
      <c r="A2029" s="39" t="s">
        <v>1944</v>
      </c>
      <c r="B2029" s="52" t="s">
        <v>1945</v>
      </c>
      <c r="C2029" s="53"/>
      <c r="D2029" s="53"/>
      <c r="E2029" s="54"/>
      <c r="F2029" s="54"/>
      <c r="G2029" s="69"/>
      <c r="H2029" s="59"/>
    </row>
    <row r="2030" spans="1:8" hidden="1">
      <c r="A2030" s="39" t="s">
        <v>1946</v>
      </c>
      <c r="B2030" s="52" t="s">
        <v>1947</v>
      </c>
      <c r="C2030" s="53"/>
      <c r="D2030" s="53"/>
      <c r="E2030" s="54"/>
      <c r="F2030" s="54"/>
      <c r="G2030" s="69"/>
      <c r="H2030" s="59"/>
    </row>
    <row r="2031" spans="1:8" hidden="1">
      <c r="A2031" s="39" t="s">
        <v>1948</v>
      </c>
      <c r="B2031" s="52" t="s">
        <v>1949</v>
      </c>
      <c r="C2031" s="53"/>
      <c r="D2031" s="53"/>
      <c r="E2031" s="54"/>
      <c r="F2031" s="54"/>
      <c r="G2031" s="69"/>
      <c r="H2031" s="59"/>
    </row>
    <row r="2032" spans="1:8" hidden="1">
      <c r="A2032" s="39" t="s">
        <v>1950</v>
      </c>
      <c r="B2032" s="52" t="s">
        <v>1951</v>
      </c>
      <c r="C2032" s="53"/>
      <c r="D2032" s="53"/>
      <c r="E2032" s="54"/>
      <c r="F2032" s="54"/>
      <c r="G2032" s="69"/>
      <c r="H2032" s="59"/>
    </row>
    <row r="2033" spans="1:8" hidden="1">
      <c r="A2033" s="39" t="s">
        <v>1952</v>
      </c>
      <c r="B2033" s="52" t="s">
        <v>1953</v>
      </c>
      <c r="C2033" s="53"/>
      <c r="D2033" s="53"/>
      <c r="E2033" s="54"/>
      <c r="F2033" s="54"/>
      <c r="G2033" s="69"/>
      <c r="H2033" s="59"/>
    </row>
    <row r="2034" spans="1:8" hidden="1">
      <c r="A2034" s="39" t="s">
        <v>1954</v>
      </c>
      <c r="B2034" s="52" t="s">
        <v>1955</v>
      </c>
      <c r="C2034" s="53"/>
      <c r="D2034" s="53"/>
      <c r="E2034" s="54"/>
      <c r="F2034" s="54"/>
      <c r="G2034" s="69"/>
      <c r="H2034" s="59"/>
    </row>
    <row r="2035" spans="1:8" hidden="1">
      <c r="A2035" s="39" t="s">
        <v>1956</v>
      </c>
      <c r="B2035" s="52" t="s">
        <v>1957</v>
      </c>
      <c r="C2035" s="53"/>
      <c r="D2035" s="53"/>
      <c r="E2035" s="54"/>
      <c r="F2035" s="54"/>
      <c r="G2035" s="69"/>
      <c r="H2035" s="59"/>
    </row>
    <row r="2036" spans="1:8" hidden="1">
      <c r="A2036" s="39" t="s">
        <v>1958</v>
      </c>
      <c r="B2036" s="52" t="s">
        <v>1959</v>
      </c>
      <c r="C2036" s="53"/>
      <c r="D2036" s="53"/>
      <c r="E2036" s="54"/>
      <c r="F2036" s="54"/>
      <c r="G2036" s="69"/>
      <c r="H2036" s="59"/>
    </row>
    <row r="2037" spans="1:8" hidden="1">
      <c r="A2037" s="39" t="s">
        <v>1960</v>
      </c>
      <c r="B2037" s="52" t="s">
        <v>1961</v>
      </c>
      <c r="C2037" s="53"/>
      <c r="D2037" s="53"/>
      <c r="E2037" s="54"/>
      <c r="F2037" s="54"/>
      <c r="G2037" s="69"/>
      <c r="H2037" s="59"/>
    </row>
    <row r="2038" spans="1:8" hidden="1">
      <c r="A2038" s="39" t="s">
        <v>1962</v>
      </c>
      <c r="B2038" s="52" t="s">
        <v>1963</v>
      </c>
      <c r="C2038" s="53"/>
      <c r="D2038" s="53"/>
      <c r="E2038" s="54"/>
      <c r="F2038" s="54"/>
      <c r="G2038" s="69"/>
      <c r="H2038" s="59"/>
    </row>
    <row r="2039" spans="1:8" hidden="1">
      <c r="A2039" s="39" t="s">
        <v>1964</v>
      </c>
      <c r="B2039" s="52" t="s">
        <v>1965</v>
      </c>
      <c r="C2039" s="53"/>
      <c r="D2039" s="53"/>
      <c r="E2039" s="54"/>
      <c r="F2039" s="54"/>
      <c r="G2039" s="69"/>
      <c r="H2039" s="59"/>
    </row>
    <row r="2040" spans="1:8">
      <c r="A2040" s="46" t="s">
        <v>1966</v>
      </c>
      <c r="B2040" s="47" t="s">
        <v>1967</v>
      </c>
      <c r="C2040" s="46"/>
      <c r="D2040" s="46"/>
      <c r="E2040" s="48">
        <f>E2041+E2042+E2043+E2044+E2045+E2046+E2047+E2048+E2049+E2050+E2051+E2052+E2053+E2054+E2055+E2059+E2060</f>
        <v>1891</v>
      </c>
      <c r="F2040" s="48">
        <f>F2041+F2042+F2043+F2044+F2045+F2046+F2047+F2048+F2049+F2050+F2051+F2052+F2053+F2054+F2055+F2059+F2060</f>
        <v>1213.2</v>
      </c>
      <c r="G2040" s="48">
        <f>G2041+G2042+G2043+G2044+G2045+G2046+G2047+G2048+G2049+G2050+G2051+G2052+G2053+G2054+G2055+G2059+G2060</f>
        <v>19473.78571</v>
      </c>
      <c r="H2040" s="59"/>
    </row>
    <row r="2041" spans="1:8" hidden="1">
      <c r="A2041" s="39" t="s">
        <v>1968</v>
      </c>
      <c r="B2041" s="52" t="s">
        <v>1898</v>
      </c>
      <c r="C2041" s="53"/>
      <c r="D2041" s="53"/>
      <c r="E2041" s="54"/>
      <c r="F2041" s="54"/>
      <c r="G2041" s="69"/>
      <c r="H2041" s="59"/>
    </row>
    <row r="2042" spans="1:8" hidden="1">
      <c r="A2042" s="39" t="s">
        <v>1969</v>
      </c>
      <c r="B2042" s="52" t="s">
        <v>1900</v>
      </c>
      <c r="C2042" s="53"/>
      <c r="D2042" s="53"/>
      <c r="E2042" s="54"/>
      <c r="F2042" s="54"/>
      <c r="G2042" s="69"/>
      <c r="H2042" s="59"/>
    </row>
    <row r="2043" spans="1:8" hidden="1">
      <c r="A2043" s="39" t="s">
        <v>1970</v>
      </c>
      <c r="B2043" s="52" t="s">
        <v>1902</v>
      </c>
      <c r="C2043" s="53"/>
      <c r="D2043" s="53"/>
      <c r="E2043" s="54"/>
      <c r="F2043" s="54"/>
      <c r="G2043" s="69"/>
      <c r="H2043" s="59"/>
    </row>
    <row r="2044" spans="1:8" hidden="1">
      <c r="A2044" s="39" t="s">
        <v>1971</v>
      </c>
      <c r="B2044" s="52" t="s">
        <v>1904</v>
      </c>
      <c r="C2044" s="53"/>
      <c r="D2044" s="53"/>
      <c r="E2044" s="54"/>
      <c r="F2044" s="54"/>
      <c r="G2044" s="69"/>
      <c r="H2044" s="59"/>
    </row>
    <row r="2045" spans="1:8" hidden="1">
      <c r="A2045" s="39" t="s">
        <v>1972</v>
      </c>
      <c r="B2045" s="52" t="s">
        <v>1906</v>
      </c>
      <c r="C2045" s="53"/>
      <c r="D2045" s="53"/>
      <c r="E2045" s="54"/>
      <c r="F2045" s="54"/>
      <c r="G2045" s="69"/>
      <c r="H2045" s="59"/>
    </row>
    <row r="2046" spans="1:8" hidden="1">
      <c r="A2046" s="39" t="s">
        <v>1973</v>
      </c>
      <c r="B2046" s="52" t="s">
        <v>1908</v>
      </c>
      <c r="C2046" s="53"/>
      <c r="D2046" s="53"/>
      <c r="E2046" s="54"/>
      <c r="F2046" s="54"/>
      <c r="G2046" s="69"/>
      <c r="H2046" s="59"/>
    </row>
    <row r="2047" spans="1:8" hidden="1">
      <c r="A2047" s="39" t="s">
        <v>1974</v>
      </c>
      <c r="B2047" s="52" t="s">
        <v>1910</v>
      </c>
      <c r="C2047" s="53"/>
      <c r="D2047" s="53"/>
      <c r="E2047" s="54"/>
      <c r="F2047" s="54"/>
      <c r="G2047" s="54"/>
      <c r="H2047" s="59"/>
    </row>
    <row r="2048" spans="1:8" hidden="1">
      <c r="A2048" s="39" t="s">
        <v>1975</v>
      </c>
      <c r="B2048" s="52" t="s">
        <v>1912</v>
      </c>
      <c r="C2048" s="53"/>
      <c r="D2048" s="53"/>
      <c r="E2048" s="54"/>
      <c r="F2048" s="54"/>
      <c r="G2048" s="69"/>
      <c r="H2048" s="59"/>
    </row>
    <row r="2049" spans="1:8" hidden="1">
      <c r="A2049" s="39" t="s">
        <v>1976</v>
      </c>
      <c r="B2049" s="52" t="s">
        <v>1914</v>
      </c>
      <c r="C2049" s="53"/>
      <c r="D2049" s="53"/>
      <c r="E2049" s="54"/>
      <c r="F2049" s="54"/>
      <c r="G2049" s="54"/>
      <c r="H2049" s="59"/>
    </row>
    <row r="2050" spans="1:8" hidden="1">
      <c r="A2050" s="39" t="s">
        <v>1977</v>
      </c>
      <c r="B2050" s="52" t="s">
        <v>1916</v>
      </c>
      <c r="C2050" s="53"/>
      <c r="D2050" s="53"/>
      <c r="E2050" s="54"/>
      <c r="F2050" s="54"/>
      <c r="G2050" s="69"/>
      <c r="H2050" s="59"/>
    </row>
    <row r="2051" spans="1:8" hidden="1">
      <c r="A2051" s="39" t="s">
        <v>1978</v>
      </c>
      <c r="B2051" s="52" t="s">
        <v>1918</v>
      </c>
      <c r="C2051" s="53"/>
      <c r="D2051" s="53"/>
      <c r="E2051" s="56"/>
      <c r="F2051" s="56"/>
      <c r="G2051" s="56"/>
      <c r="H2051" s="59"/>
    </row>
    <row r="2052" spans="1:8" hidden="1">
      <c r="A2052" s="39" t="s">
        <v>1979</v>
      </c>
      <c r="B2052" s="52" t="s">
        <v>1920</v>
      </c>
      <c r="C2052" s="53"/>
      <c r="D2052" s="53"/>
      <c r="E2052" s="54"/>
      <c r="F2052" s="54"/>
      <c r="G2052" s="69"/>
      <c r="H2052" s="59"/>
    </row>
    <row r="2053" spans="1:8" hidden="1">
      <c r="A2053" s="39" t="s">
        <v>1980</v>
      </c>
      <c r="B2053" s="52" t="s">
        <v>2241</v>
      </c>
      <c r="C2053" s="53"/>
      <c r="D2053" s="53"/>
      <c r="E2053" s="54"/>
      <c r="F2053" s="54"/>
      <c r="G2053" s="69"/>
      <c r="H2053" s="59"/>
    </row>
    <row r="2054" spans="1:8" hidden="1">
      <c r="A2054" s="39" t="s">
        <v>1981</v>
      </c>
      <c r="B2054" s="52" t="s">
        <v>2242</v>
      </c>
      <c r="C2054" s="53"/>
      <c r="D2054" s="53"/>
      <c r="E2054" s="56"/>
      <c r="F2054" s="56"/>
      <c r="G2054" s="56"/>
      <c r="H2054" s="59"/>
    </row>
    <row r="2055" spans="1:8">
      <c r="A2055" s="39" t="s">
        <v>1982</v>
      </c>
      <c r="B2055" s="62" t="s">
        <v>2243</v>
      </c>
      <c r="C2055" s="63"/>
      <c r="D2055" s="63"/>
      <c r="E2055" s="64">
        <f>SUM(E2056:E2058)</f>
        <v>1891</v>
      </c>
      <c r="F2055" s="64">
        <f>SUM(F2056:F2058)</f>
        <v>1213.2</v>
      </c>
      <c r="G2055" s="64">
        <f>SUM(G2056:G2058)</f>
        <v>19473.78571</v>
      </c>
      <c r="H2055" s="59"/>
    </row>
    <row r="2056" spans="1:8" ht="63.75">
      <c r="A2056" s="39"/>
      <c r="B2056" s="62" t="s">
        <v>4026</v>
      </c>
      <c r="C2056" s="63">
        <v>2023</v>
      </c>
      <c r="D2056" s="63" t="s">
        <v>2217</v>
      </c>
      <c r="E2056" s="64">
        <v>630</v>
      </c>
      <c r="F2056" s="64">
        <v>456.6</v>
      </c>
      <c r="G2056" s="74">
        <v>6856.0367999999999</v>
      </c>
      <c r="H2056" s="59">
        <v>224</v>
      </c>
    </row>
    <row r="2057" spans="1:8" ht="51">
      <c r="A2057" s="39"/>
      <c r="B2057" s="62" t="s">
        <v>4027</v>
      </c>
      <c r="C2057" s="63">
        <v>2023</v>
      </c>
      <c r="D2057" s="63" t="s">
        <v>2217</v>
      </c>
      <c r="E2057" s="64">
        <v>630</v>
      </c>
      <c r="F2057" s="64">
        <v>352.6</v>
      </c>
      <c r="G2057" s="74">
        <v>6575.0300800000005</v>
      </c>
      <c r="H2057" s="59">
        <v>35</v>
      </c>
    </row>
    <row r="2058" spans="1:8" ht="76.5">
      <c r="A2058" s="39"/>
      <c r="B2058" s="62" t="s">
        <v>4028</v>
      </c>
      <c r="C2058" s="63">
        <v>2024</v>
      </c>
      <c r="D2058" s="63" t="s">
        <v>2217</v>
      </c>
      <c r="E2058" s="64">
        <v>631</v>
      </c>
      <c r="F2058" s="64">
        <v>404</v>
      </c>
      <c r="G2058" s="74">
        <v>6042.7188299999998</v>
      </c>
      <c r="H2058" s="59">
        <v>424</v>
      </c>
    </row>
    <row r="2059" spans="1:8" hidden="1">
      <c r="A2059" s="39" t="s">
        <v>1983</v>
      </c>
      <c r="B2059" s="52" t="s">
        <v>1925</v>
      </c>
      <c r="C2059" s="53"/>
      <c r="D2059" s="53"/>
      <c r="E2059" s="54"/>
      <c r="F2059" s="54"/>
      <c r="G2059" s="69"/>
      <c r="H2059" s="59"/>
    </row>
    <row r="2060" spans="1:8" hidden="1">
      <c r="A2060" s="39" t="s">
        <v>1984</v>
      </c>
      <c r="B2060" s="52" t="s">
        <v>1927</v>
      </c>
      <c r="C2060" s="53"/>
      <c r="D2060" s="53"/>
      <c r="E2060" s="54"/>
      <c r="F2060" s="54"/>
      <c r="G2060" s="54"/>
      <c r="H2060" s="59"/>
    </row>
    <row r="2061" spans="1:8" hidden="1">
      <c r="A2061" s="39" t="s">
        <v>1985</v>
      </c>
      <c r="B2061" s="52" t="s">
        <v>1929</v>
      </c>
      <c r="C2061" s="53"/>
      <c r="D2061" s="53"/>
      <c r="E2061" s="54"/>
      <c r="F2061" s="54"/>
      <c r="G2061" s="69"/>
      <c r="H2061" s="59"/>
    </row>
    <row r="2062" spans="1:8" hidden="1">
      <c r="A2062" s="39" t="s">
        <v>1986</v>
      </c>
      <c r="B2062" s="52" t="s">
        <v>1931</v>
      </c>
      <c r="C2062" s="53"/>
      <c r="D2062" s="53"/>
      <c r="E2062" s="54"/>
      <c r="F2062" s="54"/>
      <c r="G2062" s="69"/>
      <c r="H2062" s="59"/>
    </row>
    <row r="2063" spans="1:8" hidden="1">
      <c r="A2063" s="39" t="s">
        <v>1987</v>
      </c>
      <c r="B2063" s="52" t="s">
        <v>1933</v>
      </c>
      <c r="C2063" s="53"/>
      <c r="D2063" s="53"/>
      <c r="E2063" s="54"/>
      <c r="F2063" s="54"/>
      <c r="G2063" s="69"/>
      <c r="H2063" s="59"/>
    </row>
    <row r="2064" spans="1:8" hidden="1">
      <c r="A2064" s="39" t="s">
        <v>1988</v>
      </c>
      <c r="B2064" s="52" t="s">
        <v>1935</v>
      </c>
      <c r="C2064" s="53"/>
      <c r="D2064" s="53"/>
      <c r="E2064" s="54"/>
      <c r="F2064" s="54"/>
      <c r="G2064" s="69"/>
      <c r="H2064" s="59"/>
    </row>
    <row r="2065" spans="1:8" hidden="1">
      <c r="A2065" s="39" t="s">
        <v>1989</v>
      </c>
      <c r="B2065" s="52" t="s">
        <v>1937</v>
      </c>
      <c r="C2065" s="53"/>
      <c r="D2065" s="53"/>
      <c r="E2065" s="54"/>
      <c r="F2065" s="54"/>
      <c r="G2065" s="69"/>
      <c r="H2065" s="59"/>
    </row>
    <row r="2066" spans="1:8" hidden="1">
      <c r="A2066" s="39" t="s">
        <v>1990</v>
      </c>
      <c r="B2066" s="52" t="s">
        <v>1939</v>
      </c>
      <c r="C2066" s="53"/>
      <c r="D2066" s="53"/>
      <c r="E2066" s="54"/>
      <c r="F2066" s="54"/>
      <c r="G2066" s="69"/>
      <c r="H2066" s="59"/>
    </row>
    <row r="2067" spans="1:8" hidden="1">
      <c r="A2067" s="39" t="s">
        <v>1991</v>
      </c>
      <c r="B2067" s="52" t="s">
        <v>1941</v>
      </c>
      <c r="C2067" s="53"/>
      <c r="D2067" s="53"/>
      <c r="E2067" s="54"/>
      <c r="F2067" s="54"/>
      <c r="G2067" s="69"/>
      <c r="H2067" s="59"/>
    </row>
    <row r="2068" spans="1:8" hidden="1">
      <c r="A2068" s="39" t="s">
        <v>1992</v>
      </c>
      <c r="B2068" s="52" t="s">
        <v>1943</v>
      </c>
      <c r="C2068" s="53"/>
      <c r="D2068" s="53"/>
      <c r="E2068" s="54"/>
      <c r="F2068" s="54"/>
      <c r="G2068" s="69"/>
      <c r="H2068" s="59"/>
    </row>
    <row r="2069" spans="1:8" hidden="1">
      <c r="A2069" s="39" t="s">
        <v>1993</v>
      </c>
      <c r="B2069" s="52" t="s">
        <v>1945</v>
      </c>
      <c r="C2069" s="53"/>
      <c r="D2069" s="53"/>
      <c r="E2069" s="54"/>
      <c r="F2069" s="54"/>
      <c r="G2069" s="69"/>
      <c r="H2069" s="59"/>
    </row>
    <row r="2070" spans="1:8" hidden="1">
      <c r="A2070" s="39" t="s">
        <v>1994</v>
      </c>
      <c r="B2070" s="52" t="s">
        <v>1947</v>
      </c>
      <c r="C2070" s="53"/>
      <c r="D2070" s="53"/>
      <c r="E2070" s="54"/>
      <c r="F2070" s="54"/>
      <c r="G2070" s="69"/>
      <c r="H2070" s="59"/>
    </row>
    <row r="2071" spans="1:8" hidden="1">
      <c r="A2071" s="39" t="s">
        <v>1995</v>
      </c>
      <c r="B2071" s="52" t="s">
        <v>1949</v>
      </c>
      <c r="C2071" s="53"/>
      <c r="D2071" s="53"/>
      <c r="E2071" s="54"/>
      <c r="F2071" s="54"/>
      <c r="G2071" s="69"/>
      <c r="H2071" s="59"/>
    </row>
    <row r="2072" spans="1:8" hidden="1">
      <c r="A2072" s="39" t="s">
        <v>1996</v>
      </c>
      <c r="B2072" s="52" t="s">
        <v>1951</v>
      </c>
      <c r="C2072" s="53"/>
      <c r="D2072" s="53"/>
      <c r="E2072" s="54"/>
      <c r="F2072" s="54"/>
      <c r="G2072" s="69"/>
      <c r="H2072" s="59"/>
    </row>
    <row r="2073" spans="1:8" hidden="1">
      <c r="A2073" s="39" t="s">
        <v>1997</v>
      </c>
      <c r="B2073" s="52" t="s">
        <v>1953</v>
      </c>
      <c r="C2073" s="53"/>
      <c r="D2073" s="53"/>
      <c r="E2073" s="54"/>
      <c r="F2073" s="54"/>
      <c r="G2073" s="69"/>
      <c r="H2073" s="59"/>
    </row>
    <row r="2074" spans="1:8" hidden="1">
      <c r="A2074" s="39" t="s">
        <v>1998</v>
      </c>
      <c r="B2074" s="52" t="s">
        <v>1955</v>
      </c>
      <c r="C2074" s="53"/>
      <c r="D2074" s="53"/>
      <c r="E2074" s="54"/>
      <c r="F2074" s="54"/>
      <c r="G2074" s="69"/>
      <c r="H2074" s="59"/>
    </row>
    <row r="2075" spans="1:8" hidden="1">
      <c r="A2075" s="39" t="s">
        <v>1999</v>
      </c>
      <c r="B2075" s="52" t="s">
        <v>1957</v>
      </c>
      <c r="C2075" s="53"/>
      <c r="D2075" s="53"/>
      <c r="E2075" s="54"/>
      <c r="F2075" s="54"/>
      <c r="G2075" s="69"/>
      <c r="H2075" s="59"/>
    </row>
    <row r="2076" spans="1:8" hidden="1">
      <c r="A2076" s="39" t="s">
        <v>2000</v>
      </c>
      <c r="B2076" s="52" t="s">
        <v>1959</v>
      </c>
      <c r="C2076" s="53"/>
      <c r="D2076" s="53"/>
      <c r="E2076" s="54"/>
      <c r="F2076" s="54"/>
      <c r="G2076" s="69"/>
      <c r="H2076" s="59"/>
    </row>
    <row r="2077" spans="1:8" hidden="1">
      <c r="A2077" s="39" t="s">
        <v>2001</v>
      </c>
      <c r="B2077" s="52" t="s">
        <v>1961</v>
      </c>
      <c r="C2077" s="53"/>
      <c r="D2077" s="53"/>
      <c r="E2077" s="54"/>
      <c r="F2077" s="54"/>
      <c r="G2077" s="69"/>
      <c r="H2077" s="59"/>
    </row>
    <row r="2078" spans="1:8" hidden="1">
      <c r="A2078" s="39" t="s">
        <v>2002</v>
      </c>
      <c r="B2078" s="52" t="s">
        <v>1963</v>
      </c>
      <c r="C2078" s="53"/>
      <c r="D2078" s="53"/>
      <c r="E2078" s="54"/>
      <c r="F2078" s="54"/>
      <c r="G2078" s="69"/>
      <c r="H2078" s="59"/>
    </row>
    <row r="2079" spans="1:8" hidden="1">
      <c r="A2079" s="39" t="s">
        <v>2003</v>
      </c>
      <c r="B2079" s="52" t="s">
        <v>1965</v>
      </c>
      <c r="C2079" s="53"/>
      <c r="D2079" s="53"/>
      <c r="E2079" s="54"/>
      <c r="F2079" s="54"/>
      <c r="G2079" s="69"/>
      <c r="H2079" s="59"/>
    </row>
    <row r="2080" spans="1:8" ht="38.25" hidden="1">
      <c r="A2080" s="40" t="s">
        <v>2004</v>
      </c>
      <c r="B2080" s="41" t="s">
        <v>2005</v>
      </c>
      <c r="C2080" s="40"/>
      <c r="D2080" s="40"/>
      <c r="E2080" s="65"/>
      <c r="F2080" s="65">
        <f t="shared" ref="F2080:G2080" si="58">F2081</f>
        <v>0</v>
      </c>
      <c r="G2080" s="75">
        <f t="shared" si="58"/>
        <v>0</v>
      </c>
      <c r="H2080" s="59"/>
    </row>
    <row r="2081" spans="1:8" hidden="1">
      <c r="A2081" s="43" t="s">
        <v>2006</v>
      </c>
      <c r="B2081" s="44" t="s">
        <v>2007</v>
      </c>
      <c r="C2081" s="43"/>
      <c r="D2081" s="43"/>
      <c r="E2081" s="61"/>
      <c r="F2081" s="61">
        <f t="shared" ref="F2081:G2081" si="59">F2082+F2094</f>
        <v>0</v>
      </c>
      <c r="G2081" s="72">
        <f t="shared" si="59"/>
        <v>0</v>
      </c>
      <c r="H2081" s="59"/>
    </row>
    <row r="2082" spans="1:8" hidden="1">
      <c r="A2082" s="46" t="s">
        <v>2008</v>
      </c>
      <c r="B2082" s="47" t="s">
        <v>1896</v>
      </c>
      <c r="C2082" s="46"/>
      <c r="D2082" s="46"/>
      <c r="E2082" s="60"/>
      <c r="F2082" s="60">
        <f>SUM(F2083:F2093)</f>
        <v>0</v>
      </c>
      <c r="G2082" s="71">
        <f>SUM(G2083:G2093)</f>
        <v>0</v>
      </c>
      <c r="H2082" s="59"/>
    </row>
    <row r="2083" spans="1:8" hidden="1">
      <c r="A2083" s="39" t="s">
        <v>2009</v>
      </c>
      <c r="B2083" s="52" t="s">
        <v>2010</v>
      </c>
      <c r="C2083" s="53"/>
      <c r="D2083" s="53"/>
      <c r="E2083" s="54"/>
      <c r="F2083" s="54"/>
      <c r="G2083" s="69"/>
      <c r="H2083" s="59"/>
    </row>
    <row r="2084" spans="1:8" hidden="1">
      <c r="A2084" s="39" t="s">
        <v>2011</v>
      </c>
      <c r="B2084" s="52" t="s">
        <v>2012</v>
      </c>
      <c r="C2084" s="53"/>
      <c r="D2084" s="53"/>
      <c r="E2084" s="54"/>
      <c r="F2084" s="54"/>
      <c r="G2084" s="69"/>
      <c r="H2084" s="59"/>
    </row>
    <row r="2085" spans="1:8" hidden="1">
      <c r="A2085" s="39" t="s">
        <v>2013</v>
      </c>
      <c r="B2085" s="52" t="s">
        <v>2014</v>
      </c>
      <c r="C2085" s="53"/>
      <c r="D2085" s="53"/>
      <c r="E2085" s="54"/>
      <c r="F2085" s="54"/>
      <c r="G2085" s="69"/>
      <c r="H2085" s="59"/>
    </row>
    <row r="2086" spans="1:8" hidden="1">
      <c r="A2086" s="39" t="s">
        <v>2015</v>
      </c>
      <c r="B2086" s="52" t="s">
        <v>2016</v>
      </c>
      <c r="C2086" s="53"/>
      <c r="D2086" s="53"/>
      <c r="E2086" s="54"/>
      <c r="F2086" s="54"/>
      <c r="G2086" s="69"/>
      <c r="H2086" s="59"/>
    </row>
    <row r="2087" spans="1:8" hidden="1">
      <c r="A2087" s="39" t="s">
        <v>2017</v>
      </c>
      <c r="B2087" s="52" t="s">
        <v>2018</v>
      </c>
      <c r="C2087" s="53"/>
      <c r="D2087" s="53"/>
      <c r="E2087" s="54"/>
      <c r="F2087" s="54"/>
      <c r="G2087" s="69"/>
      <c r="H2087" s="59"/>
    </row>
    <row r="2088" spans="1:8" hidden="1">
      <c r="A2088" s="39" t="s">
        <v>2019</v>
      </c>
      <c r="B2088" s="52" t="s">
        <v>2020</v>
      </c>
      <c r="C2088" s="53"/>
      <c r="D2088" s="53"/>
      <c r="E2088" s="54"/>
      <c r="F2088" s="54"/>
      <c r="G2088" s="69"/>
      <c r="H2088" s="59"/>
    </row>
    <row r="2089" spans="1:8" hidden="1">
      <c r="A2089" s="39" t="s">
        <v>2021</v>
      </c>
      <c r="B2089" s="52" t="s">
        <v>2022</v>
      </c>
      <c r="C2089" s="53"/>
      <c r="D2089" s="53"/>
      <c r="E2089" s="54"/>
      <c r="F2089" s="54"/>
      <c r="G2089" s="69"/>
      <c r="H2089" s="59"/>
    </row>
    <row r="2090" spans="1:8" hidden="1">
      <c r="A2090" s="39" t="s">
        <v>2023</v>
      </c>
      <c r="B2090" s="52" t="s">
        <v>2024</v>
      </c>
      <c r="C2090" s="53"/>
      <c r="D2090" s="53"/>
      <c r="E2090" s="54"/>
      <c r="F2090" s="54"/>
      <c r="G2090" s="69"/>
      <c r="H2090" s="59"/>
    </row>
    <row r="2091" spans="1:8" hidden="1">
      <c r="A2091" s="39" t="s">
        <v>2025</v>
      </c>
      <c r="B2091" s="52" t="s">
        <v>2026</v>
      </c>
      <c r="C2091" s="53"/>
      <c r="D2091" s="53"/>
      <c r="E2091" s="54"/>
      <c r="F2091" s="54"/>
      <c r="G2091" s="69"/>
      <c r="H2091" s="59"/>
    </row>
    <row r="2092" spans="1:8" hidden="1">
      <c r="A2092" s="39" t="s">
        <v>2027</v>
      </c>
      <c r="B2092" s="52" t="s">
        <v>2028</v>
      </c>
      <c r="C2092" s="53"/>
      <c r="D2092" s="53"/>
      <c r="E2092" s="54"/>
      <c r="F2092" s="54"/>
      <c r="G2092" s="69"/>
      <c r="H2092" s="59"/>
    </row>
    <row r="2093" spans="1:8" hidden="1">
      <c r="A2093" s="39" t="s">
        <v>2029</v>
      </c>
      <c r="B2093" s="52" t="s">
        <v>2030</v>
      </c>
      <c r="C2093" s="53"/>
      <c r="D2093" s="53"/>
      <c r="E2093" s="54"/>
      <c r="F2093" s="54"/>
      <c r="G2093" s="69"/>
      <c r="H2093" s="59"/>
    </row>
    <row r="2094" spans="1:8" hidden="1">
      <c r="A2094" s="46" t="s">
        <v>2031</v>
      </c>
      <c r="B2094" s="47" t="s">
        <v>1967</v>
      </c>
      <c r="C2094" s="46"/>
      <c r="D2094" s="46"/>
      <c r="E2094" s="60"/>
      <c r="F2094" s="60">
        <f>SUM(F2095:F2105)</f>
        <v>0</v>
      </c>
      <c r="G2094" s="71">
        <f>SUM(G2095:G2105)</f>
        <v>0</v>
      </c>
      <c r="H2094" s="59"/>
    </row>
    <row r="2095" spans="1:8" hidden="1">
      <c r="A2095" s="39" t="s">
        <v>2032</v>
      </c>
      <c r="B2095" s="52" t="s">
        <v>2010</v>
      </c>
      <c r="C2095" s="53"/>
      <c r="D2095" s="53"/>
      <c r="E2095" s="54"/>
      <c r="F2095" s="54"/>
      <c r="G2095" s="69"/>
      <c r="H2095" s="59"/>
    </row>
    <row r="2096" spans="1:8" hidden="1">
      <c r="A2096" s="39" t="s">
        <v>2033</v>
      </c>
      <c r="B2096" s="52" t="s">
        <v>2012</v>
      </c>
      <c r="C2096" s="53"/>
      <c r="D2096" s="53"/>
      <c r="E2096" s="54"/>
      <c r="F2096" s="54"/>
      <c r="G2096" s="69"/>
      <c r="H2096" s="59"/>
    </row>
    <row r="2097" spans="1:8" hidden="1">
      <c r="A2097" s="39" t="s">
        <v>2034</v>
      </c>
      <c r="B2097" s="52" t="s">
        <v>2014</v>
      </c>
      <c r="C2097" s="53"/>
      <c r="D2097" s="53"/>
      <c r="E2097" s="54"/>
      <c r="F2097" s="54"/>
      <c r="G2097" s="69"/>
      <c r="H2097" s="59"/>
    </row>
    <row r="2098" spans="1:8" hidden="1">
      <c r="A2098" s="39" t="s">
        <v>2035</v>
      </c>
      <c r="B2098" s="52" t="s">
        <v>2016</v>
      </c>
      <c r="C2098" s="53"/>
      <c r="D2098" s="53"/>
      <c r="E2098" s="54"/>
      <c r="F2098" s="54"/>
      <c r="G2098" s="69"/>
      <c r="H2098" s="59"/>
    </row>
    <row r="2099" spans="1:8" hidden="1">
      <c r="A2099" s="39" t="s">
        <v>2036</v>
      </c>
      <c r="B2099" s="52" t="s">
        <v>2018</v>
      </c>
      <c r="C2099" s="53"/>
      <c r="D2099" s="53"/>
      <c r="E2099" s="54"/>
      <c r="F2099" s="54"/>
      <c r="G2099" s="69"/>
      <c r="H2099" s="59"/>
    </row>
    <row r="2100" spans="1:8" hidden="1">
      <c r="A2100" s="39" t="s">
        <v>2037</v>
      </c>
      <c r="B2100" s="52" t="s">
        <v>2020</v>
      </c>
      <c r="C2100" s="53"/>
      <c r="D2100" s="53"/>
      <c r="E2100" s="54"/>
      <c r="F2100" s="54"/>
      <c r="G2100" s="69"/>
      <c r="H2100" s="59"/>
    </row>
    <row r="2101" spans="1:8" hidden="1">
      <c r="A2101" s="39" t="s">
        <v>2038</v>
      </c>
      <c r="B2101" s="52" t="s">
        <v>2022</v>
      </c>
      <c r="C2101" s="53"/>
      <c r="D2101" s="53"/>
      <c r="E2101" s="54"/>
      <c r="F2101" s="54"/>
      <c r="G2101" s="69"/>
      <c r="H2101" s="59"/>
    </row>
    <row r="2102" spans="1:8" hidden="1">
      <c r="A2102" s="39" t="s">
        <v>2039</v>
      </c>
      <c r="B2102" s="52" t="s">
        <v>2024</v>
      </c>
      <c r="C2102" s="53"/>
      <c r="D2102" s="53"/>
      <c r="E2102" s="54"/>
      <c r="F2102" s="54"/>
      <c r="G2102" s="69"/>
      <c r="H2102" s="59"/>
    </row>
    <row r="2103" spans="1:8" hidden="1">
      <c r="A2103" s="39" t="s">
        <v>2040</v>
      </c>
      <c r="B2103" s="52" t="s">
        <v>2026</v>
      </c>
      <c r="C2103" s="53"/>
      <c r="D2103" s="53"/>
      <c r="E2103" s="54"/>
      <c r="F2103" s="54"/>
      <c r="G2103" s="69"/>
      <c r="H2103" s="59"/>
    </row>
    <row r="2104" spans="1:8" hidden="1">
      <c r="A2104" s="39" t="s">
        <v>2041</v>
      </c>
      <c r="B2104" s="52" t="s">
        <v>2028</v>
      </c>
      <c r="C2104" s="53"/>
      <c r="D2104" s="53"/>
      <c r="E2104" s="54"/>
      <c r="F2104" s="54"/>
      <c r="G2104" s="69"/>
      <c r="H2104" s="59"/>
    </row>
    <row r="2105" spans="1:8" hidden="1">
      <c r="A2105" s="39" t="s">
        <v>2042</v>
      </c>
      <c r="B2105" s="52" t="s">
        <v>2030</v>
      </c>
      <c r="C2105" s="53"/>
      <c r="D2105" s="53"/>
      <c r="E2105" s="54"/>
      <c r="F2105" s="54"/>
      <c r="G2105" s="69"/>
      <c r="H2105" s="59"/>
    </row>
    <row r="2106" spans="1:8" ht="25.5" hidden="1">
      <c r="A2106" s="40" t="s">
        <v>2043</v>
      </c>
      <c r="B2106" s="41" t="s">
        <v>2044</v>
      </c>
      <c r="C2106" s="40"/>
      <c r="D2106" s="40"/>
      <c r="E2106" s="65"/>
      <c r="F2106" s="65">
        <f>F2107+F2118</f>
        <v>0</v>
      </c>
      <c r="G2106" s="75">
        <f>G2107+G2118</f>
        <v>0</v>
      </c>
      <c r="H2106" s="59"/>
    </row>
    <row r="2107" spans="1:8" hidden="1">
      <c r="A2107" s="43" t="s">
        <v>2045</v>
      </c>
      <c r="B2107" s="44" t="s">
        <v>2419</v>
      </c>
      <c r="C2107" s="43"/>
      <c r="D2107" s="43"/>
      <c r="E2107" s="61"/>
      <c r="F2107" s="61">
        <f>SUM(F2108:F2117)</f>
        <v>0</v>
      </c>
      <c r="G2107" s="72">
        <f>SUM(G2108:G2117)</f>
        <v>0</v>
      </c>
      <c r="H2107" s="59"/>
    </row>
    <row r="2108" spans="1:8" hidden="1">
      <c r="A2108" s="39" t="s">
        <v>2046</v>
      </c>
      <c r="B2108" s="52" t="s">
        <v>2047</v>
      </c>
      <c r="C2108" s="53"/>
      <c r="D2108" s="53"/>
      <c r="E2108" s="54"/>
      <c r="F2108" s="54"/>
      <c r="G2108" s="69"/>
      <c r="H2108" s="59"/>
    </row>
    <row r="2109" spans="1:8" hidden="1">
      <c r="A2109" s="39" t="s">
        <v>2048</v>
      </c>
      <c r="B2109" s="52" t="s">
        <v>2049</v>
      </c>
      <c r="C2109" s="53"/>
      <c r="D2109" s="53"/>
      <c r="E2109" s="54"/>
      <c r="F2109" s="54"/>
      <c r="G2109" s="69"/>
      <c r="H2109" s="59"/>
    </row>
    <row r="2110" spans="1:8" hidden="1">
      <c r="A2110" s="39" t="s">
        <v>2050</v>
      </c>
      <c r="B2110" s="52" t="s">
        <v>2051</v>
      </c>
      <c r="C2110" s="53"/>
      <c r="D2110" s="53"/>
      <c r="E2110" s="54"/>
      <c r="F2110" s="54"/>
      <c r="G2110" s="69"/>
      <c r="H2110" s="59"/>
    </row>
    <row r="2111" spans="1:8" hidden="1">
      <c r="A2111" s="39" t="s">
        <v>2052</v>
      </c>
      <c r="B2111" s="52" t="s">
        <v>2053</v>
      </c>
      <c r="C2111" s="53"/>
      <c r="D2111" s="53"/>
      <c r="E2111" s="54"/>
      <c r="F2111" s="54"/>
      <c r="G2111" s="69"/>
      <c r="H2111" s="59"/>
    </row>
    <row r="2112" spans="1:8" hidden="1">
      <c r="A2112" s="39" t="s">
        <v>2054</v>
      </c>
      <c r="B2112" s="52" t="s">
        <v>2055</v>
      </c>
      <c r="C2112" s="53"/>
      <c r="D2112" s="53"/>
      <c r="E2112" s="54"/>
      <c r="F2112" s="54"/>
      <c r="G2112" s="69"/>
      <c r="H2112" s="59"/>
    </row>
    <row r="2113" spans="1:8" hidden="1">
      <c r="A2113" s="39" t="s">
        <v>2056</v>
      </c>
      <c r="B2113" s="52" t="s">
        <v>2057</v>
      </c>
      <c r="C2113" s="53"/>
      <c r="D2113" s="53"/>
      <c r="E2113" s="54"/>
      <c r="F2113" s="54"/>
      <c r="G2113" s="69"/>
      <c r="H2113" s="59"/>
    </row>
    <row r="2114" spans="1:8" hidden="1">
      <c r="A2114" s="39" t="s">
        <v>2058</v>
      </c>
      <c r="B2114" s="52" t="s">
        <v>2059</v>
      </c>
      <c r="C2114" s="53"/>
      <c r="D2114" s="53"/>
      <c r="E2114" s="54"/>
      <c r="F2114" s="54"/>
      <c r="G2114" s="69"/>
      <c r="H2114" s="59"/>
    </row>
    <row r="2115" spans="1:8" hidden="1">
      <c r="A2115" s="39" t="s">
        <v>2060</v>
      </c>
      <c r="B2115" s="52" t="s">
        <v>2061</v>
      </c>
      <c r="C2115" s="53"/>
      <c r="D2115" s="53"/>
      <c r="E2115" s="54"/>
      <c r="F2115" s="54"/>
      <c r="G2115" s="69"/>
      <c r="H2115" s="59"/>
    </row>
    <row r="2116" spans="1:8" hidden="1">
      <c r="A2116" s="39" t="s">
        <v>2062</v>
      </c>
      <c r="B2116" s="52" t="s">
        <v>2063</v>
      </c>
      <c r="C2116" s="53"/>
      <c r="D2116" s="53"/>
      <c r="E2116" s="54"/>
      <c r="F2116" s="54"/>
      <c r="G2116" s="69"/>
      <c r="H2116" s="59"/>
    </row>
    <row r="2117" spans="1:8" hidden="1">
      <c r="A2117" s="39" t="s">
        <v>2064</v>
      </c>
      <c r="B2117" s="52" t="s">
        <v>2065</v>
      </c>
      <c r="C2117" s="53"/>
      <c r="D2117" s="53"/>
      <c r="E2117" s="54"/>
      <c r="F2117" s="54"/>
      <c r="G2117" s="69"/>
      <c r="H2117" s="59"/>
    </row>
    <row r="2118" spans="1:8" hidden="1">
      <c r="A2118" s="43" t="s">
        <v>2066</v>
      </c>
      <c r="B2118" s="44" t="s">
        <v>2067</v>
      </c>
      <c r="C2118" s="43"/>
      <c r="D2118" s="43"/>
      <c r="E2118" s="61"/>
      <c r="F2118" s="61">
        <f>SUM(F2119:F2128)</f>
        <v>0</v>
      </c>
      <c r="G2118" s="72">
        <f>SUM(G2119:G2128)</f>
        <v>0</v>
      </c>
      <c r="H2118" s="59"/>
    </row>
    <row r="2119" spans="1:8" hidden="1">
      <c r="A2119" s="39" t="s">
        <v>2068</v>
      </c>
      <c r="B2119" s="52" t="s">
        <v>2047</v>
      </c>
      <c r="C2119" s="53"/>
      <c r="D2119" s="53"/>
      <c r="E2119" s="54"/>
      <c r="F2119" s="54"/>
      <c r="G2119" s="69"/>
      <c r="H2119" s="59"/>
    </row>
    <row r="2120" spans="1:8" hidden="1">
      <c r="A2120" s="39" t="s">
        <v>2069</v>
      </c>
      <c r="B2120" s="52" t="s">
        <v>2049</v>
      </c>
      <c r="C2120" s="53"/>
      <c r="D2120" s="53"/>
      <c r="E2120" s="54"/>
      <c r="F2120" s="54"/>
      <c r="G2120" s="69"/>
      <c r="H2120" s="59"/>
    </row>
    <row r="2121" spans="1:8" hidden="1">
      <c r="A2121" s="39" t="s">
        <v>2070</v>
      </c>
      <c r="B2121" s="52" t="s">
        <v>2051</v>
      </c>
      <c r="C2121" s="53"/>
      <c r="D2121" s="53"/>
      <c r="E2121" s="54"/>
      <c r="F2121" s="54"/>
      <c r="G2121" s="69"/>
      <c r="H2121" s="59"/>
    </row>
    <row r="2122" spans="1:8" hidden="1">
      <c r="A2122" s="39" t="s">
        <v>2071</v>
      </c>
      <c r="B2122" s="52" t="s">
        <v>2053</v>
      </c>
      <c r="C2122" s="53"/>
      <c r="D2122" s="53"/>
      <c r="E2122" s="54"/>
      <c r="F2122" s="54"/>
      <c r="G2122" s="69"/>
      <c r="H2122" s="59"/>
    </row>
    <row r="2123" spans="1:8" hidden="1">
      <c r="A2123" s="39" t="s">
        <v>2072</v>
      </c>
      <c r="B2123" s="52" t="s">
        <v>2055</v>
      </c>
      <c r="C2123" s="53"/>
      <c r="D2123" s="53"/>
      <c r="E2123" s="54"/>
      <c r="F2123" s="54"/>
      <c r="G2123" s="69"/>
      <c r="H2123" s="59"/>
    </row>
    <row r="2124" spans="1:8" hidden="1">
      <c r="A2124" s="39" t="s">
        <v>2073</v>
      </c>
      <c r="B2124" s="52" t="s">
        <v>2057</v>
      </c>
      <c r="C2124" s="53"/>
      <c r="D2124" s="53"/>
      <c r="E2124" s="54"/>
      <c r="F2124" s="54"/>
      <c r="G2124" s="69"/>
      <c r="H2124" s="59"/>
    </row>
    <row r="2125" spans="1:8" hidden="1">
      <c r="A2125" s="39" t="s">
        <v>2074</v>
      </c>
      <c r="B2125" s="52" t="s">
        <v>2059</v>
      </c>
      <c r="C2125" s="53"/>
      <c r="D2125" s="53"/>
      <c r="E2125" s="54"/>
      <c r="F2125" s="54"/>
      <c r="G2125" s="69"/>
      <c r="H2125" s="59"/>
    </row>
    <row r="2126" spans="1:8" hidden="1">
      <c r="A2126" s="39" t="s">
        <v>2075</v>
      </c>
      <c r="B2126" s="52" t="s">
        <v>2061</v>
      </c>
      <c r="C2126" s="53"/>
      <c r="D2126" s="53"/>
      <c r="E2126" s="54"/>
      <c r="F2126" s="54"/>
      <c r="G2126" s="69"/>
      <c r="H2126" s="59"/>
    </row>
    <row r="2127" spans="1:8" hidden="1">
      <c r="A2127" s="39" t="s">
        <v>2076</v>
      </c>
      <c r="B2127" s="52" t="s">
        <v>2063</v>
      </c>
      <c r="C2127" s="53"/>
      <c r="D2127" s="53"/>
      <c r="E2127" s="54"/>
      <c r="F2127" s="54"/>
      <c r="G2127" s="69"/>
      <c r="H2127" s="59"/>
    </row>
    <row r="2128" spans="1:8" hidden="1">
      <c r="A2128" s="39" t="s">
        <v>2077</v>
      </c>
      <c r="B2128" s="52" t="s">
        <v>2065</v>
      </c>
      <c r="C2128" s="53"/>
      <c r="D2128" s="53"/>
      <c r="E2128" s="54"/>
      <c r="F2128" s="54"/>
      <c r="G2128" s="69"/>
      <c r="H2128" s="59"/>
    </row>
    <row r="2129" spans="1:11" ht="25.5">
      <c r="A2129" s="40" t="s">
        <v>2078</v>
      </c>
      <c r="B2129" s="41" t="s">
        <v>2079</v>
      </c>
      <c r="C2129" s="40"/>
      <c r="D2129" s="40"/>
      <c r="E2129" s="65">
        <f>E2130+E3001</f>
        <v>2515</v>
      </c>
      <c r="F2129" s="65">
        <f>F2130+F3001</f>
        <v>30614.582999999995</v>
      </c>
      <c r="G2129" s="75">
        <f>G2130+G3001</f>
        <v>60220.152799999982</v>
      </c>
      <c r="H2129" s="59"/>
    </row>
    <row r="2130" spans="1:11">
      <c r="A2130" s="43" t="s">
        <v>2080</v>
      </c>
      <c r="B2130" s="44" t="s">
        <v>2081</v>
      </c>
      <c r="C2130" s="43"/>
      <c r="D2130" s="43"/>
      <c r="E2130" s="61">
        <f>E2131+E2999+E3000</f>
        <v>867</v>
      </c>
      <c r="F2130" s="61">
        <f>F2131+F2999+F3000</f>
        <v>9905.8329999999914</v>
      </c>
      <c r="G2130" s="72">
        <f>G2131+G2999+G3000</f>
        <v>18151.958450000016</v>
      </c>
      <c r="H2130" s="59"/>
    </row>
    <row r="2131" spans="1:11">
      <c r="A2131" s="39" t="s">
        <v>2082</v>
      </c>
      <c r="B2131" s="52" t="s">
        <v>2083</v>
      </c>
      <c r="C2131" s="53"/>
      <c r="D2131" s="53"/>
      <c r="E2131" s="54">
        <f>SUM(E2132:E2998)</f>
        <v>867</v>
      </c>
      <c r="F2131" s="54">
        <f>SUM(F2132:F2998)</f>
        <v>9905.8329999999914</v>
      </c>
      <c r="G2131" s="54">
        <f>SUM(G2132:G2998)</f>
        <v>18151.958450000016</v>
      </c>
      <c r="H2131" s="59"/>
    </row>
    <row r="2132" spans="1:11" ht="38.25">
      <c r="A2132" s="39"/>
      <c r="B2132" s="52" t="s">
        <v>4029</v>
      </c>
      <c r="C2132" s="53">
        <v>2023</v>
      </c>
      <c r="D2132" s="53">
        <v>0.23</v>
      </c>
      <c r="E2132" s="54">
        <v>1</v>
      </c>
      <c r="F2132" s="54">
        <v>10</v>
      </c>
      <c r="G2132" s="69">
        <v>14.86374</v>
      </c>
      <c r="H2132" s="59">
        <v>77</v>
      </c>
      <c r="K2132" s="68"/>
    </row>
    <row r="2133" spans="1:11" ht="51">
      <c r="A2133" s="39"/>
      <c r="B2133" s="52" t="s">
        <v>4030</v>
      </c>
      <c r="C2133" s="53">
        <v>2023</v>
      </c>
      <c r="D2133" s="53">
        <v>0.23</v>
      </c>
      <c r="E2133" s="54">
        <v>1</v>
      </c>
      <c r="F2133" s="54">
        <v>10</v>
      </c>
      <c r="G2133" s="69">
        <v>60.009809999999995</v>
      </c>
      <c r="H2133" s="59">
        <v>147</v>
      </c>
      <c r="K2133" s="68"/>
    </row>
    <row r="2134" spans="1:11" ht="38.25">
      <c r="A2134" s="39"/>
      <c r="B2134" s="52" t="s">
        <v>4031</v>
      </c>
      <c r="C2134" s="53">
        <v>2023</v>
      </c>
      <c r="D2134" s="53">
        <v>0.23</v>
      </c>
      <c r="E2134" s="54">
        <v>1</v>
      </c>
      <c r="F2134" s="54">
        <v>10</v>
      </c>
      <c r="G2134" s="69">
        <v>51.268380000000001</v>
      </c>
      <c r="H2134" s="59">
        <v>147</v>
      </c>
      <c r="K2134" s="68"/>
    </row>
    <row r="2135" spans="1:11" ht="51">
      <c r="A2135" s="39"/>
      <c r="B2135" s="52" t="s">
        <v>4032</v>
      </c>
      <c r="C2135" s="53">
        <v>2023</v>
      </c>
      <c r="D2135" s="53">
        <v>0.23</v>
      </c>
      <c r="E2135" s="54">
        <v>1</v>
      </c>
      <c r="F2135" s="54">
        <v>10</v>
      </c>
      <c r="G2135" s="69">
        <v>63.025539999999999</v>
      </c>
      <c r="H2135" s="59">
        <v>147</v>
      </c>
      <c r="K2135" s="68"/>
    </row>
    <row r="2136" spans="1:11" ht="51">
      <c r="A2136" s="39"/>
      <c r="B2136" s="52" t="s">
        <v>4033</v>
      </c>
      <c r="C2136" s="53">
        <v>2023</v>
      </c>
      <c r="D2136" s="53">
        <v>0.23</v>
      </c>
      <c r="E2136" s="54">
        <v>1</v>
      </c>
      <c r="F2136" s="54">
        <v>10</v>
      </c>
      <c r="G2136" s="69">
        <v>62.439169999999997</v>
      </c>
      <c r="H2136" s="59">
        <v>147</v>
      </c>
      <c r="K2136" s="68"/>
    </row>
    <row r="2137" spans="1:11" ht="38.25">
      <c r="A2137" s="39"/>
      <c r="B2137" s="52" t="s">
        <v>4034</v>
      </c>
      <c r="C2137" s="53">
        <v>2023</v>
      </c>
      <c r="D2137" s="53">
        <v>0.23</v>
      </c>
      <c r="E2137" s="54">
        <v>1</v>
      </c>
      <c r="F2137" s="54">
        <v>10</v>
      </c>
      <c r="G2137" s="69">
        <v>60.591519999999996</v>
      </c>
      <c r="H2137" s="59">
        <v>147</v>
      </c>
      <c r="K2137" s="68"/>
    </row>
    <row r="2138" spans="1:11" ht="38.25">
      <c r="A2138" s="39"/>
      <c r="B2138" s="52" t="s">
        <v>4035</v>
      </c>
      <c r="C2138" s="53">
        <v>2023</v>
      </c>
      <c r="D2138" s="53">
        <v>0.23</v>
      </c>
      <c r="E2138" s="54">
        <v>1</v>
      </c>
      <c r="F2138" s="54">
        <v>10</v>
      </c>
      <c r="G2138" s="69">
        <v>54.097259999999999</v>
      </c>
      <c r="H2138" s="59">
        <v>147</v>
      </c>
      <c r="K2138" s="68"/>
    </row>
    <row r="2139" spans="1:11" ht="38.25">
      <c r="A2139" s="39"/>
      <c r="B2139" s="52" t="s">
        <v>4036</v>
      </c>
      <c r="C2139" s="53">
        <v>2023</v>
      </c>
      <c r="D2139" s="53">
        <v>0.23</v>
      </c>
      <c r="E2139" s="54">
        <v>1</v>
      </c>
      <c r="F2139" s="54">
        <v>10</v>
      </c>
      <c r="G2139" s="69">
        <v>73.704039999999992</v>
      </c>
      <c r="H2139" s="59">
        <v>147</v>
      </c>
      <c r="K2139" s="68"/>
    </row>
    <row r="2140" spans="1:11" ht="38.25">
      <c r="A2140" s="39"/>
      <c r="B2140" s="52" t="s">
        <v>4037</v>
      </c>
      <c r="C2140" s="53">
        <v>2023</v>
      </c>
      <c r="D2140" s="53">
        <v>0.23</v>
      </c>
      <c r="E2140" s="54">
        <v>1</v>
      </c>
      <c r="F2140" s="54">
        <v>10</v>
      </c>
      <c r="G2140" s="69">
        <v>12.4312</v>
      </c>
      <c r="H2140" s="59">
        <v>149</v>
      </c>
      <c r="K2140" s="68"/>
    </row>
    <row r="2141" spans="1:11" ht="38.25">
      <c r="A2141" s="39"/>
      <c r="B2141" s="52" t="s">
        <v>4038</v>
      </c>
      <c r="C2141" s="53">
        <v>2023</v>
      </c>
      <c r="D2141" s="53">
        <v>0.23</v>
      </c>
      <c r="E2141" s="54">
        <v>1</v>
      </c>
      <c r="F2141" s="54">
        <v>10</v>
      </c>
      <c r="G2141" s="69">
        <v>7.9453500000000004</v>
      </c>
      <c r="H2141" s="59">
        <v>149</v>
      </c>
      <c r="K2141" s="68"/>
    </row>
    <row r="2142" spans="1:11" ht="38.25">
      <c r="A2142" s="39"/>
      <c r="B2142" s="52" t="s">
        <v>4039</v>
      </c>
      <c r="C2142" s="53">
        <v>2023</v>
      </c>
      <c r="D2142" s="53">
        <v>0.23</v>
      </c>
      <c r="E2142" s="54">
        <v>1</v>
      </c>
      <c r="F2142" s="54">
        <v>10</v>
      </c>
      <c r="G2142" s="69">
        <v>7.88713</v>
      </c>
      <c r="H2142" s="59">
        <v>149</v>
      </c>
      <c r="K2142" s="68"/>
    </row>
    <row r="2143" spans="1:11" ht="38.25">
      <c r="A2143" s="39"/>
      <c r="B2143" s="52" t="s">
        <v>4040</v>
      </c>
      <c r="C2143" s="53">
        <v>2023</v>
      </c>
      <c r="D2143" s="53">
        <v>0.23</v>
      </c>
      <c r="E2143" s="54">
        <v>1</v>
      </c>
      <c r="F2143" s="54">
        <v>10</v>
      </c>
      <c r="G2143" s="69">
        <v>7.9367799999999997</v>
      </c>
      <c r="H2143" s="59">
        <v>149</v>
      </c>
      <c r="K2143" s="68"/>
    </row>
    <row r="2144" spans="1:11" ht="51">
      <c r="A2144" s="39"/>
      <c r="B2144" s="52" t="s">
        <v>4041</v>
      </c>
      <c r="C2144" s="53">
        <v>2023</v>
      </c>
      <c r="D2144" s="53">
        <v>0.23</v>
      </c>
      <c r="E2144" s="54">
        <v>1</v>
      </c>
      <c r="F2144" s="54">
        <v>10</v>
      </c>
      <c r="G2144" s="69">
        <v>21.681249999999999</v>
      </c>
      <c r="H2144" s="59">
        <v>225</v>
      </c>
      <c r="K2144" s="68"/>
    </row>
    <row r="2145" spans="1:11" ht="51">
      <c r="A2145" s="39"/>
      <c r="B2145" s="52" t="s">
        <v>4042</v>
      </c>
      <c r="C2145" s="53">
        <v>2023</v>
      </c>
      <c r="D2145" s="53">
        <v>0.23</v>
      </c>
      <c r="E2145" s="54">
        <v>1</v>
      </c>
      <c r="F2145" s="54">
        <v>10</v>
      </c>
      <c r="G2145" s="69">
        <v>20.781359999999999</v>
      </c>
      <c r="H2145" s="59">
        <v>225</v>
      </c>
      <c r="K2145" s="68"/>
    </row>
    <row r="2146" spans="1:11" ht="38.25">
      <c r="A2146" s="39"/>
      <c r="B2146" s="52" t="s">
        <v>4043</v>
      </c>
      <c r="C2146" s="53">
        <v>2023</v>
      </c>
      <c r="D2146" s="53">
        <v>0.23</v>
      </c>
      <c r="E2146" s="54">
        <v>1</v>
      </c>
      <c r="F2146" s="54">
        <v>10</v>
      </c>
      <c r="G2146" s="69">
        <v>14.25525</v>
      </c>
      <c r="H2146" s="59">
        <v>225</v>
      </c>
      <c r="K2146" s="68"/>
    </row>
    <row r="2147" spans="1:11" ht="38.25">
      <c r="A2147" s="39"/>
      <c r="B2147" s="52" t="s">
        <v>4044</v>
      </c>
      <c r="C2147" s="53">
        <v>2023</v>
      </c>
      <c r="D2147" s="53">
        <v>0.23</v>
      </c>
      <c r="E2147" s="54">
        <v>1</v>
      </c>
      <c r="F2147" s="54">
        <v>10</v>
      </c>
      <c r="G2147" s="69">
        <v>21.85042</v>
      </c>
      <c r="H2147" s="59">
        <v>225</v>
      </c>
      <c r="K2147" s="68"/>
    </row>
    <row r="2148" spans="1:11" ht="51">
      <c r="A2148" s="39"/>
      <c r="B2148" s="52" t="s">
        <v>4045</v>
      </c>
      <c r="C2148" s="53">
        <v>2023</v>
      </c>
      <c r="D2148" s="53">
        <v>0.23</v>
      </c>
      <c r="E2148" s="54">
        <v>1</v>
      </c>
      <c r="F2148" s="54">
        <v>10</v>
      </c>
      <c r="G2148" s="69">
        <v>22.00684</v>
      </c>
      <c r="H2148" s="59">
        <v>225</v>
      </c>
      <c r="K2148" s="68"/>
    </row>
    <row r="2149" spans="1:11" ht="51">
      <c r="A2149" s="39"/>
      <c r="B2149" s="52" t="s">
        <v>4046</v>
      </c>
      <c r="C2149" s="53">
        <v>2023</v>
      </c>
      <c r="D2149" s="53">
        <v>0.23</v>
      </c>
      <c r="E2149" s="54">
        <v>1</v>
      </c>
      <c r="F2149" s="54">
        <v>10</v>
      </c>
      <c r="G2149" s="69">
        <v>9.1014999999999997</v>
      </c>
      <c r="H2149" s="59">
        <v>227</v>
      </c>
      <c r="K2149" s="68"/>
    </row>
    <row r="2150" spans="1:11" ht="38.25">
      <c r="A2150" s="39"/>
      <c r="B2150" s="52" t="s">
        <v>4047</v>
      </c>
      <c r="C2150" s="53">
        <v>2023</v>
      </c>
      <c r="D2150" s="53">
        <v>0.23</v>
      </c>
      <c r="E2150" s="54">
        <v>1</v>
      </c>
      <c r="F2150" s="54">
        <v>10</v>
      </c>
      <c r="G2150" s="69">
        <v>9.4491599999999991</v>
      </c>
      <c r="H2150" s="59">
        <v>228</v>
      </c>
      <c r="K2150" s="68"/>
    </row>
    <row r="2151" spans="1:11" ht="38.25">
      <c r="A2151" s="39"/>
      <c r="B2151" s="52" t="s">
        <v>4048</v>
      </c>
      <c r="C2151" s="53">
        <v>2023</v>
      </c>
      <c r="D2151" s="53">
        <v>0.23</v>
      </c>
      <c r="E2151" s="54">
        <v>1</v>
      </c>
      <c r="F2151" s="54">
        <v>5</v>
      </c>
      <c r="G2151" s="69">
        <v>9.5519999999999996</v>
      </c>
      <c r="H2151" s="59">
        <v>228</v>
      </c>
      <c r="K2151" s="68"/>
    </row>
    <row r="2152" spans="1:11" ht="38.25">
      <c r="A2152" s="39"/>
      <c r="B2152" s="52" t="s">
        <v>4049</v>
      </c>
      <c r="C2152" s="53">
        <v>2023</v>
      </c>
      <c r="D2152" s="53">
        <v>0.23</v>
      </c>
      <c r="E2152" s="54">
        <v>1</v>
      </c>
      <c r="F2152" s="54">
        <v>5</v>
      </c>
      <c r="G2152" s="69">
        <v>10.275780000000001</v>
      </c>
      <c r="H2152" s="59">
        <v>228</v>
      </c>
      <c r="K2152" s="68"/>
    </row>
    <row r="2153" spans="1:11" ht="51">
      <c r="A2153" s="39"/>
      <c r="B2153" s="52" t="s">
        <v>4050</v>
      </c>
      <c r="C2153" s="53">
        <v>2023</v>
      </c>
      <c r="D2153" s="53">
        <v>0.23</v>
      </c>
      <c r="E2153" s="54">
        <v>1</v>
      </c>
      <c r="F2153" s="54">
        <v>6</v>
      </c>
      <c r="G2153" s="69">
        <v>23.352820000000001</v>
      </c>
      <c r="H2153" s="59">
        <v>232</v>
      </c>
      <c r="K2153" s="68"/>
    </row>
    <row r="2154" spans="1:11" ht="38.25">
      <c r="A2154" s="39"/>
      <c r="B2154" s="52" t="s">
        <v>4051</v>
      </c>
      <c r="C2154" s="53">
        <v>2023</v>
      </c>
      <c r="D2154" s="53">
        <v>0.23</v>
      </c>
      <c r="E2154" s="54">
        <v>1</v>
      </c>
      <c r="F2154" s="54">
        <v>10</v>
      </c>
      <c r="G2154" s="69">
        <v>23.352779999999999</v>
      </c>
      <c r="H2154" s="59">
        <v>232</v>
      </c>
      <c r="K2154" s="68"/>
    </row>
    <row r="2155" spans="1:11" ht="38.25">
      <c r="A2155" s="39"/>
      <c r="B2155" s="52" t="s">
        <v>4052</v>
      </c>
      <c r="C2155" s="53">
        <v>2023</v>
      </c>
      <c r="D2155" s="53">
        <v>0.23</v>
      </c>
      <c r="E2155" s="54">
        <v>1</v>
      </c>
      <c r="F2155" s="54">
        <v>10</v>
      </c>
      <c r="G2155" s="69">
        <v>24.055029999999999</v>
      </c>
      <c r="H2155" s="59">
        <v>232</v>
      </c>
      <c r="K2155" s="68"/>
    </row>
    <row r="2156" spans="1:11" ht="38.25">
      <c r="A2156" s="39"/>
      <c r="B2156" s="52" t="s">
        <v>4053</v>
      </c>
      <c r="C2156" s="53">
        <v>2023</v>
      </c>
      <c r="D2156" s="53">
        <v>0.23</v>
      </c>
      <c r="E2156" s="54">
        <v>1</v>
      </c>
      <c r="F2156" s="54">
        <v>10</v>
      </c>
      <c r="G2156" s="69">
        <v>23.352820000000001</v>
      </c>
      <c r="H2156" s="59">
        <v>232</v>
      </c>
      <c r="K2156" s="68"/>
    </row>
    <row r="2157" spans="1:11" ht="38.25">
      <c r="A2157" s="39"/>
      <c r="B2157" s="52" t="s">
        <v>4054</v>
      </c>
      <c r="C2157" s="53">
        <v>2023</v>
      </c>
      <c r="D2157" s="53">
        <v>0.23</v>
      </c>
      <c r="E2157" s="54">
        <v>1</v>
      </c>
      <c r="F2157" s="54">
        <v>10</v>
      </c>
      <c r="G2157" s="69">
        <v>23.480790000000002</v>
      </c>
      <c r="H2157" s="59">
        <v>232</v>
      </c>
      <c r="K2157" s="68"/>
    </row>
    <row r="2158" spans="1:11" ht="38.25">
      <c r="A2158" s="39"/>
      <c r="B2158" s="52" t="s">
        <v>4055</v>
      </c>
      <c r="C2158" s="53">
        <v>2023</v>
      </c>
      <c r="D2158" s="53">
        <v>0.23</v>
      </c>
      <c r="E2158" s="54">
        <v>1</v>
      </c>
      <c r="F2158" s="54">
        <v>10</v>
      </c>
      <c r="G2158" s="69">
        <v>23.480810000000002</v>
      </c>
      <c r="H2158" s="59">
        <v>232</v>
      </c>
      <c r="K2158" s="68"/>
    </row>
    <row r="2159" spans="1:11" ht="38.25">
      <c r="A2159" s="39"/>
      <c r="B2159" s="52" t="s">
        <v>4056</v>
      </c>
      <c r="C2159" s="53">
        <v>2023</v>
      </c>
      <c r="D2159" s="53">
        <v>0.23</v>
      </c>
      <c r="E2159" s="54">
        <v>1</v>
      </c>
      <c r="F2159" s="54">
        <v>10</v>
      </c>
      <c r="G2159" s="69">
        <v>23.40089</v>
      </c>
      <c r="H2159" s="59">
        <v>232</v>
      </c>
      <c r="K2159" s="68"/>
    </row>
    <row r="2160" spans="1:11" ht="38.25">
      <c r="A2160" s="39"/>
      <c r="B2160" s="52" t="s">
        <v>4057</v>
      </c>
      <c r="C2160" s="53">
        <v>2023</v>
      </c>
      <c r="D2160" s="53">
        <v>0.23</v>
      </c>
      <c r="E2160" s="54">
        <v>1</v>
      </c>
      <c r="F2160" s="54">
        <v>10</v>
      </c>
      <c r="G2160" s="69">
        <v>23.40089</v>
      </c>
      <c r="H2160" s="59">
        <v>232</v>
      </c>
      <c r="K2160" s="68"/>
    </row>
    <row r="2161" spans="1:11" ht="38.25">
      <c r="A2161" s="39"/>
      <c r="B2161" s="52" t="s">
        <v>4058</v>
      </c>
      <c r="C2161" s="53">
        <v>2023</v>
      </c>
      <c r="D2161" s="53">
        <v>0.23</v>
      </c>
      <c r="E2161" s="54">
        <v>1</v>
      </c>
      <c r="F2161" s="54">
        <v>10</v>
      </c>
      <c r="G2161" s="69">
        <v>24.07863</v>
      </c>
      <c r="H2161" s="59">
        <v>232</v>
      </c>
      <c r="K2161" s="68"/>
    </row>
    <row r="2162" spans="1:11" ht="38.25">
      <c r="A2162" s="39"/>
      <c r="B2162" s="52" t="s">
        <v>4059</v>
      </c>
      <c r="C2162" s="53">
        <v>2023</v>
      </c>
      <c r="D2162" s="53">
        <v>0.23</v>
      </c>
      <c r="E2162" s="54">
        <v>1</v>
      </c>
      <c r="F2162" s="54">
        <v>6</v>
      </c>
      <c r="G2162" s="69">
        <v>23.376470000000001</v>
      </c>
      <c r="H2162" s="59">
        <v>232</v>
      </c>
      <c r="K2162" s="68"/>
    </row>
    <row r="2163" spans="1:11" ht="38.25">
      <c r="A2163" s="39"/>
      <c r="B2163" s="52" t="s">
        <v>4060</v>
      </c>
      <c r="C2163" s="53">
        <v>2023</v>
      </c>
      <c r="D2163" s="53">
        <v>0.23</v>
      </c>
      <c r="E2163" s="54">
        <v>1</v>
      </c>
      <c r="F2163" s="54">
        <v>10</v>
      </c>
      <c r="G2163" s="69">
        <v>17.802979999999998</v>
      </c>
      <c r="H2163" s="59">
        <v>232</v>
      </c>
      <c r="K2163" s="68"/>
    </row>
    <row r="2164" spans="1:11" ht="38.25">
      <c r="A2164" s="39"/>
      <c r="B2164" s="52" t="s">
        <v>4061</v>
      </c>
      <c r="C2164" s="53">
        <v>2023</v>
      </c>
      <c r="D2164" s="53">
        <v>0.23</v>
      </c>
      <c r="E2164" s="54">
        <v>1</v>
      </c>
      <c r="F2164" s="54">
        <v>10</v>
      </c>
      <c r="G2164" s="69">
        <v>18.153500000000001</v>
      </c>
      <c r="H2164" s="59">
        <v>232</v>
      </c>
      <c r="K2164" s="68"/>
    </row>
    <row r="2165" spans="1:11" ht="38.25">
      <c r="A2165" s="39"/>
      <c r="B2165" s="52" t="s">
        <v>4062</v>
      </c>
      <c r="C2165" s="53">
        <v>2023</v>
      </c>
      <c r="D2165" s="53">
        <v>0.23</v>
      </c>
      <c r="E2165" s="54">
        <v>1</v>
      </c>
      <c r="F2165" s="54">
        <v>10</v>
      </c>
      <c r="G2165" s="69">
        <v>17.866910000000001</v>
      </c>
      <c r="H2165" s="59">
        <v>232</v>
      </c>
      <c r="K2165" s="68"/>
    </row>
    <row r="2166" spans="1:11" ht="38.25">
      <c r="A2166" s="39"/>
      <c r="B2166" s="52" t="s">
        <v>4063</v>
      </c>
      <c r="C2166" s="53">
        <v>2023</v>
      </c>
      <c r="D2166" s="53">
        <v>0.23</v>
      </c>
      <c r="E2166" s="54">
        <v>1</v>
      </c>
      <c r="F2166" s="54">
        <v>10</v>
      </c>
      <c r="G2166" s="69">
        <v>17.866910000000001</v>
      </c>
      <c r="H2166" s="59">
        <v>232</v>
      </c>
      <c r="K2166" s="68"/>
    </row>
    <row r="2167" spans="1:11" ht="38.25">
      <c r="A2167" s="39"/>
      <c r="B2167" s="52" t="s">
        <v>4064</v>
      </c>
      <c r="C2167" s="53">
        <v>2023</v>
      </c>
      <c r="D2167" s="53">
        <v>0.23</v>
      </c>
      <c r="E2167" s="54">
        <v>1</v>
      </c>
      <c r="F2167" s="54">
        <v>10</v>
      </c>
      <c r="G2167" s="69">
        <v>17.867319999999999</v>
      </c>
      <c r="H2167" s="59">
        <v>232</v>
      </c>
      <c r="K2167" s="68"/>
    </row>
    <row r="2168" spans="1:11" ht="38.25">
      <c r="A2168" s="39"/>
      <c r="B2168" s="52" t="s">
        <v>4065</v>
      </c>
      <c r="C2168" s="53">
        <v>2023</v>
      </c>
      <c r="D2168" s="53">
        <v>0.23</v>
      </c>
      <c r="E2168" s="54">
        <v>1</v>
      </c>
      <c r="F2168" s="54">
        <v>10</v>
      </c>
      <c r="G2168" s="69">
        <v>17.937740000000002</v>
      </c>
      <c r="H2168" s="59">
        <v>232</v>
      </c>
      <c r="K2168" s="68"/>
    </row>
    <row r="2169" spans="1:11" ht="51">
      <c r="A2169" s="39"/>
      <c r="B2169" s="52" t="s">
        <v>4066</v>
      </c>
      <c r="C2169" s="53">
        <v>2023</v>
      </c>
      <c r="D2169" s="53">
        <v>0.23</v>
      </c>
      <c r="E2169" s="54">
        <v>1</v>
      </c>
      <c r="F2169" s="54">
        <v>0.8</v>
      </c>
      <c r="G2169" s="69">
        <v>18.170930000000002</v>
      </c>
      <c r="H2169" s="59">
        <v>232</v>
      </c>
      <c r="K2169" s="68"/>
    </row>
    <row r="2170" spans="1:11" ht="38.25">
      <c r="A2170" s="39"/>
      <c r="B2170" s="52" t="s">
        <v>4067</v>
      </c>
      <c r="C2170" s="53">
        <v>2023</v>
      </c>
      <c r="D2170" s="53">
        <v>0.23</v>
      </c>
      <c r="E2170" s="54">
        <v>1</v>
      </c>
      <c r="F2170" s="54">
        <v>10</v>
      </c>
      <c r="G2170" s="69">
        <v>18.170939999999998</v>
      </c>
      <c r="H2170" s="59">
        <v>232</v>
      </c>
      <c r="K2170" s="68"/>
    </row>
    <row r="2171" spans="1:11" ht="38.25">
      <c r="A2171" s="39"/>
      <c r="B2171" s="52" t="s">
        <v>4068</v>
      </c>
      <c r="C2171" s="53">
        <v>2023</v>
      </c>
      <c r="D2171" s="53">
        <v>0.23</v>
      </c>
      <c r="E2171" s="54">
        <v>1</v>
      </c>
      <c r="F2171" s="54">
        <v>5</v>
      </c>
      <c r="G2171" s="69">
        <v>18.170930000000002</v>
      </c>
      <c r="H2171" s="59">
        <v>232</v>
      </c>
      <c r="K2171" s="68"/>
    </row>
    <row r="2172" spans="1:11" ht="51">
      <c r="A2172" s="39"/>
      <c r="B2172" s="52" t="s">
        <v>4069</v>
      </c>
      <c r="C2172" s="53">
        <v>2023</v>
      </c>
      <c r="D2172" s="53">
        <v>0.23</v>
      </c>
      <c r="E2172" s="54">
        <v>1</v>
      </c>
      <c r="F2172" s="54">
        <v>6</v>
      </c>
      <c r="G2172" s="69">
        <v>15.4419</v>
      </c>
      <c r="H2172" s="59">
        <v>233</v>
      </c>
      <c r="K2172" s="68"/>
    </row>
    <row r="2173" spans="1:11" ht="76.5">
      <c r="A2173" s="39"/>
      <c r="B2173" s="52" t="s">
        <v>4070</v>
      </c>
      <c r="C2173" s="53">
        <v>2023</v>
      </c>
      <c r="D2173" s="53">
        <v>0.23</v>
      </c>
      <c r="E2173" s="54">
        <v>1</v>
      </c>
      <c r="F2173" s="54">
        <v>4</v>
      </c>
      <c r="G2173" s="69">
        <v>20.524660000000001</v>
      </c>
      <c r="H2173" s="59">
        <v>234</v>
      </c>
      <c r="K2173" s="68"/>
    </row>
    <row r="2174" spans="1:11" ht="38.25">
      <c r="A2174" s="39"/>
      <c r="B2174" s="52" t="s">
        <v>4071</v>
      </c>
      <c r="C2174" s="53">
        <v>2023</v>
      </c>
      <c r="D2174" s="53">
        <v>0.23</v>
      </c>
      <c r="E2174" s="54">
        <v>1</v>
      </c>
      <c r="F2174" s="54">
        <v>10</v>
      </c>
      <c r="G2174" s="69">
        <v>5.3176600000000001</v>
      </c>
      <c r="H2174" s="59">
        <v>235</v>
      </c>
      <c r="K2174" s="68"/>
    </row>
    <row r="2175" spans="1:11" ht="51">
      <c r="A2175" s="39"/>
      <c r="B2175" s="52" t="s">
        <v>4072</v>
      </c>
      <c r="C2175" s="53">
        <v>2023</v>
      </c>
      <c r="D2175" s="53">
        <v>0.23</v>
      </c>
      <c r="E2175" s="54">
        <v>1</v>
      </c>
      <c r="F2175" s="54">
        <v>13.5</v>
      </c>
      <c r="G2175" s="69">
        <v>8.4553399999999996</v>
      </c>
      <c r="H2175" s="59">
        <v>235</v>
      </c>
      <c r="K2175" s="68"/>
    </row>
    <row r="2176" spans="1:11" ht="51">
      <c r="A2176" s="39"/>
      <c r="B2176" s="52" t="s">
        <v>4073</v>
      </c>
      <c r="C2176" s="53">
        <v>2023</v>
      </c>
      <c r="D2176" s="53">
        <v>0.23</v>
      </c>
      <c r="E2176" s="54">
        <v>1</v>
      </c>
      <c r="F2176" s="54">
        <v>10</v>
      </c>
      <c r="G2176" s="69">
        <v>8.3656399999999991</v>
      </c>
      <c r="H2176" s="59">
        <v>235</v>
      </c>
      <c r="K2176" s="68"/>
    </row>
    <row r="2177" spans="1:11" ht="51">
      <c r="A2177" s="39"/>
      <c r="B2177" s="52" t="s">
        <v>4074</v>
      </c>
      <c r="C2177" s="53">
        <v>2023</v>
      </c>
      <c r="D2177" s="53">
        <v>0.23</v>
      </c>
      <c r="E2177" s="54">
        <v>1</v>
      </c>
      <c r="F2177" s="54">
        <v>10</v>
      </c>
      <c r="G2177" s="69">
        <v>8.1154600000000006</v>
      </c>
      <c r="H2177" s="59">
        <v>236</v>
      </c>
      <c r="K2177" s="68"/>
    </row>
    <row r="2178" spans="1:11" ht="38.25">
      <c r="A2178" s="39"/>
      <c r="B2178" s="52" t="s">
        <v>4075</v>
      </c>
      <c r="C2178" s="53">
        <v>2023</v>
      </c>
      <c r="D2178" s="53">
        <v>0.23</v>
      </c>
      <c r="E2178" s="54">
        <v>1</v>
      </c>
      <c r="F2178" s="54">
        <v>10</v>
      </c>
      <c r="G2178" s="69">
        <v>9.2578799999999983</v>
      </c>
      <c r="H2178" s="59">
        <v>237</v>
      </c>
      <c r="K2178" s="68"/>
    </row>
    <row r="2179" spans="1:11" ht="38.25">
      <c r="A2179" s="39"/>
      <c r="B2179" s="52" t="s">
        <v>4076</v>
      </c>
      <c r="C2179" s="53">
        <v>2023</v>
      </c>
      <c r="D2179" s="53">
        <v>0.23</v>
      </c>
      <c r="E2179" s="54">
        <v>1</v>
      </c>
      <c r="F2179" s="54">
        <v>10</v>
      </c>
      <c r="G2179" s="69">
        <v>7.3820600000000001</v>
      </c>
      <c r="H2179" s="59">
        <v>237</v>
      </c>
      <c r="K2179" s="68"/>
    </row>
    <row r="2180" spans="1:11" ht="38.25">
      <c r="A2180" s="39"/>
      <c r="B2180" s="52" t="s">
        <v>4077</v>
      </c>
      <c r="C2180" s="53">
        <v>2023</v>
      </c>
      <c r="D2180" s="53">
        <v>0.23</v>
      </c>
      <c r="E2180" s="54">
        <v>1</v>
      </c>
      <c r="F2180" s="54">
        <v>10</v>
      </c>
      <c r="G2180" s="69">
        <v>8.3642400000000006</v>
      </c>
      <c r="H2180" s="59">
        <v>240</v>
      </c>
      <c r="K2180" s="68"/>
    </row>
    <row r="2181" spans="1:11" ht="38.25">
      <c r="A2181" s="39"/>
      <c r="B2181" s="52" t="s">
        <v>4078</v>
      </c>
      <c r="C2181" s="53">
        <v>2023</v>
      </c>
      <c r="D2181" s="53">
        <v>0.23</v>
      </c>
      <c r="E2181" s="54">
        <v>1</v>
      </c>
      <c r="F2181" s="54">
        <v>10</v>
      </c>
      <c r="G2181" s="69">
        <v>8.3750699999999991</v>
      </c>
      <c r="H2181" s="59">
        <v>240</v>
      </c>
      <c r="K2181" s="68"/>
    </row>
    <row r="2182" spans="1:11" ht="51">
      <c r="A2182" s="39"/>
      <c r="B2182" s="52" t="s">
        <v>4079</v>
      </c>
      <c r="C2182" s="53">
        <v>2023</v>
      </c>
      <c r="D2182" s="53">
        <v>0.23</v>
      </c>
      <c r="E2182" s="54">
        <v>1</v>
      </c>
      <c r="F2182" s="54">
        <v>5</v>
      </c>
      <c r="G2182" s="69">
        <v>15.795389999999999</v>
      </c>
      <c r="H2182" s="59">
        <v>238</v>
      </c>
      <c r="K2182" s="68"/>
    </row>
    <row r="2183" spans="1:11" ht="38.25">
      <c r="A2183" s="39"/>
      <c r="B2183" s="52" t="s">
        <v>4080</v>
      </c>
      <c r="C2183" s="53">
        <v>2023</v>
      </c>
      <c r="D2183" s="53">
        <v>0.23</v>
      </c>
      <c r="E2183" s="54">
        <v>1</v>
      </c>
      <c r="F2183" s="54">
        <v>5</v>
      </c>
      <c r="G2183" s="69">
        <v>16.547930000000001</v>
      </c>
      <c r="H2183" s="59">
        <v>238</v>
      </c>
      <c r="K2183" s="68"/>
    </row>
    <row r="2184" spans="1:11" ht="51">
      <c r="A2184" s="39"/>
      <c r="B2184" s="52" t="s">
        <v>4081</v>
      </c>
      <c r="C2184" s="53">
        <v>2023</v>
      </c>
      <c r="D2184" s="53">
        <v>0.23</v>
      </c>
      <c r="E2184" s="54">
        <v>1</v>
      </c>
      <c r="F2184" s="54">
        <v>10</v>
      </c>
      <c r="G2184" s="69">
        <v>19.746169999999999</v>
      </c>
      <c r="H2184" s="59">
        <v>239</v>
      </c>
      <c r="K2184" s="68"/>
    </row>
    <row r="2185" spans="1:11" ht="51">
      <c r="A2185" s="39"/>
      <c r="B2185" s="52" t="s">
        <v>4082</v>
      </c>
      <c r="C2185" s="53">
        <v>2023</v>
      </c>
      <c r="D2185" s="53">
        <v>0.23</v>
      </c>
      <c r="E2185" s="54">
        <v>1</v>
      </c>
      <c r="F2185" s="54">
        <v>10</v>
      </c>
      <c r="G2185" s="69">
        <v>19.889860000000002</v>
      </c>
      <c r="H2185" s="59">
        <v>239</v>
      </c>
      <c r="K2185" s="68"/>
    </row>
    <row r="2186" spans="1:11" ht="38.25">
      <c r="A2186" s="39"/>
      <c r="B2186" s="52" t="s">
        <v>4083</v>
      </c>
      <c r="C2186" s="53">
        <v>2023</v>
      </c>
      <c r="D2186" s="53">
        <v>0.4</v>
      </c>
      <c r="E2186" s="54">
        <v>1</v>
      </c>
      <c r="F2186" s="54">
        <v>10</v>
      </c>
      <c r="G2186" s="69">
        <v>16.99136</v>
      </c>
      <c r="H2186" s="59">
        <v>391</v>
      </c>
      <c r="K2186" s="68"/>
    </row>
    <row r="2187" spans="1:11" ht="38.25">
      <c r="A2187" s="39"/>
      <c r="B2187" s="52" t="s">
        <v>4084</v>
      </c>
      <c r="C2187" s="53">
        <v>2023</v>
      </c>
      <c r="D2187" s="53">
        <v>0.4</v>
      </c>
      <c r="E2187" s="54">
        <v>1</v>
      </c>
      <c r="F2187" s="54">
        <v>7</v>
      </c>
      <c r="G2187" s="69">
        <v>16.985349999999997</v>
      </c>
      <c r="H2187" s="59">
        <v>391</v>
      </c>
      <c r="K2187" s="68"/>
    </row>
    <row r="2188" spans="1:11" ht="51">
      <c r="A2188" s="39"/>
      <c r="B2188" s="52" t="s">
        <v>4085</v>
      </c>
      <c r="C2188" s="53">
        <v>2023</v>
      </c>
      <c r="D2188" s="53">
        <v>0.4</v>
      </c>
      <c r="E2188" s="54">
        <v>1</v>
      </c>
      <c r="F2188" s="54">
        <v>10</v>
      </c>
      <c r="G2188" s="69">
        <v>16.985790000000001</v>
      </c>
      <c r="H2188" s="59">
        <v>391</v>
      </c>
      <c r="K2188" s="68"/>
    </row>
    <row r="2189" spans="1:11" ht="38.25">
      <c r="A2189" s="39"/>
      <c r="B2189" s="52" t="s">
        <v>4086</v>
      </c>
      <c r="C2189" s="53">
        <v>2023</v>
      </c>
      <c r="D2189" s="53">
        <v>0.4</v>
      </c>
      <c r="E2189" s="54">
        <v>1</v>
      </c>
      <c r="F2189" s="54">
        <v>10</v>
      </c>
      <c r="G2189" s="69">
        <v>16.985790000000001</v>
      </c>
      <c r="H2189" s="59">
        <v>391</v>
      </c>
      <c r="K2189" s="68"/>
    </row>
    <row r="2190" spans="1:11" ht="38.25">
      <c r="A2190" s="39"/>
      <c r="B2190" s="52" t="s">
        <v>4087</v>
      </c>
      <c r="C2190" s="53">
        <v>2023</v>
      </c>
      <c r="D2190" s="53">
        <v>0.4</v>
      </c>
      <c r="E2190" s="54">
        <v>1</v>
      </c>
      <c r="F2190" s="54">
        <v>2</v>
      </c>
      <c r="G2190" s="69">
        <v>16.985790000000001</v>
      </c>
      <c r="H2190" s="59">
        <v>391</v>
      </c>
      <c r="K2190" s="68"/>
    </row>
    <row r="2191" spans="1:11" ht="51">
      <c r="A2191" s="39"/>
      <c r="B2191" s="52" t="s">
        <v>4088</v>
      </c>
      <c r="C2191" s="53">
        <v>2023</v>
      </c>
      <c r="D2191" s="53">
        <v>0.4</v>
      </c>
      <c r="E2191" s="54">
        <v>1</v>
      </c>
      <c r="F2191" s="54">
        <v>5</v>
      </c>
      <c r="G2191" s="69">
        <v>17.009810000000002</v>
      </c>
      <c r="H2191" s="59">
        <v>391</v>
      </c>
      <c r="K2191" s="68"/>
    </row>
    <row r="2192" spans="1:11" ht="51">
      <c r="A2192" s="39"/>
      <c r="B2192" s="52" t="s">
        <v>4089</v>
      </c>
      <c r="C2192" s="53">
        <v>2023</v>
      </c>
      <c r="D2192" s="53">
        <v>0.4</v>
      </c>
      <c r="E2192" s="54">
        <v>1</v>
      </c>
      <c r="F2192" s="54">
        <v>10</v>
      </c>
      <c r="G2192" s="69">
        <v>16.969560000000001</v>
      </c>
      <c r="H2192" s="59">
        <v>391</v>
      </c>
      <c r="K2192" s="68"/>
    </row>
    <row r="2193" spans="1:11" ht="38.25">
      <c r="A2193" s="39"/>
      <c r="B2193" s="52" t="s">
        <v>4090</v>
      </c>
      <c r="C2193" s="53">
        <v>2023</v>
      </c>
      <c r="D2193" s="53">
        <v>0.4</v>
      </c>
      <c r="E2193" s="54">
        <v>1</v>
      </c>
      <c r="F2193" s="54">
        <v>10</v>
      </c>
      <c r="G2193" s="69">
        <v>14.26483</v>
      </c>
      <c r="H2193" s="59">
        <v>391</v>
      </c>
      <c r="K2193" s="68"/>
    </row>
    <row r="2194" spans="1:11" ht="51">
      <c r="A2194" s="39"/>
      <c r="B2194" s="52" t="s">
        <v>4091</v>
      </c>
      <c r="C2194" s="53">
        <v>2023</v>
      </c>
      <c r="D2194" s="53">
        <v>0.4</v>
      </c>
      <c r="E2194" s="54">
        <v>1</v>
      </c>
      <c r="F2194" s="54">
        <v>10</v>
      </c>
      <c r="G2194" s="69">
        <v>14.248190000000001</v>
      </c>
      <c r="H2194" s="59">
        <v>391</v>
      </c>
      <c r="K2194" s="68"/>
    </row>
    <row r="2195" spans="1:11" ht="51">
      <c r="A2195" s="39"/>
      <c r="B2195" s="52" t="s">
        <v>4092</v>
      </c>
      <c r="C2195" s="53">
        <v>2023</v>
      </c>
      <c r="D2195" s="53">
        <v>0.4</v>
      </c>
      <c r="E2195" s="54">
        <v>1</v>
      </c>
      <c r="F2195" s="54">
        <v>10</v>
      </c>
      <c r="G2195" s="69">
        <v>14.248620000000001</v>
      </c>
      <c r="H2195" s="59">
        <v>391</v>
      </c>
      <c r="K2195" s="68"/>
    </row>
    <row r="2196" spans="1:11" ht="38.25">
      <c r="A2196" s="39"/>
      <c r="B2196" s="52" t="s">
        <v>4093</v>
      </c>
      <c r="C2196" s="53">
        <v>2023</v>
      </c>
      <c r="D2196" s="53">
        <v>0.4</v>
      </c>
      <c r="E2196" s="54">
        <v>1</v>
      </c>
      <c r="F2196" s="54">
        <v>10</v>
      </c>
      <c r="G2196" s="69">
        <v>14.248610000000001</v>
      </c>
      <c r="H2196" s="59">
        <v>391</v>
      </c>
      <c r="K2196" s="68"/>
    </row>
    <row r="2197" spans="1:11" ht="51">
      <c r="A2197" s="39"/>
      <c r="B2197" s="52" t="s">
        <v>4094</v>
      </c>
      <c r="C2197" s="53">
        <v>2023</v>
      </c>
      <c r="D2197" s="53">
        <v>0.4</v>
      </c>
      <c r="E2197" s="54">
        <v>1</v>
      </c>
      <c r="F2197" s="54">
        <v>5</v>
      </c>
      <c r="G2197" s="69">
        <v>15.823469999999999</v>
      </c>
      <c r="H2197" s="59">
        <v>392</v>
      </c>
      <c r="K2197" s="68"/>
    </row>
    <row r="2198" spans="1:11" ht="51">
      <c r="A2198" s="39"/>
      <c r="B2198" s="52" t="s">
        <v>4095</v>
      </c>
      <c r="C2198" s="53">
        <v>2023</v>
      </c>
      <c r="D2198" s="53">
        <v>0.4</v>
      </c>
      <c r="E2198" s="54">
        <v>1</v>
      </c>
      <c r="F2198" s="54">
        <v>10</v>
      </c>
      <c r="G2198" s="69">
        <v>15.82391</v>
      </c>
      <c r="H2198" s="59">
        <v>392</v>
      </c>
      <c r="K2198" s="68"/>
    </row>
    <row r="2199" spans="1:11" ht="51">
      <c r="A2199" s="39"/>
      <c r="B2199" s="52" t="s">
        <v>4096</v>
      </c>
      <c r="C2199" s="53">
        <v>2023</v>
      </c>
      <c r="D2199" s="53">
        <v>0.4</v>
      </c>
      <c r="E2199" s="54">
        <v>1</v>
      </c>
      <c r="F2199" s="54">
        <v>10</v>
      </c>
      <c r="G2199" s="69">
        <v>15.8179</v>
      </c>
      <c r="H2199" s="59">
        <v>392</v>
      </c>
      <c r="K2199" s="68"/>
    </row>
    <row r="2200" spans="1:11" ht="51">
      <c r="A2200" s="39"/>
      <c r="B2200" s="52" t="s">
        <v>4097</v>
      </c>
      <c r="C2200" s="53">
        <v>2023</v>
      </c>
      <c r="D2200" s="53">
        <v>0.4</v>
      </c>
      <c r="E2200" s="54">
        <v>1</v>
      </c>
      <c r="F2200" s="54">
        <v>10</v>
      </c>
      <c r="G2200" s="69">
        <v>15.8179</v>
      </c>
      <c r="H2200" s="59">
        <v>392</v>
      </c>
      <c r="K2200" s="68"/>
    </row>
    <row r="2201" spans="1:11" ht="51">
      <c r="A2201" s="39"/>
      <c r="B2201" s="52" t="s">
        <v>4098</v>
      </c>
      <c r="C2201" s="53">
        <v>2023</v>
      </c>
      <c r="D2201" s="53">
        <v>0.4</v>
      </c>
      <c r="E2201" s="54">
        <v>1</v>
      </c>
      <c r="F2201" s="54">
        <v>10</v>
      </c>
      <c r="G2201" s="69">
        <v>15.8179</v>
      </c>
      <c r="H2201" s="59">
        <v>392</v>
      </c>
      <c r="K2201" s="68"/>
    </row>
    <row r="2202" spans="1:11" ht="51">
      <c r="A2202" s="39"/>
      <c r="B2202" s="52" t="s">
        <v>4099</v>
      </c>
      <c r="C2202" s="53">
        <v>2023</v>
      </c>
      <c r="D2202" s="53">
        <v>0.4</v>
      </c>
      <c r="E2202" s="54">
        <v>1</v>
      </c>
      <c r="F2202" s="54">
        <v>10</v>
      </c>
      <c r="G2202" s="69">
        <v>15.81833</v>
      </c>
      <c r="H2202" s="59">
        <v>392</v>
      </c>
      <c r="K2202" s="68"/>
    </row>
    <row r="2203" spans="1:11" ht="51">
      <c r="A2203" s="39"/>
      <c r="B2203" s="52" t="s">
        <v>4100</v>
      </c>
      <c r="C2203" s="53">
        <v>2023</v>
      </c>
      <c r="D2203" s="53">
        <v>0.4</v>
      </c>
      <c r="E2203" s="54">
        <v>1</v>
      </c>
      <c r="F2203" s="54">
        <v>10</v>
      </c>
      <c r="G2203" s="69">
        <v>15.81832</v>
      </c>
      <c r="H2203" s="59">
        <v>392</v>
      </c>
      <c r="K2203" s="68"/>
    </row>
    <row r="2204" spans="1:11" ht="51">
      <c r="A2204" s="39"/>
      <c r="B2204" s="52" t="s">
        <v>4101</v>
      </c>
      <c r="C2204" s="53">
        <v>2023</v>
      </c>
      <c r="D2204" s="53">
        <v>0.4</v>
      </c>
      <c r="E2204" s="54">
        <v>1</v>
      </c>
      <c r="F2204" s="54">
        <v>10</v>
      </c>
      <c r="G2204" s="69">
        <v>15.85652</v>
      </c>
      <c r="H2204" s="59">
        <v>392</v>
      </c>
      <c r="K2204" s="68"/>
    </row>
    <row r="2205" spans="1:11" ht="51">
      <c r="A2205" s="39"/>
      <c r="B2205" s="52" t="s">
        <v>4102</v>
      </c>
      <c r="C2205" s="53">
        <v>2023</v>
      </c>
      <c r="D2205" s="53">
        <v>0.4</v>
      </c>
      <c r="E2205" s="54">
        <v>1</v>
      </c>
      <c r="F2205" s="54">
        <v>10</v>
      </c>
      <c r="G2205" s="69">
        <v>15.85651</v>
      </c>
      <c r="H2205" s="59">
        <v>392</v>
      </c>
      <c r="K2205" s="68"/>
    </row>
    <row r="2206" spans="1:11" ht="51">
      <c r="A2206" s="39"/>
      <c r="B2206" s="52" t="s">
        <v>4103</v>
      </c>
      <c r="C2206" s="53">
        <v>2023</v>
      </c>
      <c r="D2206" s="53">
        <v>0.4</v>
      </c>
      <c r="E2206" s="54">
        <v>1</v>
      </c>
      <c r="F2206" s="54">
        <v>10</v>
      </c>
      <c r="G2206" s="69">
        <v>15.85694</v>
      </c>
      <c r="H2206" s="59">
        <v>392</v>
      </c>
      <c r="K2206" s="68"/>
    </row>
    <row r="2207" spans="1:11" ht="51">
      <c r="A2207" s="39"/>
      <c r="B2207" s="52" t="s">
        <v>4104</v>
      </c>
      <c r="C2207" s="53">
        <v>2023</v>
      </c>
      <c r="D2207" s="53">
        <v>0.4</v>
      </c>
      <c r="E2207" s="54">
        <v>1</v>
      </c>
      <c r="F2207" s="54">
        <v>10</v>
      </c>
      <c r="G2207" s="69">
        <v>15.821759999999999</v>
      </c>
      <c r="H2207" s="59">
        <v>392</v>
      </c>
      <c r="K2207" s="68"/>
    </row>
    <row r="2208" spans="1:11" ht="51">
      <c r="A2208" s="39"/>
      <c r="B2208" s="52" t="s">
        <v>4105</v>
      </c>
      <c r="C2208" s="53">
        <v>2023</v>
      </c>
      <c r="D2208" s="53">
        <v>0.4</v>
      </c>
      <c r="E2208" s="54">
        <v>1</v>
      </c>
      <c r="F2208" s="54">
        <v>10</v>
      </c>
      <c r="G2208" s="69">
        <v>15.84107</v>
      </c>
      <c r="H2208" s="59">
        <v>392</v>
      </c>
      <c r="K2208" s="68"/>
    </row>
    <row r="2209" spans="1:11" ht="51">
      <c r="A2209" s="39"/>
      <c r="B2209" s="52" t="s">
        <v>4106</v>
      </c>
      <c r="C2209" s="53">
        <v>2023</v>
      </c>
      <c r="D2209" s="53">
        <v>0.4</v>
      </c>
      <c r="E2209" s="54">
        <v>1</v>
      </c>
      <c r="F2209" s="54">
        <v>15</v>
      </c>
      <c r="G2209" s="69">
        <v>15.80674</v>
      </c>
      <c r="H2209" s="59">
        <v>392</v>
      </c>
      <c r="K2209" s="68"/>
    </row>
    <row r="2210" spans="1:11" ht="38.25">
      <c r="A2210" s="39"/>
      <c r="B2210" s="52" t="s">
        <v>4107</v>
      </c>
      <c r="C2210" s="53">
        <v>2023</v>
      </c>
      <c r="D2210" s="53">
        <v>0.4</v>
      </c>
      <c r="E2210" s="54">
        <v>1</v>
      </c>
      <c r="F2210" s="54">
        <v>10</v>
      </c>
      <c r="G2210" s="69">
        <v>25.536849999999998</v>
      </c>
      <c r="H2210" s="59">
        <v>479</v>
      </c>
      <c r="K2210" s="68"/>
    </row>
    <row r="2211" spans="1:11" ht="51">
      <c r="A2211" s="39"/>
      <c r="B2211" s="52" t="s">
        <v>4108</v>
      </c>
      <c r="C2211" s="53">
        <v>2023</v>
      </c>
      <c r="D2211" s="53">
        <v>0.4</v>
      </c>
      <c r="E2211" s="54">
        <v>1</v>
      </c>
      <c r="F2211" s="54">
        <v>15</v>
      </c>
      <c r="G2211" s="69">
        <v>26.035439999999998</v>
      </c>
      <c r="H2211" s="59">
        <v>479</v>
      </c>
      <c r="K2211" s="68"/>
    </row>
    <row r="2212" spans="1:11" ht="51">
      <c r="A2212" s="39"/>
      <c r="B2212" s="52" t="s">
        <v>4109</v>
      </c>
      <c r="C2212" s="53">
        <v>2023</v>
      </c>
      <c r="D2212" s="53">
        <v>0.4</v>
      </c>
      <c r="E2212" s="54">
        <v>1</v>
      </c>
      <c r="F2212" s="54">
        <v>10</v>
      </c>
      <c r="G2212" s="69">
        <v>25.893099999999997</v>
      </c>
      <c r="H2212" s="59">
        <v>479</v>
      </c>
      <c r="K2212" s="68"/>
    </row>
    <row r="2213" spans="1:11" ht="51">
      <c r="A2213" s="39"/>
      <c r="B2213" s="52" t="s">
        <v>4110</v>
      </c>
      <c r="C2213" s="53">
        <v>2023</v>
      </c>
      <c r="D2213" s="53">
        <v>0.4</v>
      </c>
      <c r="E2213" s="54">
        <v>1</v>
      </c>
      <c r="F2213" s="54">
        <v>10</v>
      </c>
      <c r="G2213" s="69">
        <v>29.555029999999999</v>
      </c>
      <c r="H2213" s="59">
        <v>479</v>
      </c>
      <c r="K2213" s="68"/>
    </row>
    <row r="2214" spans="1:11" ht="38.25">
      <c r="A2214" s="39"/>
      <c r="B2214" s="52" t="s">
        <v>4111</v>
      </c>
      <c r="C2214" s="53">
        <v>2023</v>
      </c>
      <c r="D2214" s="53">
        <v>0.4</v>
      </c>
      <c r="E2214" s="54">
        <v>1</v>
      </c>
      <c r="F2214" s="54">
        <v>10</v>
      </c>
      <c r="G2214" s="69">
        <v>18.737080000000002</v>
      </c>
      <c r="H2214" s="59">
        <v>479</v>
      </c>
      <c r="K2214" s="68"/>
    </row>
    <row r="2215" spans="1:11" ht="38.25">
      <c r="A2215" s="39"/>
      <c r="B2215" s="52" t="s">
        <v>4112</v>
      </c>
      <c r="C2215" s="53">
        <v>2023</v>
      </c>
      <c r="D2215" s="53">
        <v>0.4</v>
      </c>
      <c r="E2215" s="54">
        <v>1</v>
      </c>
      <c r="F2215" s="54">
        <v>10</v>
      </c>
      <c r="G2215" s="69">
        <v>24.883680000000002</v>
      </c>
      <c r="H2215" s="59">
        <v>479</v>
      </c>
      <c r="K2215" s="68"/>
    </row>
    <row r="2216" spans="1:11" ht="38.25">
      <c r="A2216" s="39"/>
      <c r="B2216" s="52" t="s">
        <v>4113</v>
      </c>
      <c r="C2216" s="53">
        <v>2023</v>
      </c>
      <c r="D2216" s="53">
        <v>0.4</v>
      </c>
      <c r="E2216" s="54">
        <v>1</v>
      </c>
      <c r="F2216" s="54">
        <v>10</v>
      </c>
      <c r="G2216" s="69">
        <v>25.623729999999998</v>
      </c>
      <c r="H2216" s="59">
        <v>479</v>
      </c>
      <c r="K2216" s="68"/>
    </row>
    <row r="2217" spans="1:11" ht="51">
      <c r="A2217" s="39"/>
      <c r="B2217" s="52" t="s">
        <v>4114</v>
      </c>
      <c r="C2217" s="53">
        <v>2023</v>
      </c>
      <c r="D2217" s="53">
        <v>0.4</v>
      </c>
      <c r="E2217" s="54">
        <v>1</v>
      </c>
      <c r="F2217" s="54">
        <v>15</v>
      </c>
      <c r="G2217" s="69">
        <v>31.580869999999997</v>
      </c>
      <c r="H2217" s="59">
        <v>479</v>
      </c>
      <c r="K2217" s="68"/>
    </row>
    <row r="2218" spans="1:11" ht="51">
      <c r="A2218" s="39"/>
      <c r="B2218" s="52" t="s">
        <v>4115</v>
      </c>
      <c r="C2218" s="53">
        <v>2023</v>
      </c>
      <c r="D2218" s="53">
        <v>0.4</v>
      </c>
      <c r="E2218" s="54">
        <v>1</v>
      </c>
      <c r="F2218" s="54">
        <v>15</v>
      </c>
      <c r="G2218" s="69">
        <v>22.31183</v>
      </c>
      <c r="H2218" s="59">
        <v>479</v>
      </c>
      <c r="K2218" s="68"/>
    </row>
    <row r="2219" spans="1:11" ht="51">
      <c r="A2219" s="39"/>
      <c r="B2219" s="52" t="s">
        <v>4116</v>
      </c>
      <c r="C2219" s="53">
        <v>2023</v>
      </c>
      <c r="D2219" s="53">
        <v>0.4</v>
      </c>
      <c r="E2219" s="54">
        <v>1</v>
      </c>
      <c r="F2219" s="54">
        <v>15</v>
      </c>
      <c r="G2219" s="69">
        <v>27.156509999999997</v>
      </c>
      <c r="H2219" s="59">
        <v>479</v>
      </c>
      <c r="K2219" s="68"/>
    </row>
    <row r="2220" spans="1:11" ht="51">
      <c r="A2220" s="39"/>
      <c r="B2220" s="52" t="s">
        <v>4117</v>
      </c>
      <c r="C2220" s="53">
        <v>2023</v>
      </c>
      <c r="D2220" s="53">
        <v>0.4</v>
      </c>
      <c r="E2220" s="54">
        <v>1</v>
      </c>
      <c r="F2220" s="54">
        <v>15</v>
      </c>
      <c r="G2220" s="69">
        <v>27.191939999999999</v>
      </c>
      <c r="H2220" s="59">
        <v>479</v>
      </c>
      <c r="K2220" s="68"/>
    </row>
    <row r="2221" spans="1:11" ht="38.25">
      <c r="A2221" s="39"/>
      <c r="B2221" s="52" t="s">
        <v>4118</v>
      </c>
      <c r="C2221" s="53">
        <v>2023</v>
      </c>
      <c r="D2221" s="53">
        <v>0.4</v>
      </c>
      <c r="E2221" s="54">
        <v>1</v>
      </c>
      <c r="F2221" s="54">
        <v>10</v>
      </c>
      <c r="G2221" s="69">
        <v>25.535700000000002</v>
      </c>
      <c r="H2221" s="59">
        <v>479</v>
      </c>
      <c r="K2221" s="68"/>
    </row>
    <row r="2222" spans="1:11" ht="38.25">
      <c r="A2222" s="39"/>
      <c r="B2222" s="52" t="s">
        <v>4119</v>
      </c>
      <c r="C2222" s="53">
        <v>2023</v>
      </c>
      <c r="D2222" s="53">
        <v>0.4</v>
      </c>
      <c r="E2222" s="54">
        <v>1</v>
      </c>
      <c r="F2222" s="54">
        <v>10</v>
      </c>
      <c r="G2222" s="69">
        <v>26.394909999999999</v>
      </c>
      <c r="H2222" s="59">
        <v>479</v>
      </c>
      <c r="K2222" s="68"/>
    </row>
    <row r="2223" spans="1:11" ht="51">
      <c r="A2223" s="39"/>
      <c r="B2223" s="52" t="s">
        <v>4120</v>
      </c>
      <c r="C2223" s="53">
        <v>2023</v>
      </c>
      <c r="D2223" s="53">
        <v>0.4</v>
      </c>
      <c r="E2223" s="54">
        <v>1</v>
      </c>
      <c r="F2223" s="54">
        <v>10</v>
      </c>
      <c r="G2223" s="69">
        <v>18.240959999999998</v>
      </c>
      <c r="H2223" s="59">
        <v>479</v>
      </c>
      <c r="K2223" s="68"/>
    </row>
    <row r="2224" spans="1:11" ht="51">
      <c r="A2224" s="39"/>
      <c r="B2224" s="52" t="s">
        <v>4121</v>
      </c>
      <c r="C2224" s="53">
        <v>2023</v>
      </c>
      <c r="D2224" s="53">
        <v>0.4</v>
      </c>
      <c r="E2224" s="54">
        <v>1</v>
      </c>
      <c r="F2224" s="54">
        <v>15</v>
      </c>
      <c r="G2224" s="69">
        <v>25.356189999999998</v>
      </c>
      <c r="H2224" s="59">
        <v>479</v>
      </c>
      <c r="K2224" s="68"/>
    </row>
    <row r="2225" spans="1:11" ht="51">
      <c r="A2225" s="39"/>
      <c r="B2225" s="52" t="s">
        <v>4122</v>
      </c>
      <c r="C2225" s="53">
        <v>2023</v>
      </c>
      <c r="D2225" s="53">
        <v>0.4</v>
      </c>
      <c r="E2225" s="54">
        <v>1</v>
      </c>
      <c r="F2225" s="54">
        <v>15</v>
      </c>
      <c r="G2225" s="69">
        <v>26.790130000000001</v>
      </c>
      <c r="H2225" s="59">
        <v>479</v>
      </c>
      <c r="K2225" s="68"/>
    </row>
    <row r="2226" spans="1:11" ht="51">
      <c r="A2226" s="39"/>
      <c r="B2226" s="52" t="s">
        <v>4123</v>
      </c>
      <c r="C2226" s="53">
        <v>2023</v>
      </c>
      <c r="D2226" s="53">
        <v>0.4</v>
      </c>
      <c r="E2226" s="54">
        <v>1</v>
      </c>
      <c r="F2226" s="54">
        <v>15</v>
      </c>
      <c r="G2226" s="69">
        <v>25.619769999999999</v>
      </c>
      <c r="H2226" s="59">
        <v>479</v>
      </c>
      <c r="K2226" s="68"/>
    </row>
    <row r="2227" spans="1:11" ht="51">
      <c r="A2227" s="39"/>
      <c r="B2227" s="52" t="s">
        <v>4124</v>
      </c>
      <c r="C2227" s="53">
        <v>2023</v>
      </c>
      <c r="D2227" s="53">
        <v>0.4</v>
      </c>
      <c r="E2227" s="54">
        <v>1</v>
      </c>
      <c r="F2227" s="54">
        <v>10</v>
      </c>
      <c r="G2227" s="69">
        <v>25.731680000000001</v>
      </c>
      <c r="H2227" s="59">
        <v>479</v>
      </c>
      <c r="K2227" s="68"/>
    </row>
    <row r="2228" spans="1:11" ht="25.5">
      <c r="A2228" s="39"/>
      <c r="B2228" s="52" t="s">
        <v>4125</v>
      </c>
      <c r="C2228" s="53">
        <v>2023</v>
      </c>
      <c r="D2228" s="53">
        <v>0.4</v>
      </c>
      <c r="E2228" s="54">
        <v>1</v>
      </c>
      <c r="F2228" s="54">
        <v>14</v>
      </c>
      <c r="G2228" s="69">
        <v>48.416129999999995</v>
      </c>
      <c r="H2228" s="59">
        <v>479</v>
      </c>
      <c r="K2228" s="68"/>
    </row>
    <row r="2229" spans="1:11" ht="25.5">
      <c r="A2229" s="39"/>
      <c r="B2229" s="52" t="s">
        <v>4126</v>
      </c>
      <c r="C2229" s="53">
        <v>2023</v>
      </c>
      <c r="D2229" s="53">
        <v>0.4</v>
      </c>
      <c r="E2229" s="54">
        <v>1</v>
      </c>
      <c r="F2229" s="54">
        <v>25</v>
      </c>
      <c r="G2229" s="69">
        <v>43.628660000000004</v>
      </c>
      <c r="H2229" s="59">
        <v>479</v>
      </c>
      <c r="K2229" s="68"/>
    </row>
    <row r="2230" spans="1:11" ht="38.25">
      <c r="A2230" s="39"/>
      <c r="B2230" s="52" t="s">
        <v>4127</v>
      </c>
      <c r="C2230" s="53">
        <v>2023</v>
      </c>
      <c r="D2230" s="53">
        <v>0.4</v>
      </c>
      <c r="E2230" s="54">
        <v>1</v>
      </c>
      <c r="F2230" s="54">
        <v>10</v>
      </c>
      <c r="G2230" s="69">
        <v>31.2394</v>
      </c>
      <c r="H2230" s="59">
        <v>480</v>
      </c>
      <c r="K2230" s="68"/>
    </row>
    <row r="2231" spans="1:11" ht="38.25">
      <c r="A2231" s="39"/>
      <c r="B2231" s="52" t="s">
        <v>4128</v>
      </c>
      <c r="C2231" s="53">
        <v>2023</v>
      </c>
      <c r="D2231" s="53">
        <v>0.4</v>
      </c>
      <c r="E2231" s="54">
        <v>1</v>
      </c>
      <c r="F2231" s="54">
        <v>15</v>
      </c>
      <c r="G2231" s="69">
        <v>26.60004</v>
      </c>
      <c r="H2231" s="59">
        <v>480</v>
      </c>
      <c r="K2231" s="68"/>
    </row>
    <row r="2232" spans="1:11" ht="51">
      <c r="A2232" s="39"/>
      <c r="B2232" s="52" t="s">
        <v>4129</v>
      </c>
      <c r="C2232" s="53">
        <v>2023</v>
      </c>
      <c r="D2232" s="53">
        <v>0.4</v>
      </c>
      <c r="E2232" s="54">
        <v>1</v>
      </c>
      <c r="F2232" s="54">
        <v>15</v>
      </c>
      <c r="G2232" s="69">
        <v>29.334529999999997</v>
      </c>
      <c r="H2232" s="59">
        <v>480</v>
      </c>
      <c r="K2232" s="68"/>
    </row>
    <row r="2233" spans="1:11" ht="51">
      <c r="A2233" s="39"/>
      <c r="B2233" s="52" t="s">
        <v>4130</v>
      </c>
      <c r="C2233" s="53">
        <v>2023</v>
      </c>
      <c r="D2233" s="53">
        <v>0.4</v>
      </c>
      <c r="E2233" s="54">
        <v>1</v>
      </c>
      <c r="F2233" s="54">
        <v>10</v>
      </c>
      <c r="G2233" s="69">
        <v>29.43328</v>
      </c>
      <c r="H2233" s="59">
        <v>480</v>
      </c>
      <c r="K2233" s="68"/>
    </row>
    <row r="2234" spans="1:11" ht="51">
      <c r="A2234" s="39"/>
      <c r="B2234" s="52" t="s">
        <v>4131</v>
      </c>
      <c r="C2234" s="53">
        <v>2023</v>
      </c>
      <c r="D2234" s="53">
        <v>0.4</v>
      </c>
      <c r="E2234" s="54">
        <v>1</v>
      </c>
      <c r="F2234" s="54">
        <v>12.5</v>
      </c>
      <c r="G2234" s="69">
        <v>27.936029999999999</v>
      </c>
      <c r="H2234" s="59">
        <v>480</v>
      </c>
      <c r="K2234" s="68"/>
    </row>
    <row r="2235" spans="1:11" ht="102">
      <c r="A2235" s="39"/>
      <c r="B2235" s="52" t="s">
        <v>4132</v>
      </c>
      <c r="C2235" s="53">
        <v>2023</v>
      </c>
      <c r="D2235" s="53">
        <v>0.4</v>
      </c>
      <c r="E2235" s="54">
        <v>1</v>
      </c>
      <c r="F2235" s="54">
        <v>2</v>
      </c>
      <c r="G2235" s="69">
        <v>17.602810000000002</v>
      </c>
      <c r="H2235" s="59">
        <v>480</v>
      </c>
      <c r="K2235" s="68"/>
    </row>
    <row r="2236" spans="1:11" ht="102">
      <c r="A2236" s="39"/>
      <c r="B2236" s="52" t="s">
        <v>4133</v>
      </c>
      <c r="C2236" s="53">
        <v>2023</v>
      </c>
      <c r="D2236" s="53">
        <v>0.4</v>
      </c>
      <c r="E2236" s="54">
        <v>1</v>
      </c>
      <c r="F2236" s="54">
        <v>2</v>
      </c>
      <c r="G2236" s="69">
        <v>17.588180000000001</v>
      </c>
      <c r="H2236" s="59">
        <v>480</v>
      </c>
      <c r="K2236" s="68"/>
    </row>
    <row r="2237" spans="1:11" ht="102">
      <c r="A2237" s="39"/>
      <c r="B2237" s="52" t="s">
        <v>4134</v>
      </c>
      <c r="C2237" s="53">
        <v>2023</v>
      </c>
      <c r="D2237" s="53">
        <v>0.4</v>
      </c>
      <c r="E2237" s="54">
        <v>1</v>
      </c>
      <c r="F2237" s="54">
        <v>2</v>
      </c>
      <c r="G2237" s="69">
        <v>17.566200000000002</v>
      </c>
      <c r="H2237" s="59">
        <v>480</v>
      </c>
      <c r="K2237" s="68"/>
    </row>
    <row r="2238" spans="1:11" ht="63.75">
      <c r="A2238" s="39"/>
      <c r="B2238" s="52" t="s">
        <v>4135</v>
      </c>
      <c r="C2238" s="53">
        <v>2023</v>
      </c>
      <c r="D2238" s="53">
        <v>0.4</v>
      </c>
      <c r="E2238" s="54">
        <v>1</v>
      </c>
      <c r="F2238" s="54">
        <v>10</v>
      </c>
      <c r="G2238" s="69">
        <v>26.518999999999998</v>
      </c>
      <c r="H2238" s="59">
        <v>480</v>
      </c>
      <c r="K2238" s="68"/>
    </row>
    <row r="2239" spans="1:11" ht="63.75">
      <c r="A2239" s="39"/>
      <c r="B2239" s="52" t="s">
        <v>4136</v>
      </c>
      <c r="C2239" s="53">
        <v>2023</v>
      </c>
      <c r="D2239" s="53">
        <v>0.4</v>
      </c>
      <c r="E2239" s="54">
        <v>1</v>
      </c>
      <c r="F2239" s="54">
        <v>15</v>
      </c>
      <c r="G2239" s="69">
        <v>26.90626</v>
      </c>
      <c r="H2239" s="59">
        <v>480</v>
      </c>
      <c r="K2239" s="68"/>
    </row>
    <row r="2240" spans="1:11" ht="38.25">
      <c r="A2240" s="39"/>
      <c r="B2240" s="52" t="s">
        <v>4137</v>
      </c>
      <c r="C2240" s="53">
        <v>2023</v>
      </c>
      <c r="D2240" s="53">
        <v>0.4</v>
      </c>
      <c r="E2240" s="54">
        <v>1</v>
      </c>
      <c r="F2240" s="54">
        <v>5</v>
      </c>
      <c r="G2240" s="69">
        <v>26.498609999999999</v>
      </c>
      <c r="H2240" s="59">
        <v>480</v>
      </c>
      <c r="K2240" s="68"/>
    </row>
    <row r="2241" spans="1:11" ht="51">
      <c r="A2241" s="39"/>
      <c r="B2241" s="52" t="s">
        <v>4138</v>
      </c>
      <c r="C2241" s="53">
        <v>2023</v>
      </c>
      <c r="D2241" s="53">
        <v>0.4</v>
      </c>
      <c r="E2241" s="54">
        <v>1</v>
      </c>
      <c r="F2241" s="54">
        <v>15</v>
      </c>
      <c r="G2241" s="69">
        <v>27.69135</v>
      </c>
      <c r="H2241" s="59">
        <v>480</v>
      </c>
      <c r="K2241" s="68"/>
    </row>
    <row r="2242" spans="1:11" ht="38.25">
      <c r="A2242" s="39"/>
      <c r="B2242" s="52" t="s">
        <v>4139</v>
      </c>
      <c r="C2242" s="53">
        <v>2023</v>
      </c>
      <c r="D2242" s="53">
        <v>0.4</v>
      </c>
      <c r="E2242" s="54">
        <v>1</v>
      </c>
      <c r="F2242" s="54">
        <v>5</v>
      </c>
      <c r="G2242" s="69">
        <v>17.737909999999999</v>
      </c>
      <c r="H2242" s="59">
        <v>480</v>
      </c>
      <c r="K2242" s="68"/>
    </row>
    <row r="2243" spans="1:11" ht="38.25">
      <c r="A2243" s="39"/>
      <c r="B2243" s="52" t="s">
        <v>4140</v>
      </c>
      <c r="C2243" s="53">
        <v>2023</v>
      </c>
      <c r="D2243" s="53">
        <v>0.4</v>
      </c>
      <c r="E2243" s="54">
        <v>1</v>
      </c>
      <c r="F2243" s="54">
        <v>15</v>
      </c>
      <c r="G2243" s="69">
        <v>27.79757</v>
      </c>
      <c r="H2243" s="59">
        <v>480</v>
      </c>
      <c r="K2243" s="68"/>
    </row>
    <row r="2244" spans="1:11" ht="51">
      <c r="A2244" s="39"/>
      <c r="B2244" s="52" t="s">
        <v>4141</v>
      </c>
      <c r="C2244" s="53">
        <v>2023</v>
      </c>
      <c r="D2244" s="53">
        <v>0.4</v>
      </c>
      <c r="E2244" s="54">
        <v>1</v>
      </c>
      <c r="F2244" s="54">
        <v>10</v>
      </c>
      <c r="G2244" s="69">
        <v>27.835090000000001</v>
      </c>
      <c r="H2244" s="59">
        <v>480</v>
      </c>
      <c r="K2244" s="68"/>
    </row>
    <row r="2245" spans="1:11" ht="38.25">
      <c r="A2245" s="39"/>
      <c r="B2245" s="52" t="s">
        <v>4142</v>
      </c>
      <c r="C2245" s="53">
        <v>2023</v>
      </c>
      <c r="D2245" s="53">
        <v>0.4</v>
      </c>
      <c r="E2245" s="54">
        <v>1</v>
      </c>
      <c r="F2245" s="54">
        <v>15</v>
      </c>
      <c r="G2245" s="69">
        <v>27.835090000000001</v>
      </c>
      <c r="H2245" s="59">
        <v>480</v>
      </c>
      <c r="K2245" s="68"/>
    </row>
    <row r="2246" spans="1:11" ht="25.5">
      <c r="A2246" s="39"/>
      <c r="B2246" s="52" t="s">
        <v>4143</v>
      </c>
      <c r="C2246" s="53">
        <v>2023</v>
      </c>
      <c r="D2246" s="53">
        <v>0.4</v>
      </c>
      <c r="E2246" s="54">
        <v>1</v>
      </c>
      <c r="F2246" s="54">
        <v>15</v>
      </c>
      <c r="G2246" s="69">
        <v>24.707540000000002</v>
      </c>
      <c r="H2246" s="59">
        <v>480</v>
      </c>
      <c r="K2246" s="68"/>
    </row>
    <row r="2247" spans="1:11" ht="25.5">
      <c r="A2247" s="39"/>
      <c r="B2247" s="52" t="s">
        <v>4144</v>
      </c>
      <c r="C2247" s="53">
        <v>2023</v>
      </c>
      <c r="D2247" s="53">
        <v>0.4</v>
      </c>
      <c r="E2247" s="54">
        <v>1</v>
      </c>
      <c r="F2247" s="54">
        <v>15</v>
      </c>
      <c r="G2247" s="69">
        <v>31.579630000000002</v>
      </c>
      <c r="H2247" s="59">
        <v>480</v>
      </c>
      <c r="K2247" s="68"/>
    </row>
    <row r="2248" spans="1:11" ht="38.25">
      <c r="A2248" s="39"/>
      <c r="B2248" s="52" t="s">
        <v>4145</v>
      </c>
      <c r="C2248" s="53">
        <v>2023</v>
      </c>
      <c r="D2248" s="53">
        <v>0.4</v>
      </c>
      <c r="E2248" s="54">
        <v>1</v>
      </c>
      <c r="F2248" s="54">
        <v>15</v>
      </c>
      <c r="G2248" s="69">
        <v>26.886959999999998</v>
      </c>
      <c r="H2248" s="59">
        <v>481</v>
      </c>
      <c r="K2248" s="68"/>
    </row>
    <row r="2249" spans="1:11" ht="38.25">
      <c r="A2249" s="39"/>
      <c r="B2249" s="52" t="s">
        <v>4146</v>
      </c>
      <c r="C2249" s="53">
        <v>2023</v>
      </c>
      <c r="D2249" s="53">
        <v>0.4</v>
      </c>
      <c r="E2249" s="54">
        <v>1</v>
      </c>
      <c r="F2249" s="54">
        <v>15</v>
      </c>
      <c r="G2249" s="69">
        <v>31.102679999999999</v>
      </c>
      <c r="H2249" s="59">
        <v>481</v>
      </c>
      <c r="K2249" s="68"/>
    </row>
    <row r="2250" spans="1:11" ht="38.25">
      <c r="A2250" s="39"/>
      <c r="B2250" s="52" t="s">
        <v>4147</v>
      </c>
      <c r="C2250" s="53">
        <v>2023</v>
      </c>
      <c r="D2250" s="53">
        <v>0.4</v>
      </c>
      <c r="E2250" s="54">
        <v>1</v>
      </c>
      <c r="F2250" s="54">
        <v>15</v>
      </c>
      <c r="G2250" s="69">
        <v>27.181429999999999</v>
      </c>
      <c r="H2250" s="59">
        <v>481</v>
      </c>
      <c r="K2250" s="68"/>
    </row>
    <row r="2251" spans="1:11" ht="51">
      <c r="A2251" s="39"/>
      <c r="B2251" s="52" t="s">
        <v>4148</v>
      </c>
      <c r="C2251" s="53">
        <v>2023</v>
      </c>
      <c r="D2251" s="53">
        <v>0.4</v>
      </c>
      <c r="E2251" s="54">
        <v>1</v>
      </c>
      <c r="F2251" s="54">
        <v>2.04</v>
      </c>
      <c r="G2251" s="69">
        <v>17.314139999999998</v>
      </c>
      <c r="H2251" s="59">
        <v>481</v>
      </c>
      <c r="K2251" s="68"/>
    </row>
    <row r="2252" spans="1:11" ht="51">
      <c r="A2252" s="39"/>
      <c r="B2252" s="52" t="s">
        <v>4149</v>
      </c>
      <c r="C2252" s="53">
        <v>2023</v>
      </c>
      <c r="D2252" s="53">
        <v>0.4</v>
      </c>
      <c r="E2252" s="54">
        <v>1</v>
      </c>
      <c r="F2252" s="54">
        <v>2.04</v>
      </c>
      <c r="G2252" s="69">
        <v>17.57094</v>
      </c>
      <c r="H2252" s="59">
        <v>481</v>
      </c>
      <c r="K2252" s="68"/>
    </row>
    <row r="2253" spans="1:11" ht="38.25">
      <c r="A2253" s="39"/>
      <c r="B2253" s="52" t="s">
        <v>4150</v>
      </c>
      <c r="C2253" s="53">
        <v>2023</v>
      </c>
      <c r="D2253" s="53">
        <v>0.4</v>
      </c>
      <c r="E2253" s="54">
        <v>1</v>
      </c>
      <c r="F2253" s="54">
        <v>10</v>
      </c>
      <c r="G2253" s="69">
        <v>18.28491</v>
      </c>
      <c r="H2253" s="59">
        <v>481</v>
      </c>
      <c r="K2253" s="68"/>
    </row>
    <row r="2254" spans="1:11" ht="51">
      <c r="A2254" s="39"/>
      <c r="B2254" s="52" t="s">
        <v>4151</v>
      </c>
      <c r="C2254" s="53">
        <v>2023</v>
      </c>
      <c r="D2254" s="53">
        <v>0.4</v>
      </c>
      <c r="E2254" s="54">
        <v>1</v>
      </c>
      <c r="F2254" s="54">
        <v>15</v>
      </c>
      <c r="G2254" s="69">
        <v>27.523130000000002</v>
      </c>
      <c r="H2254" s="59">
        <v>481</v>
      </c>
      <c r="K2254" s="68"/>
    </row>
    <row r="2255" spans="1:11" ht="38.25">
      <c r="A2255" s="39"/>
      <c r="B2255" s="52" t="s">
        <v>4152</v>
      </c>
      <c r="C2255" s="53">
        <v>2023</v>
      </c>
      <c r="D2255" s="53">
        <v>0.4</v>
      </c>
      <c r="E2255" s="54">
        <v>1</v>
      </c>
      <c r="F2255" s="54">
        <v>7.5</v>
      </c>
      <c r="G2255" s="69">
        <v>29.629729999999999</v>
      </c>
      <c r="H2255" s="59">
        <v>481</v>
      </c>
      <c r="K2255" s="68"/>
    </row>
    <row r="2256" spans="1:11" ht="51">
      <c r="A2256" s="39"/>
      <c r="B2256" s="52" t="s">
        <v>4153</v>
      </c>
      <c r="C2256" s="53">
        <v>2023</v>
      </c>
      <c r="D2256" s="53">
        <v>0.4</v>
      </c>
      <c r="E2256" s="54">
        <v>1</v>
      </c>
      <c r="F2256" s="54">
        <v>10</v>
      </c>
      <c r="G2256" s="69">
        <v>27.50198</v>
      </c>
      <c r="H2256" s="59">
        <v>481</v>
      </c>
      <c r="K2256" s="68"/>
    </row>
    <row r="2257" spans="1:11" ht="38.25">
      <c r="A2257" s="39"/>
      <c r="B2257" s="52" t="s">
        <v>4154</v>
      </c>
      <c r="C2257" s="53">
        <v>2023</v>
      </c>
      <c r="D2257" s="53">
        <v>0.4</v>
      </c>
      <c r="E2257" s="54">
        <v>1</v>
      </c>
      <c r="F2257" s="54">
        <v>7.5</v>
      </c>
      <c r="G2257" s="69">
        <v>28.8247</v>
      </c>
      <c r="H2257" s="59">
        <v>481</v>
      </c>
      <c r="K2257" s="68"/>
    </row>
    <row r="2258" spans="1:11" ht="51">
      <c r="A2258" s="39"/>
      <c r="B2258" s="52" t="s">
        <v>4155</v>
      </c>
      <c r="C2258" s="53">
        <v>2023</v>
      </c>
      <c r="D2258" s="53">
        <v>0.4</v>
      </c>
      <c r="E2258" s="54">
        <v>1</v>
      </c>
      <c r="F2258" s="54">
        <v>7.5</v>
      </c>
      <c r="G2258" s="69">
        <v>25.022509999999997</v>
      </c>
      <c r="H2258" s="59">
        <v>482</v>
      </c>
      <c r="K2258" s="68"/>
    </row>
    <row r="2259" spans="1:11" ht="51">
      <c r="A2259" s="39"/>
      <c r="B2259" s="52" t="s">
        <v>4156</v>
      </c>
      <c r="C2259" s="53">
        <v>2023</v>
      </c>
      <c r="D2259" s="53">
        <v>0.4</v>
      </c>
      <c r="E2259" s="54">
        <v>1</v>
      </c>
      <c r="F2259" s="54">
        <v>10</v>
      </c>
      <c r="G2259" s="69">
        <v>25.174499999999998</v>
      </c>
      <c r="H2259" s="59">
        <v>482</v>
      </c>
      <c r="K2259" s="68"/>
    </row>
    <row r="2260" spans="1:11" ht="51">
      <c r="A2260" s="39"/>
      <c r="B2260" s="52" t="s">
        <v>4157</v>
      </c>
      <c r="C2260" s="53">
        <v>2023</v>
      </c>
      <c r="D2260" s="53">
        <v>0.4</v>
      </c>
      <c r="E2260" s="54">
        <v>1</v>
      </c>
      <c r="F2260" s="54">
        <v>10</v>
      </c>
      <c r="G2260" s="69">
        <v>25.174490000000002</v>
      </c>
      <c r="H2260" s="59">
        <v>482</v>
      </c>
      <c r="K2260" s="68"/>
    </row>
    <row r="2261" spans="1:11" ht="51">
      <c r="A2261" s="39"/>
      <c r="B2261" s="52" t="s">
        <v>4158</v>
      </c>
      <c r="C2261" s="53">
        <v>2023</v>
      </c>
      <c r="D2261" s="53">
        <v>0.4</v>
      </c>
      <c r="E2261" s="54">
        <v>1</v>
      </c>
      <c r="F2261" s="54">
        <v>10</v>
      </c>
      <c r="G2261" s="69">
        <v>25.45364</v>
      </c>
      <c r="H2261" s="59">
        <v>482</v>
      </c>
      <c r="K2261" s="68"/>
    </row>
    <row r="2262" spans="1:11" ht="51">
      <c r="A2262" s="39"/>
      <c r="B2262" s="52" t="s">
        <v>4159</v>
      </c>
      <c r="C2262" s="53">
        <v>2023</v>
      </c>
      <c r="D2262" s="53">
        <v>0.4</v>
      </c>
      <c r="E2262" s="54">
        <v>1</v>
      </c>
      <c r="F2262" s="54">
        <v>15</v>
      </c>
      <c r="G2262" s="69">
        <v>25.059609999999999</v>
      </c>
      <c r="H2262" s="59">
        <v>482</v>
      </c>
      <c r="K2262" s="68"/>
    </row>
    <row r="2263" spans="1:11" ht="51">
      <c r="A2263" s="39"/>
      <c r="B2263" s="52" t="s">
        <v>4160</v>
      </c>
      <c r="C2263" s="53">
        <v>2023</v>
      </c>
      <c r="D2263" s="53">
        <v>0.4</v>
      </c>
      <c r="E2263" s="54">
        <v>1</v>
      </c>
      <c r="F2263" s="54">
        <v>10</v>
      </c>
      <c r="G2263" s="69">
        <v>22.91657</v>
      </c>
      <c r="H2263" s="59">
        <v>482</v>
      </c>
      <c r="K2263" s="68"/>
    </row>
    <row r="2264" spans="1:11" ht="51">
      <c r="A2264" s="39"/>
      <c r="B2264" s="52" t="s">
        <v>4161</v>
      </c>
      <c r="C2264" s="53">
        <v>2023</v>
      </c>
      <c r="D2264" s="53">
        <v>0.4</v>
      </c>
      <c r="E2264" s="54">
        <v>1</v>
      </c>
      <c r="F2264" s="54">
        <v>5</v>
      </c>
      <c r="G2264" s="69">
        <v>24.750720000000001</v>
      </c>
      <c r="H2264" s="59">
        <v>482</v>
      </c>
      <c r="K2264" s="68"/>
    </row>
    <row r="2265" spans="1:11" ht="63.75">
      <c r="A2265" s="39"/>
      <c r="B2265" s="52" t="s">
        <v>4162</v>
      </c>
      <c r="C2265" s="53">
        <v>2023</v>
      </c>
      <c r="D2265" s="53">
        <v>0.4</v>
      </c>
      <c r="E2265" s="54">
        <v>1</v>
      </c>
      <c r="F2265" s="54">
        <v>10</v>
      </c>
      <c r="G2265" s="69">
        <v>22.957810000000002</v>
      </c>
      <c r="H2265" s="59">
        <v>482</v>
      </c>
      <c r="K2265" s="68"/>
    </row>
    <row r="2266" spans="1:11" ht="63.75">
      <c r="A2266" s="39"/>
      <c r="B2266" s="52" t="s">
        <v>4163</v>
      </c>
      <c r="C2266" s="53">
        <v>2023</v>
      </c>
      <c r="D2266" s="53">
        <v>0.4</v>
      </c>
      <c r="E2266" s="54">
        <v>1</v>
      </c>
      <c r="F2266" s="54">
        <v>10</v>
      </c>
      <c r="G2266" s="69">
        <v>22.264320000000001</v>
      </c>
      <c r="H2266" s="59">
        <v>482</v>
      </c>
      <c r="K2266" s="68"/>
    </row>
    <row r="2267" spans="1:11" ht="51">
      <c r="A2267" s="39"/>
      <c r="B2267" s="52" t="s">
        <v>4164</v>
      </c>
      <c r="C2267" s="53">
        <v>2023</v>
      </c>
      <c r="D2267" s="53">
        <v>0.4</v>
      </c>
      <c r="E2267" s="54">
        <v>1</v>
      </c>
      <c r="F2267" s="54">
        <v>15</v>
      </c>
      <c r="G2267" s="69">
        <v>24.7742</v>
      </c>
      <c r="H2267" s="59">
        <v>482</v>
      </c>
      <c r="K2267" s="68"/>
    </row>
    <row r="2268" spans="1:11" ht="63.75">
      <c r="A2268" s="39"/>
      <c r="B2268" s="52" t="s">
        <v>4165</v>
      </c>
      <c r="C2268" s="53">
        <v>2023</v>
      </c>
      <c r="D2268" s="53">
        <v>0.4</v>
      </c>
      <c r="E2268" s="54">
        <v>1</v>
      </c>
      <c r="F2268" s="54">
        <v>3</v>
      </c>
      <c r="G2268" s="69">
        <v>16.78443</v>
      </c>
      <c r="H2268" s="59">
        <v>482</v>
      </c>
      <c r="K2268" s="68"/>
    </row>
    <row r="2269" spans="1:11" ht="63.75">
      <c r="A2269" s="39"/>
      <c r="B2269" s="52" t="s">
        <v>4166</v>
      </c>
      <c r="C2269" s="53">
        <v>2023</v>
      </c>
      <c r="D2269" s="53">
        <v>0.4</v>
      </c>
      <c r="E2269" s="54">
        <v>1</v>
      </c>
      <c r="F2269" s="54">
        <v>3</v>
      </c>
      <c r="G2269" s="69">
        <v>16.78443</v>
      </c>
      <c r="H2269" s="59">
        <v>482</v>
      </c>
      <c r="K2269" s="68"/>
    </row>
    <row r="2270" spans="1:11" ht="63.75">
      <c r="A2270" s="39"/>
      <c r="B2270" s="52" t="s">
        <v>4167</v>
      </c>
      <c r="C2270" s="53">
        <v>2023</v>
      </c>
      <c r="D2270" s="53">
        <v>0.4</v>
      </c>
      <c r="E2270" s="54">
        <v>1</v>
      </c>
      <c r="F2270" s="54">
        <v>3</v>
      </c>
      <c r="G2270" s="69">
        <v>16.78443</v>
      </c>
      <c r="H2270" s="59">
        <v>482</v>
      </c>
      <c r="K2270" s="68"/>
    </row>
    <row r="2271" spans="1:11" ht="63.75">
      <c r="A2271" s="39"/>
      <c r="B2271" s="52" t="s">
        <v>4168</v>
      </c>
      <c r="C2271" s="53">
        <v>2023</v>
      </c>
      <c r="D2271" s="53">
        <v>0.4</v>
      </c>
      <c r="E2271" s="54">
        <v>1</v>
      </c>
      <c r="F2271" s="54">
        <v>3</v>
      </c>
      <c r="G2271" s="69">
        <v>16.78443</v>
      </c>
      <c r="H2271" s="59">
        <v>482</v>
      </c>
      <c r="K2271" s="68"/>
    </row>
    <row r="2272" spans="1:11" ht="63.75">
      <c r="A2272" s="39"/>
      <c r="B2272" s="52" t="s">
        <v>4169</v>
      </c>
      <c r="C2272" s="53">
        <v>2023</v>
      </c>
      <c r="D2272" s="53">
        <v>0.4</v>
      </c>
      <c r="E2272" s="54">
        <v>1</v>
      </c>
      <c r="F2272" s="54">
        <v>10</v>
      </c>
      <c r="G2272" s="69">
        <v>16.78443</v>
      </c>
      <c r="H2272" s="59">
        <v>482</v>
      </c>
      <c r="K2272" s="68"/>
    </row>
    <row r="2273" spans="1:11" ht="51">
      <c r="A2273" s="39"/>
      <c r="B2273" s="52" t="s">
        <v>4170</v>
      </c>
      <c r="C2273" s="53">
        <v>2023</v>
      </c>
      <c r="D2273" s="53">
        <v>0.4</v>
      </c>
      <c r="E2273" s="54">
        <v>1</v>
      </c>
      <c r="F2273" s="54">
        <v>7.5</v>
      </c>
      <c r="G2273" s="69">
        <v>23.635849999999998</v>
      </c>
      <c r="H2273" s="59">
        <v>482</v>
      </c>
      <c r="K2273" s="68"/>
    </row>
    <row r="2274" spans="1:11" ht="51">
      <c r="A2274" s="39"/>
      <c r="B2274" s="52" t="s">
        <v>4171</v>
      </c>
      <c r="C2274" s="53">
        <v>2023</v>
      </c>
      <c r="D2274" s="53">
        <v>0.4</v>
      </c>
      <c r="E2274" s="54">
        <v>1</v>
      </c>
      <c r="F2274" s="54">
        <v>10</v>
      </c>
      <c r="G2274" s="69">
        <v>25.197590000000002</v>
      </c>
      <c r="H2274" s="59">
        <v>482</v>
      </c>
      <c r="K2274" s="68"/>
    </row>
    <row r="2275" spans="1:11" ht="51">
      <c r="A2275" s="39"/>
      <c r="B2275" s="52" t="s">
        <v>4172</v>
      </c>
      <c r="C2275" s="53">
        <v>2023</v>
      </c>
      <c r="D2275" s="53">
        <v>0.4</v>
      </c>
      <c r="E2275" s="54">
        <v>1</v>
      </c>
      <c r="F2275" s="54">
        <v>10</v>
      </c>
      <c r="G2275" s="69">
        <v>24.257580000000001</v>
      </c>
      <c r="H2275" s="59">
        <v>482</v>
      </c>
      <c r="K2275" s="68"/>
    </row>
    <row r="2276" spans="1:11" ht="51">
      <c r="A2276" s="39"/>
      <c r="B2276" s="52" t="s">
        <v>4173</v>
      </c>
      <c r="C2276" s="53">
        <v>2023</v>
      </c>
      <c r="D2276" s="53">
        <v>0.4</v>
      </c>
      <c r="E2276" s="54">
        <v>1</v>
      </c>
      <c r="F2276" s="54">
        <v>15</v>
      </c>
      <c r="G2276" s="69">
        <v>22.015790000000003</v>
      </c>
      <c r="H2276" s="59">
        <v>482</v>
      </c>
      <c r="K2276" s="68"/>
    </row>
    <row r="2277" spans="1:11" ht="25.5">
      <c r="A2277" s="39"/>
      <c r="B2277" s="52" t="s">
        <v>4174</v>
      </c>
      <c r="C2277" s="53">
        <v>2023</v>
      </c>
      <c r="D2277" s="53">
        <v>0.4</v>
      </c>
      <c r="E2277" s="54">
        <v>1</v>
      </c>
      <c r="F2277" s="54">
        <v>10</v>
      </c>
      <c r="G2277" s="69">
        <v>29.271470000000001</v>
      </c>
      <c r="H2277" s="59">
        <v>482</v>
      </c>
      <c r="K2277" s="68"/>
    </row>
    <row r="2278" spans="1:11" ht="51">
      <c r="A2278" s="39"/>
      <c r="B2278" s="52" t="s">
        <v>4175</v>
      </c>
      <c r="C2278" s="53">
        <v>2023</v>
      </c>
      <c r="D2278" s="53">
        <v>0.4</v>
      </c>
      <c r="E2278" s="54">
        <v>1</v>
      </c>
      <c r="F2278" s="54">
        <v>15</v>
      </c>
      <c r="G2278" s="69">
        <v>26.317599999999999</v>
      </c>
      <c r="H2278" s="59">
        <v>483</v>
      </c>
      <c r="K2278" s="68"/>
    </row>
    <row r="2279" spans="1:11" ht="25.5">
      <c r="A2279" s="39"/>
      <c r="B2279" s="52" t="s">
        <v>4176</v>
      </c>
      <c r="C2279" s="53">
        <v>2023</v>
      </c>
      <c r="D2279" s="53">
        <v>0.4</v>
      </c>
      <c r="E2279" s="54">
        <v>1</v>
      </c>
      <c r="F2279" s="54">
        <v>10</v>
      </c>
      <c r="G2279" s="69">
        <v>14.82358</v>
      </c>
      <c r="H2279" s="59">
        <v>483</v>
      </c>
      <c r="K2279" s="68"/>
    </row>
    <row r="2280" spans="1:11" ht="25.5">
      <c r="A2280" s="39"/>
      <c r="B2280" s="52" t="s">
        <v>4177</v>
      </c>
      <c r="C2280" s="53">
        <v>2023</v>
      </c>
      <c r="D2280" s="53">
        <v>0.4</v>
      </c>
      <c r="E2280" s="54">
        <v>1</v>
      </c>
      <c r="F2280" s="54">
        <v>10</v>
      </c>
      <c r="G2280" s="69">
        <v>29.271619999999999</v>
      </c>
      <c r="H2280" s="59">
        <v>483</v>
      </c>
      <c r="K2280" s="68"/>
    </row>
    <row r="2281" spans="1:11" ht="25.5">
      <c r="A2281" s="39"/>
      <c r="B2281" s="52" t="s">
        <v>4178</v>
      </c>
      <c r="C2281" s="53">
        <v>2023</v>
      </c>
      <c r="D2281" s="53">
        <v>0.4</v>
      </c>
      <c r="E2281" s="54">
        <v>1</v>
      </c>
      <c r="F2281" s="54">
        <v>15</v>
      </c>
      <c r="G2281" s="69">
        <v>37.954430000000002</v>
      </c>
      <c r="H2281" s="59">
        <v>483</v>
      </c>
      <c r="K2281" s="68"/>
    </row>
    <row r="2282" spans="1:11" ht="25.5">
      <c r="A2282" s="39"/>
      <c r="B2282" s="52" t="s">
        <v>4179</v>
      </c>
      <c r="C2282" s="53">
        <v>2023</v>
      </c>
      <c r="D2282" s="53">
        <v>0.4</v>
      </c>
      <c r="E2282" s="54">
        <v>1</v>
      </c>
      <c r="F2282" s="54">
        <v>10</v>
      </c>
      <c r="G2282" s="69">
        <v>11.241719999999999</v>
      </c>
      <c r="H2282" s="59">
        <v>483</v>
      </c>
      <c r="K2282" s="68"/>
    </row>
    <row r="2283" spans="1:11" ht="25.5">
      <c r="A2283" s="39"/>
      <c r="B2283" s="52" t="s">
        <v>4180</v>
      </c>
      <c r="C2283" s="53">
        <v>2023</v>
      </c>
      <c r="D2283" s="53">
        <v>0.4</v>
      </c>
      <c r="E2283" s="54">
        <v>1</v>
      </c>
      <c r="F2283" s="54">
        <v>10</v>
      </c>
      <c r="G2283" s="69">
        <v>12.781229999999999</v>
      </c>
      <c r="H2283" s="59">
        <v>484</v>
      </c>
      <c r="K2283" s="68"/>
    </row>
    <row r="2284" spans="1:11" ht="25.5">
      <c r="A2284" s="39"/>
      <c r="B2284" s="52" t="s">
        <v>4181</v>
      </c>
      <c r="C2284" s="53">
        <v>2023</v>
      </c>
      <c r="D2284" s="53">
        <v>0.4</v>
      </c>
      <c r="E2284" s="54">
        <v>1</v>
      </c>
      <c r="F2284" s="54">
        <v>10</v>
      </c>
      <c r="G2284" s="69">
        <v>24.134169999999997</v>
      </c>
      <c r="H2284" s="59">
        <v>484</v>
      </c>
      <c r="K2284" s="68"/>
    </row>
    <row r="2285" spans="1:11" ht="25.5">
      <c r="A2285" s="39"/>
      <c r="B2285" s="52" t="s">
        <v>4182</v>
      </c>
      <c r="C2285" s="53">
        <v>2023</v>
      </c>
      <c r="D2285" s="53">
        <v>0.4</v>
      </c>
      <c r="E2285" s="54">
        <v>1</v>
      </c>
      <c r="F2285" s="54">
        <v>15</v>
      </c>
      <c r="G2285" s="69">
        <v>23.846270000000001</v>
      </c>
      <c r="H2285" s="59">
        <v>484</v>
      </c>
      <c r="K2285" s="68"/>
    </row>
    <row r="2286" spans="1:11" ht="25.5">
      <c r="A2286" s="39"/>
      <c r="B2286" s="52" t="s">
        <v>4183</v>
      </c>
      <c r="C2286" s="53">
        <v>2023</v>
      </c>
      <c r="D2286" s="53">
        <v>0.4</v>
      </c>
      <c r="E2286" s="54">
        <v>1</v>
      </c>
      <c r="F2286" s="54">
        <v>15</v>
      </c>
      <c r="G2286" s="69">
        <v>22.35134</v>
      </c>
      <c r="H2286" s="59">
        <v>484</v>
      </c>
      <c r="K2286" s="68"/>
    </row>
    <row r="2287" spans="1:11" ht="25.5">
      <c r="A2287" s="39"/>
      <c r="B2287" s="52" t="s">
        <v>4184</v>
      </c>
      <c r="C2287" s="53">
        <v>2023</v>
      </c>
      <c r="D2287" s="53">
        <v>0.4</v>
      </c>
      <c r="E2287" s="54">
        <v>1</v>
      </c>
      <c r="F2287" s="54">
        <v>7.5</v>
      </c>
      <c r="G2287" s="69">
        <v>24.64507</v>
      </c>
      <c r="H2287" s="59">
        <v>484</v>
      </c>
      <c r="K2287" s="68"/>
    </row>
    <row r="2288" spans="1:11" ht="25.5">
      <c r="A2288" s="39"/>
      <c r="B2288" s="52" t="s">
        <v>4185</v>
      </c>
      <c r="C2288" s="53">
        <v>2023</v>
      </c>
      <c r="D2288" s="53">
        <v>0.4</v>
      </c>
      <c r="E2288" s="54">
        <v>1</v>
      </c>
      <c r="F2288" s="54">
        <v>7.5</v>
      </c>
      <c r="G2288" s="69">
        <v>21.661240000000003</v>
      </c>
      <c r="H2288" s="59">
        <v>484</v>
      </c>
      <c r="K2288" s="68"/>
    </row>
    <row r="2289" spans="1:11" ht="25.5">
      <c r="A2289" s="39"/>
      <c r="B2289" s="52" t="s">
        <v>4186</v>
      </c>
      <c r="C2289" s="53">
        <v>2023</v>
      </c>
      <c r="D2289" s="53">
        <v>0.4</v>
      </c>
      <c r="E2289" s="54">
        <v>1</v>
      </c>
      <c r="F2289" s="54">
        <v>5</v>
      </c>
      <c r="G2289" s="69">
        <v>23.46808</v>
      </c>
      <c r="H2289" s="59">
        <v>484</v>
      </c>
      <c r="K2289" s="68"/>
    </row>
    <row r="2290" spans="1:11" ht="25.5">
      <c r="A2290" s="39"/>
      <c r="B2290" s="52" t="s">
        <v>4187</v>
      </c>
      <c r="C2290" s="53">
        <v>2023</v>
      </c>
      <c r="D2290" s="53">
        <v>0.4</v>
      </c>
      <c r="E2290" s="54">
        <v>1</v>
      </c>
      <c r="F2290" s="54">
        <v>15</v>
      </c>
      <c r="G2290" s="69">
        <v>22.795810000000003</v>
      </c>
      <c r="H2290" s="59">
        <v>484</v>
      </c>
      <c r="K2290" s="68"/>
    </row>
    <row r="2291" spans="1:11" ht="25.5">
      <c r="A2291" s="39"/>
      <c r="B2291" s="52" t="s">
        <v>4188</v>
      </c>
      <c r="C2291" s="53">
        <v>2023</v>
      </c>
      <c r="D2291" s="53">
        <v>0.4</v>
      </c>
      <c r="E2291" s="54">
        <v>1</v>
      </c>
      <c r="F2291" s="54">
        <v>10</v>
      </c>
      <c r="G2291" s="69">
        <v>17.604310000000002</v>
      </c>
      <c r="H2291" s="59">
        <v>484</v>
      </c>
      <c r="K2291" s="68"/>
    </row>
    <row r="2292" spans="1:11" ht="25.5">
      <c r="A2292" s="39"/>
      <c r="B2292" s="52" t="s">
        <v>4189</v>
      </c>
      <c r="C2292" s="53">
        <v>2023</v>
      </c>
      <c r="D2292" s="53">
        <v>0.4</v>
      </c>
      <c r="E2292" s="54">
        <v>1</v>
      </c>
      <c r="F2292" s="54">
        <v>10</v>
      </c>
      <c r="G2292" s="69">
        <v>23.345659999999999</v>
      </c>
      <c r="H2292" s="59">
        <v>484</v>
      </c>
      <c r="K2292" s="68"/>
    </row>
    <row r="2293" spans="1:11" ht="25.5">
      <c r="A2293" s="39"/>
      <c r="B2293" s="52" t="s">
        <v>4190</v>
      </c>
      <c r="C2293" s="53">
        <v>2023</v>
      </c>
      <c r="D2293" s="53">
        <v>0.4</v>
      </c>
      <c r="E2293" s="54">
        <v>1</v>
      </c>
      <c r="F2293" s="54">
        <v>10</v>
      </c>
      <c r="G2293" s="69">
        <v>23.666830000000001</v>
      </c>
      <c r="H2293" s="59">
        <v>484</v>
      </c>
      <c r="K2293" s="68"/>
    </row>
    <row r="2294" spans="1:11" ht="25.5">
      <c r="A2294" s="39"/>
      <c r="B2294" s="52" t="s">
        <v>4191</v>
      </c>
      <c r="C2294" s="53">
        <v>2023</v>
      </c>
      <c r="D2294" s="53">
        <v>0.4</v>
      </c>
      <c r="E2294" s="54">
        <v>1</v>
      </c>
      <c r="F2294" s="54">
        <v>10</v>
      </c>
      <c r="G2294" s="69">
        <v>23.666810000000002</v>
      </c>
      <c r="H2294" s="59">
        <v>484</v>
      </c>
      <c r="K2294" s="68"/>
    </row>
    <row r="2295" spans="1:11" ht="25.5">
      <c r="A2295" s="39"/>
      <c r="B2295" s="52" t="s">
        <v>4192</v>
      </c>
      <c r="C2295" s="53">
        <v>2023</v>
      </c>
      <c r="D2295" s="53">
        <v>0.4</v>
      </c>
      <c r="E2295" s="54">
        <v>1</v>
      </c>
      <c r="F2295" s="54">
        <v>10</v>
      </c>
      <c r="G2295" s="69">
        <v>23.328849999999999</v>
      </c>
      <c r="H2295" s="59">
        <v>484</v>
      </c>
      <c r="K2295" s="68"/>
    </row>
    <row r="2296" spans="1:11" ht="25.5">
      <c r="A2296" s="39"/>
      <c r="B2296" s="52" t="s">
        <v>4193</v>
      </c>
      <c r="C2296" s="53">
        <v>2023</v>
      </c>
      <c r="D2296" s="53">
        <v>0.4</v>
      </c>
      <c r="E2296" s="54">
        <v>1</v>
      </c>
      <c r="F2296" s="54">
        <v>15</v>
      </c>
      <c r="G2296" s="69">
        <v>23.819959999999998</v>
      </c>
      <c r="H2296" s="59">
        <v>484</v>
      </c>
      <c r="K2296" s="68"/>
    </row>
    <row r="2297" spans="1:11" ht="25.5">
      <c r="A2297" s="39"/>
      <c r="B2297" s="52" t="s">
        <v>4194</v>
      </c>
      <c r="C2297" s="53">
        <v>2023</v>
      </c>
      <c r="D2297" s="53">
        <v>0.4</v>
      </c>
      <c r="E2297" s="54">
        <v>1</v>
      </c>
      <c r="F2297" s="54">
        <v>10</v>
      </c>
      <c r="G2297" s="69">
        <v>22.796279999999999</v>
      </c>
      <c r="H2297" s="59">
        <v>484</v>
      </c>
      <c r="K2297" s="68"/>
    </row>
    <row r="2298" spans="1:11" ht="25.5">
      <c r="A2298" s="39"/>
      <c r="B2298" s="52" t="s">
        <v>4195</v>
      </c>
      <c r="C2298" s="53">
        <v>2023</v>
      </c>
      <c r="D2298" s="53">
        <v>0.4</v>
      </c>
      <c r="E2298" s="54">
        <v>1</v>
      </c>
      <c r="F2298" s="54">
        <v>10</v>
      </c>
      <c r="G2298" s="69">
        <v>23.53744</v>
      </c>
      <c r="H2298" s="59">
        <v>484</v>
      </c>
      <c r="K2298" s="68"/>
    </row>
    <row r="2299" spans="1:11" ht="25.5">
      <c r="A2299" s="39"/>
      <c r="B2299" s="52" t="s">
        <v>4196</v>
      </c>
      <c r="C2299" s="53">
        <v>2023</v>
      </c>
      <c r="D2299" s="53">
        <v>0.4</v>
      </c>
      <c r="E2299" s="54">
        <v>1</v>
      </c>
      <c r="F2299" s="54">
        <v>7.5</v>
      </c>
      <c r="G2299" s="69">
        <v>31.515250000000002</v>
      </c>
      <c r="H2299" s="59">
        <v>484</v>
      </c>
      <c r="K2299" s="68"/>
    </row>
    <row r="2300" spans="1:11" ht="25.5">
      <c r="A2300" s="39"/>
      <c r="B2300" s="52" t="s">
        <v>4197</v>
      </c>
      <c r="C2300" s="53">
        <v>2023</v>
      </c>
      <c r="D2300" s="53">
        <v>0.4</v>
      </c>
      <c r="E2300" s="54">
        <v>1</v>
      </c>
      <c r="F2300" s="54">
        <v>20</v>
      </c>
      <c r="G2300" s="69">
        <v>21.185470000000002</v>
      </c>
      <c r="H2300" s="59">
        <v>484</v>
      </c>
      <c r="K2300" s="68"/>
    </row>
    <row r="2301" spans="1:11" ht="25.5">
      <c r="A2301" s="39"/>
      <c r="B2301" s="52" t="s">
        <v>4198</v>
      </c>
      <c r="C2301" s="53">
        <v>2023</v>
      </c>
      <c r="D2301" s="53">
        <v>0.4</v>
      </c>
      <c r="E2301" s="54">
        <v>1</v>
      </c>
      <c r="F2301" s="54">
        <v>20</v>
      </c>
      <c r="G2301" s="69">
        <v>21.363389999999999</v>
      </c>
      <c r="H2301" s="59">
        <v>484</v>
      </c>
      <c r="K2301" s="68"/>
    </row>
    <row r="2302" spans="1:11" ht="25.5">
      <c r="A2302" s="39"/>
      <c r="B2302" s="52" t="s">
        <v>4199</v>
      </c>
      <c r="C2302" s="53">
        <v>2023</v>
      </c>
      <c r="D2302" s="53">
        <v>0.4</v>
      </c>
      <c r="E2302" s="54">
        <v>1</v>
      </c>
      <c r="F2302" s="54">
        <v>10</v>
      </c>
      <c r="G2302" s="69">
        <v>25.156580000000002</v>
      </c>
      <c r="H2302" s="59">
        <v>484</v>
      </c>
      <c r="K2302" s="68"/>
    </row>
    <row r="2303" spans="1:11" ht="25.5">
      <c r="A2303" s="39"/>
      <c r="B2303" s="52" t="s">
        <v>4200</v>
      </c>
      <c r="C2303" s="53">
        <v>2023</v>
      </c>
      <c r="D2303" s="53">
        <v>0.4</v>
      </c>
      <c r="E2303" s="54">
        <v>1</v>
      </c>
      <c r="F2303" s="54">
        <v>20</v>
      </c>
      <c r="G2303" s="69">
        <v>23.553049999999999</v>
      </c>
      <c r="H2303" s="59">
        <v>484</v>
      </c>
      <c r="K2303" s="68"/>
    </row>
    <row r="2304" spans="1:11" ht="25.5">
      <c r="A2304" s="39"/>
      <c r="B2304" s="52" t="s">
        <v>4201</v>
      </c>
      <c r="C2304" s="53">
        <v>2023</v>
      </c>
      <c r="D2304" s="53">
        <v>0.4</v>
      </c>
      <c r="E2304" s="54">
        <v>1</v>
      </c>
      <c r="F2304" s="54">
        <v>15</v>
      </c>
      <c r="G2304" s="69">
        <v>23.57882</v>
      </c>
      <c r="H2304" s="59">
        <v>484</v>
      </c>
      <c r="K2304" s="68"/>
    </row>
    <row r="2305" spans="1:11" ht="25.5">
      <c r="A2305" s="39"/>
      <c r="B2305" s="52" t="s">
        <v>4202</v>
      </c>
      <c r="C2305" s="53">
        <v>2023</v>
      </c>
      <c r="D2305" s="53">
        <v>0.4</v>
      </c>
      <c r="E2305" s="54">
        <v>1</v>
      </c>
      <c r="F2305" s="54">
        <v>10</v>
      </c>
      <c r="G2305" s="69">
        <v>23.320209999999999</v>
      </c>
      <c r="H2305" s="59">
        <v>484</v>
      </c>
      <c r="K2305" s="68"/>
    </row>
    <row r="2306" spans="1:11" ht="25.5">
      <c r="A2306" s="39"/>
      <c r="B2306" s="52" t="s">
        <v>4203</v>
      </c>
      <c r="C2306" s="53">
        <v>2023</v>
      </c>
      <c r="D2306" s="53">
        <v>0.4</v>
      </c>
      <c r="E2306" s="54">
        <v>1</v>
      </c>
      <c r="F2306" s="54">
        <v>10</v>
      </c>
      <c r="G2306" s="69">
        <v>23.367180000000001</v>
      </c>
      <c r="H2306" s="59">
        <v>484</v>
      </c>
      <c r="K2306" s="68"/>
    </row>
    <row r="2307" spans="1:11" ht="25.5">
      <c r="A2307" s="39"/>
      <c r="B2307" s="52" t="s">
        <v>4204</v>
      </c>
      <c r="C2307" s="53">
        <v>2023</v>
      </c>
      <c r="D2307" s="53">
        <v>0.4</v>
      </c>
      <c r="E2307" s="54">
        <v>1</v>
      </c>
      <c r="F2307" s="54">
        <v>10</v>
      </c>
      <c r="G2307" s="69">
        <v>23.69951</v>
      </c>
      <c r="H2307" s="59">
        <v>484</v>
      </c>
      <c r="K2307" s="68"/>
    </row>
    <row r="2308" spans="1:11" ht="25.5">
      <c r="A2308" s="39"/>
      <c r="B2308" s="52" t="s">
        <v>4205</v>
      </c>
      <c r="C2308" s="53">
        <v>2023</v>
      </c>
      <c r="D2308" s="53">
        <v>0.4</v>
      </c>
      <c r="E2308" s="54">
        <v>1</v>
      </c>
      <c r="F2308" s="54">
        <v>10</v>
      </c>
      <c r="G2308" s="69">
        <v>9.402239999999999</v>
      </c>
      <c r="H2308" s="59">
        <v>484</v>
      </c>
      <c r="K2308" s="68"/>
    </row>
    <row r="2309" spans="1:11" ht="25.5">
      <c r="A2309" s="39"/>
      <c r="B2309" s="52" t="s">
        <v>4206</v>
      </c>
      <c r="C2309" s="53">
        <v>2023</v>
      </c>
      <c r="D2309" s="53">
        <v>0.4</v>
      </c>
      <c r="E2309" s="54">
        <v>1</v>
      </c>
      <c r="F2309" s="54">
        <v>10</v>
      </c>
      <c r="G2309" s="69">
        <v>32.171999999999997</v>
      </c>
      <c r="H2309" s="59">
        <v>484</v>
      </c>
      <c r="K2309" s="68"/>
    </row>
    <row r="2310" spans="1:11" ht="25.5">
      <c r="A2310" s="39"/>
      <c r="B2310" s="52" t="s">
        <v>4207</v>
      </c>
      <c r="C2310" s="53">
        <v>2023</v>
      </c>
      <c r="D2310" s="53">
        <v>0.4</v>
      </c>
      <c r="E2310" s="54">
        <v>1</v>
      </c>
      <c r="F2310" s="54">
        <v>15</v>
      </c>
      <c r="G2310" s="69">
        <v>26.0198</v>
      </c>
      <c r="H2310" s="59">
        <v>484</v>
      </c>
      <c r="K2310" s="68"/>
    </row>
    <row r="2311" spans="1:11" ht="38.25">
      <c r="A2311" s="39"/>
      <c r="B2311" s="52" t="s">
        <v>4208</v>
      </c>
      <c r="C2311" s="53">
        <v>2023</v>
      </c>
      <c r="D2311" s="53">
        <v>0.4</v>
      </c>
      <c r="E2311" s="54">
        <v>1</v>
      </c>
      <c r="F2311" s="54">
        <v>15</v>
      </c>
      <c r="G2311" s="69">
        <v>32.138759999999998</v>
      </c>
      <c r="H2311" s="59">
        <v>486</v>
      </c>
      <c r="K2311" s="68"/>
    </row>
    <row r="2312" spans="1:11" ht="51">
      <c r="A2312" s="39"/>
      <c r="B2312" s="52" t="s">
        <v>4209</v>
      </c>
      <c r="C2312" s="53">
        <v>2023</v>
      </c>
      <c r="D2312" s="53">
        <v>0.4</v>
      </c>
      <c r="E2312" s="54">
        <v>1</v>
      </c>
      <c r="F2312" s="54">
        <v>13</v>
      </c>
      <c r="G2312" s="69">
        <v>14.024569999999999</v>
      </c>
      <c r="H2312" s="59">
        <v>486</v>
      </c>
      <c r="K2312" s="68"/>
    </row>
    <row r="2313" spans="1:11" ht="38.25">
      <c r="A2313" s="39"/>
      <c r="B2313" s="52" t="s">
        <v>4210</v>
      </c>
      <c r="C2313" s="53">
        <v>2023</v>
      </c>
      <c r="D2313" s="53">
        <v>0.4</v>
      </c>
      <c r="E2313" s="54">
        <v>1</v>
      </c>
      <c r="F2313" s="54">
        <v>5</v>
      </c>
      <c r="G2313" s="69">
        <v>20.629330000000003</v>
      </c>
      <c r="H2313" s="59">
        <v>486</v>
      </c>
      <c r="K2313" s="68"/>
    </row>
    <row r="2314" spans="1:11" ht="38.25">
      <c r="A2314" s="39"/>
      <c r="B2314" s="52" t="s">
        <v>4211</v>
      </c>
      <c r="C2314" s="53">
        <v>2023</v>
      </c>
      <c r="D2314" s="53">
        <v>0.4</v>
      </c>
      <c r="E2314" s="54">
        <v>1</v>
      </c>
      <c r="F2314" s="54">
        <v>30</v>
      </c>
      <c r="G2314" s="69">
        <v>25.674299999999999</v>
      </c>
      <c r="H2314" s="59">
        <v>486</v>
      </c>
      <c r="K2314" s="68"/>
    </row>
    <row r="2315" spans="1:11" ht="38.25">
      <c r="A2315" s="39"/>
      <c r="B2315" s="52" t="s">
        <v>4212</v>
      </c>
      <c r="C2315" s="53">
        <v>2023</v>
      </c>
      <c r="D2315" s="53">
        <v>0.4</v>
      </c>
      <c r="E2315" s="54">
        <v>1</v>
      </c>
      <c r="F2315" s="54">
        <v>10</v>
      </c>
      <c r="G2315" s="69">
        <v>15.642430000000001</v>
      </c>
      <c r="H2315" s="59">
        <v>487</v>
      </c>
      <c r="K2315" s="68"/>
    </row>
    <row r="2316" spans="1:11" ht="38.25">
      <c r="A2316" s="39"/>
      <c r="B2316" s="52" t="s">
        <v>4213</v>
      </c>
      <c r="C2316" s="53">
        <v>2023</v>
      </c>
      <c r="D2316" s="53">
        <v>0.4</v>
      </c>
      <c r="E2316" s="54">
        <v>1</v>
      </c>
      <c r="F2316" s="54">
        <v>10</v>
      </c>
      <c r="G2316" s="69">
        <v>15.642440000000001</v>
      </c>
      <c r="H2316" s="59">
        <v>487</v>
      </c>
      <c r="K2316" s="68"/>
    </row>
    <row r="2317" spans="1:11" ht="38.25">
      <c r="A2317" s="39"/>
      <c r="B2317" s="52" t="s">
        <v>4214</v>
      </c>
      <c r="C2317" s="53">
        <v>2023</v>
      </c>
      <c r="D2317" s="53">
        <v>0.4</v>
      </c>
      <c r="E2317" s="54">
        <v>1</v>
      </c>
      <c r="F2317" s="54">
        <v>10</v>
      </c>
      <c r="G2317" s="69">
        <v>15.642430000000001</v>
      </c>
      <c r="H2317" s="59">
        <v>487</v>
      </c>
      <c r="K2317" s="68"/>
    </row>
    <row r="2318" spans="1:11" ht="38.25">
      <c r="A2318" s="39"/>
      <c r="B2318" s="52" t="s">
        <v>4215</v>
      </c>
      <c r="C2318" s="53">
        <v>2023</v>
      </c>
      <c r="D2318" s="53">
        <v>0.4</v>
      </c>
      <c r="E2318" s="54">
        <v>1</v>
      </c>
      <c r="F2318" s="54">
        <v>10</v>
      </c>
      <c r="G2318" s="69">
        <v>15.642440000000001</v>
      </c>
      <c r="H2318" s="59">
        <v>487</v>
      </c>
      <c r="K2318" s="68"/>
    </row>
    <row r="2319" spans="1:11" ht="38.25">
      <c r="A2319" s="39"/>
      <c r="B2319" s="52" t="s">
        <v>4216</v>
      </c>
      <c r="C2319" s="53">
        <v>2023</v>
      </c>
      <c r="D2319" s="53">
        <v>0.4</v>
      </c>
      <c r="E2319" s="54">
        <v>1</v>
      </c>
      <c r="F2319" s="54">
        <v>10</v>
      </c>
      <c r="G2319" s="69">
        <v>15.986090000000001</v>
      </c>
      <c r="H2319" s="59">
        <v>487</v>
      </c>
      <c r="K2319" s="68"/>
    </row>
    <row r="2320" spans="1:11" ht="38.25">
      <c r="A2320" s="39"/>
      <c r="B2320" s="52" t="s">
        <v>4217</v>
      </c>
      <c r="C2320" s="53">
        <v>2023</v>
      </c>
      <c r="D2320" s="53">
        <v>0.4</v>
      </c>
      <c r="E2320" s="54">
        <v>1</v>
      </c>
      <c r="F2320" s="54">
        <v>10</v>
      </c>
      <c r="G2320" s="69">
        <v>15.860440000000001</v>
      </c>
      <c r="H2320" s="59">
        <v>487</v>
      </c>
      <c r="K2320" s="68"/>
    </row>
    <row r="2321" spans="1:11" ht="38.25">
      <c r="A2321" s="39"/>
      <c r="B2321" s="52" t="s">
        <v>4218</v>
      </c>
      <c r="C2321" s="53">
        <v>2023</v>
      </c>
      <c r="D2321" s="53">
        <v>0.4</v>
      </c>
      <c r="E2321" s="54">
        <v>1</v>
      </c>
      <c r="F2321" s="54">
        <v>10</v>
      </c>
      <c r="G2321" s="69">
        <v>15.860440000000001</v>
      </c>
      <c r="H2321" s="59">
        <v>487</v>
      </c>
      <c r="K2321" s="68"/>
    </row>
    <row r="2322" spans="1:11" ht="38.25">
      <c r="A2322" s="39"/>
      <c r="B2322" s="52" t="s">
        <v>4219</v>
      </c>
      <c r="C2322" s="53">
        <v>2023</v>
      </c>
      <c r="D2322" s="53">
        <v>0.4</v>
      </c>
      <c r="E2322" s="54">
        <v>1</v>
      </c>
      <c r="F2322" s="54">
        <v>10</v>
      </c>
      <c r="G2322" s="69">
        <v>15.860440000000001</v>
      </c>
      <c r="H2322" s="59">
        <v>487</v>
      </c>
      <c r="K2322" s="68"/>
    </row>
    <row r="2323" spans="1:11" ht="38.25">
      <c r="A2323" s="39"/>
      <c r="B2323" s="52" t="s">
        <v>4220</v>
      </c>
      <c r="C2323" s="53">
        <v>2023</v>
      </c>
      <c r="D2323" s="53">
        <v>0.4</v>
      </c>
      <c r="E2323" s="54">
        <v>1</v>
      </c>
      <c r="F2323" s="54">
        <v>10</v>
      </c>
      <c r="G2323" s="69">
        <v>15.54041</v>
      </c>
      <c r="H2323" s="59">
        <v>487</v>
      </c>
      <c r="K2323" s="68"/>
    </row>
    <row r="2324" spans="1:11" ht="38.25">
      <c r="A2324" s="39"/>
      <c r="B2324" s="52" t="s">
        <v>4221</v>
      </c>
      <c r="C2324" s="53">
        <v>2023</v>
      </c>
      <c r="D2324" s="53">
        <v>0.4</v>
      </c>
      <c r="E2324" s="54">
        <v>1</v>
      </c>
      <c r="F2324" s="54">
        <v>10</v>
      </c>
      <c r="G2324" s="69">
        <v>15.54041</v>
      </c>
      <c r="H2324" s="59">
        <v>487</v>
      </c>
      <c r="K2324" s="68"/>
    </row>
    <row r="2325" spans="1:11" ht="38.25">
      <c r="A2325" s="39"/>
      <c r="B2325" s="52" t="s">
        <v>4222</v>
      </c>
      <c r="C2325" s="53">
        <v>2023</v>
      </c>
      <c r="D2325" s="53">
        <v>0.4</v>
      </c>
      <c r="E2325" s="54">
        <v>1</v>
      </c>
      <c r="F2325" s="54">
        <v>10</v>
      </c>
      <c r="G2325" s="69">
        <v>15.830770000000001</v>
      </c>
      <c r="H2325" s="59">
        <v>487</v>
      </c>
      <c r="K2325" s="68"/>
    </row>
    <row r="2326" spans="1:11" ht="38.25">
      <c r="A2326" s="39"/>
      <c r="B2326" s="52" t="s">
        <v>4223</v>
      </c>
      <c r="C2326" s="53">
        <v>2023</v>
      </c>
      <c r="D2326" s="53">
        <v>0.4</v>
      </c>
      <c r="E2326" s="54">
        <v>1</v>
      </c>
      <c r="F2326" s="54">
        <v>10</v>
      </c>
      <c r="G2326" s="69">
        <v>15.83076</v>
      </c>
      <c r="H2326" s="59">
        <v>487</v>
      </c>
      <c r="K2326" s="68"/>
    </row>
    <row r="2327" spans="1:11" ht="38.25">
      <c r="A2327" s="39"/>
      <c r="B2327" s="52" t="s">
        <v>4224</v>
      </c>
      <c r="C2327" s="53">
        <v>2023</v>
      </c>
      <c r="D2327" s="53">
        <v>0.4</v>
      </c>
      <c r="E2327" s="54">
        <v>1</v>
      </c>
      <c r="F2327" s="54">
        <v>8</v>
      </c>
      <c r="G2327" s="69">
        <v>16.1508</v>
      </c>
      <c r="H2327" s="59">
        <v>487</v>
      </c>
      <c r="K2327" s="68"/>
    </row>
    <row r="2328" spans="1:11" ht="38.25">
      <c r="A2328" s="39"/>
      <c r="B2328" s="52" t="s">
        <v>4225</v>
      </c>
      <c r="C2328" s="53">
        <v>2023</v>
      </c>
      <c r="D2328" s="53">
        <v>0.4</v>
      </c>
      <c r="E2328" s="54">
        <v>1</v>
      </c>
      <c r="F2328" s="54">
        <v>5</v>
      </c>
      <c r="G2328" s="69">
        <v>16.150749999999999</v>
      </c>
      <c r="H2328" s="59">
        <v>487</v>
      </c>
      <c r="K2328" s="68"/>
    </row>
    <row r="2329" spans="1:11" ht="38.25">
      <c r="A2329" s="39"/>
      <c r="B2329" s="52" t="s">
        <v>4226</v>
      </c>
      <c r="C2329" s="53">
        <v>2023</v>
      </c>
      <c r="D2329" s="53">
        <v>0.4</v>
      </c>
      <c r="E2329" s="54">
        <v>1</v>
      </c>
      <c r="F2329" s="54">
        <v>10</v>
      </c>
      <c r="G2329" s="69">
        <v>16.150770000000001</v>
      </c>
      <c r="H2329" s="59">
        <v>487</v>
      </c>
      <c r="K2329" s="68"/>
    </row>
    <row r="2330" spans="1:11" ht="38.25">
      <c r="A2330" s="39"/>
      <c r="B2330" s="52" t="s">
        <v>4227</v>
      </c>
      <c r="C2330" s="53">
        <v>2023</v>
      </c>
      <c r="D2330" s="53">
        <v>0.4</v>
      </c>
      <c r="E2330" s="54">
        <v>1</v>
      </c>
      <c r="F2330" s="54">
        <v>10</v>
      </c>
      <c r="G2330" s="69">
        <v>16.150790000000001</v>
      </c>
      <c r="H2330" s="59">
        <v>487</v>
      </c>
      <c r="K2330" s="68"/>
    </row>
    <row r="2331" spans="1:11" ht="38.25">
      <c r="A2331" s="39"/>
      <c r="B2331" s="52" t="s">
        <v>4228</v>
      </c>
      <c r="C2331" s="53">
        <v>2023</v>
      </c>
      <c r="D2331" s="53">
        <v>0.4</v>
      </c>
      <c r="E2331" s="54">
        <v>1</v>
      </c>
      <c r="F2331" s="54">
        <v>10</v>
      </c>
      <c r="G2331" s="69">
        <v>15.92925</v>
      </c>
      <c r="H2331" s="59">
        <v>487</v>
      </c>
      <c r="K2331" s="68"/>
    </row>
    <row r="2332" spans="1:11" ht="38.25">
      <c r="A2332" s="39"/>
      <c r="B2332" s="52" t="s">
        <v>4229</v>
      </c>
      <c r="C2332" s="53">
        <v>2023</v>
      </c>
      <c r="D2332" s="53">
        <v>0.4</v>
      </c>
      <c r="E2332" s="54">
        <v>1</v>
      </c>
      <c r="F2332" s="54">
        <v>10</v>
      </c>
      <c r="G2332" s="69">
        <v>15.92923</v>
      </c>
      <c r="H2332" s="59">
        <v>487</v>
      </c>
      <c r="K2332" s="68"/>
    </row>
    <row r="2333" spans="1:11" ht="38.25">
      <c r="A2333" s="39"/>
      <c r="B2333" s="52" t="s">
        <v>4230</v>
      </c>
      <c r="C2333" s="53">
        <v>2023</v>
      </c>
      <c r="D2333" s="53">
        <v>0.4</v>
      </c>
      <c r="E2333" s="54">
        <v>1</v>
      </c>
      <c r="F2333" s="54">
        <v>1</v>
      </c>
      <c r="G2333" s="69">
        <v>15.92967</v>
      </c>
      <c r="H2333" s="59">
        <v>487</v>
      </c>
      <c r="K2333" s="68"/>
    </row>
    <row r="2334" spans="1:11" ht="38.25">
      <c r="A2334" s="39"/>
      <c r="B2334" s="52" t="s">
        <v>4231</v>
      </c>
      <c r="C2334" s="53">
        <v>2023</v>
      </c>
      <c r="D2334" s="53">
        <v>0.4</v>
      </c>
      <c r="E2334" s="54">
        <v>1</v>
      </c>
      <c r="F2334" s="54">
        <v>4</v>
      </c>
      <c r="G2334" s="69">
        <v>15.929649999999999</v>
      </c>
      <c r="H2334" s="59">
        <v>487</v>
      </c>
      <c r="K2334" s="68"/>
    </row>
    <row r="2335" spans="1:11" ht="38.25">
      <c r="A2335" s="39"/>
      <c r="B2335" s="52" t="s">
        <v>4232</v>
      </c>
      <c r="C2335" s="53">
        <v>2023</v>
      </c>
      <c r="D2335" s="53">
        <v>0.4</v>
      </c>
      <c r="E2335" s="54">
        <v>1</v>
      </c>
      <c r="F2335" s="54">
        <v>10</v>
      </c>
      <c r="G2335" s="69">
        <v>15.99165</v>
      </c>
      <c r="H2335" s="59">
        <v>487</v>
      </c>
      <c r="K2335" s="68"/>
    </row>
    <row r="2336" spans="1:11" ht="38.25">
      <c r="A2336" s="39"/>
      <c r="B2336" s="52" t="s">
        <v>4233</v>
      </c>
      <c r="C2336" s="53">
        <v>2023</v>
      </c>
      <c r="D2336" s="53">
        <v>0.4</v>
      </c>
      <c r="E2336" s="54">
        <v>1</v>
      </c>
      <c r="F2336" s="54">
        <v>10</v>
      </c>
      <c r="G2336" s="69">
        <v>15.991580000000001</v>
      </c>
      <c r="H2336" s="59">
        <v>487</v>
      </c>
      <c r="K2336" s="68"/>
    </row>
    <row r="2337" spans="1:11" ht="38.25">
      <c r="A2337" s="39"/>
      <c r="B2337" s="52" t="s">
        <v>4234</v>
      </c>
      <c r="C2337" s="53">
        <v>2023</v>
      </c>
      <c r="D2337" s="53">
        <v>0.4</v>
      </c>
      <c r="E2337" s="54">
        <v>1</v>
      </c>
      <c r="F2337" s="54">
        <v>10</v>
      </c>
      <c r="G2337" s="69">
        <v>16.696480000000001</v>
      </c>
      <c r="H2337" s="59">
        <v>487</v>
      </c>
      <c r="K2337" s="68"/>
    </row>
    <row r="2338" spans="1:11" ht="38.25">
      <c r="A2338" s="39"/>
      <c r="B2338" s="52" t="s">
        <v>4235</v>
      </c>
      <c r="C2338" s="53">
        <v>2023</v>
      </c>
      <c r="D2338" s="53">
        <v>0.4</v>
      </c>
      <c r="E2338" s="54">
        <v>1</v>
      </c>
      <c r="F2338" s="54">
        <v>10</v>
      </c>
      <c r="G2338" s="69">
        <v>16.07554</v>
      </c>
      <c r="H2338" s="59">
        <v>487</v>
      </c>
      <c r="K2338" s="68"/>
    </row>
    <row r="2339" spans="1:11" ht="38.25">
      <c r="A2339" s="39"/>
      <c r="B2339" s="52" t="s">
        <v>4236</v>
      </c>
      <c r="C2339" s="53">
        <v>2023</v>
      </c>
      <c r="D2339" s="53">
        <v>0.4</v>
      </c>
      <c r="E2339" s="54">
        <v>1</v>
      </c>
      <c r="F2339" s="54">
        <v>10</v>
      </c>
      <c r="G2339" s="69">
        <v>15.9595</v>
      </c>
      <c r="H2339" s="59">
        <v>487</v>
      </c>
      <c r="K2339" s="68"/>
    </row>
    <row r="2340" spans="1:11" ht="38.25">
      <c r="A2340" s="39"/>
      <c r="B2340" s="52" t="s">
        <v>4237</v>
      </c>
      <c r="C2340" s="53">
        <v>2023</v>
      </c>
      <c r="D2340" s="53">
        <v>0.4</v>
      </c>
      <c r="E2340" s="54">
        <v>1</v>
      </c>
      <c r="F2340" s="54">
        <v>15</v>
      </c>
      <c r="G2340" s="69">
        <v>24.62154</v>
      </c>
      <c r="H2340" s="59">
        <v>487</v>
      </c>
      <c r="K2340" s="68"/>
    </row>
    <row r="2341" spans="1:11" ht="38.25">
      <c r="A2341" s="39"/>
      <c r="B2341" s="52" t="s">
        <v>4238</v>
      </c>
      <c r="C2341" s="53">
        <v>2023</v>
      </c>
      <c r="D2341" s="53">
        <v>0.4</v>
      </c>
      <c r="E2341" s="54">
        <v>1</v>
      </c>
      <c r="F2341" s="54">
        <v>10</v>
      </c>
      <c r="G2341" s="69">
        <v>24.00366</v>
      </c>
      <c r="H2341" s="59">
        <v>487</v>
      </c>
      <c r="K2341" s="68"/>
    </row>
    <row r="2342" spans="1:11" ht="38.25">
      <c r="A2342" s="39"/>
      <c r="B2342" s="52" t="s">
        <v>4239</v>
      </c>
      <c r="C2342" s="53">
        <v>2023</v>
      </c>
      <c r="D2342" s="53">
        <v>0.4</v>
      </c>
      <c r="E2342" s="54">
        <v>1</v>
      </c>
      <c r="F2342" s="54">
        <v>15</v>
      </c>
      <c r="G2342" s="69">
        <v>23.749790000000001</v>
      </c>
      <c r="H2342" s="59">
        <v>487</v>
      </c>
      <c r="K2342" s="68"/>
    </row>
    <row r="2343" spans="1:11" ht="38.25">
      <c r="A2343" s="39"/>
      <c r="B2343" s="52" t="s">
        <v>4240</v>
      </c>
      <c r="C2343" s="53">
        <v>2023</v>
      </c>
      <c r="D2343" s="53">
        <v>0.4</v>
      </c>
      <c r="E2343" s="54">
        <v>1</v>
      </c>
      <c r="F2343" s="54">
        <v>10</v>
      </c>
      <c r="G2343" s="69">
        <v>23.749779999999998</v>
      </c>
      <c r="H2343" s="59">
        <v>487</v>
      </c>
      <c r="K2343" s="68"/>
    </row>
    <row r="2344" spans="1:11" ht="38.25">
      <c r="A2344" s="39"/>
      <c r="B2344" s="52" t="s">
        <v>4241</v>
      </c>
      <c r="C2344" s="53">
        <v>2023</v>
      </c>
      <c r="D2344" s="53">
        <v>0.4</v>
      </c>
      <c r="E2344" s="54">
        <v>1</v>
      </c>
      <c r="F2344" s="54">
        <v>15</v>
      </c>
      <c r="G2344" s="69">
        <v>23.750220000000002</v>
      </c>
      <c r="H2344" s="59">
        <v>487</v>
      </c>
      <c r="K2344" s="68"/>
    </row>
    <row r="2345" spans="1:11" ht="38.25">
      <c r="A2345" s="39"/>
      <c r="B2345" s="52" t="s">
        <v>4242</v>
      </c>
      <c r="C2345" s="53">
        <v>2023</v>
      </c>
      <c r="D2345" s="53">
        <v>0.4</v>
      </c>
      <c r="E2345" s="54">
        <v>1</v>
      </c>
      <c r="F2345" s="54">
        <v>15</v>
      </c>
      <c r="G2345" s="69">
        <v>23.750209999999999</v>
      </c>
      <c r="H2345" s="59">
        <v>487</v>
      </c>
      <c r="K2345" s="68"/>
    </row>
    <row r="2346" spans="1:11" ht="38.25">
      <c r="A2346" s="39"/>
      <c r="B2346" s="52" t="s">
        <v>4243</v>
      </c>
      <c r="C2346" s="53">
        <v>2023</v>
      </c>
      <c r="D2346" s="53">
        <v>0.4</v>
      </c>
      <c r="E2346" s="54">
        <v>1</v>
      </c>
      <c r="F2346" s="54">
        <v>15</v>
      </c>
      <c r="G2346" s="69">
        <v>23.531080000000003</v>
      </c>
      <c r="H2346" s="59">
        <v>487</v>
      </c>
      <c r="K2346" s="68"/>
    </row>
    <row r="2347" spans="1:11" ht="38.25">
      <c r="A2347" s="39"/>
      <c r="B2347" s="52" t="s">
        <v>4244</v>
      </c>
      <c r="C2347" s="53">
        <v>2023</v>
      </c>
      <c r="D2347" s="53">
        <v>0.4</v>
      </c>
      <c r="E2347" s="54">
        <v>1</v>
      </c>
      <c r="F2347" s="54">
        <v>10</v>
      </c>
      <c r="G2347" s="69">
        <v>23.570650000000001</v>
      </c>
      <c r="H2347" s="59">
        <v>487</v>
      </c>
      <c r="K2347" s="68"/>
    </row>
    <row r="2348" spans="1:11" ht="38.25">
      <c r="A2348" s="39"/>
      <c r="B2348" s="52" t="s">
        <v>4245</v>
      </c>
      <c r="C2348" s="53">
        <v>2023</v>
      </c>
      <c r="D2348" s="53">
        <v>0.4</v>
      </c>
      <c r="E2348" s="54">
        <v>1</v>
      </c>
      <c r="F2348" s="54">
        <v>15</v>
      </c>
      <c r="G2348" s="69">
        <v>23.608599999999999</v>
      </c>
      <c r="H2348" s="59">
        <v>487</v>
      </c>
      <c r="K2348" s="68"/>
    </row>
    <row r="2349" spans="1:11" ht="38.25">
      <c r="A2349" s="39"/>
      <c r="B2349" s="52" t="s">
        <v>4246</v>
      </c>
      <c r="C2349" s="53">
        <v>2023</v>
      </c>
      <c r="D2349" s="53">
        <v>0.4</v>
      </c>
      <c r="E2349" s="54">
        <v>1</v>
      </c>
      <c r="F2349" s="54">
        <v>10</v>
      </c>
      <c r="G2349" s="69">
        <v>23.608599999999999</v>
      </c>
      <c r="H2349" s="59">
        <v>487</v>
      </c>
      <c r="K2349" s="68"/>
    </row>
    <row r="2350" spans="1:11" ht="38.25">
      <c r="A2350" s="39"/>
      <c r="B2350" s="52" t="s">
        <v>4247</v>
      </c>
      <c r="C2350" s="53">
        <v>2023</v>
      </c>
      <c r="D2350" s="53">
        <v>0.4</v>
      </c>
      <c r="E2350" s="54">
        <v>1</v>
      </c>
      <c r="F2350" s="54">
        <v>10</v>
      </c>
      <c r="G2350" s="69">
        <v>23.640819999999998</v>
      </c>
      <c r="H2350" s="59">
        <v>487</v>
      </c>
      <c r="K2350" s="68"/>
    </row>
    <row r="2351" spans="1:11" ht="38.25">
      <c r="A2351" s="39"/>
      <c r="B2351" s="52" t="s">
        <v>4248</v>
      </c>
      <c r="C2351" s="53">
        <v>2023</v>
      </c>
      <c r="D2351" s="53">
        <v>0.4</v>
      </c>
      <c r="E2351" s="54">
        <v>1</v>
      </c>
      <c r="F2351" s="54">
        <v>10</v>
      </c>
      <c r="G2351" s="69">
        <v>23.640819999999998</v>
      </c>
      <c r="H2351" s="59">
        <v>487</v>
      </c>
      <c r="K2351" s="68"/>
    </row>
    <row r="2352" spans="1:11" ht="51">
      <c r="A2352" s="39"/>
      <c r="B2352" s="52" t="s">
        <v>4249</v>
      </c>
      <c r="C2352" s="53">
        <v>2023</v>
      </c>
      <c r="D2352" s="53">
        <v>0.4</v>
      </c>
      <c r="E2352" s="54">
        <v>1</v>
      </c>
      <c r="F2352" s="54">
        <v>5</v>
      </c>
      <c r="G2352" s="69">
        <v>23.640819999999998</v>
      </c>
      <c r="H2352" s="59">
        <v>487</v>
      </c>
      <c r="K2352" s="68"/>
    </row>
    <row r="2353" spans="1:11" ht="38.25">
      <c r="A2353" s="39"/>
      <c r="B2353" s="52" t="s">
        <v>4250</v>
      </c>
      <c r="C2353" s="53">
        <v>2023</v>
      </c>
      <c r="D2353" s="53">
        <v>0.4</v>
      </c>
      <c r="E2353" s="54">
        <v>1</v>
      </c>
      <c r="F2353" s="54">
        <v>15</v>
      </c>
      <c r="G2353" s="69">
        <v>23.640819999999998</v>
      </c>
      <c r="H2353" s="59">
        <v>487</v>
      </c>
      <c r="K2353" s="68"/>
    </row>
    <row r="2354" spans="1:11" ht="51">
      <c r="A2354" s="39"/>
      <c r="B2354" s="52" t="s">
        <v>4251</v>
      </c>
      <c r="C2354" s="53">
        <v>2023</v>
      </c>
      <c r="D2354" s="53">
        <v>0.4</v>
      </c>
      <c r="E2354" s="54">
        <v>1</v>
      </c>
      <c r="F2354" s="54">
        <v>25</v>
      </c>
      <c r="G2354" s="69">
        <v>24.84994</v>
      </c>
      <c r="H2354" s="59">
        <v>487</v>
      </c>
      <c r="K2354" s="68"/>
    </row>
    <row r="2355" spans="1:11" ht="38.25">
      <c r="A2355" s="39"/>
      <c r="B2355" s="52" t="s">
        <v>4252</v>
      </c>
      <c r="C2355" s="53">
        <v>2023</v>
      </c>
      <c r="D2355" s="53">
        <v>0.4</v>
      </c>
      <c r="E2355" s="54">
        <v>1</v>
      </c>
      <c r="F2355" s="54">
        <v>10</v>
      </c>
      <c r="G2355" s="69">
        <v>32.03058</v>
      </c>
      <c r="H2355" s="59">
        <v>487</v>
      </c>
      <c r="K2355" s="68"/>
    </row>
    <row r="2356" spans="1:11" ht="38.25">
      <c r="A2356" s="39"/>
      <c r="B2356" s="52" t="s">
        <v>4253</v>
      </c>
      <c r="C2356" s="53">
        <v>2023</v>
      </c>
      <c r="D2356" s="53">
        <v>0.4</v>
      </c>
      <c r="E2356" s="54">
        <v>1</v>
      </c>
      <c r="F2356" s="54">
        <v>15</v>
      </c>
      <c r="G2356" s="69">
        <v>32.031689999999998</v>
      </c>
      <c r="H2356" s="59">
        <v>487</v>
      </c>
      <c r="K2356" s="68"/>
    </row>
    <row r="2357" spans="1:11" ht="51">
      <c r="A2357" s="39"/>
      <c r="B2357" s="52" t="s">
        <v>4254</v>
      </c>
      <c r="C2357" s="53">
        <v>2023</v>
      </c>
      <c r="D2357" s="53">
        <v>0.4</v>
      </c>
      <c r="E2357" s="54">
        <v>1</v>
      </c>
      <c r="F2357" s="54">
        <v>15</v>
      </c>
      <c r="G2357" s="69">
        <v>26.124080000000003</v>
      </c>
      <c r="H2357" s="59">
        <v>488</v>
      </c>
      <c r="K2357" s="68"/>
    </row>
    <row r="2358" spans="1:11" ht="38.25">
      <c r="A2358" s="39"/>
      <c r="B2358" s="52" t="s">
        <v>4255</v>
      </c>
      <c r="C2358" s="53">
        <v>2023</v>
      </c>
      <c r="D2358" s="53">
        <v>0.4</v>
      </c>
      <c r="E2358" s="54">
        <v>1</v>
      </c>
      <c r="F2358" s="54">
        <v>10</v>
      </c>
      <c r="G2358" s="69">
        <v>19.273250000000001</v>
      </c>
      <c r="H2358" s="59">
        <v>488</v>
      </c>
      <c r="K2358" s="68"/>
    </row>
    <row r="2359" spans="1:11" ht="38.25">
      <c r="A2359" s="39"/>
      <c r="B2359" s="52" t="s">
        <v>4256</v>
      </c>
      <c r="C2359" s="53">
        <v>2023</v>
      </c>
      <c r="D2359" s="53">
        <v>0.4</v>
      </c>
      <c r="E2359" s="54">
        <v>1</v>
      </c>
      <c r="F2359" s="54">
        <v>15</v>
      </c>
      <c r="G2359" s="69">
        <v>26.75028</v>
      </c>
      <c r="H2359" s="59">
        <v>488</v>
      </c>
      <c r="K2359" s="68"/>
    </row>
    <row r="2360" spans="1:11" ht="51">
      <c r="A2360" s="39"/>
      <c r="B2360" s="52" t="s">
        <v>4257</v>
      </c>
      <c r="C2360" s="53">
        <v>2023</v>
      </c>
      <c r="D2360" s="53">
        <v>0.4</v>
      </c>
      <c r="E2360" s="54">
        <v>1</v>
      </c>
      <c r="F2360" s="54">
        <v>15</v>
      </c>
      <c r="G2360" s="69">
        <v>25.433580000000003</v>
      </c>
      <c r="H2360" s="59">
        <v>488</v>
      </c>
      <c r="K2360" s="68"/>
    </row>
    <row r="2361" spans="1:11" ht="51">
      <c r="A2361" s="39"/>
      <c r="B2361" s="52" t="s">
        <v>4258</v>
      </c>
      <c r="C2361" s="53">
        <v>2023</v>
      </c>
      <c r="D2361" s="53">
        <v>0.4</v>
      </c>
      <c r="E2361" s="54">
        <v>1</v>
      </c>
      <c r="F2361" s="54">
        <v>15</v>
      </c>
      <c r="G2361" s="69">
        <v>24.68824</v>
      </c>
      <c r="H2361" s="59">
        <v>488</v>
      </c>
      <c r="K2361" s="68"/>
    </row>
    <row r="2362" spans="1:11" ht="51">
      <c r="A2362" s="39"/>
      <c r="B2362" s="52" t="s">
        <v>4259</v>
      </c>
      <c r="C2362" s="53">
        <v>2023</v>
      </c>
      <c r="D2362" s="53">
        <v>0.4</v>
      </c>
      <c r="E2362" s="54">
        <v>1</v>
      </c>
      <c r="F2362" s="54">
        <v>15</v>
      </c>
      <c r="G2362" s="69">
        <v>24.976459999999999</v>
      </c>
      <c r="H2362" s="59">
        <v>488</v>
      </c>
      <c r="K2362" s="68"/>
    </row>
    <row r="2363" spans="1:11" ht="51">
      <c r="A2363" s="39"/>
      <c r="B2363" s="52" t="s">
        <v>4260</v>
      </c>
      <c r="C2363" s="53">
        <v>2023</v>
      </c>
      <c r="D2363" s="53">
        <v>0.4</v>
      </c>
      <c r="E2363" s="54">
        <v>1</v>
      </c>
      <c r="F2363" s="54">
        <v>15</v>
      </c>
      <c r="G2363" s="69">
        <v>23.320529999999998</v>
      </c>
      <c r="H2363" s="59">
        <v>488</v>
      </c>
      <c r="K2363" s="68"/>
    </row>
    <row r="2364" spans="1:11" ht="51">
      <c r="A2364" s="39"/>
      <c r="B2364" s="52" t="s">
        <v>4261</v>
      </c>
      <c r="C2364" s="53">
        <v>2023</v>
      </c>
      <c r="D2364" s="53">
        <v>0.4</v>
      </c>
      <c r="E2364" s="54">
        <v>1</v>
      </c>
      <c r="F2364" s="54">
        <v>10</v>
      </c>
      <c r="G2364" s="69">
        <v>24.88195</v>
      </c>
      <c r="H2364" s="59">
        <v>488</v>
      </c>
      <c r="K2364" s="68"/>
    </row>
    <row r="2365" spans="1:11" ht="51">
      <c r="A2365" s="39"/>
      <c r="B2365" s="52" t="s">
        <v>4262</v>
      </c>
      <c r="C2365" s="53">
        <v>2023</v>
      </c>
      <c r="D2365" s="53">
        <v>0.4</v>
      </c>
      <c r="E2365" s="54">
        <v>1</v>
      </c>
      <c r="F2365" s="54">
        <v>15</v>
      </c>
      <c r="G2365" s="69">
        <v>25.163430000000002</v>
      </c>
      <c r="H2365" s="59">
        <v>488</v>
      </c>
      <c r="K2365" s="68"/>
    </row>
    <row r="2366" spans="1:11" ht="51">
      <c r="A2366" s="39"/>
      <c r="B2366" s="52" t="s">
        <v>4263</v>
      </c>
      <c r="C2366" s="53">
        <v>2023</v>
      </c>
      <c r="D2366" s="53">
        <v>0.4</v>
      </c>
      <c r="E2366" s="54">
        <v>1</v>
      </c>
      <c r="F2366" s="54">
        <v>15</v>
      </c>
      <c r="G2366" s="69">
        <v>24.976470000000003</v>
      </c>
      <c r="H2366" s="59">
        <v>488</v>
      </c>
      <c r="K2366" s="68"/>
    </row>
    <row r="2367" spans="1:11" ht="51">
      <c r="A2367" s="39"/>
      <c r="B2367" s="52" t="s">
        <v>4264</v>
      </c>
      <c r="C2367" s="53">
        <v>2023</v>
      </c>
      <c r="D2367" s="53">
        <v>0.4</v>
      </c>
      <c r="E2367" s="54">
        <v>1</v>
      </c>
      <c r="F2367" s="54">
        <v>10</v>
      </c>
      <c r="G2367" s="69">
        <v>25.0717</v>
      </c>
      <c r="H2367" s="59">
        <v>488</v>
      </c>
      <c r="K2367" s="68"/>
    </row>
    <row r="2368" spans="1:11" ht="51">
      <c r="A2368" s="39"/>
      <c r="B2368" s="52" t="s">
        <v>4265</v>
      </c>
      <c r="C2368" s="53">
        <v>2023</v>
      </c>
      <c r="D2368" s="53">
        <v>0.4</v>
      </c>
      <c r="E2368" s="54">
        <v>1</v>
      </c>
      <c r="F2368" s="54">
        <v>15</v>
      </c>
      <c r="G2368" s="69">
        <v>24.944980000000001</v>
      </c>
      <c r="H2368" s="59">
        <v>488</v>
      </c>
      <c r="K2368" s="68"/>
    </row>
    <row r="2369" spans="1:11" ht="51">
      <c r="A2369" s="39"/>
      <c r="B2369" s="52" t="s">
        <v>4266</v>
      </c>
      <c r="C2369" s="53">
        <v>2023</v>
      </c>
      <c r="D2369" s="53">
        <v>0.4</v>
      </c>
      <c r="E2369" s="54">
        <v>1</v>
      </c>
      <c r="F2369" s="54">
        <v>15</v>
      </c>
      <c r="G2369" s="69">
        <v>24.97993</v>
      </c>
      <c r="H2369" s="59">
        <v>488</v>
      </c>
      <c r="K2369" s="68"/>
    </row>
    <row r="2370" spans="1:11" ht="51">
      <c r="A2370" s="39"/>
      <c r="B2370" s="52" t="s">
        <v>4267</v>
      </c>
      <c r="C2370" s="53">
        <v>2023</v>
      </c>
      <c r="D2370" s="53">
        <v>0.4</v>
      </c>
      <c r="E2370" s="54">
        <v>1</v>
      </c>
      <c r="F2370" s="54">
        <v>14</v>
      </c>
      <c r="G2370" s="69">
        <v>24.584610000000001</v>
      </c>
      <c r="H2370" s="59">
        <v>488</v>
      </c>
      <c r="K2370" s="68"/>
    </row>
    <row r="2371" spans="1:11" ht="51">
      <c r="A2371" s="39"/>
      <c r="B2371" s="52" t="s">
        <v>4268</v>
      </c>
      <c r="C2371" s="53">
        <v>2023</v>
      </c>
      <c r="D2371" s="53">
        <v>0.4</v>
      </c>
      <c r="E2371" s="54">
        <v>1</v>
      </c>
      <c r="F2371" s="54">
        <v>15</v>
      </c>
      <c r="G2371" s="69">
        <v>24.937189999999998</v>
      </c>
      <c r="H2371" s="59">
        <v>488</v>
      </c>
      <c r="K2371" s="68"/>
    </row>
    <row r="2372" spans="1:11" ht="51">
      <c r="A2372" s="39"/>
      <c r="B2372" s="52" t="s">
        <v>4269</v>
      </c>
      <c r="C2372" s="53">
        <v>2023</v>
      </c>
      <c r="D2372" s="53">
        <v>0.4</v>
      </c>
      <c r="E2372" s="54">
        <v>1</v>
      </c>
      <c r="F2372" s="54">
        <v>10</v>
      </c>
      <c r="G2372" s="69">
        <v>18.392849999999999</v>
      </c>
      <c r="H2372" s="59">
        <v>488</v>
      </c>
      <c r="K2372" s="68"/>
    </row>
    <row r="2373" spans="1:11" ht="51">
      <c r="A2373" s="39"/>
      <c r="B2373" s="52" t="s">
        <v>4270</v>
      </c>
      <c r="C2373" s="53">
        <v>2023</v>
      </c>
      <c r="D2373" s="53">
        <v>0.4</v>
      </c>
      <c r="E2373" s="54">
        <v>1</v>
      </c>
      <c r="F2373" s="54">
        <v>10</v>
      </c>
      <c r="G2373" s="69">
        <v>18.332599999999999</v>
      </c>
      <c r="H2373" s="59">
        <v>488</v>
      </c>
      <c r="K2373" s="68"/>
    </row>
    <row r="2374" spans="1:11" ht="51">
      <c r="A2374" s="39"/>
      <c r="B2374" s="52" t="s">
        <v>4271</v>
      </c>
      <c r="C2374" s="53">
        <v>2023</v>
      </c>
      <c r="D2374" s="53">
        <v>0.4</v>
      </c>
      <c r="E2374" s="54">
        <v>1</v>
      </c>
      <c r="F2374" s="54">
        <v>10</v>
      </c>
      <c r="G2374" s="69">
        <v>18.648250000000001</v>
      </c>
      <c r="H2374" s="59">
        <v>488</v>
      </c>
      <c r="K2374" s="68"/>
    </row>
    <row r="2375" spans="1:11" ht="51">
      <c r="A2375" s="39"/>
      <c r="B2375" s="52" t="s">
        <v>4272</v>
      </c>
      <c r="C2375" s="53">
        <v>2023</v>
      </c>
      <c r="D2375" s="53">
        <v>0.4</v>
      </c>
      <c r="E2375" s="54">
        <v>1</v>
      </c>
      <c r="F2375" s="54">
        <v>5</v>
      </c>
      <c r="G2375" s="69">
        <v>18.489979999999999</v>
      </c>
      <c r="H2375" s="59">
        <v>488</v>
      </c>
      <c r="K2375" s="68"/>
    </row>
    <row r="2376" spans="1:11" ht="51">
      <c r="A2376" s="39"/>
      <c r="B2376" s="52" t="s">
        <v>4273</v>
      </c>
      <c r="C2376" s="53">
        <v>2023</v>
      </c>
      <c r="D2376" s="53">
        <v>0.4</v>
      </c>
      <c r="E2376" s="54">
        <v>1</v>
      </c>
      <c r="F2376" s="54">
        <v>10</v>
      </c>
      <c r="G2376" s="69">
        <v>20.175000000000001</v>
      </c>
      <c r="H2376" s="59">
        <v>490</v>
      </c>
      <c r="K2376" s="68"/>
    </row>
    <row r="2377" spans="1:11" ht="51">
      <c r="A2377" s="39"/>
      <c r="B2377" s="52" t="s">
        <v>4274</v>
      </c>
      <c r="C2377" s="53">
        <v>2023</v>
      </c>
      <c r="D2377" s="53">
        <v>0.4</v>
      </c>
      <c r="E2377" s="54">
        <v>1</v>
      </c>
      <c r="F2377" s="54">
        <v>35.25</v>
      </c>
      <c r="G2377" s="69">
        <v>17.042919999999999</v>
      </c>
      <c r="H2377" s="59">
        <v>492</v>
      </c>
      <c r="K2377" s="68"/>
    </row>
    <row r="2378" spans="1:11" ht="51">
      <c r="A2378" s="39"/>
      <c r="B2378" s="52" t="s">
        <v>4275</v>
      </c>
      <c r="C2378" s="53">
        <v>2023</v>
      </c>
      <c r="D2378" s="53">
        <v>0.4</v>
      </c>
      <c r="E2378" s="54">
        <v>1</v>
      </c>
      <c r="F2378" s="54">
        <v>3</v>
      </c>
      <c r="G2378" s="69">
        <v>3.6176200000000001</v>
      </c>
      <c r="H2378" s="59">
        <v>492</v>
      </c>
      <c r="K2378" s="68"/>
    </row>
    <row r="2379" spans="1:11" ht="38.25">
      <c r="A2379" s="39"/>
      <c r="B2379" s="52" t="s">
        <v>4276</v>
      </c>
      <c r="C2379" s="53">
        <v>2023</v>
      </c>
      <c r="D2379" s="53">
        <v>0.4</v>
      </c>
      <c r="E2379" s="54">
        <v>1</v>
      </c>
      <c r="F2379" s="54">
        <v>10</v>
      </c>
      <c r="G2379" s="69">
        <v>12.991620000000001</v>
      </c>
      <c r="H2379" s="59">
        <v>494</v>
      </c>
      <c r="K2379" s="68"/>
    </row>
    <row r="2380" spans="1:11" ht="38.25">
      <c r="A2380" s="39"/>
      <c r="B2380" s="52" t="s">
        <v>4277</v>
      </c>
      <c r="C2380" s="53">
        <v>2023</v>
      </c>
      <c r="D2380" s="53">
        <v>0.4</v>
      </c>
      <c r="E2380" s="54">
        <v>1</v>
      </c>
      <c r="F2380" s="54">
        <v>5</v>
      </c>
      <c r="G2380" s="69">
        <v>6.0144899999999994</v>
      </c>
      <c r="H2380" s="59">
        <v>494</v>
      </c>
      <c r="K2380" s="68"/>
    </row>
    <row r="2381" spans="1:11" ht="51">
      <c r="A2381" s="39"/>
      <c r="B2381" s="52" t="s">
        <v>4278</v>
      </c>
      <c r="C2381" s="53">
        <v>2023</v>
      </c>
      <c r="D2381" s="53">
        <v>0.4</v>
      </c>
      <c r="E2381" s="54">
        <v>1</v>
      </c>
      <c r="F2381" s="54">
        <v>1</v>
      </c>
      <c r="G2381" s="69">
        <v>8.0657800000000002</v>
      </c>
      <c r="H2381" s="59">
        <v>494</v>
      </c>
      <c r="K2381" s="68"/>
    </row>
    <row r="2382" spans="1:11" ht="51">
      <c r="A2382" s="39"/>
      <c r="B2382" s="52" t="s">
        <v>4279</v>
      </c>
      <c r="C2382" s="53">
        <v>2023</v>
      </c>
      <c r="D2382" s="53">
        <v>0.4</v>
      </c>
      <c r="E2382" s="54">
        <v>1</v>
      </c>
      <c r="F2382" s="54">
        <v>10</v>
      </c>
      <c r="G2382" s="69">
        <v>22.237459999999999</v>
      </c>
      <c r="H2382" s="59">
        <v>494</v>
      </c>
      <c r="K2382" s="68"/>
    </row>
    <row r="2383" spans="1:11" ht="51">
      <c r="A2383" s="39"/>
      <c r="B2383" s="52" t="s">
        <v>4280</v>
      </c>
      <c r="C2383" s="53">
        <v>2023</v>
      </c>
      <c r="D2383" s="53">
        <v>0.4</v>
      </c>
      <c r="E2383" s="54">
        <v>1</v>
      </c>
      <c r="F2383" s="54">
        <v>2</v>
      </c>
      <c r="G2383" s="69">
        <v>7.3915899999999999</v>
      </c>
      <c r="H2383" s="59">
        <v>494</v>
      </c>
      <c r="K2383" s="68"/>
    </row>
    <row r="2384" spans="1:11" ht="51">
      <c r="A2384" s="39"/>
      <c r="B2384" s="52" t="s">
        <v>4281</v>
      </c>
      <c r="C2384" s="53">
        <v>2023</v>
      </c>
      <c r="D2384" s="53">
        <v>0.4</v>
      </c>
      <c r="E2384" s="54">
        <v>1</v>
      </c>
      <c r="F2384" s="54">
        <v>2</v>
      </c>
      <c r="G2384" s="69">
        <v>12.69998</v>
      </c>
      <c r="H2384" s="59">
        <v>494</v>
      </c>
      <c r="K2384" s="68"/>
    </row>
    <row r="2385" spans="1:11" ht="51">
      <c r="A2385" s="39"/>
      <c r="B2385" s="52" t="s">
        <v>4282</v>
      </c>
      <c r="C2385" s="53">
        <v>2023</v>
      </c>
      <c r="D2385" s="53">
        <v>0.4</v>
      </c>
      <c r="E2385" s="54">
        <v>1</v>
      </c>
      <c r="F2385" s="54">
        <v>10</v>
      </c>
      <c r="G2385" s="69">
        <v>10.355379999999998</v>
      </c>
      <c r="H2385" s="59">
        <v>494</v>
      </c>
      <c r="K2385" s="68"/>
    </row>
    <row r="2386" spans="1:11" ht="38.25">
      <c r="A2386" s="39"/>
      <c r="B2386" s="52" t="s">
        <v>4283</v>
      </c>
      <c r="C2386" s="53">
        <v>2023</v>
      </c>
      <c r="D2386" s="53">
        <v>0.4</v>
      </c>
      <c r="E2386" s="54">
        <v>1</v>
      </c>
      <c r="F2386" s="54">
        <v>10</v>
      </c>
      <c r="G2386" s="69">
        <v>11.390139999999999</v>
      </c>
      <c r="H2386" s="59">
        <v>494</v>
      </c>
      <c r="K2386" s="68"/>
    </row>
    <row r="2387" spans="1:11" ht="25.5">
      <c r="A2387" s="39"/>
      <c r="B2387" s="52" t="s">
        <v>4284</v>
      </c>
      <c r="C2387" s="53">
        <v>2023</v>
      </c>
      <c r="D2387" s="53">
        <v>0.4</v>
      </c>
      <c r="E2387" s="54">
        <v>1</v>
      </c>
      <c r="F2387" s="54">
        <v>15</v>
      </c>
      <c r="G2387" s="69">
        <v>23.660610000000002</v>
      </c>
      <c r="H2387" s="59">
        <v>494</v>
      </c>
      <c r="K2387" s="68"/>
    </row>
    <row r="2388" spans="1:11" ht="25.5">
      <c r="A2388" s="39"/>
      <c r="B2388" s="52" t="s">
        <v>4285</v>
      </c>
      <c r="C2388" s="53">
        <v>2023</v>
      </c>
      <c r="D2388" s="53">
        <v>0.4</v>
      </c>
      <c r="E2388" s="54">
        <v>1</v>
      </c>
      <c r="F2388" s="54">
        <v>10</v>
      </c>
      <c r="G2388" s="69">
        <v>22.32338</v>
      </c>
      <c r="H2388" s="59">
        <v>494</v>
      </c>
      <c r="K2388" s="68"/>
    </row>
    <row r="2389" spans="1:11" ht="25.5">
      <c r="A2389" s="39"/>
      <c r="B2389" s="52" t="s">
        <v>4286</v>
      </c>
      <c r="C2389" s="53">
        <v>2023</v>
      </c>
      <c r="D2389" s="53">
        <v>0.4</v>
      </c>
      <c r="E2389" s="54">
        <v>1</v>
      </c>
      <c r="F2389" s="54">
        <v>10</v>
      </c>
      <c r="G2389" s="69">
        <v>22.32338</v>
      </c>
      <c r="H2389" s="59">
        <v>494</v>
      </c>
      <c r="K2389" s="68"/>
    </row>
    <row r="2390" spans="1:11" ht="25.5">
      <c r="A2390" s="39"/>
      <c r="B2390" s="52" t="s">
        <v>4287</v>
      </c>
      <c r="C2390" s="53">
        <v>2023</v>
      </c>
      <c r="D2390" s="53">
        <v>0.4</v>
      </c>
      <c r="E2390" s="54">
        <v>1</v>
      </c>
      <c r="F2390" s="54">
        <v>5</v>
      </c>
      <c r="G2390" s="69">
        <v>13.14667</v>
      </c>
      <c r="H2390" s="59">
        <v>494</v>
      </c>
      <c r="K2390" s="68"/>
    </row>
    <row r="2391" spans="1:11" ht="25.5">
      <c r="A2391" s="39"/>
      <c r="B2391" s="52" t="s">
        <v>4288</v>
      </c>
      <c r="C2391" s="53">
        <v>2023</v>
      </c>
      <c r="D2391" s="53">
        <v>0.4</v>
      </c>
      <c r="E2391" s="54">
        <v>1</v>
      </c>
      <c r="F2391" s="54">
        <v>15</v>
      </c>
      <c r="G2391" s="69">
        <v>22.32338</v>
      </c>
      <c r="H2391" s="59">
        <v>494</v>
      </c>
      <c r="K2391" s="68"/>
    </row>
    <row r="2392" spans="1:11" ht="25.5">
      <c r="A2392" s="39"/>
      <c r="B2392" s="52" t="s">
        <v>4289</v>
      </c>
      <c r="C2392" s="53">
        <v>2023</v>
      </c>
      <c r="D2392" s="53">
        <v>0.4</v>
      </c>
      <c r="E2392" s="54">
        <v>1</v>
      </c>
      <c r="F2392" s="54">
        <v>10</v>
      </c>
      <c r="G2392" s="69">
        <v>22.32338</v>
      </c>
      <c r="H2392" s="59">
        <v>494</v>
      </c>
      <c r="K2392" s="68"/>
    </row>
    <row r="2393" spans="1:11" ht="25.5">
      <c r="A2393" s="39"/>
      <c r="B2393" s="52" t="s">
        <v>4290</v>
      </c>
      <c r="C2393" s="53">
        <v>2023</v>
      </c>
      <c r="D2393" s="53">
        <v>0.4</v>
      </c>
      <c r="E2393" s="54">
        <v>1</v>
      </c>
      <c r="F2393" s="54">
        <v>15</v>
      </c>
      <c r="G2393" s="69">
        <v>20.860250000000001</v>
      </c>
      <c r="H2393" s="59">
        <v>494</v>
      </c>
      <c r="K2393" s="68"/>
    </row>
    <row r="2394" spans="1:11" ht="25.5">
      <c r="A2394" s="39"/>
      <c r="B2394" s="52" t="s">
        <v>4291</v>
      </c>
      <c r="C2394" s="53">
        <v>2023</v>
      </c>
      <c r="D2394" s="53">
        <v>0.4</v>
      </c>
      <c r="E2394" s="54">
        <v>1</v>
      </c>
      <c r="F2394" s="54">
        <v>5</v>
      </c>
      <c r="G2394" s="69">
        <v>14.891780000000001</v>
      </c>
      <c r="H2394" s="59">
        <v>494</v>
      </c>
      <c r="K2394" s="68"/>
    </row>
    <row r="2395" spans="1:11" ht="25.5">
      <c r="A2395" s="39"/>
      <c r="B2395" s="52" t="s">
        <v>4292</v>
      </c>
      <c r="C2395" s="53">
        <v>2023</v>
      </c>
      <c r="D2395" s="53">
        <v>0.4</v>
      </c>
      <c r="E2395" s="54">
        <v>1</v>
      </c>
      <c r="F2395" s="54">
        <v>10</v>
      </c>
      <c r="G2395" s="69">
        <v>20.860259999999997</v>
      </c>
      <c r="H2395" s="59">
        <v>494</v>
      </c>
      <c r="K2395" s="68"/>
    </row>
    <row r="2396" spans="1:11" ht="25.5">
      <c r="A2396" s="39"/>
      <c r="B2396" s="52" t="s">
        <v>4293</v>
      </c>
      <c r="C2396" s="53">
        <v>2023</v>
      </c>
      <c r="D2396" s="53">
        <v>0.4</v>
      </c>
      <c r="E2396" s="54">
        <v>1</v>
      </c>
      <c r="F2396" s="54">
        <v>40</v>
      </c>
      <c r="G2396" s="69">
        <v>22.323360000000001</v>
      </c>
      <c r="H2396" s="59">
        <v>494</v>
      </c>
      <c r="K2396" s="68"/>
    </row>
    <row r="2397" spans="1:11" ht="25.5">
      <c r="A2397" s="39"/>
      <c r="B2397" s="52" t="s">
        <v>4294</v>
      </c>
      <c r="C2397" s="53">
        <v>2023</v>
      </c>
      <c r="D2397" s="53">
        <v>0.4</v>
      </c>
      <c r="E2397" s="54">
        <v>1</v>
      </c>
      <c r="F2397" s="54">
        <v>5</v>
      </c>
      <c r="G2397" s="69">
        <v>20.860259999999997</v>
      </c>
      <c r="H2397" s="59">
        <v>494</v>
      </c>
      <c r="K2397" s="68"/>
    </row>
    <row r="2398" spans="1:11" ht="25.5">
      <c r="A2398" s="39"/>
      <c r="B2398" s="52" t="s">
        <v>4295</v>
      </c>
      <c r="C2398" s="53">
        <v>2023</v>
      </c>
      <c r="D2398" s="53">
        <v>0.4</v>
      </c>
      <c r="E2398" s="54">
        <v>1</v>
      </c>
      <c r="F2398" s="54">
        <v>15</v>
      </c>
      <c r="G2398" s="69">
        <v>22.010580000000001</v>
      </c>
      <c r="H2398" s="59">
        <v>494</v>
      </c>
      <c r="K2398" s="68"/>
    </row>
    <row r="2399" spans="1:11" ht="25.5">
      <c r="A2399" s="39"/>
      <c r="B2399" s="52" t="s">
        <v>4296</v>
      </c>
      <c r="C2399" s="53">
        <v>2023</v>
      </c>
      <c r="D2399" s="53">
        <v>0.4</v>
      </c>
      <c r="E2399" s="54">
        <v>1</v>
      </c>
      <c r="F2399" s="54">
        <v>15</v>
      </c>
      <c r="G2399" s="69">
        <v>22.0106</v>
      </c>
      <c r="H2399" s="59">
        <v>494</v>
      </c>
      <c r="K2399" s="68"/>
    </row>
    <row r="2400" spans="1:11" ht="25.5">
      <c r="A2400" s="39"/>
      <c r="B2400" s="52" t="s">
        <v>4297</v>
      </c>
      <c r="C2400" s="53">
        <v>2023</v>
      </c>
      <c r="D2400" s="53">
        <v>0.4</v>
      </c>
      <c r="E2400" s="54">
        <v>1</v>
      </c>
      <c r="F2400" s="54">
        <v>15</v>
      </c>
      <c r="G2400" s="69">
        <v>22.010580000000001</v>
      </c>
      <c r="H2400" s="59">
        <v>494</v>
      </c>
      <c r="K2400" s="68"/>
    </row>
    <row r="2401" spans="1:11" ht="25.5">
      <c r="A2401" s="39"/>
      <c r="B2401" s="52" t="s">
        <v>4298</v>
      </c>
      <c r="C2401" s="53">
        <v>2023</v>
      </c>
      <c r="D2401" s="53">
        <v>0.4</v>
      </c>
      <c r="E2401" s="54">
        <v>1</v>
      </c>
      <c r="F2401" s="54">
        <v>1</v>
      </c>
      <c r="G2401" s="69">
        <v>22.0106</v>
      </c>
      <c r="H2401" s="59">
        <v>494</v>
      </c>
      <c r="K2401" s="68"/>
    </row>
    <row r="2402" spans="1:11" ht="25.5">
      <c r="A2402" s="39"/>
      <c r="B2402" s="52" t="s">
        <v>4299</v>
      </c>
      <c r="C2402" s="53">
        <v>2023</v>
      </c>
      <c r="D2402" s="53">
        <v>0.4</v>
      </c>
      <c r="E2402" s="54">
        <v>1</v>
      </c>
      <c r="F2402" s="54">
        <v>10</v>
      </c>
      <c r="G2402" s="69">
        <v>14.579420000000001</v>
      </c>
      <c r="H2402" s="59">
        <v>494</v>
      </c>
      <c r="K2402" s="68"/>
    </row>
    <row r="2403" spans="1:11" ht="25.5">
      <c r="A2403" s="39"/>
      <c r="B2403" s="52" t="s">
        <v>4300</v>
      </c>
      <c r="C2403" s="53">
        <v>2023</v>
      </c>
      <c r="D2403" s="53">
        <v>0.4</v>
      </c>
      <c r="E2403" s="54">
        <v>1</v>
      </c>
      <c r="F2403" s="54">
        <v>15</v>
      </c>
      <c r="G2403" s="69">
        <v>22.011029999999998</v>
      </c>
      <c r="H2403" s="59">
        <v>494</v>
      </c>
      <c r="K2403" s="68"/>
    </row>
    <row r="2404" spans="1:11" ht="25.5">
      <c r="A2404" s="39"/>
      <c r="B2404" s="52" t="s">
        <v>4301</v>
      </c>
      <c r="C2404" s="53">
        <v>2023</v>
      </c>
      <c r="D2404" s="53">
        <v>0.4</v>
      </c>
      <c r="E2404" s="54">
        <v>1</v>
      </c>
      <c r="F2404" s="54">
        <v>10</v>
      </c>
      <c r="G2404" s="69">
        <v>22.011029999999998</v>
      </c>
      <c r="H2404" s="59">
        <v>494</v>
      </c>
      <c r="K2404" s="68"/>
    </row>
    <row r="2405" spans="1:11" ht="25.5">
      <c r="A2405" s="39"/>
      <c r="B2405" s="52" t="s">
        <v>4302</v>
      </c>
      <c r="C2405" s="53">
        <v>2023</v>
      </c>
      <c r="D2405" s="53">
        <v>0.4</v>
      </c>
      <c r="E2405" s="54">
        <v>1</v>
      </c>
      <c r="F2405" s="54">
        <v>10</v>
      </c>
      <c r="G2405" s="69">
        <v>22.32338</v>
      </c>
      <c r="H2405" s="59">
        <v>494</v>
      </c>
      <c r="K2405" s="68"/>
    </row>
    <row r="2406" spans="1:11" ht="25.5">
      <c r="A2406" s="39"/>
      <c r="B2406" s="52" t="s">
        <v>4303</v>
      </c>
      <c r="C2406" s="53">
        <v>2023</v>
      </c>
      <c r="D2406" s="53">
        <v>0.4</v>
      </c>
      <c r="E2406" s="54">
        <v>1</v>
      </c>
      <c r="F2406" s="54">
        <v>3</v>
      </c>
      <c r="G2406" s="69">
        <v>22.323360000000001</v>
      </c>
      <c r="H2406" s="59">
        <v>494</v>
      </c>
      <c r="K2406" s="68"/>
    </row>
    <row r="2407" spans="1:11" ht="25.5">
      <c r="A2407" s="39"/>
      <c r="B2407" s="52" t="s">
        <v>4304</v>
      </c>
      <c r="C2407" s="53">
        <v>2023</v>
      </c>
      <c r="D2407" s="53">
        <v>0.4</v>
      </c>
      <c r="E2407" s="54">
        <v>1</v>
      </c>
      <c r="F2407" s="54">
        <v>150</v>
      </c>
      <c r="G2407" s="69">
        <v>20.860259999999997</v>
      </c>
      <c r="H2407" s="59">
        <v>494</v>
      </c>
      <c r="K2407" s="68"/>
    </row>
    <row r="2408" spans="1:11" ht="25.5">
      <c r="A2408" s="39"/>
      <c r="B2408" s="52" t="s">
        <v>4305</v>
      </c>
      <c r="C2408" s="53">
        <v>2023</v>
      </c>
      <c r="D2408" s="53">
        <v>0.4</v>
      </c>
      <c r="E2408" s="54">
        <v>1</v>
      </c>
      <c r="F2408" s="54">
        <v>100</v>
      </c>
      <c r="G2408" s="69">
        <v>20.860240000000001</v>
      </c>
      <c r="H2408" s="59">
        <v>494</v>
      </c>
      <c r="K2408" s="68"/>
    </row>
    <row r="2409" spans="1:11" ht="25.5">
      <c r="A2409" s="39"/>
      <c r="B2409" s="52" t="s">
        <v>4306</v>
      </c>
      <c r="C2409" s="53">
        <v>2023</v>
      </c>
      <c r="D2409" s="53">
        <v>0.4</v>
      </c>
      <c r="E2409" s="54">
        <v>1</v>
      </c>
      <c r="F2409" s="54">
        <v>5</v>
      </c>
      <c r="G2409" s="69">
        <v>20.483799999999999</v>
      </c>
      <c r="H2409" s="59">
        <v>494</v>
      </c>
      <c r="K2409" s="68"/>
    </row>
    <row r="2410" spans="1:11" ht="25.5">
      <c r="A2410" s="39"/>
      <c r="B2410" s="52" t="s">
        <v>4307</v>
      </c>
      <c r="C2410" s="53">
        <v>2023</v>
      </c>
      <c r="D2410" s="53">
        <v>0.4</v>
      </c>
      <c r="E2410" s="54">
        <v>1</v>
      </c>
      <c r="F2410" s="54">
        <v>15</v>
      </c>
      <c r="G2410" s="69">
        <v>21.258089999999999</v>
      </c>
      <c r="H2410" s="59">
        <v>494</v>
      </c>
      <c r="K2410" s="68"/>
    </row>
    <row r="2411" spans="1:11" ht="25.5">
      <c r="A2411" s="39"/>
      <c r="B2411" s="52" t="s">
        <v>4308</v>
      </c>
      <c r="C2411" s="53">
        <v>2023</v>
      </c>
      <c r="D2411" s="53">
        <v>0.4</v>
      </c>
      <c r="E2411" s="54">
        <v>1</v>
      </c>
      <c r="F2411" s="54">
        <v>10</v>
      </c>
      <c r="G2411" s="69">
        <v>20.68591</v>
      </c>
      <c r="H2411" s="59">
        <v>495</v>
      </c>
      <c r="K2411" s="68"/>
    </row>
    <row r="2412" spans="1:11" ht="25.5">
      <c r="A2412" s="39"/>
      <c r="B2412" s="52" t="s">
        <v>4309</v>
      </c>
      <c r="C2412" s="53">
        <v>2023</v>
      </c>
      <c r="D2412" s="53">
        <v>0.4</v>
      </c>
      <c r="E2412" s="54">
        <v>1</v>
      </c>
      <c r="F2412" s="54">
        <v>7</v>
      </c>
      <c r="G2412" s="69">
        <v>20.79072</v>
      </c>
      <c r="H2412" s="59">
        <v>495</v>
      </c>
      <c r="K2412" s="68"/>
    </row>
    <row r="2413" spans="1:11" ht="25.5">
      <c r="A2413" s="39"/>
      <c r="B2413" s="52" t="s">
        <v>4310</v>
      </c>
      <c r="C2413" s="53">
        <v>2023</v>
      </c>
      <c r="D2413" s="53">
        <v>0.4</v>
      </c>
      <c r="E2413" s="54">
        <v>1</v>
      </c>
      <c r="F2413" s="54">
        <v>3.5</v>
      </c>
      <c r="G2413" s="69">
        <v>20.744199999999999</v>
      </c>
      <c r="H2413" s="59">
        <v>495</v>
      </c>
      <c r="K2413" s="68"/>
    </row>
    <row r="2414" spans="1:11" ht="25.5">
      <c r="A2414" s="39"/>
      <c r="B2414" s="52" t="s">
        <v>4311</v>
      </c>
      <c r="C2414" s="53">
        <v>2023</v>
      </c>
      <c r="D2414" s="53">
        <v>0.4</v>
      </c>
      <c r="E2414" s="54">
        <v>1</v>
      </c>
      <c r="F2414" s="54">
        <v>10</v>
      </c>
      <c r="G2414" s="69">
        <v>20.775410000000001</v>
      </c>
      <c r="H2414" s="59">
        <v>495</v>
      </c>
      <c r="K2414" s="68"/>
    </row>
    <row r="2415" spans="1:11" ht="25.5">
      <c r="A2415" s="39"/>
      <c r="B2415" s="52" t="s">
        <v>4312</v>
      </c>
      <c r="C2415" s="53">
        <v>2023</v>
      </c>
      <c r="D2415" s="53">
        <v>0.4</v>
      </c>
      <c r="E2415" s="54">
        <v>1</v>
      </c>
      <c r="F2415" s="54">
        <v>10</v>
      </c>
      <c r="G2415" s="69">
        <v>20.797139999999999</v>
      </c>
      <c r="H2415" s="59">
        <v>495</v>
      </c>
      <c r="K2415" s="68"/>
    </row>
    <row r="2416" spans="1:11" ht="25.5">
      <c r="A2416" s="39"/>
      <c r="B2416" s="52" t="s">
        <v>4313</v>
      </c>
      <c r="C2416" s="53">
        <v>2023</v>
      </c>
      <c r="D2416" s="53">
        <v>0.4</v>
      </c>
      <c r="E2416" s="54">
        <v>1</v>
      </c>
      <c r="F2416" s="54">
        <v>10</v>
      </c>
      <c r="G2416" s="69">
        <v>20.613009999999999</v>
      </c>
      <c r="H2416" s="59">
        <v>495</v>
      </c>
      <c r="K2416" s="68"/>
    </row>
    <row r="2417" spans="1:11" ht="25.5">
      <c r="A2417" s="39"/>
      <c r="B2417" s="52" t="s">
        <v>4314</v>
      </c>
      <c r="C2417" s="53">
        <v>2023</v>
      </c>
      <c r="D2417" s="53">
        <v>0.4</v>
      </c>
      <c r="E2417" s="54">
        <v>1</v>
      </c>
      <c r="F2417" s="54">
        <v>10</v>
      </c>
      <c r="G2417" s="69">
        <v>20.792189999999998</v>
      </c>
      <c r="H2417" s="59">
        <v>495</v>
      </c>
      <c r="K2417" s="68"/>
    </row>
    <row r="2418" spans="1:11" ht="25.5">
      <c r="A2418" s="39"/>
      <c r="B2418" s="52" t="s">
        <v>4315</v>
      </c>
      <c r="C2418" s="53">
        <v>2023</v>
      </c>
      <c r="D2418" s="53">
        <v>0.4</v>
      </c>
      <c r="E2418" s="54">
        <v>1</v>
      </c>
      <c r="F2418" s="54">
        <v>10</v>
      </c>
      <c r="G2418" s="69">
        <v>20.791979999999999</v>
      </c>
      <c r="H2418" s="59">
        <v>495</v>
      </c>
      <c r="K2418" s="68"/>
    </row>
    <row r="2419" spans="1:11" ht="25.5">
      <c r="A2419" s="39"/>
      <c r="B2419" s="52" t="s">
        <v>4316</v>
      </c>
      <c r="C2419" s="53">
        <v>2023</v>
      </c>
      <c r="D2419" s="53">
        <v>0.4</v>
      </c>
      <c r="E2419" s="54">
        <v>1</v>
      </c>
      <c r="F2419" s="54">
        <v>10</v>
      </c>
      <c r="G2419" s="69">
        <v>20.7498</v>
      </c>
      <c r="H2419" s="59">
        <v>495</v>
      </c>
      <c r="K2419" s="68"/>
    </row>
    <row r="2420" spans="1:11" ht="25.5">
      <c r="A2420" s="39"/>
      <c r="B2420" s="52" t="s">
        <v>4317</v>
      </c>
      <c r="C2420" s="53">
        <v>2023</v>
      </c>
      <c r="D2420" s="53">
        <v>0.4</v>
      </c>
      <c r="E2420" s="54">
        <v>1</v>
      </c>
      <c r="F2420" s="54">
        <v>8</v>
      </c>
      <c r="G2420" s="69">
        <v>20.632639999999999</v>
      </c>
      <c r="H2420" s="59">
        <v>495</v>
      </c>
      <c r="K2420" s="68"/>
    </row>
    <row r="2421" spans="1:11" ht="25.5">
      <c r="A2421" s="39"/>
      <c r="B2421" s="52" t="s">
        <v>4318</v>
      </c>
      <c r="C2421" s="53">
        <v>2023</v>
      </c>
      <c r="D2421" s="53">
        <v>0.4</v>
      </c>
      <c r="E2421" s="54">
        <v>1</v>
      </c>
      <c r="F2421" s="54">
        <v>10</v>
      </c>
      <c r="G2421" s="69">
        <v>20.737439999999999</v>
      </c>
      <c r="H2421" s="59">
        <v>495</v>
      </c>
      <c r="K2421" s="68"/>
    </row>
    <row r="2422" spans="1:11" ht="25.5">
      <c r="A2422" s="39"/>
      <c r="B2422" s="52" t="s">
        <v>4319</v>
      </c>
      <c r="C2422" s="53">
        <v>2023</v>
      </c>
      <c r="D2422" s="53">
        <v>0.4</v>
      </c>
      <c r="E2422" s="54">
        <v>1</v>
      </c>
      <c r="F2422" s="54">
        <v>9.5</v>
      </c>
      <c r="G2422" s="69">
        <v>20.690930000000002</v>
      </c>
      <c r="H2422" s="59">
        <v>495</v>
      </c>
      <c r="K2422" s="68"/>
    </row>
    <row r="2423" spans="1:11" ht="25.5">
      <c r="A2423" s="39"/>
      <c r="B2423" s="52" t="s">
        <v>4320</v>
      </c>
      <c r="C2423" s="53">
        <v>2023</v>
      </c>
      <c r="D2423" s="53">
        <v>0.4</v>
      </c>
      <c r="E2423" s="54">
        <v>1</v>
      </c>
      <c r="F2423" s="54">
        <v>15</v>
      </c>
      <c r="G2423" s="69">
        <v>20.72212</v>
      </c>
      <c r="H2423" s="59">
        <v>495</v>
      </c>
      <c r="K2423" s="68"/>
    </row>
    <row r="2424" spans="1:11" ht="25.5">
      <c r="A2424" s="39"/>
      <c r="B2424" s="52" t="s">
        <v>4321</v>
      </c>
      <c r="C2424" s="53">
        <v>2023</v>
      </c>
      <c r="D2424" s="53">
        <v>0.4</v>
      </c>
      <c r="E2424" s="54">
        <v>1</v>
      </c>
      <c r="F2424" s="54">
        <v>5</v>
      </c>
      <c r="G2424" s="69">
        <v>20.743880000000001</v>
      </c>
      <c r="H2424" s="59">
        <v>495</v>
      </c>
      <c r="K2424" s="68"/>
    </row>
    <row r="2425" spans="1:11" ht="25.5">
      <c r="A2425" s="39"/>
      <c r="B2425" s="52" t="s">
        <v>4322</v>
      </c>
      <c r="C2425" s="53">
        <v>2023</v>
      </c>
      <c r="D2425" s="53">
        <v>0.4</v>
      </c>
      <c r="E2425" s="54">
        <v>1</v>
      </c>
      <c r="F2425" s="54">
        <v>10</v>
      </c>
      <c r="G2425" s="69">
        <v>20.560169999999999</v>
      </c>
      <c r="H2425" s="59">
        <v>495</v>
      </c>
      <c r="K2425" s="68"/>
    </row>
    <row r="2426" spans="1:11" ht="25.5">
      <c r="A2426" s="39"/>
      <c r="B2426" s="52" t="s">
        <v>4323</v>
      </c>
      <c r="C2426" s="53">
        <v>2023</v>
      </c>
      <c r="D2426" s="53">
        <v>0.4</v>
      </c>
      <c r="E2426" s="54">
        <v>1</v>
      </c>
      <c r="F2426" s="54">
        <v>8</v>
      </c>
      <c r="G2426" s="69">
        <v>20.739369999999997</v>
      </c>
      <c r="H2426" s="59">
        <v>495</v>
      </c>
      <c r="K2426" s="68"/>
    </row>
    <row r="2427" spans="1:11" ht="25.5">
      <c r="A2427" s="39"/>
      <c r="B2427" s="52" t="s">
        <v>4324</v>
      </c>
      <c r="C2427" s="53">
        <v>2023</v>
      </c>
      <c r="D2427" s="53">
        <v>0.4</v>
      </c>
      <c r="E2427" s="54">
        <v>1</v>
      </c>
      <c r="F2427" s="54">
        <v>30</v>
      </c>
      <c r="G2427" s="69">
        <v>20.825040000000001</v>
      </c>
      <c r="H2427" s="59">
        <v>495</v>
      </c>
      <c r="K2427" s="68"/>
    </row>
    <row r="2428" spans="1:11" ht="25.5">
      <c r="A2428" s="39"/>
      <c r="B2428" s="52" t="s">
        <v>4325</v>
      </c>
      <c r="C2428" s="53">
        <v>2023</v>
      </c>
      <c r="D2428" s="53">
        <v>0.4</v>
      </c>
      <c r="E2428" s="54">
        <v>1</v>
      </c>
      <c r="F2428" s="54">
        <v>10</v>
      </c>
      <c r="G2428" s="69">
        <v>20.83616</v>
      </c>
      <c r="H2428" s="59">
        <v>495</v>
      </c>
      <c r="K2428" s="68"/>
    </row>
    <row r="2429" spans="1:11" ht="25.5">
      <c r="A2429" s="39"/>
      <c r="B2429" s="52" t="s">
        <v>4326</v>
      </c>
      <c r="C2429" s="53">
        <v>2023</v>
      </c>
      <c r="D2429" s="53">
        <v>0.4</v>
      </c>
      <c r="E2429" s="54">
        <v>1</v>
      </c>
      <c r="F2429" s="54">
        <v>10</v>
      </c>
      <c r="G2429" s="69">
        <v>20.718970000000002</v>
      </c>
      <c r="H2429" s="59">
        <v>495</v>
      </c>
      <c r="K2429" s="68"/>
    </row>
    <row r="2430" spans="1:11" ht="25.5">
      <c r="A2430" s="39"/>
      <c r="B2430" s="52" t="s">
        <v>4327</v>
      </c>
      <c r="C2430" s="53">
        <v>2023</v>
      </c>
      <c r="D2430" s="53">
        <v>0.4</v>
      </c>
      <c r="E2430" s="54">
        <v>1</v>
      </c>
      <c r="F2430" s="54">
        <v>15</v>
      </c>
      <c r="G2430" s="69">
        <v>20.823790000000002</v>
      </c>
      <c r="H2430" s="59">
        <v>495</v>
      </c>
      <c r="K2430" s="68"/>
    </row>
    <row r="2431" spans="1:11" ht="25.5">
      <c r="A2431" s="39"/>
      <c r="B2431" s="52" t="s">
        <v>4328</v>
      </c>
      <c r="C2431" s="53">
        <v>2023</v>
      </c>
      <c r="D2431" s="53">
        <v>0.4</v>
      </c>
      <c r="E2431" s="54">
        <v>1</v>
      </c>
      <c r="F2431" s="54">
        <v>10</v>
      </c>
      <c r="G2431" s="69">
        <v>20.77769</v>
      </c>
      <c r="H2431" s="59">
        <v>495</v>
      </c>
      <c r="K2431" s="68"/>
    </row>
    <row r="2432" spans="1:11" ht="25.5">
      <c r="A2432" s="39"/>
      <c r="B2432" s="52" t="s">
        <v>4329</v>
      </c>
      <c r="C2432" s="53">
        <v>2023</v>
      </c>
      <c r="D2432" s="53">
        <v>0.4</v>
      </c>
      <c r="E2432" s="54">
        <v>1</v>
      </c>
      <c r="F2432" s="54">
        <v>10</v>
      </c>
      <c r="G2432" s="69">
        <v>20.432449999999999</v>
      </c>
      <c r="H2432" s="59">
        <v>495</v>
      </c>
      <c r="K2432" s="68"/>
    </row>
    <row r="2433" spans="1:11" ht="25.5">
      <c r="A2433" s="39"/>
      <c r="B2433" s="52" t="s">
        <v>4330</v>
      </c>
      <c r="C2433" s="53">
        <v>2023</v>
      </c>
      <c r="D2433" s="53">
        <v>0.4</v>
      </c>
      <c r="E2433" s="54">
        <v>1</v>
      </c>
      <c r="F2433" s="54">
        <v>10</v>
      </c>
      <c r="G2433" s="69">
        <v>20.077720000000003</v>
      </c>
      <c r="H2433" s="59">
        <v>495</v>
      </c>
      <c r="K2433" s="68"/>
    </row>
    <row r="2434" spans="1:11" ht="25.5">
      <c r="A2434" s="39"/>
      <c r="B2434" s="52" t="s">
        <v>4331</v>
      </c>
      <c r="C2434" s="53">
        <v>2023</v>
      </c>
      <c r="D2434" s="53">
        <v>0.4</v>
      </c>
      <c r="E2434" s="54">
        <v>1</v>
      </c>
      <c r="F2434" s="54">
        <v>6</v>
      </c>
      <c r="G2434" s="69">
        <v>21.392389999999999</v>
      </c>
      <c r="H2434" s="59">
        <v>495</v>
      </c>
      <c r="K2434" s="68"/>
    </row>
    <row r="2435" spans="1:11" ht="38.25">
      <c r="A2435" s="39"/>
      <c r="B2435" s="52" t="s">
        <v>4332</v>
      </c>
      <c r="C2435" s="53">
        <v>2023</v>
      </c>
      <c r="D2435" s="53">
        <v>0.4</v>
      </c>
      <c r="E2435" s="54">
        <v>1</v>
      </c>
      <c r="F2435" s="54">
        <v>5</v>
      </c>
      <c r="G2435" s="69">
        <v>8.20716</v>
      </c>
      <c r="H2435" s="59">
        <v>496</v>
      </c>
      <c r="K2435" s="68"/>
    </row>
    <row r="2436" spans="1:11" ht="38.25">
      <c r="A2436" s="39"/>
      <c r="B2436" s="52" t="s">
        <v>4333</v>
      </c>
      <c r="C2436" s="53">
        <v>2023</v>
      </c>
      <c r="D2436" s="53">
        <v>0.4</v>
      </c>
      <c r="E2436" s="54">
        <v>1</v>
      </c>
      <c r="F2436" s="54">
        <v>10</v>
      </c>
      <c r="G2436" s="69">
        <v>9.0943400000000008</v>
      </c>
      <c r="H2436" s="59">
        <v>496</v>
      </c>
      <c r="K2436" s="68"/>
    </row>
    <row r="2437" spans="1:11" ht="25.5">
      <c r="A2437" s="39"/>
      <c r="B2437" s="52" t="s">
        <v>4334</v>
      </c>
      <c r="C2437" s="53">
        <v>2023</v>
      </c>
      <c r="D2437" s="53">
        <v>0.4</v>
      </c>
      <c r="E2437" s="54">
        <v>1</v>
      </c>
      <c r="F2437" s="54">
        <v>15</v>
      </c>
      <c r="G2437" s="69">
        <v>22.656389999999998</v>
      </c>
      <c r="H2437" s="59">
        <v>496</v>
      </c>
      <c r="K2437" s="68"/>
    </row>
    <row r="2438" spans="1:11" ht="25.5">
      <c r="A2438" s="39"/>
      <c r="B2438" s="52" t="s">
        <v>4335</v>
      </c>
      <c r="C2438" s="53">
        <v>2023</v>
      </c>
      <c r="D2438" s="53">
        <v>0.4</v>
      </c>
      <c r="E2438" s="54">
        <v>1</v>
      </c>
      <c r="F2438" s="54">
        <v>11</v>
      </c>
      <c r="G2438" s="69">
        <v>22.901979999999998</v>
      </c>
      <c r="H2438" s="59">
        <v>496</v>
      </c>
      <c r="K2438" s="68"/>
    </row>
    <row r="2439" spans="1:11" ht="25.5">
      <c r="A2439" s="39"/>
      <c r="B2439" s="52" t="s">
        <v>4336</v>
      </c>
      <c r="C2439" s="53">
        <v>2023</v>
      </c>
      <c r="D2439" s="53">
        <v>0.4</v>
      </c>
      <c r="E2439" s="54">
        <v>1</v>
      </c>
      <c r="F2439" s="54">
        <v>10</v>
      </c>
      <c r="G2439" s="69">
        <v>13.90166</v>
      </c>
      <c r="H2439" s="59">
        <v>496</v>
      </c>
      <c r="K2439" s="68"/>
    </row>
    <row r="2440" spans="1:11" ht="25.5">
      <c r="A2440" s="39"/>
      <c r="B2440" s="52" t="s">
        <v>4337</v>
      </c>
      <c r="C2440" s="53">
        <v>2023</v>
      </c>
      <c r="D2440" s="53">
        <v>0.4</v>
      </c>
      <c r="E2440" s="54">
        <v>1</v>
      </c>
      <c r="F2440" s="54">
        <v>10</v>
      </c>
      <c r="G2440" s="69">
        <v>13.90165</v>
      </c>
      <c r="H2440" s="59">
        <v>496</v>
      </c>
      <c r="K2440" s="68"/>
    </row>
    <row r="2441" spans="1:11" ht="25.5">
      <c r="A2441" s="39"/>
      <c r="B2441" s="52" t="s">
        <v>4338</v>
      </c>
      <c r="C2441" s="53">
        <v>2023</v>
      </c>
      <c r="D2441" s="53">
        <v>0.4</v>
      </c>
      <c r="E2441" s="54">
        <v>1</v>
      </c>
      <c r="F2441" s="54">
        <v>10</v>
      </c>
      <c r="G2441" s="69">
        <v>14.72405</v>
      </c>
      <c r="H2441" s="59">
        <v>496</v>
      </c>
      <c r="K2441" s="68"/>
    </row>
    <row r="2442" spans="1:11" ht="25.5">
      <c r="A2442" s="39"/>
      <c r="B2442" s="52" t="s">
        <v>4339</v>
      </c>
      <c r="C2442" s="53">
        <v>2023</v>
      </c>
      <c r="D2442" s="53">
        <v>0.4</v>
      </c>
      <c r="E2442" s="54">
        <v>1</v>
      </c>
      <c r="F2442" s="54">
        <v>2</v>
      </c>
      <c r="G2442" s="69">
        <v>13.99085</v>
      </c>
      <c r="H2442" s="59">
        <v>496</v>
      </c>
      <c r="K2442" s="68"/>
    </row>
    <row r="2443" spans="1:11" ht="25.5">
      <c r="A2443" s="39"/>
      <c r="B2443" s="52" t="s">
        <v>4340</v>
      </c>
      <c r="C2443" s="53">
        <v>2023</v>
      </c>
      <c r="D2443" s="53">
        <v>0.4</v>
      </c>
      <c r="E2443" s="54">
        <v>1</v>
      </c>
      <c r="F2443" s="54">
        <v>15</v>
      </c>
      <c r="G2443" s="69">
        <v>22.577639999999999</v>
      </c>
      <c r="H2443" s="59">
        <v>496</v>
      </c>
      <c r="K2443" s="68"/>
    </row>
    <row r="2444" spans="1:11" ht="25.5">
      <c r="A2444" s="39"/>
      <c r="B2444" s="52" t="s">
        <v>4341</v>
      </c>
      <c r="C2444" s="53">
        <v>2023</v>
      </c>
      <c r="D2444" s="53">
        <v>0.4</v>
      </c>
      <c r="E2444" s="54">
        <v>1</v>
      </c>
      <c r="F2444" s="54">
        <v>15</v>
      </c>
      <c r="G2444" s="69">
        <v>22.578060000000001</v>
      </c>
      <c r="H2444" s="59">
        <v>496</v>
      </c>
      <c r="K2444" s="68"/>
    </row>
    <row r="2445" spans="1:11" ht="25.5">
      <c r="A2445" s="39"/>
      <c r="B2445" s="52" t="s">
        <v>4342</v>
      </c>
      <c r="C2445" s="53">
        <v>2023</v>
      </c>
      <c r="D2445" s="53">
        <v>0.4</v>
      </c>
      <c r="E2445" s="54">
        <v>1</v>
      </c>
      <c r="F2445" s="54">
        <v>15</v>
      </c>
      <c r="G2445" s="69">
        <v>22.389830000000003</v>
      </c>
      <c r="H2445" s="59">
        <v>496</v>
      </c>
      <c r="K2445" s="68"/>
    </row>
    <row r="2446" spans="1:11" ht="25.5">
      <c r="A2446" s="39"/>
      <c r="B2446" s="52" t="s">
        <v>4343</v>
      </c>
      <c r="C2446" s="53">
        <v>2023</v>
      </c>
      <c r="D2446" s="53">
        <v>0.4</v>
      </c>
      <c r="E2446" s="54">
        <v>1</v>
      </c>
      <c r="F2446" s="54">
        <v>10</v>
      </c>
      <c r="G2446" s="69">
        <v>22.53961</v>
      </c>
      <c r="H2446" s="59">
        <v>496</v>
      </c>
      <c r="K2446" s="68"/>
    </row>
    <row r="2447" spans="1:11" ht="25.5">
      <c r="A2447" s="39"/>
      <c r="B2447" s="52" t="s">
        <v>4344</v>
      </c>
      <c r="C2447" s="53">
        <v>2023</v>
      </c>
      <c r="D2447" s="53">
        <v>0.4</v>
      </c>
      <c r="E2447" s="54">
        <v>1</v>
      </c>
      <c r="F2447" s="54">
        <v>15</v>
      </c>
      <c r="G2447" s="69">
        <v>22.53961</v>
      </c>
      <c r="H2447" s="59">
        <v>496</v>
      </c>
      <c r="K2447" s="68"/>
    </row>
    <row r="2448" spans="1:11" ht="25.5">
      <c r="A2448" s="39"/>
      <c r="B2448" s="52" t="s">
        <v>4345</v>
      </c>
      <c r="C2448" s="53">
        <v>2023</v>
      </c>
      <c r="D2448" s="53">
        <v>0.4</v>
      </c>
      <c r="E2448" s="54">
        <v>1</v>
      </c>
      <c r="F2448" s="54">
        <v>5</v>
      </c>
      <c r="G2448" s="69">
        <v>22.540029999999998</v>
      </c>
      <c r="H2448" s="59">
        <v>496</v>
      </c>
      <c r="K2448" s="68"/>
    </row>
    <row r="2449" spans="1:11" ht="25.5">
      <c r="A2449" s="39"/>
      <c r="B2449" s="52" t="s">
        <v>4346</v>
      </c>
      <c r="C2449" s="53">
        <v>2023</v>
      </c>
      <c r="D2449" s="53">
        <v>0.4</v>
      </c>
      <c r="E2449" s="54">
        <v>1</v>
      </c>
      <c r="F2449" s="54">
        <v>10</v>
      </c>
      <c r="G2449" s="69">
        <v>23.36553</v>
      </c>
      <c r="H2449" s="59">
        <v>496</v>
      </c>
      <c r="K2449" s="68"/>
    </row>
    <row r="2450" spans="1:11" ht="25.5">
      <c r="A2450" s="39"/>
      <c r="B2450" s="52" t="s">
        <v>4347</v>
      </c>
      <c r="C2450" s="53">
        <v>2023</v>
      </c>
      <c r="D2450" s="53">
        <v>0.4</v>
      </c>
      <c r="E2450" s="54">
        <v>1</v>
      </c>
      <c r="F2450" s="54">
        <v>10</v>
      </c>
      <c r="G2450" s="69">
        <v>22.557669999999998</v>
      </c>
      <c r="H2450" s="59">
        <v>496</v>
      </c>
      <c r="K2450" s="68"/>
    </row>
    <row r="2451" spans="1:11" ht="25.5">
      <c r="A2451" s="39"/>
      <c r="B2451" s="52" t="s">
        <v>4348</v>
      </c>
      <c r="C2451" s="53">
        <v>2023</v>
      </c>
      <c r="D2451" s="53">
        <v>0.4</v>
      </c>
      <c r="E2451" s="54">
        <v>1</v>
      </c>
      <c r="F2451" s="54">
        <v>10</v>
      </c>
      <c r="G2451" s="69">
        <v>14.28716</v>
      </c>
      <c r="H2451" s="59">
        <v>496</v>
      </c>
      <c r="K2451" s="68"/>
    </row>
    <row r="2452" spans="1:11" ht="25.5">
      <c r="A2452" s="39"/>
      <c r="B2452" s="52" t="s">
        <v>4349</v>
      </c>
      <c r="C2452" s="53">
        <v>2023</v>
      </c>
      <c r="D2452" s="53">
        <v>0.4</v>
      </c>
      <c r="E2452" s="54">
        <v>1</v>
      </c>
      <c r="F2452" s="54">
        <v>6</v>
      </c>
      <c r="G2452" s="69">
        <v>22.97616</v>
      </c>
      <c r="H2452" s="59">
        <v>496</v>
      </c>
      <c r="K2452" s="68"/>
    </row>
    <row r="2453" spans="1:11" ht="25.5">
      <c r="A2453" s="39"/>
      <c r="B2453" s="52" t="s">
        <v>4350</v>
      </c>
      <c r="C2453" s="53">
        <v>2023</v>
      </c>
      <c r="D2453" s="53">
        <v>0.4</v>
      </c>
      <c r="E2453" s="54">
        <v>1</v>
      </c>
      <c r="F2453" s="54">
        <v>15</v>
      </c>
      <c r="G2453" s="69">
        <v>22.748619999999999</v>
      </c>
      <c r="H2453" s="59">
        <v>496</v>
      </c>
      <c r="K2453" s="68"/>
    </row>
    <row r="2454" spans="1:11" ht="25.5">
      <c r="A2454" s="39"/>
      <c r="B2454" s="52" t="s">
        <v>4351</v>
      </c>
      <c r="C2454" s="53">
        <v>2023</v>
      </c>
      <c r="D2454" s="53">
        <v>0.4</v>
      </c>
      <c r="E2454" s="54">
        <v>1</v>
      </c>
      <c r="F2454" s="54">
        <v>10</v>
      </c>
      <c r="G2454" s="69">
        <v>22.976590000000002</v>
      </c>
      <c r="H2454" s="59">
        <v>496</v>
      </c>
      <c r="K2454" s="68"/>
    </row>
    <row r="2455" spans="1:11" ht="25.5">
      <c r="A2455" s="39"/>
      <c r="B2455" s="52" t="s">
        <v>4352</v>
      </c>
      <c r="C2455" s="53">
        <v>2023</v>
      </c>
      <c r="D2455" s="53">
        <v>0.4</v>
      </c>
      <c r="E2455" s="54">
        <v>1</v>
      </c>
      <c r="F2455" s="54">
        <v>10</v>
      </c>
      <c r="G2455" s="69">
        <v>22.601040000000001</v>
      </c>
      <c r="H2455" s="59">
        <v>496</v>
      </c>
      <c r="K2455" s="68"/>
    </row>
    <row r="2456" spans="1:11" ht="25.5">
      <c r="A2456" s="39"/>
      <c r="B2456" s="52" t="s">
        <v>4353</v>
      </c>
      <c r="C2456" s="53">
        <v>2023</v>
      </c>
      <c r="D2456" s="53">
        <v>0.4</v>
      </c>
      <c r="E2456" s="54">
        <v>1</v>
      </c>
      <c r="F2456" s="54">
        <v>10</v>
      </c>
      <c r="G2456" s="69">
        <v>22.601050000000001</v>
      </c>
      <c r="H2456" s="59">
        <v>496</v>
      </c>
      <c r="K2456" s="68"/>
    </row>
    <row r="2457" spans="1:11" ht="25.5">
      <c r="A2457" s="39"/>
      <c r="B2457" s="52" t="s">
        <v>4354</v>
      </c>
      <c r="C2457" s="53">
        <v>2023</v>
      </c>
      <c r="D2457" s="53">
        <v>0.4</v>
      </c>
      <c r="E2457" s="54">
        <v>1</v>
      </c>
      <c r="F2457" s="54">
        <v>10</v>
      </c>
      <c r="G2457" s="69">
        <v>22.373069999999998</v>
      </c>
      <c r="H2457" s="59">
        <v>496</v>
      </c>
      <c r="K2457" s="68"/>
    </row>
    <row r="2458" spans="1:11" ht="25.5">
      <c r="A2458" s="39"/>
      <c r="B2458" s="52" t="s">
        <v>4355</v>
      </c>
      <c r="C2458" s="53">
        <v>2023</v>
      </c>
      <c r="D2458" s="53">
        <v>0.4</v>
      </c>
      <c r="E2458" s="54">
        <v>1</v>
      </c>
      <c r="F2458" s="54">
        <v>15</v>
      </c>
      <c r="G2458" s="69">
        <v>22.373069999999998</v>
      </c>
      <c r="H2458" s="59">
        <v>496</v>
      </c>
      <c r="K2458" s="68"/>
    </row>
    <row r="2459" spans="1:11" ht="25.5">
      <c r="A2459" s="39"/>
      <c r="B2459" s="52" t="s">
        <v>4356</v>
      </c>
      <c r="C2459" s="53">
        <v>2023</v>
      </c>
      <c r="D2459" s="53">
        <v>0.4</v>
      </c>
      <c r="E2459" s="54">
        <v>1</v>
      </c>
      <c r="F2459" s="54">
        <v>15</v>
      </c>
      <c r="G2459" s="69">
        <v>22.55369</v>
      </c>
      <c r="H2459" s="59">
        <v>496</v>
      </c>
      <c r="K2459" s="68"/>
    </row>
    <row r="2460" spans="1:11" ht="25.5">
      <c r="A2460" s="39"/>
      <c r="B2460" s="52" t="s">
        <v>4357</v>
      </c>
      <c r="C2460" s="53">
        <v>2023</v>
      </c>
      <c r="D2460" s="53">
        <v>0.4</v>
      </c>
      <c r="E2460" s="54">
        <v>1</v>
      </c>
      <c r="F2460" s="54">
        <v>10</v>
      </c>
      <c r="G2460" s="69">
        <v>22.57131</v>
      </c>
      <c r="H2460" s="59">
        <v>496</v>
      </c>
      <c r="K2460" s="68"/>
    </row>
    <row r="2461" spans="1:11" ht="25.5">
      <c r="A2461" s="39"/>
      <c r="B2461" s="52" t="s">
        <v>4358</v>
      </c>
      <c r="C2461" s="53">
        <v>2023</v>
      </c>
      <c r="D2461" s="53">
        <v>0.4</v>
      </c>
      <c r="E2461" s="54">
        <v>1</v>
      </c>
      <c r="F2461" s="54">
        <v>10</v>
      </c>
      <c r="G2461" s="69">
        <v>14.175420000000001</v>
      </c>
      <c r="H2461" s="59">
        <v>496</v>
      </c>
      <c r="K2461" s="68"/>
    </row>
    <row r="2462" spans="1:11" ht="25.5">
      <c r="A2462" s="39"/>
      <c r="B2462" s="52" t="s">
        <v>4359</v>
      </c>
      <c r="C2462" s="53">
        <v>2023</v>
      </c>
      <c r="D2462" s="53">
        <v>0.4</v>
      </c>
      <c r="E2462" s="54">
        <v>1</v>
      </c>
      <c r="F2462" s="54">
        <v>10</v>
      </c>
      <c r="G2462" s="69">
        <v>14.175420000000001</v>
      </c>
      <c r="H2462" s="59">
        <v>496</v>
      </c>
      <c r="K2462" s="68"/>
    </row>
    <row r="2463" spans="1:11" ht="25.5">
      <c r="A2463" s="39"/>
      <c r="B2463" s="52" t="s">
        <v>4360</v>
      </c>
      <c r="C2463" s="53">
        <v>2023</v>
      </c>
      <c r="D2463" s="53">
        <v>0.4</v>
      </c>
      <c r="E2463" s="54">
        <v>1</v>
      </c>
      <c r="F2463" s="54">
        <v>10</v>
      </c>
      <c r="G2463" s="69">
        <v>22.653029999999998</v>
      </c>
      <c r="H2463" s="59">
        <v>496</v>
      </c>
      <c r="K2463" s="68"/>
    </row>
    <row r="2464" spans="1:11" ht="25.5">
      <c r="A2464" s="39"/>
      <c r="B2464" s="52" t="s">
        <v>4361</v>
      </c>
      <c r="C2464" s="53">
        <v>2023</v>
      </c>
      <c r="D2464" s="53">
        <v>0.4</v>
      </c>
      <c r="E2464" s="54">
        <v>1</v>
      </c>
      <c r="F2464" s="54">
        <v>10</v>
      </c>
      <c r="G2464" s="69">
        <v>22.966229999999999</v>
      </c>
      <c r="H2464" s="59">
        <v>496</v>
      </c>
      <c r="K2464" s="68"/>
    </row>
    <row r="2465" spans="1:11" ht="25.5">
      <c r="A2465" s="39"/>
      <c r="B2465" s="52" t="s">
        <v>4362</v>
      </c>
      <c r="C2465" s="53">
        <v>2023</v>
      </c>
      <c r="D2465" s="53">
        <v>0.4</v>
      </c>
      <c r="E2465" s="54">
        <v>1</v>
      </c>
      <c r="F2465" s="54">
        <v>10</v>
      </c>
      <c r="G2465" s="69">
        <v>20.880369999999999</v>
      </c>
      <c r="H2465" s="59">
        <v>496</v>
      </c>
      <c r="K2465" s="68"/>
    </row>
    <row r="2466" spans="1:11" ht="25.5">
      <c r="A2466" s="39"/>
      <c r="B2466" s="52" t="s">
        <v>4363</v>
      </c>
      <c r="C2466" s="53">
        <v>2023</v>
      </c>
      <c r="D2466" s="53">
        <v>0.4</v>
      </c>
      <c r="E2466" s="54">
        <v>1</v>
      </c>
      <c r="F2466" s="54">
        <v>10</v>
      </c>
      <c r="G2466" s="69">
        <v>20.49</v>
      </c>
      <c r="H2466" s="59">
        <v>496</v>
      </c>
      <c r="K2466" s="68"/>
    </row>
    <row r="2467" spans="1:11" ht="25.5">
      <c r="A2467" s="39"/>
      <c r="B2467" s="52" t="s">
        <v>4364</v>
      </c>
      <c r="C2467" s="53">
        <v>2023</v>
      </c>
      <c r="D2467" s="53">
        <v>0.4</v>
      </c>
      <c r="E2467" s="54">
        <v>1</v>
      </c>
      <c r="F2467" s="54">
        <v>10</v>
      </c>
      <c r="G2467" s="69">
        <v>14.2752</v>
      </c>
      <c r="H2467" s="59">
        <v>496</v>
      </c>
      <c r="K2467" s="68"/>
    </row>
    <row r="2468" spans="1:11" ht="25.5">
      <c r="A2468" s="39"/>
      <c r="B2468" s="52" t="s">
        <v>4365</v>
      </c>
      <c r="C2468" s="53">
        <v>2023</v>
      </c>
      <c r="D2468" s="53">
        <v>0.4</v>
      </c>
      <c r="E2468" s="54">
        <v>1</v>
      </c>
      <c r="F2468" s="54">
        <v>5</v>
      </c>
      <c r="G2468" s="69">
        <v>14.27519</v>
      </c>
      <c r="H2468" s="59">
        <v>496</v>
      </c>
      <c r="K2468" s="68"/>
    </row>
    <row r="2469" spans="1:11" ht="25.5">
      <c r="A2469" s="39"/>
      <c r="B2469" s="52" t="s">
        <v>4366</v>
      </c>
      <c r="C2469" s="53">
        <v>2023</v>
      </c>
      <c r="D2469" s="53">
        <v>0.4</v>
      </c>
      <c r="E2469" s="54">
        <v>1</v>
      </c>
      <c r="F2469" s="54">
        <v>6</v>
      </c>
      <c r="G2469" s="69">
        <v>15.31631</v>
      </c>
      <c r="H2469" s="59">
        <v>498</v>
      </c>
      <c r="K2469" s="68"/>
    </row>
    <row r="2470" spans="1:11" ht="25.5">
      <c r="A2470" s="39"/>
      <c r="B2470" s="52" t="s">
        <v>4367</v>
      </c>
      <c r="C2470" s="53">
        <v>2023</v>
      </c>
      <c r="D2470" s="53">
        <v>0.4</v>
      </c>
      <c r="E2470" s="54">
        <v>1</v>
      </c>
      <c r="F2470" s="54">
        <v>10</v>
      </c>
      <c r="G2470" s="69">
        <v>15.31631</v>
      </c>
      <c r="H2470" s="59">
        <v>498</v>
      </c>
      <c r="K2470" s="68"/>
    </row>
    <row r="2471" spans="1:11" ht="25.5">
      <c r="A2471" s="39"/>
      <c r="B2471" s="52" t="s">
        <v>4368</v>
      </c>
      <c r="C2471" s="53">
        <v>2023</v>
      </c>
      <c r="D2471" s="53">
        <v>0.4</v>
      </c>
      <c r="E2471" s="54">
        <v>1</v>
      </c>
      <c r="F2471" s="54">
        <v>10</v>
      </c>
      <c r="G2471" s="69">
        <v>23.313419999999997</v>
      </c>
      <c r="H2471" s="59">
        <v>498</v>
      </c>
      <c r="K2471" s="68"/>
    </row>
    <row r="2472" spans="1:11" ht="25.5">
      <c r="A2472" s="39"/>
      <c r="B2472" s="52" t="s">
        <v>4369</v>
      </c>
      <c r="C2472" s="53">
        <v>2023</v>
      </c>
      <c r="D2472" s="53">
        <v>0.4</v>
      </c>
      <c r="E2472" s="54">
        <v>1</v>
      </c>
      <c r="F2472" s="54">
        <v>5</v>
      </c>
      <c r="G2472" s="69">
        <v>23.32443</v>
      </c>
      <c r="H2472" s="59">
        <v>498</v>
      </c>
      <c r="K2472" s="68"/>
    </row>
    <row r="2473" spans="1:11" ht="25.5">
      <c r="A2473" s="39"/>
      <c r="B2473" s="52" t="s">
        <v>4370</v>
      </c>
      <c r="C2473" s="53">
        <v>2023</v>
      </c>
      <c r="D2473" s="53">
        <v>0.4</v>
      </c>
      <c r="E2473" s="54">
        <v>1</v>
      </c>
      <c r="F2473" s="54">
        <v>15</v>
      </c>
      <c r="G2473" s="69">
        <v>23.326910000000002</v>
      </c>
      <c r="H2473" s="59">
        <v>498</v>
      </c>
      <c r="K2473" s="68"/>
    </row>
    <row r="2474" spans="1:11" ht="25.5">
      <c r="A2474" s="39"/>
      <c r="B2474" s="52" t="s">
        <v>4371</v>
      </c>
      <c r="C2474" s="53">
        <v>2023</v>
      </c>
      <c r="D2474" s="53">
        <v>0.4</v>
      </c>
      <c r="E2474" s="54">
        <v>1</v>
      </c>
      <c r="F2474" s="54">
        <v>15</v>
      </c>
      <c r="G2474" s="69">
        <v>23.326919999999998</v>
      </c>
      <c r="H2474" s="59">
        <v>498</v>
      </c>
      <c r="K2474" s="68"/>
    </row>
    <row r="2475" spans="1:11" ht="25.5">
      <c r="A2475" s="39"/>
      <c r="B2475" s="52" t="s">
        <v>4372</v>
      </c>
      <c r="C2475" s="53">
        <v>2023</v>
      </c>
      <c r="D2475" s="53">
        <v>0.4</v>
      </c>
      <c r="E2475" s="54">
        <v>1</v>
      </c>
      <c r="F2475" s="54">
        <v>15</v>
      </c>
      <c r="G2475" s="69">
        <v>23.326910000000002</v>
      </c>
      <c r="H2475" s="59">
        <v>498</v>
      </c>
      <c r="K2475" s="68"/>
    </row>
    <row r="2476" spans="1:11" ht="25.5">
      <c r="A2476" s="39"/>
      <c r="B2476" s="52" t="s">
        <v>4373</v>
      </c>
      <c r="C2476" s="53">
        <v>2023</v>
      </c>
      <c r="D2476" s="53">
        <v>0.4</v>
      </c>
      <c r="E2476" s="54">
        <v>1</v>
      </c>
      <c r="F2476" s="54">
        <v>10</v>
      </c>
      <c r="G2476" s="69">
        <v>15.31631</v>
      </c>
      <c r="H2476" s="59">
        <v>498</v>
      </c>
      <c r="K2476" s="68"/>
    </row>
    <row r="2477" spans="1:11" ht="25.5">
      <c r="A2477" s="39"/>
      <c r="B2477" s="52" t="s">
        <v>4374</v>
      </c>
      <c r="C2477" s="53">
        <v>2023</v>
      </c>
      <c r="D2477" s="53">
        <v>0.4</v>
      </c>
      <c r="E2477" s="54">
        <v>1</v>
      </c>
      <c r="F2477" s="54">
        <v>10</v>
      </c>
      <c r="G2477" s="69">
        <v>23.326919999999998</v>
      </c>
      <c r="H2477" s="59">
        <v>498</v>
      </c>
      <c r="K2477" s="68"/>
    </row>
    <row r="2478" spans="1:11" ht="25.5">
      <c r="A2478" s="39"/>
      <c r="B2478" s="52" t="s">
        <v>4375</v>
      </c>
      <c r="C2478" s="53">
        <v>2023</v>
      </c>
      <c r="D2478" s="53">
        <v>0.4</v>
      </c>
      <c r="E2478" s="54">
        <v>1</v>
      </c>
      <c r="F2478" s="54">
        <v>10</v>
      </c>
      <c r="G2478" s="69">
        <v>15.31631</v>
      </c>
      <c r="H2478" s="59">
        <v>498</v>
      </c>
      <c r="K2478" s="68"/>
    </row>
    <row r="2479" spans="1:11" ht="25.5">
      <c r="A2479" s="39"/>
      <c r="B2479" s="52" t="s">
        <v>4376</v>
      </c>
      <c r="C2479" s="53">
        <v>2023</v>
      </c>
      <c r="D2479" s="53">
        <v>0.4</v>
      </c>
      <c r="E2479" s="54">
        <v>1</v>
      </c>
      <c r="F2479" s="54">
        <v>10</v>
      </c>
      <c r="G2479" s="69">
        <v>15.319750000000001</v>
      </c>
      <c r="H2479" s="59">
        <v>498</v>
      </c>
      <c r="K2479" s="68"/>
    </row>
    <row r="2480" spans="1:11" ht="25.5">
      <c r="A2480" s="39"/>
      <c r="B2480" s="52" t="s">
        <v>4377</v>
      </c>
      <c r="C2480" s="53">
        <v>2023</v>
      </c>
      <c r="D2480" s="53">
        <v>0.4</v>
      </c>
      <c r="E2480" s="54">
        <v>1</v>
      </c>
      <c r="F2480" s="54">
        <v>5</v>
      </c>
      <c r="G2480" s="69">
        <v>23.330359999999999</v>
      </c>
      <c r="H2480" s="59">
        <v>498</v>
      </c>
      <c r="K2480" s="68"/>
    </row>
    <row r="2481" spans="1:11" ht="25.5">
      <c r="A2481" s="39"/>
      <c r="B2481" s="52" t="s">
        <v>4378</v>
      </c>
      <c r="C2481" s="53">
        <v>2023</v>
      </c>
      <c r="D2481" s="53">
        <v>0.4</v>
      </c>
      <c r="E2481" s="54">
        <v>1</v>
      </c>
      <c r="F2481" s="54">
        <v>15</v>
      </c>
      <c r="G2481" s="69">
        <v>23.330359999999999</v>
      </c>
      <c r="H2481" s="59">
        <v>498</v>
      </c>
      <c r="K2481" s="68"/>
    </row>
    <row r="2482" spans="1:11" ht="25.5">
      <c r="A2482" s="39"/>
      <c r="B2482" s="52" t="s">
        <v>4379</v>
      </c>
      <c r="C2482" s="53">
        <v>2023</v>
      </c>
      <c r="D2482" s="53">
        <v>0.4</v>
      </c>
      <c r="E2482" s="54">
        <v>1</v>
      </c>
      <c r="F2482" s="54">
        <v>5</v>
      </c>
      <c r="G2482" s="69">
        <v>23.330779999999997</v>
      </c>
      <c r="H2482" s="59">
        <v>498</v>
      </c>
      <c r="K2482" s="68"/>
    </row>
    <row r="2483" spans="1:11" ht="25.5">
      <c r="A2483" s="39"/>
      <c r="B2483" s="52" t="s">
        <v>4380</v>
      </c>
      <c r="C2483" s="53">
        <v>2023</v>
      </c>
      <c r="D2483" s="53">
        <v>0.4</v>
      </c>
      <c r="E2483" s="54">
        <v>1</v>
      </c>
      <c r="F2483" s="54">
        <v>10</v>
      </c>
      <c r="G2483" s="69">
        <v>15.320180000000001</v>
      </c>
      <c r="H2483" s="59">
        <v>498</v>
      </c>
      <c r="K2483" s="68"/>
    </row>
    <row r="2484" spans="1:11" ht="25.5">
      <c r="A2484" s="39"/>
      <c r="B2484" s="52" t="s">
        <v>4381</v>
      </c>
      <c r="C2484" s="53">
        <v>2023</v>
      </c>
      <c r="D2484" s="53">
        <v>0.4</v>
      </c>
      <c r="E2484" s="54">
        <v>1</v>
      </c>
      <c r="F2484" s="54">
        <v>6</v>
      </c>
      <c r="G2484" s="69">
        <v>15.320180000000001</v>
      </c>
      <c r="H2484" s="59">
        <v>498</v>
      </c>
      <c r="K2484" s="68"/>
    </row>
    <row r="2485" spans="1:11" ht="25.5">
      <c r="A2485" s="39"/>
      <c r="B2485" s="52" t="s">
        <v>4382</v>
      </c>
      <c r="C2485" s="53">
        <v>2023</v>
      </c>
      <c r="D2485" s="53">
        <v>0.4</v>
      </c>
      <c r="E2485" s="54">
        <v>1</v>
      </c>
      <c r="F2485" s="54">
        <v>5</v>
      </c>
      <c r="G2485" s="69">
        <v>23.331209999999999</v>
      </c>
      <c r="H2485" s="59">
        <v>498</v>
      </c>
      <c r="K2485" s="68"/>
    </row>
    <row r="2486" spans="1:11" ht="25.5">
      <c r="A2486" s="39"/>
      <c r="B2486" s="52" t="s">
        <v>4383</v>
      </c>
      <c r="C2486" s="53">
        <v>2023</v>
      </c>
      <c r="D2486" s="53">
        <v>0.4</v>
      </c>
      <c r="E2486" s="54">
        <v>1</v>
      </c>
      <c r="F2486" s="54">
        <v>5</v>
      </c>
      <c r="G2486" s="69">
        <v>23.331209999999999</v>
      </c>
      <c r="H2486" s="59">
        <v>498</v>
      </c>
      <c r="K2486" s="68"/>
    </row>
    <row r="2487" spans="1:11" ht="25.5">
      <c r="A2487" s="39"/>
      <c r="B2487" s="52" t="s">
        <v>4384</v>
      </c>
      <c r="C2487" s="53">
        <v>2023</v>
      </c>
      <c r="D2487" s="53">
        <v>0.4</v>
      </c>
      <c r="E2487" s="54">
        <v>1</v>
      </c>
      <c r="F2487" s="54">
        <v>5</v>
      </c>
      <c r="G2487" s="69">
        <v>23.331209999999999</v>
      </c>
      <c r="H2487" s="59">
        <v>498</v>
      </c>
      <c r="K2487" s="68"/>
    </row>
    <row r="2488" spans="1:11" ht="25.5">
      <c r="A2488" s="39"/>
      <c r="B2488" s="52" t="s">
        <v>4385</v>
      </c>
      <c r="C2488" s="53">
        <v>2023</v>
      </c>
      <c r="D2488" s="53">
        <v>0.4</v>
      </c>
      <c r="E2488" s="54">
        <v>1</v>
      </c>
      <c r="F2488" s="54">
        <v>14</v>
      </c>
      <c r="G2488" s="69">
        <v>23.331209999999999</v>
      </c>
      <c r="H2488" s="59">
        <v>498</v>
      </c>
      <c r="K2488" s="68"/>
    </row>
    <row r="2489" spans="1:11" ht="25.5">
      <c r="A2489" s="39"/>
      <c r="B2489" s="52" t="s">
        <v>4386</v>
      </c>
      <c r="C2489" s="53">
        <v>2023</v>
      </c>
      <c r="D2489" s="53">
        <v>0.4</v>
      </c>
      <c r="E2489" s="54">
        <v>1</v>
      </c>
      <c r="F2489" s="54">
        <v>3</v>
      </c>
      <c r="G2489" s="69">
        <v>15.339079999999999</v>
      </c>
      <c r="H2489" s="59">
        <v>498</v>
      </c>
      <c r="K2489" s="68"/>
    </row>
    <row r="2490" spans="1:11" ht="25.5">
      <c r="A2490" s="39"/>
      <c r="B2490" s="52" t="s">
        <v>4387</v>
      </c>
      <c r="C2490" s="53">
        <v>2023</v>
      </c>
      <c r="D2490" s="53">
        <v>0.4</v>
      </c>
      <c r="E2490" s="54">
        <v>1</v>
      </c>
      <c r="F2490" s="54">
        <v>5</v>
      </c>
      <c r="G2490" s="69">
        <v>23.349689999999999</v>
      </c>
      <c r="H2490" s="59">
        <v>498</v>
      </c>
      <c r="K2490" s="68"/>
    </row>
    <row r="2491" spans="1:11" ht="25.5">
      <c r="A2491" s="39"/>
      <c r="B2491" s="52" t="s">
        <v>4388</v>
      </c>
      <c r="C2491" s="53">
        <v>2023</v>
      </c>
      <c r="D2491" s="53">
        <v>0.4</v>
      </c>
      <c r="E2491" s="54">
        <v>1</v>
      </c>
      <c r="F2491" s="54">
        <v>10</v>
      </c>
      <c r="G2491" s="69">
        <v>23.350110000000001</v>
      </c>
      <c r="H2491" s="59">
        <v>498</v>
      </c>
      <c r="K2491" s="68"/>
    </row>
    <row r="2492" spans="1:11" ht="25.5">
      <c r="A2492" s="39"/>
      <c r="B2492" s="52" t="s">
        <v>4389</v>
      </c>
      <c r="C2492" s="53">
        <v>2023</v>
      </c>
      <c r="D2492" s="53">
        <v>0.4</v>
      </c>
      <c r="E2492" s="54">
        <v>1</v>
      </c>
      <c r="F2492" s="54">
        <v>15</v>
      </c>
      <c r="G2492" s="69">
        <v>23.350110000000001</v>
      </c>
      <c r="H2492" s="59">
        <v>498</v>
      </c>
      <c r="K2492" s="68"/>
    </row>
    <row r="2493" spans="1:11" ht="25.5">
      <c r="A2493" s="39"/>
      <c r="B2493" s="52" t="s">
        <v>4390</v>
      </c>
      <c r="C2493" s="53">
        <v>2023</v>
      </c>
      <c r="D2493" s="53">
        <v>0.4</v>
      </c>
      <c r="E2493" s="54">
        <v>1</v>
      </c>
      <c r="F2493" s="54">
        <v>1</v>
      </c>
      <c r="G2493" s="69">
        <v>15.339510000000001</v>
      </c>
      <c r="H2493" s="59">
        <v>498</v>
      </c>
      <c r="K2493" s="68"/>
    </row>
    <row r="2494" spans="1:11" ht="25.5">
      <c r="A2494" s="39"/>
      <c r="B2494" s="52" t="s">
        <v>4391</v>
      </c>
      <c r="C2494" s="53">
        <v>2023</v>
      </c>
      <c r="D2494" s="53">
        <v>0.4</v>
      </c>
      <c r="E2494" s="54">
        <v>1</v>
      </c>
      <c r="F2494" s="54">
        <v>5</v>
      </c>
      <c r="G2494" s="69">
        <v>23.347619999999999</v>
      </c>
      <c r="H2494" s="59">
        <v>498</v>
      </c>
      <c r="K2494" s="68"/>
    </row>
    <row r="2495" spans="1:11" ht="25.5">
      <c r="A2495" s="39"/>
      <c r="B2495" s="52" t="s">
        <v>4392</v>
      </c>
      <c r="C2495" s="53">
        <v>2023</v>
      </c>
      <c r="D2495" s="53">
        <v>0.4</v>
      </c>
      <c r="E2495" s="54">
        <v>1</v>
      </c>
      <c r="F2495" s="54">
        <v>10</v>
      </c>
      <c r="G2495" s="69">
        <v>25.19041</v>
      </c>
      <c r="H2495" s="59">
        <v>498</v>
      </c>
      <c r="K2495" s="68"/>
    </row>
    <row r="2496" spans="1:11" ht="25.5">
      <c r="A2496" s="39"/>
      <c r="B2496" s="52" t="s">
        <v>4393</v>
      </c>
      <c r="C2496" s="53">
        <v>2023</v>
      </c>
      <c r="D2496" s="53">
        <v>0.4</v>
      </c>
      <c r="E2496" s="54">
        <v>1</v>
      </c>
      <c r="F2496" s="54">
        <v>5</v>
      </c>
      <c r="G2496" s="69">
        <v>23.347619999999999</v>
      </c>
      <c r="H2496" s="59">
        <v>498</v>
      </c>
      <c r="K2496" s="68"/>
    </row>
    <row r="2497" spans="1:11" ht="25.5">
      <c r="A2497" s="39"/>
      <c r="B2497" s="52" t="s">
        <v>4394</v>
      </c>
      <c r="C2497" s="53">
        <v>2023</v>
      </c>
      <c r="D2497" s="53">
        <v>0.4</v>
      </c>
      <c r="E2497" s="54">
        <v>1</v>
      </c>
      <c r="F2497" s="54">
        <v>5</v>
      </c>
      <c r="G2497" s="69">
        <v>23.347619999999999</v>
      </c>
      <c r="H2497" s="59">
        <v>498</v>
      </c>
      <c r="K2497" s="68"/>
    </row>
    <row r="2498" spans="1:11" ht="25.5">
      <c r="A2498" s="39"/>
      <c r="B2498" s="52" t="s">
        <v>4395</v>
      </c>
      <c r="C2498" s="53">
        <v>2023</v>
      </c>
      <c r="D2498" s="53">
        <v>0.4</v>
      </c>
      <c r="E2498" s="54">
        <v>1</v>
      </c>
      <c r="F2498" s="54">
        <v>10</v>
      </c>
      <c r="G2498" s="69">
        <v>15.339510000000001</v>
      </c>
      <c r="H2498" s="59">
        <v>498</v>
      </c>
      <c r="K2498" s="68"/>
    </row>
    <row r="2499" spans="1:11" ht="25.5">
      <c r="A2499" s="39"/>
      <c r="B2499" s="52" t="s">
        <v>4396</v>
      </c>
      <c r="C2499" s="53">
        <v>2023</v>
      </c>
      <c r="D2499" s="53">
        <v>0.4</v>
      </c>
      <c r="E2499" s="54">
        <v>1</v>
      </c>
      <c r="F2499" s="54">
        <v>10</v>
      </c>
      <c r="G2499" s="69">
        <v>23.316689999999998</v>
      </c>
      <c r="H2499" s="59">
        <v>498</v>
      </c>
      <c r="K2499" s="68"/>
    </row>
    <row r="2500" spans="1:11" ht="25.5">
      <c r="A2500" s="39"/>
      <c r="B2500" s="52" t="s">
        <v>4397</v>
      </c>
      <c r="C2500" s="53">
        <v>2023</v>
      </c>
      <c r="D2500" s="53">
        <v>0.4</v>
      </c>
      <c r="E2500" s="54">
        <v>1</v>
      </c>
      <c r="F2500" s="54">
        <v>10</v>
      </c>
      <c r="G2500" s="69">
        <v>23.316689999999998</v>
      </c>
      <c r="H2500" s="59">
        <v>498</v>
      </c>
      <c r="K2500" s="68"/>
    </row>
    <row r="2501" spans="1:11" ht="25.5">
      <c r="A2501" s="39"/>
      <c r="B2501" s="52" t="s">
        <v>4398</v>
      </c>
      <c r="C2501" s="53">
        <v>2023</v>
      </c>
      <c r="D2501" s="53">
        <v>0.4</v>
      </c>
      <c r="E2501" s="54">
        <v>1</v>
      </c>
      <c r="F2501" s="54">
        <v>12</v>
      </c>
      <c r="G2501" s="69">
        <v>23.316689999999998</v>
      </c>
      <c r="H2501" s="59">
        <v>498</v>
      </c>
      <c r="K2501" s="68"/>
    </row>
    <row r="2502" spans="1:11" ht="25.5">
      <c r="A2502" s="39"/>
      <c r="B2502" s="52" t="s">
        <v>4399</v>
      </c>
      <c r="C2502" s="53">
        <v>2023</v>
      </c>
      <c r="D2502" s="53">
        <v>0.4</v>
      </c>
      <c r="E2502" s="54">
        <v>1</v>
      </c>
      <c r="F2502" s="54">
        <v>15</v>
      </c>
      <c r="G2502" s="69">
        <v>23.316689999999998</v>
      </c>
      <c r="H2502" s="59">
        <v>498</v>
      </c>
      <c r="K2502" s="68"/>
    </row>
    <row r="2503" spans="1:11" ht="25.5">
      <c r="A2503" s="39"/>
      <c r="B2503" s="52" t="s">
        <v>4400</v>
      </c>
      <c r="C2503" s="53">
        <v>2023</v>
      </c>
      <c r="D2503" s="53">
        <v>0.4</v>
      </c>
      <c r="E2503" s="54">
        <v>1</v>
      </c>
      <c r="F2503" s="54">
        <v>10</v>
      </c>
      <c r="G2503" s="69">
        <v>15.30857</v>
      </c>
      <c r="H2503" s="59">
        <v>498</v>
      </c>
      <c r="K2503" s="68"/>
    </row>
    <row r="2504" spans="1:11" ht="25.5">
      <c r="A2504" s="39"/>
      <c r="B2504" s="52" t="s">
        <v>4401</v>
      </c>
      <c r="C2504" s="53">
        <v>2023</v>
      </c>
      <c r="D2504" s="53">
        <v>0.4</v>
      </c>
      <c r="E2504" s="54">
        <v>1</v>
      </c>
      <c r="F2504" s="54">
        <v>5</v>
      </c>
      <c r="G2504" s="69">
        <v>23.316689999999998</v>
      </c>
      <c r="H2504" s="59">
        <v>498</v>
      </c>
      <c r="K2504" s="68"/>
    </row>
    <row r="2505" spans="1:11" ht="25.5">
      <c r="A2505" s="39"/>
      <c r="B2505" s="52" t="s">
        <v>4402</v>
      </c>
      <c r="C2505" s="53">
        <v>2023</v>
      </c>
      <c r="D2505" s="53">
        <v>0.4</v>
      </c>
      <c r="E2505" s="54">
        <v>1</v>
      </c>
      <c r="F2505" s="54">
        <v>5</v>
      </c>
      <c r="G2505" s="69">
        <v>23.316689999999998</v>
      </c>
      <c r="H2505" s="59">
        <v>498</v>
      </c>
      <c r="K2505" s="68"/>
    </row>
    <row r="2506" spans="1:11" ht="25.5">
      <c r="A2506" s="39"/>
      <c r="B2506" s="52" t="s">
        <v>4403</v>
      </c>
      <c r="C2506" s="53">
        <v>2023</v>
      </c>
      <c r="D2506" s="53">
        <v>0.4</v>
      </c>
      <c r="E2506" s="54">
        <v>1</v>
      </c>
      <c r="F2506" s="54">
        <v>15</v>
      </c>
      <c r="G2506" s="69">
        <v>23.317130000000002</v>
      </c>
      <c r="H2506" s="59">
        <v>498</v>
      </c>
      <c r="K2506" s="68"/>
    </row>
    <row r="2507" spans="1:11" ht="25.5">
      <c r="A2507" s="39"/>
      <c r="B2507" s="52" t="s">
        <v>4404</v>
      </c>
      <c r="C2507" s="53">
        <v>2023</v>
      </c>
      <c r="D2507" s="53">
        <v>0.4</v>
      </c>
      <c r="E2507" s="54">
        <v>1</v>
      </c>
      <c r="F2507" s="54">
        <v>5</v>
      </c>
      <c r="G2507" s="69">
        <v>23.317130000000002</v>
      </c>
      <c r="H2507" s="59">
        <v>498</v>
      </c>
      <c r="K2507" s="68"/>
    </row>
    <row r="2508" spans="1:11" ht="25.5">
      <c r="A2508" s="39"/>
      <c r="B2508" s="52" t="s">
        <v>4405</v>
      </c>
      <c r="C2508" s="53">
        <v>2023</v>
      </c>
      <c r="D2508" s="53">
        <v>0.4</v>
      </c>
      <c r="E2508" s="54">
        <v>1</v>
      </c>
      <c r="F2508" s="54">
        <v>10</v>
      </c>
      <c r="G2508" s="69">
        <v>23.317130000000002</v>
      </c>
      <c r="H2508" s="59">
        <v>498</v>
      </c>
      <c r="K2508" s="68"/>
    </row>
    <row r="2509" spans="1:11" ht="25.5">
      <c r="A2509" s="39"/>
      <c r="B2509" s="52" t="s">
        <v>4406</v>
      </c>
      <c r="C2509" s="53">
        <v>2023</v>
      </c>
      <c r="D2509" s="53">
        <v>0.4</v>
      </c>
      <c r="E2509" s="54">
        <v>1</v>
      </c>
      <c r="F2509" s="54">
        <v>5</v>
      </c>
      <c r="G2509" s="69">
        <v>23.320130000000002</v>
      </c>
      <c r="H2509" s="59">
        <v>498</v>
      </c>
      <c r="K2509" s="68"/>
    </row>
    <row r="2510" spans="1:11" ht="25.5">
      <c r="A2510" s="39"/>
      <c r="B2510" s="52" t="s">
        <v>4407</v>
      </c>
      <c r="C2510" s="53">
        <v>2023</v>
      </c>
      <c r="D2510" s="53">
        <v>0.4</v>
      </c>
      <c r="E2510" s="54">
        <v>1</v>
      </c>
      <c r="F2510" s="54">
        <v>5</v>
      </c>
      <c r="G2510" s="69">
        <v>23.320130000000002</v>
      </c>
      <c r="H2510" s="59">
        <v>498</v>
      </c>
      <c r="K2510" s="68"/>
    </row>
    <row r="2511" spans="1:11" ht="25.5">
      <c r="A2511" s="39"/>
      <c r="B2511" s="52" t="s">
        <v>4408</v>
      </c>
      <c r="C2511" s="53">
        <v>2023</v>
      </c>
      <c r="D2511" s="53">
        <v>0.4</v>
      </c>
      <c r="E2511" s="54">
        <v>1</v>
      </c>
      <c r="F2511" s="54">
        <v>15</v>
      </c>
      <c r="G2511" s="69">
        <v>23.285340000000001</v>
      </c>
      <c r="H2511" s="59">
        <v>498</v>
      </c>
      <c r="K2511" s="68"/>
    </row>
    <row r="2512" spans="1:11" ht="25.5">
      <c r="A2512" s="39"/>
      <c r="B2512" s="52" t="s">
        <v>4409</v>
      </c>
      <c r="C2512" s="53">
        <v>2023</v>
      </c>
      <c r="D2512" s="53">
        <v>0.4</v>
      </c>
      <c r="E2512" s="54">
        <v>1</v>
      </c>
      <c r="F2512" s="54">
        <v>10</v>
      </c>
      <c r="G2512" s="69">
        <v>23.28576</v>
      </c>
      <c r="H2512" s="59">
        <v>498</v>
      </c>
      <c r="K2512" s="68"/>
    </row>
    <row r="2513" spans="1:11" ht="25.5">
      <c r="A2513" s="39"/>
      <c r="B2513" s="52" t="s">
        <v>4410</v>
      </c>
      <c r="C2513" s="53">
        <v>2023</v>
      </c>
      <c r="D2513" s="53">
        <v>0.4</v>
      </c>
      <c r="E2513" s="54">
        <v>1</v>
      </c>
      <c r="F2513" s="54">
        <v>10</v>
      </c>
      <c r="G2513" s="69">
        <v>23.285769999999999</v>
      </c>
      <c r="H2513" s="59">
        <v>498</v>
      </c>
      <c r="K2513" s="68"/>
    </row>
    <row r="2514" spans="1:11" ht="25.5">
      <c r="A2514" s="39"/>
      <c r="B2514" s="52" t="s">
        <v>4411</v>
      </c>
      <c r="C2514" s="53">
        <v>2023</v>
      </c>
      <c r="D2514" s="53">
        <v>0.4</v>
      </c>
      <c r="E2514" s="54">
        <v>1</v>
      </c>
      <c r="F2514" s="54">
        <v>10</v>
      </c>
      <c r="G2514" s="69">
        <v>23.28576</v>
      </c>
      <c r="H2514" s="59">
        <v>498</v>
      </c>
      <c r="K2514" s="68"/>
    </row>
    <row r="2515" spans="1:11" ht="25.5">
      <c r="A2515" s="39"/>
      <c r="B2515" s="52" t="s">
        <v>4412</v>
      </c>
      <c r="C2515" s="53">
        <v>2023</v>
      </c>
      <c r="D2515" s="53">
        <v>0.4</v>
      </c>
      <c r="E2515" s="54">
        <v>1</v>
      </c>
      <c r="F2515" s="54">
        <v>10</v>
      </c>
      <c r="G2515" s="69">
        <v>23.285769999999999</v>
      </c>
      <c r="H2515" s="59">
        <v>498</v>
      </c>
      <c r="K2515" s="68"/>
    </row>
    <row r="2516" spans="1:11" ht="25.5">
      <c r="A2516" s="39"/>
      <c r="B2516" s="52" t="s">
        <v>4413</v>
      </c>
      <c r="C2516" s="53">
        <v>2023</v>
      </c>
      <c r="D2516" s="53">
        <v>0.4</v>
      </c>
      <c r="E2516" s="54">
        <v>1</v>
      </c>
      <c r="F2516" s="54">
        <v>10</v>
      </c>
      <c r="G2516" s="69">
        <v>23.28576</v>
      </c>
      <c r="H2516" s="59">
        <v>498</v>
      </c>
      <c r="K2516" s="68"/>
    </row>
    <row r="2517" spans="1:11" ht="25.5">
      <c r="A2517" s="39"/>
      <c r="B2517" s="52" t="s">
        <v>4414</v>
      </c>
      <c r="C2517" s="53">
        <v>2023</v>
      </c>
      <c r="D2517" s="53">
        <v>0.4</v>
      </c>
      <c r="E2517" s="54">
        <v>1</v>
      </c>
      <c r="F2517" s="54">
        <v>10</v>
      </c>
      <c r="G2517" s="69">
        <v>23.285769999999999</v>
      </c>
      <c r="H2517" s="59">
        <v>498</v>
      </c>
      <c r="K2517" s="68"/>
    </row>
    <row r="2518" spans="1:11" ht="25.5">
      <c r="A2518" s="39"/>
      <c r="B2518" s="52" t="s">
        <v>4415</v>
      </c>
      <c r="C2518" s="53">
        <v>2023</v>
      </c>
      <c r="D2518" s="53">
        <v>0.4</v>
      </c>
      <c r="E2518" s="54">
        <v>1</v>
      </c>
      <c r="F2518" s="54">
        <v>10</v>
      </c>
      <c r="G2518" s="69">
        <v>15.31244</v>
      </c>
      <c r="H2518" s="59">
        <v>498</v>
      </c>
      <c r="K2518" s="68"/>
    </row>
    <row r="2519" spans="1:11" ht="25.5">
      <c r="A2519" s="39"/>
      <c r="B2519" s="52" t="s">
        <v>4416</v>
      </c>
      <c r="C2519" s="53">
        <v>2023</v>
      </c>
      <c r="D2519" s="53">
        <v>0.4</v>
      </c>
      <c r="E2519" s="54">
        <v>1</v>
      </c>
      <c r="F2519" s="54">
        <v>10</v>
      </c>
      <c r="G2519" s="69">
        <v>23.34806</v>
      </c>
      <c r="H2519" s="59">
        <v>498</v>
      </c>
      <c r="K2519" s="68"/>
    </row>
    <row r="2520" spans="1:11" ht="25.5">
      <c r="A2520" s="39"/>
      <c r="B2520" s="52" t="s">
        <v>4417</v>
      </c>
      <c r="C2520" s="53">
        <v>2023</v>
      </c>
      <c r="D2520" s="53">
        <v>0.4</v>
      </c>
      <c r="E2520" s="54">
        <v>1</v>
      </c>
      <c r="F2520" s="54">
        <v>5</v>
      </c>
      <c r="G2520" s="69">
        <v>23.34807</v>
      </c>
      <c r="H2520" s="59">
        <v>498</v>
      </c>
      <c r="K2520" s="68"/>
    </row>
    <row r="2521" spans="1:11" ht="25.5">
      <c r="A2521" s="39"/>
      <c r="B2521" s="52" t="s">
        <v>4418</v>
      </c>
      <c r="C2521" s="53">
        <v>2023</v>
      </c>
      <c r="D2521" s="53">
        <v>0.4</v>
      </c>
      <c r="E2521" s="54">
        <v>1</v>
      </c>
      <c r="F2521" s="54">
        <v>10</v>
      </c>
      <c r="G2521" s="69">
        <v>15.374739999999999</v>
      </c>
      <c r="H2521" s="59">
        <v>498</v>
      </c>
      <c r="K2521" s="68"/>
    </row>
    <row r="2522" spans="1:11" ht="25.5">
      <c r="A2522" s="39"/>
      <c r="B2522" s="52" t="s">
        <v>4419</v>
      </c>
      <c r="C2522" s="53">
        <v>2023</v>
      </c>
      <c r="D2522" s="53">
        <v>0.4</v>
      </c>
      <c r="E2522" s="54">
        <v>1</v>
      </c>
      <c r="F2522" s="54">
        <v>15</v>
      </c>
      <c r="G2522" s="69">
        <v>23.34806</v>
      </c>
      <c r="H2522" s="59">
        <v>498</v>
      </c>
      <c r="K2522" s="68"/>
    </row>
    <row r="2523" spans="1:11" ht="25.5">
      <c r="A2523" s="39"/>
      <c r="B2523" s="52" t="s">
        <v>4420</v>
      </c>
      <c r="C2523" s="53">
        <v>2023</v>
      </c>
      <c r="D2523" s="53">
        <v>0.4</v>
      </c>
      <c r="E2523" s="54">
        <v>1</v>
      </c>
      <c r="F2523" s="54">
        <v>10</v>
      </c>
      <c r="G2523" s="69">
        <v>23.34807</v>
      </c>
      <c r="H2523" s="59">
        <v>498</v>
      </c>
      <c r="K2523" s="68"/>
    </row>
    <row r="2524" spans="1:11" ht="25.5">
      <c r="A2524" s="39"/>
      <c r="B2524" s="52" t="s">
        <v>4421</v>
      </c>
      <c r="C2524" s="53">
        <v>2023</v>
      </c>
      <c r="D2524" s="53">
        <v>0.4</v>
      </c>
      <c r="E2524" s="54">
        <v>1</v>
      </c>
      <c r="F2524" s="54">
        <v>15</v>
      </c>
      <c r="G2524" s="69">
        <v>23.34806</v>
      </c>
      <c r="H2524" s="59">
        <v>498</v>
      </c>
      <c r="K2524" s="68"/>
    </row>
    <row r="2525" spans="1:11" ht="25.5">
      <c r="A2525" s="39"/>
      <c r="B2525" s="52" t="s">
        <v>4422</v>
      </c>
      <c r="C2525" s="53">
        <v>2023</v>
      </c>
      <c r="D2525" s="53">
        <v>0.4</v>
      </c>
      <c r="E2525" s="54">
        <v>1</v>
      </c>
      <c r="F2525" s="54">
        <v>10</v>
      </c>
      <c r="G2525" s="69">
        <v>22.595130000000001</v>
      </c>
      <c r="H2525" s="59">
        <v>498</v>
      </c>
      <c r="K2525" s="68"/>
    </row>
    <row r="2526" spans="1:11" ht="25.5">
      <c r="A2526" s="39"/>
      <c r="B2526" s="52" t="s">
        <v>4423</v>
      </c>
      <c r="C2526" s="53">
        <v>2023</v>
      </c>
      <c r="D2526" s="53">
        <v>0.4</v>
      </c>
      <c r="E2526" s="54">
        <v>1</v>
      </c>
      <c r="F2526" s="54">
        <v>15</v>
      </c>
      <c r="G2526" s="69">
        <v>22.656209999999998</v>
      </c>
      <c r="H2526" s="59">
        <v>498</v>
      </c>
      <c r="K2526" s="68"/>
    </row>
    <row r="2527" spans="1:11" ht="25.5">
      <c r="A2527" s="39"/>
      <c r="B2527" s="52" t="s">
        <v>4424</v>
      </c>
      <c r="C2527" s="53">
        <v>2023</v>
      </c>
      <c r="D2527" s="53">
        <v>0.4</v>
      </c>
      <c r="E2527" s="54">
        <v>1</v>
      </c>
      <c r="F2527" s="54">
        <v>10</v>
      </c>
      <c r="G2527" s="69">
        <v>22.656680000000001</v>
      </c>
      <c r="H2527" s="59">
        <v>498</v>
      </c>
      <c r="K2527" s="68"/>
    </row>
    <row r="2528" spans="1:11" ht="25.5">
      <c r="A2528" s="39"/>
      <c r="B2528" s="52" t="s">
        <v>4425</v>
      </c>
      <c r="C2528" s="53">
        <v>2023</v>
      </c>
      <c r="D2528" s="53">
        <v>0.4</v>
      </c>
      <c r="E2528" s="54">
        <v>1</v>
      </c>
      <c r="F2528" s="54">
        <v>10</v>
      </c>
      <c r="G2528" s="69">
        <v>22.640580000000003</v>
      </c>
      <c r="H2528" s="59">
        <v>498</v>
      </c>
      <c r="K2528" s="68"/>
    </row>
    <row r="2529" spans="1:11" ht="25.5">
      <c r="A2529" s="39"/>
      <c r="B2529" s="52" t="s">
        <v>4426</v>
      </c>
      <c r="C2529" s="53">
        <v>2023</v>
      </c>
      <c r="D2529" s="53">
        <v>0.4</v>
      </c>
      <c r="E2529" s="54">
        <v>1</v>
      </c>
      <c r="F2529" s="54">
        <v>10</v>
      </c>
      <c r="G2529" s="69">
        <v>22.663349999999998</v>
      </c>
      <c r="H2529" s="59">
        <v>498</v>
      </c>
      <c r="K2529" s="68"/>
    </row>
    <row r="2530" spans="1:11" ht="25.5">
      <c r="A2530" s="39"/>
      <c r="B2530" s="52" t="s">
        <v>4427</v>
      </c>
      <c r="C2530" s="53">
        <v>2023</v>
      </c>
      <c r="D2530" s="53">
        <v>0.4</v>
      </c>
      <c r="E2530" s="54">
        <v>1</v>
      </c>
      <c r="F2530" s="54">
        <v>10</v>
      </c>
      <c r="G2530" s="69">
        <v>22.663349999999998</v>
      </c>
      <c r="H2530" s="59">
        <v>498</v>
      </c>
      <c r="K2530" s="68"/>
    </row>
    <row r="2531" spans="1:11" ht="25.5">
      <c r="A2531" s="39"/>
      <c r="B2531" s="52" t="s">
        <v>4428</v>
      </c>
      <c r="C2531" s="53">
        <v>2023</v>
      </c>
      <c r="D2531" s="53">
        <v>0.4</v>
      </c>
      <c r="E2531" s="54">
        <v>1</v>
      </c>
      <c r="F2531" s="54">
        <v>10</v>
      </c>
      <c r="G2531" s="69">
        <v>22.663349999999998</v>
      </c>
      <c r="H2531" s="59">
        <v>498</v>
      </c>
      <c r="K2531" s="68"/>
    </row>
    <row r="2532" spans="1:11" ht="25.5">
      <c r="A2532" s="39"/>
      <c r="B2532" s="52" t="s">
        <v>4429</v>
      </c>
      <c r="C2532" s="53">
        <v>2023</v>
      </c>
      <c r="D2532" s="53">
        <v>0.4</v>
      </c>
      <c r="E2532" s="54">
        <v>1</v>
      </c>
      <c r="F2532" s="54">
        <v>10</v>
      </c>
      <c r="G2532" s="69">
        <v>22.663349999999998</v>
      </c>
      <c r="H2532" s="59">
        <v>498</v>
      </c>
      <c r="K2532" s="68"/>
    </row>
    <row r="2533" spans="1:11" ht="25.5">
      <c r="A2533" s="39"/>
      <c r="B2533" s="52" t="s">
        <v>4430</v>
      </c>
      <c r="C2533" s="53">
        <v>2023</v>
      </c>
      <c r="D2533" s="53">
        <v>0.4</v>
      </c>
      <c r="E2533" s="54">
        <v>1</v>
      </c>
      <c r="F2533" s="54">
        <v>15</v>
      </c>
      <c r="G2533" s="69">
        <v>22.663349999999998</v>
      </c>
      <c r="H2533" s="59">
        <v>498</v>
      </c>
      <c r="K2533" s="68"/>
    </row>
    <row r="2534" spans="1:11" ht="25.5">
      <c r="A2534" s="39"/>
      <c r="B2534" s="52" t="s">
        <v>4431</v>
      </c>
      <c r="C2534" s="53">
        <v>2023</v>
      </c>
      <c r="D2534" s="53">
        <v>0.4</v>
      </c>
      <c r="E2534" s="54">
        <v>1</v>
      </c>
      <c r="F2534" s="54">
        <v>10</v>
      </c>
      <c r="G2534" s="69">
        <v>22.663349999999998</v>
      </c>
      <c r="H2534" s="59">
        <v>498</v>
      </c>
      <c r="K2534" s="68"/>
    </row>
    <row r="2535" spans="1:11" ht="25.5">
      <c r="A2535" s="39"/>
      <c r="B2535" s="52" t="s">
        <v>4432</v>
      </c>
      <c r="C2535" s="53">
        <v>2023</v>
      </c>
      <c r="D2535" s="53">
        <v>0.4</v>
      </c>
      <c r="E2535" s="54">
        <v>1</v>
      </c>
      <c r="F2535" s="54">
        <v>10</v>
      </c>
      <c r="G2535" s="69">
        <v>22.663349999999998</v>
      </c>
      <c r="H2535" s="59">
        <v>498</v>
      </c>
      <c r="K2535" s="68"/>
    </row>
    <row r="2536" spans="1:11" ht="25.5">
      <c r="A2536" s="39"/>
      <c r="B2536" s="52" t="s">
        <v>4433</v>
      </c>
      <c r="C2536" s="53">
        <v>2023</v>
      </c>
      <c r="D2536" s="53">
        <v>0.4</v>
      </c>
      <c r="E2536" s="54">
        <v>1</v>
      </c>
      <c r="F2536" s="54">
        <v>15</v>
      </c>
      <c r="G2536" s="69">
        <v>22.66422</v>
      </c>
      <c r="H2536" s="59">
        <v>498</v>
      </c>
      <c r="K2536" s="68"/>
    </row>
    <row r="2537" spans="1:11" ht="25.5">
      <c r="A2537" s="39"/>
      <c r="B2537" s="52" t="s">
        <v>4434</v>
      </c>
      <c r="C2537" s="53">
        <v>2023</v>
      </c>
      <c r="D2537" s="53">
        <v>0.4</v>
      </c>
      <c r="E2537" s="54">
        <v>1</v>
      </c>
      <c r="F2537" s="54">
        <v>15</v>
      </c>
      <c r="G2537" s="69">
        <v>22.66422</v>
      </c>
      <c r="H2537" s="59">
        <v>498</v>
      </c>
      <c r="K2537" s="68"/>
    </row>
    <row r="2538" spans="1:11" ht="25.5">
      <c r="A2538" s="39"/>
      <c r="B2538" s="52" t="s">
        <v>4435</v>
      </c>
      <c r="C2538" s="53">
        <v>2023</v>
      </c>
      <c r="D2538" s="53">
        <v>0.4</v>
      </c>
      <c r="E2538" s="54">
        <v>1</v>
      </c>
      <c r="F2538" s="54">
        <v>15</v>
      </c>
      <c r="G2538" s="69">
        <v>22.66422</v>
      </c>
      <c r="H2538" s="59">
        <v>498</v>
      </c>
      <c r="K2538" s="68"/>
    </row>
    <row r="2539" spans="1:11" ht="25.5">
      <c r="A2539" s="39"/>
      <c r="B2539" s="52" t="s">
        <v>4436</v>
      </c>
      <c r="C2539" s="53">
        <v>2023</v>
      </c>
      <c r="D2539" s="53">
        <v>0.4</v>
      </c>
      <c r="E2539" s="54">
        <v>1</v>
      </c>
      <c r="F2539" s="54">
        <v>10</v>
      </c>
      <c r="G2539" s="69">
        <v>15.31676</v>
      </c>
      <c r="H2539" s="59">
        <v>498</v>
      </c>
      <c r="K2539" s="68"/>
    </row>
    <row r="2540" spans="1:11" ht="25.5">
      <c r="A2540" s="39"/>
      <c r="B2540" s="52" t="s">
        <v>4437</v>
      </c>
      <c r="C2540" s="53">
        <v>2023</v>
      </c>
      <c r="D2540" s="53">
        <v>0.4</v>
      </c>
      <c r="E2540" s="54">
        <v>1</v>
      </c>
      <c r="F2540" s="54">
        <v>10</v>
      </c>
      <c r="G2540" s="69">
        <v>22.58174</v>
      </c>
      <c r="H2540" s="59">
        <v>498</v>
      </c>
      <c r="K2540" s="68"/>
    </row>
    <row r="2541" spans="1:11" ht="25.5">
      <c r="A2541" s="39"/>
      <c r="B2541" s="52" t="s">
        <v>4438</v>
      </c>
      <c r="C2541" s="53">
        <v>2023</v>
      </c>
      <c r="D2541" s="53">
        <v>0.4</v>
      </c>
      <c r="E2541" s="54">
        <v>1</v>
      </c>
      <c r="F2541" s="54">
        <v>10</v>
      </c>
      <c r="G2541" s="69">
        <v>22.58174</v>
      </c>
      <c r="H2541" s="59">
        <v>498</v>
      </c>
      <c r="K2541" s="68"/>
    </row>
    <row r="2542" spans="1:11" ht="25.5">
      <c r="A2542" s="39"/>
      <c r="B2542" s="52" t="s">
        <v>4439</v>
      </c>
      <c r="C2542" s="53">
        <v>2023</v>
      </c>
      <c r="D2542" s="53">
        <v>0.4</v>
      </c>
      <c r="E2542" s="54">
        <v>1</v>
      </c>
      <c r="F2542" s="54">
        <v>1</v>
      </c>
      <c r="G2542" s="69">
        <v>15.316750000000001</v>
      </c>
      <c r="H2542" s="59">
        <v>498</v>
      </c>
      <c r="K2542" s="68"/>
    </row>
    <row r="2543" spans="1:11" ht="25.5">
      <c r="A2543" s="39"/>
      <c r="B2543" s="52" t="s">
        <v>4440</v>
      </c>
      <c r="C2543" s="53">
        <v>2023</v>
      </c>
      <c r="D2543" s="53">
        <v>0.4</v>
      </c>
      <c r="E2543" s="54">
        <v>1</v>
      </c>
      <c r="F2543" s="54">
        <v>10</v>
      </c>
      <c r="G2543" s="69">
        <v>15.31676</v>
      </c>
      <c r="H2543" s="59">
        <v>498</v>
      </c>
      <c r="K2543" s="68"/>
    </row>
    <row r="2544" spans="1:11" ht="25.5">
      <c r="A2544" s="39"/>
      <c r="B2544" s="52" t="s">
        <v>4441</v>
      </c>
      <c r="C2544" s="53">
        <v>2023</v>
      </c>
      <c r="D2544" s="53">
        <v>0.4</v>
      </c>
      <c r="E2544" s="54">
        <v>1</v>
      </c>
      <c r="F2544" s="54">
        <v>15</v>
      </c>
      <c r="G2544" s="69">
        <v>22.582169999999998</v>
      </c>
      <c r="H2544" s="59">
        <v>498</v>
      </c>
      <c r="K2544" s="68"/>
    </row>
    <row r="2545" spans="1:11" ht="25.5">
      <c r="A2545" s="39"/>
      <c r="B2545" s="52" t="s">
        <v>4442</v>
      </c>
      <c r="C2545" s="53">
        <v>2023</v>
      </c>
      <c r="D2545" s="53">
        <v>0.4</v>
      </c>
      <c r="E2545" s="54">
        <v>1</v>
      </c>
      <c r="F2545" s="54">
        <v>10</v>
      </c>
      <c r="G2545" s="69">
        <v>22.582159999999998</v>
      </c>
      <c r="H2545" s="59">
        <v>498</v>
      </c>
      <c r="K2545" s="68"/>
    </row>
    <row r="2546" spans="1:11" ht="25.5">
      <c r="A2546" s="39"/>
      <c r="B2546" s="52" t="s">
        <v>4443</v>
      </c>
      <c r="C2546" s="53">
        <v>2023</v>
      </c>
      <c r="D2546" s="53">
        <v>0.4</v>
      </c>
      <c r="E2546" s="54">
        <v>1</v>
      </c>
      <c r="F2546" s="54">
        <v>15</v>
      </c>
      <c r="G2546" s="69">
        <v>22.582169999999998</v>
      </c>
      <c r="H2546" s="59">
        <v>498</v>
      </c>
      <c r="K2546" s="68"/>
    </row>
    <row r="2547" spans="1:11" ht="25.5">
      <c r="A2547" s="39"/>
      <c r="B2547" s="52" t="s">
        <v>4444</v>
      </c>
      <c r="C2547" s="53">
        <v>2023</v>
      </c>
      <c r="D2547" s="53">
        <v>0.4</v>
      </c>
      <c r="E2547" s="54">
        <v>1</v>
      </c>
      <c r="F2547" s="54">
        <v>10</v>
      </c>
      <c r="G2547" s="69">
        <v>22.582159999999998</v>
      </c>
      <c r="H2547" s="59">
        <v>498</v>
      </c>
      <c r="K2547" s="68"/>
    </row>
    <row r="2548" spans="1:11" ht="25.5">
      <c r="A2548" s="39"/>
      <c r="B2548" s="52" t="s">
        <v>4445</v>
      </c>
      <c r="C2548" s="53">
        <v>2023</v>
      </c>
      <c r="D2548" s="53">
        <v>0.4</v>
      </c>
      <c r="E2548" s="54">
        <v>1</v>
      </c>
      <c r="F2548" s="54">
        <v>10</v>
      </c>
      <c r="G2548" s="69">
        <v>22.582169999999998</v>
      </c>
      <c r="H2548" s="59">
        <v>498</v>
      </c>
      <c r="K2548" s="68"/>
    </row>
    <row r="2549" spans="1:11" ht="25.5">
      <c r="A2549" s="39"/>
      <c r="B2549" s="52" t="s">
        <v>4446</v>
      </c>
      <c r="C2549" s="53">
        <v>2023</v>
      </c>
      <c r="D2549" s="53">
        <v>0.4</v>
      </c>
      <c r="E2549" s="54">
        <v>1</v>
      </c>
      <c r="F2549" s="54">
        <v>10</v>
      </c>
      <c r="G2549" s="69">
        <v>22.622119999999999</v>
      </c>
      <c r="H2549" s="59">
        <v>498</v>
      </c>
      <c r="K2549" s="68"/>
    </row>
    <row r="2550" spans="1:11" ht="25.5">
      <c r="A2550" s="39"/>
      <c r="B2550" s="52" t="s">
        <v>4447</v>
      </c>
      <c r="C2550" s="53">
        <v>2023</v>
      </c>
      <c r="D2550" s="53">
        <v>0.4</v>
      </c>
      <c r="E2550" s="54">
        <v>1</v>
      </c>
      <c r="F2550" s="54">
        <v>10</v>
      </c>
      <c r="G2550" s="69">
        <v>22.622130000000002</v>
      </c>
      <c r="H2550" s="59">
        <v>498</v>
      </c>
      <c r="K2550" s="68"/>
    </row>
    <row r="2551" spans="1:11" ht="25.5">
      <c r="A2551" s="39"/>
      <c r="B2551" s="52" t="s">
        <v>4448</v>
      </c>
      <c r="C2551" s="53">
        <v>2023</v>
      </c>
      <c r="D2551" s="53">
        <v>0.4</v>
      </c>
      <c r="E2551" s="54">
        <v>1</v>
      </c>
      <c r="F2551" s="54">
        <v>10</v>
      </c>
      <c r="G2551" s="69">
        <v>22.60378</v>
      </c>
      <c r="H2551" s="59">
        <v>498</v>
      </c>
      <c r="K2551" s="68"/>
    </row>
    <row r="2552" spans="1:11" ht="25.5">
      <c r="A2552" s="39"/>
      <c r="B2552" s="52" t="s">
        <v>4449</v>
      </c>
      <c r="C2552" s="53">
        <v>2023</v>
      </c>
      <c r="D2552" s="53">
        <v>0.4</v>
      </c>
      <c r="E2552" s="54">
        <v>1</v>
      </c>
      <c r="F2552" s="54">
        <v>10</v>
      </c>
      <c r="G2552" s="69">
        <v>22.60378</v>
      </c>
      <c r="H2552" s="59">
        <v>498</v>
      </c>
      <c r="K2552" s="68"/>
    </row>
    <row r="2553" spans="1:11" ht="25.5">
      <c r="A2553" s="39"/>
      <c r="B2553" s="52" t="s">
        <v>4450</v>
      </c>
      <c r="C2553" s="53">
        <v>2023</v>
      </c>
      <c r="D2553" s="53">
        <v>0.4</v>
      </c>
      <c r="E2553" s="54">
        <v>1</v>
      </c>
      <c r="F2553" s="54">
        <v>5</v>
      </c>
      <c r="G2553" s="69">
        <v>15.34919</v>
      </c>
      <c r="H2553" s="59">
        <v>498</v>
      </c>
      <c r="K2553" s="68"/>
    </row>
    <row r="2554" spans="1:11" ht="25.5">
      <c r="A2554" s="39"/>
      <c r="B2554" s="52" t="s">
        <v>4451</v>
      </c>
      <c r="C2554" s="53">
        <v>2023</v>
      </c>
      <c r="D2554" s="53">
        <v>0.4</v>
      </c>
      <c r="E2554" s="54">
        <v>1</v>
      </c>
      <c r="F2554" s="54">
        <v>15</v>
      </c>
      <c r="G2554" s="69">
        <v>22.60378</v>
      </c>
      <c r="H2554" s="59">
        <v>498</v>
      </c>
      <c r="K2554" s="68"/>
    </row>
    <row r="2555" spans="1:11" ht="25.5">
      <c r="A2555" s="39"/>
      <c r="B2555" s="52" t="s">
        <v>4452</v>
      </c>
      <c r="C2555" s="53">
        <v>2023</v>
      </c>
      <c r="D2555" s="53">
        <v>0.4</v>
      </c>
      <c r="E2555" s="54">
        <v>1</v>
      </c>
      <c r="F2555" s="54">
        <v>15</v>
      </c>
      <c r="G2555" s="69">
        <v>22.60378</v>
      </c>
      <c r="H2555" s="59">
        <v>498</v>
      </c>
      <c r="K2555" s="68"/>
    </row>
    <row r="2556" spans="1:11" ht="25.5">
      <c r="A2556" s="39"/>
      <c r="B2556" s="52" t="s">
        <v>4453</v>
      </c>
      <c r="C2556" s="53">
        <v>2023</v>
      </c>
      <c r="D2556" s="53">
        <v>0.4</v>
      </c>
      <c r="E2556" s="54">
        <v>1</v>
      </c>
      <c r="F2556" s="54">
        <v>15</v>
      </c>
      <c r="G2556" s="69">
        <v>22.60378</v>
      </c>
      <c r="H2556" s="59">
        <v>498</v>
      </c>
      <c r="K2556" s="68"/>
    </row>
    <row r="2557" spans="1:11" ht="25.5">
      <c r="A2557" s="39"/>
      <c r="B2557" s="52" t="s">
        <v>4454</v>
      </c>
      <c r="C2557" s="53">
        <v>2023</v>
      </c>
      <c r="D2557" s="53">
        <v>0.4</v>
      </c>
      <c r="E2557" s="54">
        <v>1</v>
      </c>
      <c r="F2557" s="54">
        <v>10</v>
      </c>
      <c r="G2557" s="69">
        <v>22.60378</v>
      </c>
      <c r="H2557" s="59">
        <v>498</v>
      </c>
      <c r="K2557" s="68"/>
    </row>
    <row r="2558" spans="1:11" ht="25.5">
      <c r="A2558" s="39"/>
      <c r="B2558" s="52" t="s">
        <v>4455</v>
      </c>
      <c r="C2558" s="53">
        <v>2023</v>
      </c>
      <c r="D2558" s="53">
        <v>0.4</v>
      </c>
      <c r="E2558" s="54">
        <v>1</v>
      </c>
      <c r="F2558" s="54">
        <v>10</v>
      </c>
      <c r="G2558" s="69">
        <v>22.60378</v>
      </c>
      <c r="H2558" s="59">
        <v>498</v>
      </c>
      <c r="K2558" s="68"/>
    </row>
    <row r="2559" spans="1:11" ht="25.5">
      <c r="A2559" s="39"/>
      <c r="B2559" s="52" t="s">
        <v>4456</v>
      </c>
      <c r="C2559" s="53">
        <v>2023</v>
      </c>
      <c r="D2559" s="53">
        <v>0.4</v>
      </c>
      <c r="E2559" s="54">
        <v>1</v>
      </c>
      <c r="F2559" s="54">
        <v>30</v>
      </c>
      <c r="G2559" s="69">
        <v>22.624400000000001</v>
      </c>
      <c r="H2559" s="59">
        <v>498</v>
      </c>
      <c r="K2559" s="68"/>
    </row>
    <row r="2560" spans="1:11" ht="25.5">
      <c r="A2560" s="39"/>
      <c r="B2560" s="52" t="s">
        <v>4457</v>
      </c>
      <c r="C2560" s="53">
        <v>2023</v>
      </c>
      <c r="D2560" s="53">
        <v>0.4</v>
      </c>
      <c r="E2560" s="54">
        <v>1</v>
      </c>
      <c r="F2560" s="54">
        <v>10</v>
      </c>
      <c r="G2560" s="69">
        <v>22.624400000000001</v>
      </c>
      <c r="H2560" s="59">
        <v>498</v>
      </c>
      <c r="K2560" s="68"/>
    </row>
    <row r="2561" spans="1:11" ht="25.5">
      <c r="A2561" s="39"/>
      <c r="B2561" s="52" t="s">
        <v>4458</v>
      </c>
      <c r="C2561" s="53">
        <v>2023</v>
      </c>
      <c r="D2561" s="53">
        <v>0.4</v>
      </c>
      <c r="E2561" s="54">
        <v>1</v>
      </c>
      <c r="F2561" s="54">
        <v>15</v>
      </c>
      <c r="G2561" s="69">
        <v>22.624400000000001</v>
      </c>
      <c r="H2561" s="59">
        <v>498</v>
      </c>
      <c r="K2561" s="68"/>
    </row>
    <row r="2562" spans="1:11" ht="25.5">
      <c r="A2562" s="39"/>
      <c r="B2562" s="52" t="s">
        <v>4459</v>
      </c>
      <c r="C2562" s="53">
        <v>2023</v>
      </c>
      <c r="D2562" s="53">
        <v>0.4</v>
      </c>
      <c r="E2562" s="54">
        <v>1</v>
      </c>
      <c r="F2562" s="54">
        <v>10</v>
      </c>
      <c r="G2562" s="69">
        <v>22.624400000000001</v>
      </c>
      <c r="H2562" s="59">
        <v>498</v>
      </c>
      <c r="K2562" s="68"/>
    </row>
    <row r="2563" spans="1:11" ht="25.5">
      <c r="A2563" s="39"/>
      <c r="B2563" s="52" t="s">
        <v>4460</v>
      </c>
      <c r="C2563" s="53">
        <v>2023</v>
      </c>
      <c r="D2563" s="53">
        <v>0.4</v>
      </c>
      <c r="E2563" s="54">
        <v>1</v>
      </c>
      <c r="F2563" s="54">
        <v>10</v>
      </c>
      <c r="G2563" s="69">
        <v>22.624400000000001</v>
      </c>
      <c r="H2563" s="59">
        <v>498</v>
      </c>
      <c r="K2563" s="68"/>
    </row>
    <row r="2564" spans="1:11" ht="25.5">
      <c r="A2564" s="39"/>
      <c r="B2564" s="52" t="s">
        <v>4461</v>
      </c>
      <c r="C2564" s="53">
        <v>2023</v>
      </c>
      <c r="D2564" s="53">
        <v>0.4</v>
      </c>
      <c r="E2564" s="54">
        <v>1</v>
      </c>
      <c r="F2564" s="54">
        <v>15</v>
      </c>
      <c r="G2564" s="69">
        <v>15.369819999999999</v>
      </c>
      <c r="H2564" s="59">
        <v>498</v>
      </c>
      <c r="K2564" s="68"/>
    </row>
    <row r="2565" spans="1:11" ht="25.5">
      <c r="A2565" s="39"/>
      <c r="B2565" s="52" t="s">
        <v>4462</v>
      </c>
      <c r="C2565" s="53">
        <v>2023</v>
      </c>
      <c r="D2565" s="53">
        <v>0.4</v>
      </c>
      <c r="E2565" s="54">
        <v>1</v>
      </c>
      <c r="F2565" s="54">
        <v>15</v>
      </c>
      <c r="G2565" s="69">
        <v>22.624400000000001</v>
      </c>
      <c r="H2565" s="59">
        <v>498</v>
      </c>
      <c r="K2565" s="68"/>
    </row>
    <row r="2566" spans="1:11" ht="25.5">
      <c r="A2566" s="39"/>
      <c r="B2566" s="52" t="s">
        <v>4463</v>
      </c>
      <c r="C2566" s="53">
        <v>2023</v>
      </c>
      <c r="D2566" s="53">
        <v>0.4</v>
      </c>
      <c r="E2566" s="54">
        <v>1</v>
      </c>
      <c r="F2566" s="54">
        <v>15</v>
      </c>
      <c r="G2566" s="69">
        <v>22.624400000000001</v>
      </c>
      <c r="H2566" s="59">
        <v>498</v>
      </c>
      <c r="K2566" s="68"/>
    </row>
    <row r="2567" spans="1:11" ht="25.5">
      <c r="A2567" s="39"/>
      <c r="B2567" s="52" t="s">
        <v>4464</v>
      </c>
      <c r="C2567" s="53">
        <v>2023</v>
      </c>
      <c r="D2567" s="53">
        <v>0.4</v>
      </c>
      <c r="E2567" s="54">
        <v>1</v>
      </c>
      <c r="F2567" s="54">
        <v>15</v>
      </c>
      <c r="G2567" s="69">
        <v>22.624830000000003</v>
      </c>
      <c r="H2567" s="59">
        <v>498</v>
      </c>
      <c r="K2567" s="68"/>
    </row>
    <row r="2568" spans="1:11" ht="25.5">
      <c r="A2568" s="39"/>
      <c r="B2568" s="52" t="s">
        <v>4465</v>
      </c>
      <c r="C2568" s="53">
        <v>2023</v>
      </c>
      <c r="D2568" s="53">
        <v>0.4</v>
      </c>
      <c r="E2568" s="54">
        <v>1</v>
      </c>
      <c r="F2568" s="54">
        <v>10</v>
      </c>
      <c r="G2568" s="69">
        <v>22.624830000000003</v>
      </c>
      <c r="H2568" s="59">
        <v>498</v>
      </c>
      <c r="K2568" s="68"/>
    </row>
    <row r="2569" spans="1:11" ht="25.5">
      <c r="A2569" s="39"/>
      <c r="B2569" s="52" t="s">
        <v>4466</v>
      </c>
      <c r="C2569" s="53">
        <v>2023</v>
      </c>
      <c r="D2569" s="53">
        <v>0.4</v>
      </c>
      <c r="E2569" s="54">
        <v>1</v>
      </c>
      <c r="F2569" s="54">
        <v>10</v>
      </c>
      <c r="G2569" s="69">
        <v>22.58832</v>
      </c>
      <c r="H2569" s="59">
        <v>498</v>
      </c>
      <c r="K2569" s="68"/>
    </row>
    <row r="2570" spans="1:11" ht="25.5">
      <c r="A2570" s="39"/>
      <c r="B2570" s="52" t="s">
        <v>4467</v>
      </c>
      <c r="C2570" s="53">
        <v>2023</v>
      </c>
      <c r="D2570" s="53">
        <v>0.4</v>
      </c>
      <c r="E2570" s="54">
        <v>1</v>
      </c>
      <c r="F2570" s="54">
        <v>10</v>
      </c>
      <c r="G2570" s="69">
        <v>22.58831</v>
      </c>
      <c r="H2570" s="59">
        <v>498</v>
      </c>
      <c r="K2570" s="68"/>
    </row>
    <row r="2571" spans="1:11" ht="25.5">
      <c r="A2571" s="39"/>
      <c r="B2571" s="52" t="s">
        <v>4468</v>
      </c>
      <c r="C2571" s="53">
        <v>2023</v>
      </c>
      <c r="D2571" s="53">
        <v>0.4</v>
      </c>
      <c r="E2571" s="54">
        <v>1</v>
      </c>
      <c r="F2571" s="54">
        <v>15</v>
      </c>
      <c r="G2571" s="69">
        <v>22.58832</v>
      </c>
      <c r="H2571" s="59">
        <v>498</v>
      </c>
      <c r="K2571" s="68"/>
    </row>
    <row r="2572" spans="1:11" ht="25.5">
      <c r="A2572" s="39"/>
      <c r="B2572" s="52" t="s">
        <v>4469</v>
      </c>
      <c r="C2572" s="53">
        <v>2023</v>
      </c>
      <c r="D2572" s="53">
        <v>0.4</v>
      </c>
      <c r="E2572" s="54">
        <v>1</v>
      </c>
      <c r="F2572" s="54">
        <v>15</v>
      </c>
      <c r="G2572" s="69">
        <v>22.58831</v>
      </c>
      <c r="H2572" s="59">
        <v>498</v>
      </c>
      <c r="K2572" s="68"/>
    </row>
    <row r="2573" spans="1:11" ht="25.5">
      <c r="A2573" s="39"/>
      <c r="B2573" s="52" t="s">
        <v>4470</v>
      </c>
      <c r="C2573" s="53">
        <v>2023</v>
      </c>
      <c r="D2573" s="53">
        <v>0.4</v>
      </c>
      <c r="E2573" s="54">
        <v>1</v>
      </c>
      <c r="F2573" s="54">
        <v>15</v>
      </c>
      <c r="G2573" s="69">
        <v>22.58832</v>
      </c>
      <c r="H2573" s="59">
        <v>498</v>
      </c>
      <c r="K2573" s="68"/>
    </row>
    <row r="2574" spans="1:11" ht="25.5">
      <c r="A2574" s="39"/>
      <c r="B2574" s="52" t="s">
        <v>4471</v>
      </c>
      <c r="C2574" s="53">
        <v>2023</v>
      </c>
      <c r="D2574" s="53">
        <v>0.4</v>
      </c>
      <c r="E2574" s="54">
        <v>1</v>
      </c>
      <c r="F2574" s="54">
        <v>15</v>
      </c>
      <c r="G2574" s="69">
        <v>22.588729999999998</v>
      </c>
      <c r="H2574" s="59">
        <v>498</v>
      </c>
      <c r="K2574" s="68"/>
    </row>
    <row r="2575" spans="1:11" ht="25.5">
      <c r="A2575" s="39"/>
      <c r="B2575" s="52" t="s">
        <v>4472</v>
      </c>
      <c r="C2575" s="53">
        <v>2023</v>
      </c>
      <c r="D2575" s="53">
        <v>0.4</v>
      </c>
      <c r="E2575" s="54">
        <v>1</v>
      </c>
      <c r="F2575" s="54">
        <v>10</v>
      </c>
      <c r="G2575" s="69">
        <v>22.588740000000001</v>
      </c>
      <c r="H2575" s="59">
        <v>498</v>
      </c>
      <c r="K2575" s="68"/>
    </row>
    <row r="2576" spans="1:11" ht="25.5">
      <c r="A2576" s="39"/>
      <c r="B2576" s="52" t="s">
        <v>4473</v>
      </c>
      <c r="C2576" s="53">
        <v>2023</v>
      </c>
      <c r="D2576" s="53">
        <v>0.4</v>
      </c>
      <c r="E2576" s="54">
        <v>1</v>
      </c>
      <c r="F2576" s="54">
        <v>10</v>
      </c>
      <c r="G2576" s="69">
        <v>22.588729999999998</v>
      </c>
      <c r="H2576" s="59">
        <v>498</v>
      </c>
      <c r="K2576" s="68"/>
    </row>
    <row r="2577" spans="1:11" ht="25.5">
      <c r="A2577" s="39"/>
      <c r="B2577" s="52" t="s">
        <v>4474</v>
      </c>
      <c r="C2577" s="53">
        <v>2023</v>
      </c>
      <c r="D2577" s="53">
        <v>0.4</v>
      </c>
      <c r="E2577" s="54">
        <v>1</v>
      </c>
      <c r="F2577" s="54">
        <v>10</v>
      </c>
      <c r="G2577" s="69">
        <v>22.588740000000001</v>
      </c>
      <c r="H2577" s="59">
        <v>498</v>
      </c>
      <c r="K2577" s="68"/>
    </row>
    <row r="2578" spans="1:11" ht="25.5">
      <c r="A2578" s="39"/>
      <c r="B2578" s="52" t="s">
        <v>4475</v>
      </c>
      <c r="C2578" s="53">
        <v>2023</v>
      </c>
      <c r="D2578" s="53">
        <v>0.4</v>
      </c>
      <c r="E2578" s="54">
        <v>1</v>
      </c>
      <c r="F2578" s="54">
        <v>10</v>
      </c>
      <c r="G2578" s="69">
        <v>22.588729999999998</v>
      </c>
      <c r="H2578" s="59">
        <v>498</v>
      </c>
      <c r="K2578" s="68"/>
    </row>
    <row r="2579" spans="1:11" ht="25.5">
      <c r="A2579" s="39"/>
      <c r="B2579" s="52" t="s">
        <v>4476</v>
      </c>
      <c r="C2579" s="53">
        <v>2023</v>
      </c>
      <c r="D2579" s="53">
        <v>0.4</v>
      </c>
      <c r="E2579" s="54">
        <v>1</v>
      </c>
      <c r="F2579" s="54">
        <v>15</v>
      </c>
      <c r="G2579" s="69">
        <v>22.602070000000001</v>
      </c>
      <c r="H2579" s="59">
        <v>498</v>
      </c>
      <c r="K2579" s="68"/>
    </row>
    <row r="2580" spans="1:11" ht="25.5">
      <c r="A2580" s="39"/>
      <c r="B2580" s="52" t="s">
        <v>4477</v>
      </c>
      <c r="C2580" s="53">
        <v>2023</v>
      </c>
      <c r="D2580" s="53">
        <v>0.4</v>
      </c>
      <c r="E2580" s="54">
        <v>1</v>
      </c>
      <c r="F2580" s="54">
        <v>15</v>
      </c>
      <c r="G2580" s="69">
        <v>22.60248</v>
      </c>
      <c r="H2580" s="59">
        <v>498</v>
      </c>
      <c r="K2580" s="68"/>
    </row>
    <row r="2581" spans="1:11" ht="25.5">
      <c r="A2581" s="39"/>
      <c r="B2581" s="52" t="s">
        <v>4478</v>
      </c>
      <c r="C2581" s="53">
        <v>2023</v>
      </c>
      <c r="D2581" s="53">
        <v>0.4</v>
      </c>
      <c r="E2581" s="54">
        <v>1</v>
      </c>
      <c r="F2581" s="54">
        <v>10</v>
      </c>
      <c r="G2581" s="69">
        <v>22.602490000000003</v>
      </c>
      <c r="H2581" s="59">
        <v>498</v>
      </c>
      <c r="K2581" s="68"/>
    </row>
    <row r="2582" spans="1:11" ht="25.5">
      <c r="A2582" s="39"/>
      <c r="B2582" s="52" t="s">
        <v>4479</v>
      </c>
      <c r="C2582" s="53">
        <v>2023</v>
      </c>
      <c r="D2582" s="53">
        <v>0.4</v>
      </c>
      <c r="E2582" s="54">
        <v>1</v>
      </c>
      <c r="F2582" s="54">
        <v>10</v>
      </c>
      <c r="G2582" s="69">
        <v>22.60248</v>
      </c>
      <c r="H2582" s="59">
        <v>498</v>
      </c>
      <c r="K2582" s="68"/>
    </row>
    <row r="2583" spans="1:11" ht="25.5">
      <c r="A2583" s="39"/>
      <c r="B2583" s="52" t="s">
        <v>4480</v>
      </c>
      <c r="C2583" s="53">
        <v>2023</v>
      </c>
      <c r="D2583" s="53">
        <v>0.4</v>
      </c>
      <c r="E2583" s="54">
        <v>1</v>
      </c>
      <c r="F2583" s="54">
        <v>15</v>
      </c>
      <c r="G2583" s="69">
        <v>22.602490000000003</v>
      </c>
      <c r="H2583" s="59">
        <v>498</v>
      </c>
      <c r="K2583" s="68"/>
    </row>
    <row r="2584" spans="1:11" ht="25.5">
      <c r="A2584" s="39"/>
      <c r="B2584" s="52" t="s">
        <v>4481</v>
      </c>
      <c r="C2584" s="53">
        <v>2023</v>
      </c>
      <c r="D2584" s="53">
        <v>0.4</v>
      </c>
      <c r="E2584" s="54">
        <v>1</v>
      </c>
      <c r="F2584" s="54">
        <v>15</v>
      </c>
      <c r="G2584" s="69">
        <v>22.60248</v>
      </c>
      <c r="H2584" s="59">
        <v>498</v>
      </c>
      <c r="K2584" s="68"/>
    </row>
    <row r="2585" spans="1:11" ht="25.5">
      <c r="A2585" s="39"/>
      <c r="B2585" s="52" t="s">
        <v>4482</v>
      </c>
      <c r="C2585" s="53">
        <v>2023</v>
      </c>
      <c r="D2585" s="53">
        <v>0.4</v>
      </c>
      <c r="E2585" s="54">
        <v>1</v>
      </c>
      <c r="F2585" s="54">
        <v>10</v>
      </c>
      <c r="G2585" s="69">
        <v>22.602490000000003</v>
      </c>
      <c r="H2585" s="59">
        <v>498</v>
      </c>
      <c r="K2585" s="68"/>
    </row>
    <row r="2586" spans="1:11" ht="25.5">
      <c r="A2586" s="39"/>
      <c r="B2586" s="52" t="s">
        <v>4483</v>
      </c>
      <c r="C2586" s="53">
        <v>2023</v>
      </c>
      <c r="D2586" s="53">
        <v>0.4</v>
      </c>
      <c r="E2586" s="54">
        <v>1</v>
      </c>
      <c r="F2586" s="54">
        <v>10</v>
      </c>
      <c r="G2586" s="69">
        <v>12.717459999999999</v>
      </c>
      <c r="H2586" s="59">
        <v>498</v>
      </c>
      <c r="K2586" s="68"/>
    </row>
    <row r="2587" spans="1:11" ht="25.5">
      <c r="A2587" s="39"/>
      <c r="B2587" s="52" t="s">
        <v>4484</v>
      </c>
      <c r="C2587" s="53">
        <v>2023</v>
      </c>
      <c r="D2587" s="53">
        <v>0.4</v>
      </c>
      <c r="E2587" s="54">
        <v>1</v>
      </c>
      <c r="F2587" s="54">
        <v>10</v>
      </c>
      <c r="G2587" s="69">
        <v>12.439</v>
      </c>
      <c r="H2587" s="59">
        <v>498</v>
      </c>
      <c r="K2587" s="68"/>
    </row>
    <row r="2588" spans="1:11" ht="25.5">
      <c r="A2588" s="39"/>
      <c r="B2588" s="52" t="s">
        <v>4485</v>
      </c>
      <c r="C2588" s="53">
        <v>2023</v>
      </c>
      <c r="D2588" s="53">
        <v>0.4</v>
      </c>
      <c r="E2588" s="54">
        <v>1</v>
      </c>
      <c r="F2588" s="54">
        <v>10</v>
      </c>
      <c r="G2588" s="69">
        <v>12.704139999999999</v>
      </c>
      <c r="H2588" s="59">
        <v>498</v>
      </c>
      <c r="K2588" s="68"/>
    </row>
    <row r="2589" spans="1:11" ht="51">
      <c r="A2589" s="39"/>
      <c r="B2589" s="52" t="s">
        <v>4486</v>
      </c>
      <c r="C2589" s="53">
        <v>2023</v>
      </c>
      <c r="D2589" s="53">
        <v>0.4</v>
      </c>
      <c r="E2589" s="54">
        <v>1</v>
      </c>
      <c r="F2589" s="54">
        <v>15</v>
      </c>
      <c r="G2589" s="69">
        <v>26.826460000000001</v>
      </c>
      <c r="H2589" s="59">
        <v>498</v>
      </c>
      <c r="K2589" s="68"/>
    </row>
    <row r="2590" spans="1:11" ht="51">
      <c r="A2590" s="39"/>
      <c r="B2590" s="52" t="s">
        <v>4487</v>
      </c>
      <c r="C2590" s="53">
        <v>2023</v>
      </c>
      <c r="D2590" s="53">
        <v>0.4</v>
      </c>
      <c r="E2590" s="54">
        <v>1</v>
      </c>
      <c r="F2590" s="54">
        <v>10</v>
      </c>
      <c r="G2590" s="69">
        <v>16.49165</v>
      </c>
      <c r="H2590" s="59">
        <v>498</v>
      </c>
      <c r="K2590" s="68"/>
    </row>
    <row r="2591" spans="1:11" ht="51">
      <c r="A2591" s="39"/>
      <c r="B2591" s="52" t="s">
        <v>4488</v>
      </c>
      <c r="C2591" s="53">
        <v>2023</v>
      </c>
      <c r="D2591" s="53">
        <v>0.4</v>
      </c>
      <c r="E2591" s="54">
        <v>1</v>
      </c>
      <c r="F2591" s="54">
        <v>5</v>
      </c>
      <c r="G2591" s="69">
        <v>27.179169999999999</v>
      </c>
      <c r="H2591" s="59">
        <v>498</v>
      </c>
      <c r="K2591" s="68"/>
    </row>
    <row r="2592" spans="1:11" ht="51">
      <c r="A2592" s="39"/>
      <c r="B2592" s="52" t="s">
        <v>4489</v>
      </c>
      <c r="C2592" s="53">
        <v>2023</v>
      </c>
      <c r="D2592" s="53">
        <v>0.4</v>
      </c>
      <c r="E2592" s="54">
        <v>1</v>
      </c>
      <c r="F2592" s="54">
        <v>2</v>
      </c>
      <c r="G2592" s="69">
        <v>16.40493</v>
      </c>
      <c r="H2592" s="59">
        <v>498</v>
      </c>
      <c r="K2592" s="68"/>
    </row>
    <row r="2593" spans="1:11" ht="51">
      <c r="A2593" s="39"/>
      <c r="B2593" s="52" t="s">
        <v>4490</v>
      </c>
      <c r="C2593" s="53">
        <v>2023</v>
      </c>
      <c r="D2593" s="53">
        <v>0.4</v>
      </c>
      <c r="E2593" s="54">
        <v>1</v>
      </c>
      <c r="F2593" s="54">
        <v>7</v>
      </c>
      <c r="G2593" s="69">
        <v>27.693189999999998</v>
      </c>
      <c r="H2593" s="59">
        <v>498</v>
      </c>
      <c r="K2593" s="68"/>
    </row>
    <row r="2594" spans="1:11" ht="51">
      <c r="A2594" s="39"/>
      <c r="B2594" s="52" t="s">
        <v>4491</v>
      </c>
      <c r="C2594" s="53">
        <v>2023</v>
      </c>
      <c r="D2594" s="53">
        <v>0.4</v>
      </c>
      <c r="E2594" s="54">
        <v>1</v>
      </c>
      <c r="F2594" s="54">
        <v>25</v>
      </c>
      <c r="G2594" s="69">
        <v>34.186019999999999</v>
      </c>
      <c r="H2594" s="59">
        <v>498</v>
      </c>
      <c r="K2594" s="68"/>
    </row>
    <row r="2595" spans="1:11" ht="25.5">
      <c r="A2595" s="39"/>
      <c r="B2595" s="52" t="s">
        <v>4492</v>
      </c>
      <c r="C2595" s="53">
        <v>2023</v>
      </c>
      <c r="D2595" s="53">
        <v>0.4</v>
      </c>
      <c r="E2595" s="54">
        <v>1</v>
      </c>
      <c r="F2595" s="54">
        <v>10</v>
      </c>
      <c r="G2595" s="69">
        <v>21.226590000000002</v>
      </c>
      <c r="H2595" s="59">
        <v>499</v>
      </c>
      <c r="K2595" s="68"/>
    </row>
    <row r="2596" spans="1:11" ht="25.5">
      <c r="A2596" s="39"/>
      <c r="B2596" s="52" t="s">
        <v>4493</v>
      </c>
      <c r="C2596" s="53">
        <v>2023</v>
      </c>
      <c r="D2596" s="53">
        <v>0.4</v>
      </c>
      <c r="E2596" s="54">
        <v>1</v>
      </c>
      <c r="F2596" s="54">
        <v>5</v>
      </c>
      <c r="G2596" s="69">
        <v>21.226590000000002</v>
      </c>
      <c r="H2596" s="59">
        <v>499</v>
      </c>
      <c r="K2596" s="68"/>
    </row>
    <row r="2597" spans="1:11" ht="25.5">
      <c r="A2597" s="39"/>
      <c r="B2597" s="52" t="s">
        <v>4494</v>
      </c>
      <c r="C2597" s="53">
        <v>2023</v>
      </c>
      <c r="D2597" s="53">
        <v>0.4</v>
      </c>
      <c r="E2597" s="54">
        <v>1</v>
      </c>
      <c r="F2597" s="54">
        <v>5</v>
      </c>
      <c r="G2597" s="69">
        <v>21.226590000000002</v>
      </c>
      <c r="H2597" s="59">
        <v>499</v>
      </c>
      <c r="K2597" s="68"/>
    </row>
    <row r="2598" spans="1:11" ht="25.5">
      <c r="A2598" s="39"/>
      <c r="B2598" s="52" t="s">
        <v>4495</v>
      </c>
      <c r="C2598" s="53">
        <v>2023</v>
      </c>
      <c r="D2598" s="53">
        <v>0.4</v>
      </c>
      <c r="E2598" s="54">
        <v>1</v>
      </c>
      <c r="F2598" s="54">
        <v>15</v>
      </c>
      <c r="G2598" s="69">
        <v>21.22702</v>
      </c>
      <c r="H2598" s="59">
        <v>499</v>
      </c>
      <c r="K2598" s="68"/>
    </row>
    <row r="2599" spans="1:11" ht="25.5">
      <c r="A2599" s="39"/>
      <c r="B2599" s="52" t="s">
        <v>4496</v>
      </c>
      <c r="C2599" s="53">
        <v>2023</v>
      </c>
      <c r="D2599" s="53">
        <v>0.4</v>
      </c>
      <c r="E2599" s="54">
        <v>1</v>
      </c>
      <c r="F2599" s="54">
        <v>15</v>
      </c>
      <c r="G2599" s="69">
        <v>21.202529999999999</v>
      </c>
      <c r="H2599" s="59">
        <v>499</v>
      </c>
      <c r="K2599" s="68"/>
    </row>
    <row r="2600" spans="1:11" ht="25.5">
      <c r="A2600" s="39"/>
      <c r="B2600" s="52" t="s">
        <v>4497</v>
      </c>
      <c r="C2600" s="53">
        <v>2023</v>
      </c>
      <c r="D2600" s="53">
        <v>0.4</v>
      </c>
      <c r="E2600" s="54">
        <v>1</v>
      </c>
      <c r="F2600" s="54">
        <v>15</v>
      </c>
      <c r="G2600" s="69">
        <v>21.202529999999999</v>
      </c>
      <c r="H2600" s="59">
        <v>499</v>
      </c>
      <c r="K2600" s="68"/>
    </row>
    <row r="2601" spans="1:11" ht="25.5">
      <c r="A2601" s="39"/>
      <c r="B2601" s="52" t="s">
        <v>4498</v>
      </c>
      <c r="C2601" s="53">
        <v>2023</v>
      </c>
      <c r="D2601" s="53">
        <v>0.4</v>
      </c>
      <c r="E2601" s="54">
        <v>1</v>
      </c>
      <c r="F2601" s="54">
        <v>15</v>
      </c>
      <c r="G2601" s="69">
        <v>21.202529999999999</v>
      </c>
      <c r="H2601" s="59">
        <v>499</v>
      </c>
      <c r="K2601" s="68"/>
    </row>
    <row r="2602" spans="1:11" ht="25.5">
      <c r="A2602" s="39"/>
      <c r="B2602" s="52" t="s">
        <v>4499</v>
      </c>
      <c r="C2602" s="53">
        <v>2023</v>
      </c>
      <c r="D2602" s="53">
        <v>0.4</v>
      </c>
      <c r="E2602" s="54">
        <v>1</v>
      </c>
      <c r="F2602" s="54">
        <v>10</v>
      </c>
      <c r="G2602" s="69">
        <v>21.202970000000001</v>
      </c>
      <c r="H2602" s="59">
        <v>499</v>
      </c>
      <c r="K2602" s="68"/>
    </row>
    <row r="2603" spans="1:11" ht="25.5">
      <c r="A2603" s="39"/>
      <c r="B2603" s="52" t="s">
        <v>4500</v>
      </c>
      <c r="C2603" s="53">
        <v>2023</v>
      </c>
      <c r="D2603" s="53">
        <v>0.4</v>
      </c>
      <c r="E2603" s="54">
        <v>1</v>
      </c>
      <c r="F2603" s="54">
        <v>10</v>
      </c>
      <c r="G2603" s="69">
        <v>21.20468</v>
      </c>
      <c r="H2603" s="59">
        <v>499</v>
      </c>
      <c r="K2603" s="68"/>
    </row>
    <row r="2604" spans="1:11" ht="25.5">
      <c r="A2604" s="39"/>
      <c r="B2604" s="52" t="s">
        <v>4501</v>
      </c>
      <c r="C2604" s="53">
        <v>2023</v>
      </c>
      <c r="D2604" s="53">
        <v>0.4</v>
      </c>
      <c r="E2604" s="54">
        <v>1</v>
      </c>
      <c r="F2604" s="54">
        <v>10</v>
      </c>
      <c r="G2604" s="69">
        <v>21.20468</v>
      </c>
      <c r="H2604" s="59">
        <v>499</v>
      </c>
      <c r="K2604" s="68"/>
    </row>
    <row r="2605" spans="1:11" ht="25.5">
      <c r="A2605" s="39"/>
      <c r="B2605" s="52" t="s">
        <v>4502</v>
      </c>
      <c r="C2605" s="53">
        <v>2023</v>
      </c>
      <c r="D2605" s="53">
        <v>0.4</v>
      </c>
      <c r="E2605" s="54">
        <v>1</v>
      </c>
      <c r="F2605" s="54">
        <v>10</v>
      </c>
      <c r="G2605" s="69">
        <v>21.20468</v>
      </c>
      <c r="H2605" s="59">
        <v>499</v>
      </c>
      <c r="K2605" s="68"/>
    </row>
    <row r="2606" spans="1:11" ht="25.5">
      <c r="A2606" s="39"/>
      <c r="B2606" s="52" t="s">
        <v>4503</v>
      </c>
      <c r="C2606" s="53">
        <v>2023</v>
      </c>
      <c r="D2606" s="53">
        <v>0.4</v>
      </c>
      <c r="E2606" s="54">
        <v>1</v>
      </c>
      <c r="F2606" s="54">
        <v>15</v>
      </c>
      <c r="G2606" s="69">
        <v>21.20468</v>
      </c>
      <c r="H2606" s="59">
        <v>499</v>
      </c>
      <c r="K2606" s="68"/>
    </row>
    <row r="2607" spans="1:11" ht="25.5">
      <c r="A2607" s="39"/>
      <c r="B2607" s="52" t="s">
        <v>4504</v>
      </c>
      <c r="C2607" s="53">
        <v>2023</v>
      </c>
      <c r="D2607" s="53">
        <v>0.4</v>
      </c>
      <c r="E2607" s="54">
        <v>1</v>
      </c>
      <c r="F2607" s="54">
        <v>15</v>
      </c>
      <c r="G2607" s="69">
        <v>21.22702</v>
      </c>
      <c r="H2607" s="59">
        <v>499</v>
      </c>
      <c r="K2607" s="68"/>
    </row>
    <row r="2608" spans="1:11" ht="25.5">
      <c r="A2608" s="39"/>
      <c r="B2608" s="52" t="s">
        <v>4505</v>
      </c>
      <c r="C2608" s="53">
        <v>2023</v>
      </c>
      <c r="D2608" s="53">
        <v>0.4</v>
      </c>
      <c r="E2608" s="54">
        <v>1</v>
      </c>
      <c r="F2608" s="54">
        <v>10</v>
      </c>
      <c r="G2608" s="69">
        <v>21.22702</v>
      </c>
      <c r="H2608" s="59">
        <v>499</v>
      </c>
      <c r="K2608" s="68"/>
    </row>
    <row r="2609" spans="1:11" ht="25.5">
      <c r="A2609" s="39"/>
      <c r="B2609" s="52" t="s">
        <v>4506</v>
      </c>
      <c r="C2609" s="53">
        <v>2023</v>
      </c>
      <c r="D2609" s="53">
        <v>0.4</v>
      </c>
      <c r="E2609" s="54">
        <v>1</v>
      </c>
      <c r="F2609" s="54">
        <v>10</v>
      </c>
      <c r="G2609" s="69">
        <v>21.227450000000001</v>
      </c>
      <c r="H2609" s="59">
        <v>499</v>
      </c>
      <c r="K2609" s="68"/>
    </row>
    <row r="2610" spans="1:11" ht="25.5">
      <c r="A2610" s="39"/>
      <c r="B2610" s="52" t="s">
        <v>4507</v>
      </c>
      <c r="C2610" s="53">
        <v>2023</v>
      </c>
      <c r="D2610" s="53">
        <v>0.4</v>
      </c>
      <c r="E2610" s="54">
        <v>1</v>
      </c>
      <c r="F2610" s="54">
        <v>10</v>
      </c>
      <c r="G2610" s="69">
        <v>21.227450000000001</v>
      </c>
      <c r="H2610" s="59">
        <v>499</v>
      </c>
      <c r="K2610" s="68"/>
    </row>
    <row r="2611" spans="1:11" ht="25.5">
      <c r="A2611" s="39"/>
      <c r="B2611" s="52" t="s">
        <v>4508</v>
      </c>
      <c r="C2611" s="53">
        <v>2023</v>
      </c>
      <c r="D2611" s="53">
        <v>0.4</v>
      </c>
      <c r="E2611" s="54">
        <v>1</v>
      </c>
      <c r="F2611" s="54">
        <v>10</v>
      </c>
      <c r="G2611" s="69">
        <v>21.202970000000001</v>
      </c>
      <c r="H2611" s="59">
        <v>499</v>
      </c>
      <c r="K2611" s="68"/>
    </row>
    <row r="2612" spans="1:11" ht="25.5">
      <c r="A2612" s="39"/>
      <c r="B2612" s="52" t="s">
        <v>4509</v>
      </c>
      <c r="C2612" s="53">
        <v>2023</v>
      </c>
      <c r="D2612" s="53">
        <v>0.4</v>
      </c>
      <c r="E2612" s="54">
        <v>1</v>
      </c>
      <c r="F2612" s="54">
        <v>10</v>
      </c>
      <c r="G2612" s="69">
        <v>21.202970000000001</v>
      </c>
      <c r="H2612" s="59">
        <v>499</v>
      </c>
      <c r="K2612" s="68"/>
    </row>
    <row r="2613" spans="1:11" ht="25.5">
      <c r="A2613" s="39"/>
      <c r="B2613" s="52" t="s">
        <v>4510</v>
      </c>
      <c r="C2613" s="53">
        <v>2023</v>
      </c>
      <c r="D2613" s="53">
        <v>0.4</v>
      </c>
      <c r="E2613" s="54">
        <v>1</v>
      </c>
      <c r="F2613" s="54">
        <v>1</v>
      </c>
      <c r="G2613" s="69">
        <v>14.080530000000001</v>
      </c>
      <c r="H2613" s="59">
        <v>499</v>
      </c>
      <c r="K2613" s="68"/>
    </row>
    <row r="2614" spans="1:11" ht="25.5">
      <c r="A2614" s="39"/>
      <c r="B2614" s="52" t="s">
        <v>4511</v>
      </c>
      <c r="C2614" s="53">
        <v>2023</v>
      </c>
      <c r="D2614" s="53">
        <v>0.4</v>
      </c>
      <c r="E2614" s="54">
        <v>1</v>
      </c>
      <c r="F2614" s="54">
        <v>10</v>
      </c>
      <c r="G2614" s="69">
        <v>14.080530000000001</v>
      </c>
      <c r="H2614" s="59">
        <v>499</v>
      </c>
      <c r="K2614" s="68"/>
    </row>
    <row r="2615" spans="1:11" ht="38.25">
      <c r="A2615" s="39"/>
      <c r="B2615" s="52" t="s">
        <v>4512</v>
      </c>
      <c r="C2615" s="53">
        <v>2023</v>
      </c>
      <c r="D2615" s="53">
        <v>0.4</v>
      </c>
      <c r="E2615" s="54">
        <v>1</v>
      </c>
      <c r="F2615" s="54">
        <v>10</v>
      </c>
      <c r="G2615" s="69">
        <v>21.20468</v>
      </c>
      <c r="H2615" s="59">
        <v>499</v>
      </c>
      <c r="K2615" s="68"/>
    </row>
    <row r="2616" spans="1:11" ht="25.5">
      <c r="A2616" s="39"/>
      <c r="B2616" s="52" t="s">
        <v>4513</v>
      </c>
      <c r="C2616" s="53">
        <v>2023</v>
      </c>
      <c r="D2616" s="53">
        <v>0.4</v>
      </c>
      <c r="E2616" s="54">
        <v>1</v>
      </c>
      <c r="F2616" s="54">
        <v>10</v>
      </c>
      <c r="G2616" s="69">
        <v>14.082240000000001</v>
      </c>
      <c r="H2616" s="59">
        <v>499</v>
      </c>
      <c r="K2616" s="68"/>
    </row>
    <row r="2617" spans="1:11" ht="25.5">
      <c r="A2617" s="39"/>
      <c r="B2617" s="52" t="s">
        <v>4514</v>
      </c>
      <c r="C2617" s="53">
        <v>2023</v>
      </c>
      <c r="D2617" s="53">
        <v>0.4</v>
      </c>
      <c r="E2617" s="54">
        <v>1</v>
      </c>
      <c r="F2617" s="54">
        <v>10</v>
      </c>
      <c r="G2617" s="69">
        <v>14.08268</v>
      </c>
      <c r="H2617" s="59">
        <v>499</v>
      </c>
      <c r="K2617" s="68"/>
    </row>
    <row r="2618" spans="1:11" ht="25.5">
      <c r="A2618" s="39"/>
      <c r="B2618" s="52" t="s">
        <v>4515</v>
      </c>
      <c r="C2618" s="53">
        <v>2023</v>
      </c>
      <c r="D2618" s="53">
        <v>0.4</v>
      </c>
      <c r="E2618" s="54">
        <v>1</v>
      </c>
      <c r="F2618" s="54">
        <v>10</v>
      </c>
      <c r="G2618" s="69">
        <v>21.205110000000001</v>
      </c>
      <c r="H2618" s="59">
        <v>499</v>
      </c>
      <c r="K2618" s="68"/>
    </row>
    <row r="2619" spans="1:11" ht="25.5">
      <c r="A2619" s="39"/>
      <c r="B2619" s="52" t="s">
        <v>4516</v>
      </c>
      <c r="C2619" s="53">
        <v>2023</v>
      </c>
      <c r="D2619" s="53">
        <v>0.4</v>
      </c>
      <c r="E2619" s="54">
        <v>1</v>
      </c>
      <c r="F2619" s="54">
        <v>5</v>
      </c>
      <c r="G2619" s="69">
        <v>14.12392</v>
      </c>
      <c r="H2619" s="59">
        <v>499</v>
      </c>
      <c r="K2619" s="68"/>
    </row>
    <row r="2620" spans="1:11" ht="25.5">
      <c r="A2620" s="39"/>
      <c r="B2620" s="52" t="s">
        <v>4517</v>
      </c>
      <c r="C2620" s="53">
        <v>2023</v>
      </c>
      <c r="D2620" s="53">
        <v>0.4</v>
      </c>
      <c r="E2620" s="54">
        <v>1</v>
      </c>
      <c r="F2620" s="54">
        <v>15</v>
      </c>
      <c r="G2620" s="69">
        <v>14.12434</v>
      </c>
      <c r="H2620" s="59">
        <v>499</v>
      </c>
      <c r="K2620" s="68"/>
    </row>
    <row r="2621" spans="1:11" ht="25.5">
      <c r="A2621" s="39"/>
      <c r="B2621" s="52" t="s">
        <v>4518</v>
      </c>
      <c r="C2621" s="53">
        <v>2023</v>
      </c>
      <c r="D2621" s="53">
        <v>0.4</v>
      </c>
      <c r="E2621" s="54">
        <v>1</v>
      </c>
      <c r="F2621" s="54">
        <v>10</v>
      </c>
      <c r="G2621" s="69">
        <v>14.12434</v>
      </c>
      <c r="H2621" s="59">
        <v>499</v>
      </c>
      <c r="K2621" s="68"/>
    </row>
    <row r="2622" spans="1:11" ht="25.5">
      <c r="A2622" s="39"/>
      <c r="B2622" s="52" t="s">
        <v>4519</v>
      </c>
      <c r="C2622" s="53">
        <v>2023</v>
      </c>
      <c r="D2622" s="53">
        <v>0.4</v>
      </c>
      <c r="E2622" s="54">
        <v>1</v>
      </c>
      <c r="F2622" s="54">
        <v>5</v>
      </c>
      <c r="G2622" s="69">
        <v>14.124780000000001</v>
      </c>
      <c r="H2622" s="59">
        <v>499</v>
      </c>
      <c r="K2622" s="68"/>
    </row>
    <row r="2623" spans="1:11" ht="25.5">
      <c r="A2623" s="39"/>
      <c r="B2623" s="52" t="s">
        <v>4520</v>
      </c>
      <c r="C2623" s="53">
        <v>2023</v>
      </c>
      <c r="D2623" s="53">
        <v>0.4</v>
      </c>
      <c r="E2623" s="54">
        <v>1</v>
      </c>
      <c r="F2623" s="54">
        <v>11</v>
      </c>
      <c r="G2623" s="69">
        <v>14.124780000000001</v>
      </c>
      <c r="H2623" s="59">
        <v>499</v>
      </c>
      <c r="K2623" s="68"/>
    </row>
    <row r="2624" spans="1:11" ht="25.5">
      <c r="A2624" s="39"/>
      <c r="B2624" s="52" t="s">
        <v>4521</v>
      </c>
      <c r="C2624" s="53">
        <v>2023</v>
      </c>
      <c r="D2624" s="53">
        <v>0.4</v>
      </c>
      <c r="E2624" s="54">
        <v>1</v>
      </c>
      <c r="F2624" s="54">
        <v>10</v>
      </c>
      <c r="G2624" s="69">
        <v>14.124780000000001</v>
      </c>
      <c r="H2624" s="59">
        <v>499</v>
      </c>
      <c r="K2624" s="68"/>
    </row>
    <row r="2625" spans="1:11" ht="25.5">
      <c r="A2625" s="39"/>
      <c r="B2625" s="52" t="s">
        <v>4522</v>
      </c>
      <c r="C2625" s="53">
        <v>2023</v>
      </c>
      <c r="D2625" s="53">
        <v>0.4</v>
      </c>
      <c r="E2625" s="54">
        <v>1</v>
      </c>
      <c r="F2625" s="54">
        <v>10</v>
      </c>
      <c r="G2625" s="69">
        <v>14.124780000000001</v>
      </c>
      <c r="H2625" s="59">
        <v>499</v>
      </c>
      <c r="K2625" s="68"/>
    </row>
    <row r="2626" spans="1:11" ht="25.5">
      <c r="A2626" s="39"/>
      <c r="B2626" s="52" t="s">
        <v>4523</v>
      </c>
      <c r="C2626" s="53">
        <v>2023</v>
      </c>
      <c r="D2626" s="53">
        <v>0.4</v>
      </c>
      <c r="E2626" s="54">
        <v>1</v>
      </c>
      <c r="F2626" s="54">
        <v>10</v>
      </c>
      <c r="G2626" s="69">
        <v>14.124780000000001</v>
      </c>
      <c r="H2626" s="59">
        <v>499</v>
      </c>
      <c r="K2626" s="68"/>
    </row>
    <row r="2627" spans="1:11" ht="25.5">
      <c r="A2627" s="39"/>
      <c r="B2627" s="52" t="s">
        <v>4524</v>
      </c>
      <c r="C2627" s="53">
        <v>2023</v>
      </c>
      <c r="D2627" s="53">
        <v>0.4</v>
      </c>
      <c r="E2627" s="54">
        <v>1</v>
      </c>
      <c r="F2627" s="54">
        <v>10</v>
      </c>
      <c r="G2627" s="69">
        <v>14.17409</v>
      </c>
      <c r="H2627" s="59">
        <v>499</v>
      </c>
      <c r="K2627" s="68"/>
    </row>
    <row r="2628" spans="1:11" ht="25.5">
      <c r="A2628" s="39"/>
      <c r="B2628" s="52" t="s">
        <v>4525</v>
      </c>
      <c r="C2628" s="53">
        <v>2023</v>
      </c>
      <c r="D2628" s="53">
        <v>0.4</v>
      </c>
      <c r="E2628" s="54">
        <v>1</v>
      </c>
      <c r="F2628" s="54">
        <v>10</v>
      </c>
      <c r="G2628" s="69">
        <v>11.138120000000001</v>
      </c>
      <c r="H2628" s="59">
        <v>499</v>
      </c>
      <c r="K2628" s="68"/>
    </row>
    <row r="2629" spans="1:11" ht="51">
      <c r="A2629" s="39"/>
      <c r="B2629" s="52" t="s">
        <v>4526</v>
      </c>
      <c r="C2629" s="53">
        <v>2023</v>
      </c>
      <c r="D2629" s="53">
        <v>0.4</v>
      </c>
      <c r="E2629" s="54">
        <v>1</v>
      </c>
      <c r="F2629" s="54">
        <v>10</v>
      </c>
      <c r="G2629" s="69">
        <v>17.015220000000003</v>
      </c>
      <c r="H2629" s="59">
        <v>499</v>
      </c>
      <c r="K2629" s="68"/>
    </row>
    <row r="2630" spans="1:11" ht="51">
      <c r="A2630" s="39"/>
      <c r="B2630" s="52" t="s">
        <v>4527</v>
      </c>
      <c r="C2630" s="53">
        <v>2023</v>
      </c>
      <c r="D2630" s="53">
        <v>0.4</v>
      </c>
      <c r="E2630" s="54">
        <v>1</v>
      </c>
      <c r="F2630" s="54">
        <v>15</v>
      </c>
      <c r="G2630" s="69">
        <v>25.57169</v>
      </c>
      <c r="H2630" s="59">
        <v>499</v>
      </c>
      <c r="K2630" s="68"/>
    </row>
    <row r="2631" spans="1:11" ht="51">
      <c r="A2631" s="39"/>
      <c r="B2631" s="52" t="s">
        <v>4528</v>
      </c>
      <c r="C2631" s="53">
        <v>2023</v>
      </c>
      <c r="D2631" s="53">
        <v>0.4</v>
      </c>
      <c r="E2631" s="54">
        <v>1</v>
      </c>
      <c r="F2631" s="54">
        <v>10</v>
      </c>
      <c r="G2631" s="69">
        <v>15.528309999999999</v>
      </c>
      <c r="H2631" s="59">
        <v>499</v>
      </c>
      <c r="K2631" s="68"/>
    </row>
    <row r="2632" spans="1:11" ht="25.5">
      <c r="A2632" s="39"/>
      <c r="B2632" s="52" t="s">
        <v>4529</v>
      </c>
      <c r="C2632" s="53">
        <v>2023</v>
      </c>
      <c r="D2632" s="53">
        <v>0.4</v>
      </c>
      <c r="E2632" s="54">
        <v>1</v>
      </c>
      <c r="F2632" s="54">
        <v>5</v>
      </c>
      <c r="G2632" s="69">
        <v>12.40948</v>
      </c>
      <c r="H2632" s="59">
        <v>500</v>
      </c>
      <c r="K2632" s="68"/>
    </row>
    <row r="2633" spans="1:11" ht="25.5">
      <c r="A2633" s="39"/>
      <c r="B2633" s="52" t="s">
        <v>4530</v>
      </c>
      <c r="C2633" s="53">
        <v>2023</v>
      </c>
      <c r="D2633" s="53">
        <v>0.4</v>
      </c>
      <c r="E2633" s="54">
        <v>1</v>
      </c>
      <c r="F2633" s="54">
        <v>12</v>
      </c>
      <c r="G2633" s="69">
        <v>19.4817</v>
      </c>
      <c r="H2633" s="59">
        <v>500</v>
      </c>
      <c r="K2633" s="68"/>
    </row>
    <row r="2634" spans="1:11" ht="25.5">
      <c r="A2634" s="39"/>
      <c r="B2634" s="52" t="s">
        <v>4531</v>
      </c>
      <c r="C2634" s="53">
        <v>2023</v>
      </c>
      <c r="D2634" s="53">
        <v>0.4</v>
      </c>
      <c r="E2634" s="54">
        <v>1</v>
      </c>
      <c r="F2634" s="54">
        <v>15</v>
      </c>
      <c r="G2634" s="69">
        <v>11.752330000000001</v>
      </c>
      <c r="H2634" s="59">
        <v>500</v>
      </c>
      <c r="K2634" s="68"/>
    </row>
    <row r="2635" spans="1:11" ht="25.5">
      <c r="A2635" s="39"/>
      <c r="B2635" s="52" t="s">
        <v>4532</v>
      </c>
      <c r="C2635" s="53">
        <v>2023</v>
      </c>
      <c r="D2635" s="53">
        <v>0.4</v>
      </c>
      <c r="E2635" s="54">
        <v>1</v>
      </c>
      <c r="F2635" s="54">
        <v>15</v>
      </c>
      <c r="G2635" s="69">
        <v>20.36206</v>
      </c>
      <c r="H2635" s="59">
        <v>500</v>
      </c>
      <c r="K2635" s="68"/>
    </row>
    <row r="2636" spans="1:11" ht="25.5">
      <c r="A2636" s="39"/>
      <c r="B2636" s="52" t="s">
        <v>4533</v>
      </c>
      <c r="C2636" s="53">
        <v>2023</v>
      </c>
      <c r="D2636" s="53">
        <v>0.4</v>
      </c>
      <c r="E2636" s="54">
        <v>1</v>
      </c>
      <c r="F2636" s="54">
        <v>15</v>
      </c>
      <c r="G2636" s="69">
        <v>20.36206</v>
      </c>
      <c r="H2636" s="59">
        <v>500</v>
      </c>
      <c r="K2636" s="68"/>
    </row>
    <row r="2637" spans="1:11" ht="25.5">
      <c r="A2637" s="39"/>
      <c r="B2637" s="52" t="s">
        <v>4534</v>
      </c>
      <c r="C2637" s="53">
        <v>2023</v>
      </c>
      <c r="D2637" s="53">
        <v>0.4</v>
      </c>
      <c r="E2637" s="54">
        <v>1</v>
      </c>
      <c r="F2637" s="54">
        <v>10</v>
      </c>
      <c r="G2637" s="69">
        <v>20.36206</v>
      </c>
      <c r="H2637" s="59">
        <v>500</v>
      </c>
      <c r="K2637" s="68"/>
    </row>
    <row r="2638" spans="1:11" ht="25.5">
      <c r="A2638" s="39"/>
      <c r="B2638" s="52" t="s">
        <v>4535</v>
      </c>
      <c r="C2638" s="53">
        <v>2023</v>
      </c>
      <c r="D2638" s="53">
        <v>0.4</v>
      </c>
      <c r="E2638" s="54">
        <v>1</v>
      </c>
      <c r="F2638" s="54">
        <v>10</v>
      </c>
      <c r="G2638" s="69">
        <v>20.36206</v>
      </c>
      <c r="H2638" s="59">
        <v>500</v>
      </c>
      <c r="K2638" s="68"/>
    </row>
    <row r="2639" spans="1:11" ht="25.5">
      <c r="A2639" s="39"/>
      <c r="B2639" s="52" t="s">
        <v>4536</v>
      </c>
      <c r="C2639" s="53">
        <v>2023</v>
      </c>
      <c r="D2639" s="53">
        <v>0.4</v>
      </c>
      <c r="E2639" s="54">
        <v>1</v>
      </c>
      <c r="F2639" s="54">
        <v>15</v>
      </c>
      <c r="G2639" s="69">
        <v>19.4817</v>
      </c>
      <c r="H2639" s="59">
        <v>500</v>
      </c>
      <c r="K2639" s="68"/>
    </row>
    <row r="2640" spans="1:11" ht="25.5">
      <c r="A2640" s="39"/>
      <c r="B2640" s="52" t="s">
        <v>4537</v>
      </c>
      <c r="C2640" s="53">
        <v>2023</v>
      </c>
      <c r="D2640" s="53">
        <v>0.4</v>
      </c>
      <c r="E2640" s="54">
        <v>1</v>
      </c>
      <c r="F2640" s="54">
        <v>10</v>
      </c>
      <c r="G2640" s="69">
        <v>20.36206</v>
      </c>
      <c r="H2640" s="59">
        <v>500</v>
      </c>
      <c r="K2640" s="68"/>
    </row>
    <row r="2641" spans="1:11" ht="25.5">
      <c r="A2641" s="39"/>
      <c r="B2641" s="52" t="s">
        <v>4538</v>
      </c>
      <c r="C2641" s="53">
        <v>2023</v>
      </c>
      <c r="D2641" s="53">
        <v>0.4</v>
      </c>
      <c r="E2641" s="54">
        <v>1</v>
      </c>
      <c r="F2641" s="54">
        <v>5</v>
      </c>
      <c r="G2641" s="69">
        <v>19.482140000000001</v>
      </c>
      <c r="H2641" s="59">
        <v>500</v>
      </c>
      <c r="K2641" s="68"/>
    </row>
    <row r="2642" spans="1:11" ht="25.5">
      <c r="A2642" s="39"/>
      <c r="B2642" s="52" t="s">
        <v>4539</v>
      </c>
      <c r="C2642" s="53">
        <v>2023</v>
      </c>
      <c r="D2642" s="53">
        <v>0.4</v>
      </c>
      <c r="E2642" s="54">
        <v>1</v>
      </c>
      <c r="F2642" s="54">
        <v>5</v>
      </c>
      <c r="G2642" s="69">
        <v>19.482990000000001</v>
      </c>
      <c r="H2642" s="59">
        <v>500</v>
      </c>
      <c r="K2642" s="68"/>
    </row>
    <row r="2643" spans="1:11" ht="25.5">
      <c r="A2643" s="39"/>
      <c r="B2643" s="52" t="s">
        <v>4540</v>
      </c>
      <c r="C2643" s="53">
        <v>2023</v>
      </c>
      <c r="D2643" s="53">
        <v>0.4</v>
      </c>
      <c r="E2643" s="54">
        <v>1</v>
      </c>
      <c r="F2643" s="54">
        <v>15</v>
      </c>
      <c r="G2643" s="69">
        <v>19.482990000000001</v>
      </c>
      <c r="H2643" s="59">
        <v>500</v>
      </c>
      <c r="K2643" s="68"/>
    </row>
    <row r="2644" spans="1:11" ht="25.5">
      <c r="A2644" s="39"/>
      <c r="B2644" s="52" t="s">
        <v>4541</v>
      </c>
      <c r="C2644" s="53">
        <v>2023</v>
      </c>
      <c r="D2644" s="53">
        <v>0.4</v>
      </c>
      <c r="E2644" s="54">
        <v>1</v>
      </c>
      <c r="F2644" s="54">
        <v>15</v>
      </c>
      <c r="G2644" s="69">
        <v>19.482990000000001</v>
      </c>
      <c r="H2644" s="59">
        <v>500</v>
      </c>
      <c r="K2644" s="68"/>
    </row>
    <row r="2645" spans="1:11" ht="25.5">
      <c r="A2645" s="39"/>
      <c r="B2645" s="52" t="s">
        <v>4542</v>
      </c>
      <c r="C2645" s="53">
        <v>2023</v>
      </c>
      <c r="D2645" s="53">
        <v>0.4</v>
      </c>
      <c r="E2645" s="54">
        <v>1</v>
      </c>
      <c r="F2645" s="54">
        <v>15</v>
      </c>
      <c r="G2645" s="69">
        <v>19.483430000000002</v>
      </c>
      <c r="H2645" s="59">
        <v>500</v>
      </c>
      <c r="K2645" s="68"/>
    </row>
    <row r="2646" spans="1:11" ht="25.5">
      <c r="A2646" s="39"/>
      <c r="B2646" s="52" t="s">
        <v>4543</v>
      </c>
      <c r="C2646" s="53">
        <v>2023</v>
      </c>
      <c r="D2646" s="53">
        <v>0.4</v>
      </c>
      <c r="E2646" s="54">
        <v>1</v>
      </c>
      <c r="F2646" s="54">
        <v>15</v>
      </c>
      <c r="G2646" s="69">
        <v>19.483430000000002</v>
      </c>
      <c r="H2646" s="59">
        <v>500</v>
      </c>
      <c r="K2646" s="68"/>
    </row>
    <row r="2647" spans="1:11" ht="25.5">
      <c r="A2647" s="39"/>
      <c r="B2647" s="52" t="s">
        <v>4544</v>
      </c>
      <c r="C2647" s="53">
        <v>2023</v>
      </c>
      <c r="D2647" s="53">
        <v>0.4</v>
      </c>
      <c r="E2647" s="54">
        <v>1</v>
      </c>
      <c r="F2647" s="54">
        <v>15</v>
      </c>
      <c r="G2647" s="69">
        <v>19.483430000000002</v>
      </c>
      <c r="H2647" s="59">
        <v>500</v>
      </c>
      <c r="K2647" s="68"/>
    </row>
    <row r="2648" spans="1:11" ht="25.5">
      <c r="A2648" s="39"/>
      <c r="B2648" s="52" t="s">
        <v>4545</v>
      </c>
      <c r="C2648" s="53">
        <v>2023</v>
      </c>
      <c r="D2648" s="53">
        <v>0.4</v>
      </c>
      <c r="E2648" s="54">
        <v>1</v>
      </c>
      <c r="F2648" s="54">
        <v>15</v>
      </c>
      <c r="G2648" s="69">
        <v>20.150369999999999</v>
      </c>
      <c r="H2648" s="59">
        <v>500</v>
      </c>
      <c r="K2648" s="68"/>
    </row>
    <row r="2649" spans="1:11" ht="25.5">
      <c r="A2649" s="39"/>
      <c r="B2649" s="52" t="s">
        <v>4546</v>
      </c>
      <c r="C2649" s="53">
        <v>2023</v>
      </c>
      <c r="D2649" s="53">
        <v>0.4</v>
      </c>
      <c r="E2649" s="54">
        <v>1</v>
      </c>
      <c r="F2649" s="54">
        <v>10</v>
      </c>
      <c r="G2649" s="69">
        <v>20.150369999999999</v>
      </c>
      <c r="H2649" s="59">
        <v>500</v>
      </c>
      <c r="K2649" s="68"/>
    </row>
    <row r="2650" spans="1:11" ht="25.5">
      <c r="A2650" s="39"/>
      <c r="B2650" s="52" t="s">
        <v>4547</v>
      </c>
      <c r="C2650" s="53">
        <v>2023</v>
      </c>
      <c r="D2650" s="53">
        <v>0.4</v>
      </c>
      <c r="E2650" s="54">
        <v>1</v>
      </c>
      <c r="F2650" s="54">
        <v>15</v>
      </c>
      <c r="G2650" s="69">
        <v>20.02608</v>
      </c>
      <c r="H2650" s="59">
        <v>500</v>
      </c>
      <c r="K2650" s="68"/>
    </row>
    <row r="2651" spans="1:11" ht="25.5">
      <c r="A2651" s="39"/>
      <c r="B2651" s="52" t="s">
        <v>4548</v>
      </c>
      <c r="C2651" s="53">
        <v>2023</v>
      </c>
      <c r="D2651" s="53">
        <v>0.4</v>
      </c>
      <c r="E2651" s="54">
        <v>1</v>
      </c>
      <c r="F2651" s="54">
        <v>10</v>
      </c>
      <c r="G2651" s="69">
        <v>20.165580000000002</v>
      </c>
      <c r="H2651" s="59">
        <v>500</v>
      </c>
      <c r="K2651" s="68"/>
    </row>
    <row r="2652" spans="1:11" ht="25.5">
      <c r="A2652" s="39"/>
      <c r="B2652" s="52" t="s">
        <v>4549</v>
      </c>
      <c r="C2652" s="53">
        <v>2023</v>
      </c>
      <c r="D2652" s="53">
        <v>0.4</v>
      </c>
      <c r="E2652" s="54">
        <v>1</v>
      </c>
      <c r="F2652" s="54">
        <v>10</v>
      </c>
      <c r="G2652" s="69">
        <v>20.165580000000002</v>
      </c>
      <c r="H2652" s="59">
        <v>500</v>
      </c>
      <c r="K2652" s="68"/>
    </row>
    <row r="2653" spans="1:11" ht="25.5">
      <c r="A2653" s="39"/>
      <c r="B2653" s="52" t="s">
        <v>4550</v>
      </c>
      <c r="C2653" s="53">
        <v>2023</v>
      </c>
      <c r="D2653" s="53">
        <v>0.4</v>
      </c>
      <c r="E2653" s="54">
        <v>1</v>
      </c>
      <c r="F2653" s="54">
        <v>15</v>
      </c>
      <c r="G2653" s="69">
        <v>19.493729999999999</v>
      </c>
      <c r="H2653" s="59">
        <v>500</v>
      </c>
      <c r="K2653" s="68"/>
    </row>
    <row r="2654" spans="1:11" ht="25.5">
      <c r="A2654" s="39"/>
      <c r="B2654" s="52" t="s">
        <v>4551</v>
      </c>
      <c r="C2654" s="53">
        <v>2023</v>
      </c>
      <c r="D2654" s="53">
        <v>0.4</v>
      </c>
      <c r="E2654" s="54">
        <v>1</v>
      </c>
      <c r="F2654" s="54">
        <v>10</v>
      </c>
      <c r="G2654" s="69">
        <v>20.524699999999999</v>
      </c>
      <c r="H2654" s="59">
        <v>500</v>
      </c>
      <c r="K2654" s="68"/>
    </row>
    <row r="2655" spans="1:11" ht="25.5">
      <c r="A2655" s="39"/>
      <c r="B2655" s="52" t="s">
        <v>4552</v>
      </c>
      <c r="C2655" s="53">
        <v>2023</v>
      </c>
      <c r="D2655" s="53">
        <v>0.4</v>
      </c>
      <c r="E2655" s="54">
        <v>1</v>
      </c>
      <c r="F2655" s="54">
        <v>10</v>
      </c>
      <c r="G2655" s="69">
        <v>12.421950000000001</v>
      </c>
      <c r="H2655" s="59">
        <v>500</v>
      </c>
      <c r="K2655" s="68"/>
    </row>
    <row r="2656" spans="1:11" ht="25.5">
      <c r="A2656" s="39"/>
      <c r="B2656" s="52" t="s">
        <v>4553</v>
      </c>
      <c r="C2656" s="53">
        <v>2023</v>
      </c>
      <c r="D2656" s="53">
        <v>0.4</v>
      </c>
      <c r="E2656" s="54">
        <v>1</v>
      </c>
      <c r="F2656" s="54">
        <v>15</v>
      </c>
      <c r="G2656" s="69">
        <v>19.642749999999999</v>
      </c>
      <c r="H2656" s="59">
        <v>500</v>
      </c>
      <c r="K2656" s="68"/>
    </row>
    <row r="2657" spans="1:11" ht="25.5">
      <c r="A2657" s="39"/>
      <c r="B2657" s="52" t="s">
        <v>4554</v>
      </c>
      <c r="C2657" s="53">
        <v>2023</v>
      </c>
      <c r="D2657" s="53">
        <v>0.4</v>
      </c>
      <c r="E2657" s="54">
        <v>1</v>
      </c>
      <c r="F2657" s="54">
        <v>4</v>
      </c>
      <c r="G2657" s="69">
        <v>19.610659999999999</v>
      </c>
      <c r="H2657" s="59">
        <v>500</v>
      </c>
      <c r="K2657" s="68"/>
    </row>
    <row r="2658" spans="1:11" ht="25.5">
      <c r="A2658" s="39"/>
      <c r="B2658" s="52" t="s">
        <v>4555</v>
      </c>
      <c r="C2658" s="53">
        <v>2023</v>
      </c>
      <c r="D2658" s="53">
        <v>0.4</v>
      </c>
      <c r="E2658" s="54">
        <v>1</v>
      </c>
      <c r="F2658" s="54">
        <v>10</v>
      </c>
      <c r="G2658" s="69">
        <v>20.492609999999999</v>
      </c>
      <c r="H2658" s="59">
        <v>500</v>
      </c>
      <c r="K2658" s="68"/>
    </row>
    <row r="2659" spans="1:11" ht="25.5">
      <c r="A2659" s="39"/>
      <c r="B2659" s="52" t="s">
        <v>4556</v>
      </c>
      <c r="C2659" s="53">
        <v>2023</v>
      </c>
      <c r="D2659" s="53">
        <v>0.4</v>
      </c>
      <c r="E2659" s="54">
        <v>1</v>
      </c>
      <c r="F2659" s="54">
        <v>3</v>
      </c>
      <c r="G2659" s="69">
        <v>12.421950000000001</v>
      </c>
      <c r="H2659" s="59">
        <v>500</v>
      </c>
      <c r="K2659" s="68"/>
    </row>
    <row r="2660" spans="1:11" ht="25.5">
      <c r="A2660" s="39"/>
      <c r="B2660" s="52" t="s">
        <v>4557</v>
      </c>
      <c r="C2660" s="53">
        <v>2023</v>
      </c>
      <c r="D2660" s="53">
        <v>0.4</v>
      </c>
      <c r="E2660" s="54">
        <v>1</v>
      </c>
      <c r="F2660" s="54">
        <v>10</v>
      </c>
      <c r="G2660" s="69">
        <v>19.494589999999999</v>
      </c>
      <c r="H2660" s="59">
        <v>500</v>
      </c>
      <c r="K2660" s="68"/>
    </row>
    <row r="2661" spans="1:11" ht="25.5">
      <c r="A2661" s="39"/>
      <c r="B2661" s="52" t="s">
        <v>4558</v>
      </c>
      <c r="C2661" s="53">
        <v>2023</v>
      </c>
      <c r="D2661" s="53">
        <v>0.4</v>
      </c>
      <c r="E2661" s="54">
        <v>1</v>
      </c>
      <c r="F2661" s="54">
        <v>10</v>
      </c>
      <c r="G2661" s="69">
        <v>12.422370000000001</v>
      </c>
      <c r="H2661" s="59">
        <v>500</v>
      </c>
      <c r="K2661" s="68"/>
    </row>
    <row r="2662" spans="1:11" ht="25.5">
      <c r="A2662" s="39"/>
      <c r="B2662" s="52" t="s">
        <v>4559</v>
      </c>
      <c r="C2662" s="53">
        <v>2023</v>
      </c>
      <c r="D2662" s="53">
        <v>0.4</v>
      </c>
      <c r="E2662" s="54">
        <v>1</v>
      </c>
      <c r="F2662" s="54">
        <v>10</v>
      </c>
      <c r="G2662" s="69">
        <v>20.493029999999997</v>
      </c>
      <c r="H2662" s="59">
        <v>500</v>
      </c>
      <c r="K2662" s="68"/>
    </row>
    <row r="2663" spans="1:11" ht="25.5">
      <c r="A2663" s="39"/>
      <c r="B2663" s="52" t="s">
        <v>4560</v>
      </c>
      <c r="C2663" s="53">
        <v>2023</v>
      </c>
      <c r="D2663" s="53">
        <v>0.4</v>
      </c>
      <c r="E2663" s="54">
        <v>1</v>
      </c>
      <c r="F2663" s="54">
        <v>3</v>
      </c>
      <c r="G2663" s="69">
        <v>11.765219999999999</v>
      </c>
      <c r="H2663" s="59">
        <v>500</v>
      </c>
      <c r="K2663" s="68"/>
    </row>
    <row r="2664" spans="1:11" ht="25.5">
      <c r="A2664" s="39"/>
      <c r="B2664" s="52" t="s">
        <v>4561</v>
      </c>
      <c r="C2664" s="53">
        <v>2023</v>
      </c>
      <c r="D2664" s="53">
        <v>0.4</v>
      </c>
      <c r="E2664" s="54">
        <v>1</v>
      </c>
      <c r="F2664" s="54">
        <v>10</v>
      </c>
      <c r="G2664" s="69">
        <v>11.765219999999999</v>
      </c>
      <c r="H2664" s="59">
        <v>500</v>
      </c>
      <c r="K2664" s="68"/>
    </row>
    <row r="2665" spans="1:11" ht="25.5">
      <c r="A2665" s="39"/>
      <c r="B2665" s="52" t="s">
        <v>4562</v>
      </c>
      <c r="C2665" s="53">
        <v>2023</v>
      </c>
      <c r="D2665" s="53">
        <v>0.4</v>
      </c>
      <c r="E2665" s="54">
        <v>1</v>
      </c>
      <c r="F2665" s="54">
        <v>1</v>
      </c>
      <c r="G2665" s="69">
        <v>11.756200000000002</v>
      </c>
      <c r="H2665" s="59">
        <v>500</v>
      </c>
      <c r="K2665" s="68"/>
    </row>
    <row r="2666" spans="1:11" ht="25.5">
      <c r="A2666" s="39"/>
      <c r="B2666" s="52" t="s">
        <v>4563</v>
      </c>
      <c r="C2666" s="53">
        <v>2023</v>
      </c>
      <c r="D2666" s="53">
        <v>0.4</v>
      </c>
      <c r="E2666" s="54">
        <v>1</v>
      </c>
      <c r="F2666" s="54">
        <v>7</v>
      </c>
      <c r="G2666" s="69">
        <v>11.756200000000002</v>
      </c>
      <c r="H2666" s="59">
        <v>500</v>
      </c>
      <c r="K2666" s="68"/>
    </row>
    <row r="2667" spans="1:11" ht="25.5">
      <c r="A2667" s="39"/>
      <c r="B2667" s="52" t="s">
        <v>4564</v>
      </c>
      <c r="C2667" s="53">
        <v>2023</v>
      </c>
      <c r="D2667" s="53">
        <v>0.4</v>
      </c>
      <c r="E2667" s="54">
        <v>1</v>
      </c>
      <c r="F2667" s="54">
        <v>5</v>
      </c>
      <c r="G2667" s="69">
        <v>19.485569999999999</v>
      </c>
      <c r="H2667" s="59">
        <v>500</v>
      </c>
      <c r="K2667" s="68"/>
    </row>
    <row r="2668" spans="1:11" ht="25.5">
      <c r="A2668" s="39"/>
      <c r="B2668" s="52" t="s">
        <v>4565</v>
      </c>
      <c r="C2668" s="53">
        <v>2023</v>
      </c>
      <c r="D2668" s="53">
        <v>0.4</v>
      </c>
      <c r="E2668" s="54">
        <v>1</v>
      </c>
      <c r="F2668" s="54">
        <v>7.5</v>
      </c>
      <c r="G2668" s="69">
        <v>19.485569999999999</v>
      </c>
      <c r="H2668" s="59">
        <v>500</v>
      </c>
      <c r="K2668" s="68"/>
    </row>
    <row r="2669" spans="1:11" ht="25.5">
      <c r="A2669" s="39"/>
      <c r="B2669" s="52" t="s">
        <v>4566</v>
      </c>
      <c r="C2669" s="53">
        <v>2023</v>
      </c>
      <c r="D2669" s="53">
        <v>0.4</v>
      </c>
      <c r="E2669" s="54">
        <v>1</v>
      </c>
      <c r="F2669" s="54">
        <v>15</v>
      </c>
      <c r="G2669" s="69">
        <v>19.485569999999999</v>
      </c>
      <c r="H2669" s="59">
        <v>500</v>
      </c>
      <c r="K2669" s="68"/>
    </row>
    <row r="2670" spans="1:11" ht="25.5">
      <c r="A2670" s="39"/>
      <c r="B2670" s="52" t="s">
        <v>4567</v>
      </c>
      <c r="C2670" s="53">
        <v>2023</v>
      </c>
      <c r="D2670" s="53">
        <v>0.4</v>
      </c>
      <c r="E2670" s="54">
        <v>1</v>
      </c>
      <c r="F2670" s="54">
        <v>40</v>
      </c>
      <c r="G2670" s="69">
        <v>19.485569999999999</v>
      </c>
      <c r="H2670" s="59">
        <v>500</v>
      </c>
      <c r="K2670" s="68"/>
    </row>
    <row r="2671" spans="1:11" ht="25.5">
      <c r="A2671" s="39"/>
      <c r="B2671" s="52" t="s">
        <v>4568</v>
      </c>
      <c r="C2671" s="53">
        <v>2023</v>
      </c>
      <c r="D2671" s="53">
        <v>0.4</v>
      </c>
      <c r="E2671" s="54">
        <v>1</v>
      </c>
      <c r="F2671" s="54">
        <v>50</v>
      </c>
      <c r="G2671" s="69">
        <v>19.485569999999999</v>
      </c>
      <c r="H2671" s="59">
        <v>500</v>
      </c>
      <c r="K2671" s="68"/>
    </row>
    <row r="2672" spans="1:11" ht="25.5">
      <c r="A2672" s="39"/>
      <c r="B2672" s="52" t="s">
        <v>4569</v>
      </c>
      <c r="C2672" s="53">
        <v>2023</v>
      </c>
      <c r="D2672" s="53">
        <v>0.4</v>
      </c>
      <c r="E2672" s="54">
        <v>1</v>
      </c>
      <c r="F2672" s="54">
        <v>15</v>
      </c>
      <c r="G2672" s="69">
        <v>19.485569999999999</v>
      </c>
      <c r="H2672" s="59">
        <v>500</v>
      </c>
      <c r="K2672" s="68"/>
    </row>
    <row r="2673" spans="1:11" ht="25.5">
      <c r="A2673" s="39"/>
      <c r="B2673" s="52" t="s">
        <v>4570</v>
      </c>
      <c r="C2673" s="53">
        <v>2023</v>
      </c>
      <c r="D2673" s="53">
        <v>0.4</v>
      </c>
      <c r="E2673" s="54">
        <v>1</v>
      </c>
      <c r="F2673" s="54">
        <v>15</v>
      </c>
      <c r="G2673" s="69">
        <v>19.485569999999999</v>
      </c>
      <c r="H2673" s="59">
        <v>500</v>
      </c>
      <c r="K2673" s="68"/>
    </row>
    <row r="2674" spans="1:11" ht="25.5">
      <c r="A2674" s="39"/>
      <c r="B2674" s="52" t="s">
        <v>4571</v>
      </c>
      <c r="C2674" s="53">
        <v>2023</v>
      </c>
      <c r="D2674" s="53">
        <v>0.4</v>
      </c>
      <c r="E2674" s="54">
        <v>1</v>
      </c>
      <c r="F2674" s="54">
        <v>5</v>
      </c>
      <c r="G2674" s="69">
        <v>19.486000000000001</v>
      </c>
      <c r="H2674" s="59">
        <v>500</v>
      </c>
      <c r="K2674" s="68"/>
    </row>
    <row r="2675" spans="1:11" ht="25.5">
      <c r="A2675" s="39"/>
      <c r="B2675" s="52" t="s">
        <v>4572</v>
      </c>
      <c r="C2675" s="53">
        <v>2023</v>
      </c>
      <c r="D2675" s="53">
        <v>0.4</v>
      </c>
      <c r="E2675" s="54">
        <v>1</v>
      </c>
      <c r="F2675" s="54">
        <v>5</v>
      </c>
      <c r="G2675" s="69">
        <v>19.486000000000001</v>
      </c>
      <c r="H2675" s="59">
        <v>500</v>
      </c>
      <c r="K2675" s="68"/>
    </row>
    <row r="2676" spans="1:11" ht="25.5">
      <c r="A2676" s="39"/>
      <c r="B2676" s="52" t="s">
        <v>4573</v>
      </c>
      <c r="C2676" s="53">
        <v>2023</v>
      </c>
      <c r="D2676" s="53">
        <v>0.4</v>
      </c>
      <c r="E2676" s="54">
        <v>1</v>
      </c>
      <c r="F2676" s="54">
        <v>5</v>
      </c>
      <c r="G2676" s="69">
        <v>19.486000000000001</v>
      </c>
      <c r="H2676" s="59">
        <v>500</v>
      </c>
      <c r="K2676" s="68"/>
    </row>
    <row r="2677" spans="1:11" ht="25.5">
      <c r="A2677" s="39"/>
      <c r="B2677" s="52" t="s">
        <v>4574</v>
      </c>
      <c r="C2677" s="53">
        <v>2023</v>
      </c>
      <c r="D2677" s="53">
        <v>0.4</v>
      </c>
      <c r="E2677" s="54">
        <v>1</v>
      </c>
      <c r="F2677" s="54">
        <v>10</v>
      </c>
      <c r="G2677" s="69">
        <v>19.51436</v>
      </c>
      <c r="H2677" s="59">
        <v>500</v>
      </c>
      <c r="K2677" s="68"/>
    </row>
    <row r="2678" spans="1:11" ht="25.5">
      <c r="A2678" s="39"/>
      <c r="B2678" s="52" t="s">
        <v>4575</v>
      </c>
      <c r="C2678" s="53">
        <v>2023</v>
      </c>
      <c r="D2678" s="53">
        <v>0.4</v>
      </c>
      <c r="E2678" s="54">
        <v>1</v>
      </c>
      <c r="F2678" s="54">
        <v>5</v>
      </c>
      <c r="G2678" s="69">
        <v>19.514779999999998</v>
      </c>
      <c r="H2678" s="59">
        <v>500</v>
      </c>
      <c r="K2678" s="68"/>
    </row>
    <row r="2679" spans="1:11" ht="25.5">
      <c r="A2679" s="39"/>
      <c r="B2679" s="52" t="s">
        <v>4576</v>
      </c>
      <c r="C2679" s="53">
        <v>2023</v>
      </c>
      <c r="D2679" s="53">
        <v>0.4</v>
      </c>
      <c r="E2679" s="54">
        <v>1</v>
      </c>
      <c r="F2679" s="54">
        <v>15</v>
      </c>
      <c r="G2679" s="69">
        <v>19.514779999999998</v>
      </c>
      <c r="H2679" s="59">
        <v>500</v>
      </c>
      <c r="K2679" s="68"/>
    </row>
    <row r="2680" spans="1:11" ht="25.5">
      <c r="A2680" s="39"/>
      <c r="B2680" s="52" t="s">
        <v>4577</v>
      </c>
      <c r="C2680" s="53">
        <v>2023</v>
      </c>
      <c r="D2680" s="53">
        <v>0.4</v>
      </c>
      <c r="E2680" s="54">
        <v>1</v>
      </c>
      <c r="F2680" s="54">
        <v>15</v>
      </c>
      <c r="G2680" s="69">
        <v>19.514779999999998</v>
      </c>
      <c r="H2680" s="59">
        <v>500</v>
      </c>
      <c r="K2680" s="68"/>
    </row>
    <row r="2681" spans="1:11" ht="25.5">
      <c r="A2681" s="39"/>
      <c r="B2681" s="52" t="s">
        <v>4578</v>
      </c>
      <c r="C2681" s="53">
        <v>2023</v>
      </c>
      <c r="D2681" s="53">
        <v>0.4</v>
      </c>
      <c r="E2681" s="54">
        <v>1</v>
      </c>
      <c r="F2681" s="54">
        <v>20</v>
      </c>
      <c r="G2681" s="69">
        <v>19.514779999999998</v>
      </c>
      <c r="H2681" s="59">
        <v>500</v>
      </c>
      <c r="K2681" s="68"/>
    </row>
    <row r="2682" spans="1:11" ht="25.5">
      <c r="A2682" s="39"/>
      <c r="B2682" s="52" t="s">
        <v>4579</v>
      </c>
      <c r="C2682" s="53">
        <v>2023</v>
      </c>
      <c r="D2682" s="53">
        <v>0.4</v>
      </c>
      <c r="E2682" s="54">
        <v>1</v>
      </c>
      <c r="F2682" s="54">
        <v>15</v>
      </c>
      <c r="G2682" s="69">
        <v>19.514779999999998</v>
      </c>
      <c r="H2682" s="59">
        <v>500</v>
      </c>
      <c r="K2682" s="68"/>
    </row>
    <row r="2683" spans="1:11" ht="25.5">
      <c r="A2683" s="39"/>
      <c r="B2683" s="52" t="s">
        <v>4580</v>
      </c>
      <c r="C2683" s="53">
        <v>2023</v>
      </c>
      <c r="D2683" s="53">
        <v>0.4</v>
      </c>
      <c r="E2683" s="54">
        <v>1</v>
      </c>
      <c r="F2683" s="54">
        <v>5</v>
      </c>
      <c r="G2683" s="69">
        <v>19.514779999999998</v>
      </c>
      <c r="H2683" s="59">
        <v>500</v>
      </c>
      <c r="K2683" s="68"/>
    </row>
    <row r="2684" spans="1:11" ht="25.5">
      <c r="A2684" s="39"/>
      <c r="B2684" s="52" t="s">
        <v>4581</v>
      </c>
      <c r="C2684" s="53">
        <v>2023</v>
      </c>
      <c r="D2684" s="53">
        <v>0.4</v>
      </c>
      <c r="E2684" s="54">
        <v>1</v>
      </c>
      <c r="F2684" s="54">
        <v>10</v>
      </c>
      <c r="G2684" s="69">
        <v>19.514779999999998</v>
      </c>
      <c r="H2684" s="59">
        <v>500</v>
      </c>
      <c r="K2684" s="68"/>
    </row>
    <row r="2685" spans="1:11" ht="25.5">
      <c r="A2685" s="39"/>
      <c r="B2685" s="52" t="s">
        <v>4582</v>
      </c>
      <c r="C2685" s="53">
        <v>2023</v>
      </c>
      <c r="D2685" s="53">
        <v>0.4</v>
      </c>
      <c r="E2685" s="54">
        <v>1</v>
      </c>
      <c r="F2685" s="54">
        <v>30</v>
      </c>
      <c r="G2685" s="69">
        <v>19.514770000000002</v>
      </c>
      <c r="H2685" s="59">
        <v>500</v>
      </c>
      <c r="K2685" s="68"/>
    </row>
    <row r="2686" spans="1:11" ht="25.5">
      <c r="A2686" s="39"/>
      <c r="B2686" s="52" t="s">
        <v>4583</v>
      </c>
      <c r="C2686" s="53">
        <v>2023</v>
      </c>
      <c r="D2686" s="53">
        <v>0.4</v>
      </c>
      <c r="E2686" s="54">
        <v>1</v>
      </c>
      <c r="F2686" s="54">
        <v>40</v>
      </c>
      <c r="G2686" s="69">
        <v>19.515220000000003</v>
      </c>
      <c r="H2686" s="59">
        <v>500</v>
      </c>
      <c r="K2686" s="68"/>
    </row>
    <row r="2687" spans="1:11" ht="25.5">
      <c r="A2687" s="39"/>
      <c r="B2687" s="52" t="s">
        <v>4584</v>
      </c>
      <c r="C2687" s="53">
        <v>2023</v>
      </c>
      <c r="D2687" s="53">
        <v>0.4</v>
      </c>
      <c r="E2687" s="54">
        <v>1</v>
      </c>
      <c r="F2687" s="54">
        <v>10</v>
      </c>
      <c r="G2687" s="69">
        <v>19.51521</v>
      </c>
      <c r="H2687" s="59">
        <v>500</v>
      </c>
      <c r="K2687" s="68"/>
    </row>
    <row r="2688" spans="1:11" ht="25.5">
      <c r="A2688" s="39"/>
      <c r="B2688" s="52" t="s">
        <v>4585</v>
      </c>
      <c r="C2688" s="53">
        <v>2023</v>
      </c>
      <c r="D2688" s="53">
        <v>0.4</v>
      </c>
      <c r="E2688" s="54">
        <v>1</v>
      </c>
      <c r="F2688" s="54">
        <v>15</v>
      </c>
      <c r="G2688" s="69">
        <v>19.515220000000003</v>
      </c>
      <c r="H2688" s="59">
        <v>500</v>
      </c>
      <c r="K2688" s="68"/>
    </row>
    <row r="2689" spans="1:11" ht="25.5">
      <c r="A2689" s="39"/>
      <c r="B2689" s="52" t="s">
        <v>4586</v>
      </c>
      <c r="C2689" s="53">
        <v>2023</v>
      </c>
      <c r="D2689" s="53">
        <v>0.4</v>
      </c>
      <c r="E2689" s="54">
        <v>1</v>
      </c>
      <c r="F2689" s="54">
        <v>10</v>
      </c>
      <c r="G2689" s="69">
        <v>19.516060000000003</v>
      </c>
      <c r="H2689" s="59">
        <v>500</v>
      </c>
      <c r="K2689" s="68"/>
    </row>
    <row r="2690" spans="1:11" ht="25.5">
      <c r="A2690" s="39"/>
      <c r="B2690" s="52" t="s">
        <v>4587</v>
      </c>
      <c r="C2690" s="53">
        <v>2023</v>
      </c>
      <c r="D2690" s="53">
        <v>0.4</v>
      </c>
      <c r="E2690" s="54">
        <v>1</v>
      </c>
      <c r="F2690" s="54">
        <v>10</v>
      </c>
      <c r="G2690" s="69">
        <v>19.516069999999999</v>
      </c>
      <c r="H2690" s="59">
        <v>500</v>
      </c>
      <c r="K2690" s="68"/>
    </row>
    <row r="2691" spans="1:11" ht="25.5">
      <c r="A2691" s="39"/>
      <c r="B2691" s="52" t="s">
        <v>4588</v>
      </c>
      <c r="C2691" s="53">
        <v>2023</v>
      </c>
      <c r="D2691" s="53">
        <v>0.4</v>
      </c>
      <c r="E2691" s="54">
        <v>1</v>
      </c>
      <c r="F2691" s="54">
        <v>10</v>
      </c>
      <c r="G2691" s="69">
        <v>19.516060000000003</v>
      </c>
      <c r="H2691" s="59">
        <v>500</v>
      </c>
      <c r="K2691" s="68"/>
    </row>
    <row r="2692" spans="1:11" ht="25.5">
      <c r="A2692" s="39"/>
      <c r="B2692" s="52" t="s">
        <v>4589</v>
      </c>
      <c r="C2692" s="53">
        <v>2023</v>
      </c>
      <c r="D2692" s="53">
        <v>0.4</v>
      </c>
      <c r="E2692" s="54">
        <v>1</v>
      </c>
      <c r="F2692" s="54">
        <v>10</v>
      </c>
      <c r="G2692" s="69">
        <v>19.516069999999999</v>
      </c>
      <c r="H2692" s="59">
        <v>500</v>
      </c>
      <c r="K2692" s="68"/>
    </row>
    <row r="2693" spans="1:11" ht="25.5">
      <c r="A2693" s="39"/>
      <c r="B2693" s="52" t="s">
        <v>4590</v>
      </c>
      <c r="C2693" s="53">
        <v>2023</v>
      </c>
      <c r="D2693" s="53">
        <v>0.4</v>
      </c>
      <c r="E2693" s="54">
        <v>1</v>
      </c>
      <c r="F2693" s="54">
        <v>10</v>
      </c>
      <c r="G2693" s="69">
        <v>19.516060000000003</v>
      </c>
      <c r="H2693" s="59">
        <v>500</v>
      </c>
      <c r="K2693" s="68"/>
    </row>
    <row r="2694" spans="1:11" ht="25.5">
      <c r="A2694" s="39"/>
      <c r="B2694" s="52" t="s">
        <v>4591</v>
      </c>
      <c r="C2694" s="53">
        <v>2023</v>
      </c>
      <c r="D2694" s="53">
        <v>0.4</v>
      </c>
      <c r="E2694" s="54">
        <v>1</v>
      </c>
      <c r="F2694" s="54">
        <v>10</v>
      </c>
      <c r="G2694" s="69">
        <v>19.516500000000001</v>
      </c>
      <c r="H2694" s="59">
        <v>500</v>
      </c>
      <c r="K2694" s="68"/>
    </row>
    <row r="2695" spans="1:11" ht="25.5">
      <c r="A2695" s="39"/>
      <c r="B2695" s="52" t="s">
        <v>4592</v>
      </c>
      <c r="C2695" s="53">
        <v>2023</v>
      </c>
      <c r="D2695" s="53">
        <v>0.4</v>
      </c>
      <c r="E2695" s="54">
        <v>1</v>
      </c>
      <c r="F2695" s="54">
        <v>2</v>
      </c>
      <c r="G2695" s="69">
        <v>11.787129999999999</v>
      </c>
      <c r="H2695" s="59">
        <v>500</v>
      </c>
      <c r="K2695" s="68"/>
    </row>
    <row r="2696" spans="1:11" ht="25.5">
      <c r="A2696" s="39"/>
      <c r="B2696" s="52" t="s">
        <v>4593</v>
      </c>
      <c r="C2696" s="53">
        <v>2023</v>
      </c>
      <c r="D2696" s="53">
        <v>0.4</v>
      </c>
      <c r="E2696" s="54">
        <v>1</v>
      </c>
      <c r="F2696" s="54">
        <v>15</v>
      </c>
      <c r="G2696" s="69">
        <v>19.516919999999999</v>
      </c>
      <c r="H2696" s="59">
        <v>500</v>
      </c>
      <c r="K2696" s="68"/>
    </row>
    <row r="2697" spans="1:11" ht="25.5">
      <c r="A2697" s="39"/>
      <c r="B2697" s="52" t="s">
        <v>4594</v>
      </c>
      <c r="C2697" s="53">
        <v>2023</v>
      </c>
      <c r="D2697" s="53">
        <v>0.4</v>
      </c>
      <c r="E2697" s="54">
        <v>1</v>
      </c>
      <c r="F2697" s="54">
        <v>10</v>
      </c>
      <c r="G2697" s="69">
        <v>19.516929999999999</v>
      </c>
      <c r="H2697" s="59">
        <v>500</v>
      </c>
      <c r="K2697" s="68"/>
    </row>
    <row r="2698" spans="1:11" ht="25.5">
      <c r="A2698" s="39"/>
      <c r="B2698" s="52" t="s">
        <v>4595</v>
      </c>
      <c r="C2698" s="53">
        <v>2023</v>
      </c>
      <c r="D2698" s="53">
        <v>0.4</v>
      </c>
      <c r="E2698" s="54">
        <v>1</v>
      </c>
      <c r="F2698" s="54">
        <v>10</v>
      </c>
      <c r="G2698" s="69">
        <v>19.516919999999999</v>
      </c>
      <c r="H2698" s="59">
        <v>500</v>
      </c>
      <c r="K2698" s="68"/>
    </row>
    <row r="2699" spans="1:11" ht="25.5">
      <c r="A2699" s="39"/>
      <c r="B2699" s="52" t="s">
        <v>4596</v>
      </c>
      <c r="C2699" s="53">
        <v>2023</v>
      </c>
      <c r="D2699" s="53">
        <v>0.4</v>
      </c>
      <c r="E2699" s="54">
        <v>1</v>
      </c>
      <c r="F2699" s="54">
        <v>15</v>
      </c>
      <c r="G2699" s="69">
        <v>19.516929999999999</v>
      </c>
      <c r="H2699" s="59">
        <v>500</v>
      </c>
      <c r="K2699" s="68"/>
    </row>
    <row r="2700" spans="1:11" ht="25.5">
      <c r="A2700" s="39"/>
      <c r="B2700" s="52" t="s">
        <v>4597</v>
      </c>
      <c r="C2700" s="53">
        <v>2023</v>
      </c>
      <c r="D2700" s="53">
        <v>0.4</v>
      </c>
      <c r="E2700" s="54">
        <v>1</v>
      </c>
      <c r="F2700" s="54">
        <v>15</v>
      </c>
      <c r="G2700" s="69">
        <v>19.516919999999999</v>
      </c>
      <c r="H2700" s="59">
        <v>500</v>
      </c>
      <c r="K2700" s="68"/>
    </row>
    <row r="2701" spans="1:11" ht="63.75">
      <c r="A2701" s="39"/>
      <c r="B2701" s="52" t="s">
        <v>4598</v>
      </c>
      <c r="C2701" s="53">
        <v>2023</v>
      </c>
      <c r="D2701" s="53">
        <v>0.4</v>
      </c>
      <c r="E2701" s="54">
        <v>1</v>
      </c>
      <c r="F2701" s="54">
        <v>15</v>
      </c>
      <c r="G2701" s="69">
        <v>25.932869999999998</v>
      </c>
      <c r="H2701" s="59">
        <v>500</v>
      </c>
      <c r="K2701" s="68"/>
    </row>
    <row r="2702" spans="1:11" ht="51">
      <c r="A2702" s="39"/>
      <c r="B2702" s="52" t="s">
        <v>4599</v>
      </c>
      <c r="C2702" s="53">
        <v>2023</v>
      </c>
      <c r="D2702" s="53">
        <v>0.4</v>
      </c>
      <c r="E2702" s="54">
        <v>1</v>
      </c>
      <c r="F2702" s="54">
        <v>15</v>
      </c>
      <c r="G2702" s="69">
        <v>26.36084</v>
      </c>
      <c r="H2702" s="59">
        <v>500</v>
      </c>
      <c r="K2702" s="68"/>
    </row>
    <row r="2703" spans="1:11" ht="51">
      <c r="A2703" s="39"/>
      <c r="B2703" s="52" t="s">
        <v>4600</v>
      </c>
      <c r="C2703" s="53">
        <v>2023</v>
      </c>
      <c r="D2703" s="53">
        <v>0.4</v>
      </c>
      <c r="E2703" s="54">
        <v>1</v>
      </c>
      <c r="F2703" s="54">
        <v>7.5</v>
      </c>
      <c r="G2703" s="69">
        <v>31.985919999999997</v>
      </c>
      <c r="H2703" s="59">
        <v>500</v>
      </c>
      <c r="K2703" s="68"/>
    </row>
    <row r="2704" spans="1:11" ht="38.25">
      <c r="A2704" s="39"/>
      <c r="B2704" s="52" t="s">
        <v>4601</v>
      </c>
      <c r="C2704" s="53">
        <v>2023</v>
      </c>
      <c r="D2704" s="53">
        <v>0.4</v>
      </c>
      <c r="E2704" s="54">
        <v>1</v>
      </c>
      <c r="F2704" s="54">
        <v>1</v>
      </c>
      <c r="G2704" s="69">
        <v>15.301309999999999</v>
      </c>
      <c r="H2704" s="59">
        <v>733</v>
      </c>
      <c r="K2704" s="68"/>
    </row>
    <row r="2705" spans="1:11" ht="38.25">
      <c r="A2705" s="39"/>
      <c r="B2705" s="52" t="s">
        <v>4602</v>
      </c>
      <c r="C2705" s="53">
        <v>2023</v>
      </c>
      <c r="D2705" s="53">
        <v>0.4</v>
      </c>
      <c r="E2705" s="54">
        <v>1</v>
      </c>
      <c r="F2705" s="54">
        <v>15</v>
      </c>
      <c r="G2705" s="69">
        <v>18.057029999999997</v>
      </c>
      <c r="H2705" s="59">
        <v>733</v>
      </c>
      <c r="K2705" s="68"/>
    </row>
    <row r="2706" spans="1:11">
      <c r="A2706" s="39"/>
      <c r="B2706" s="52" t="s">
        <v>4603</v>
      </c>
      <c r="C2706" s="53">
        <v>2023</v>
      </c>
      <c r="D2706" s="53">
        <v>0.4</v>
      </c>
      <c r="E2706" s="54">
        <v>1</v>
      </c>
      <c r="F2706" s="54">
        <v>10</v>
      </c>
      <c r="G2706" s="69">
        <v>13.66897</v>
      </c>
      <c r="H2706" s="59">
        <v>733</v>
      </c>
      <c r="K2706" s="68"/>
    </row>
    <row r="2707" spans="1:11" ht="38.25">
      <c r="A2707" s="39"/>
      <c r="B2707" s="52" t="s">
        <v>4604</v>
      </c>
      <c r="C2707" s="53">
        <v>2023</v>
      </c>
      <c r="D2707" s="53">
        <v>0.4</v>
      </c>
      <c r="E2707" s="54">
        <v>1</v>
      </c>
      <c r="F2707" s="54">
        <v>13</v>
      </c>
      <c r="G2707" s="69">
        <v>27.354599999999998</v>
      </c>
      <c r="H2707" s="59">
        <v>734</v>
      </c>
      <c r="K2707" s="68"/>
    </row>
    <row r="2708" spans="1:11" ht="38.25">
      <c r="A2708" s="39"/>
      <c r="B2708" s="52" t="s">
        <v>4605</v>
      </c>
      <c r="C2708" s="53">
        <v>2023</v>
      </c>
      <c r="D2708" s="53">
        <v>0.4</v>
      </c>
      <c r="E2708" s="54">
        <v>1</v>
      </c>
      <c r="F2708" s="54">
        <v>100</v>
      </c>
      <c r="G2708" s="69">
        <v>80.402179999999987</v>
      </c>
      <c r="H2708" s="59">
        <v>734</v>
      </c>
      <c r="K2708" s="68"/>
    </row>
    <row r="2709" spans="1:11" ht="38.25">
      <c r="A2709" s="39"/>
      <c r="B2709" s="52" t="s">
        <v>4606</v>
      </c>
      <c r="C2709" s="53">
        <v>2023</v>
      </c>
      <c r="D2709" s="53">
        <v>0.4</v>
      </c>
      <c r="E2709" s="54">
        <v>1</v>
      </c>
      <c r="F2709" s="54">
        <v>10</v>
      </c>
      <c r="G2709" s="69">
        <v>36.542519999999996</v>
      </c>
      <c r="H2709" s="59">
        <v>734</v>
      </c>
      <c r="K2709" s="68"/>
    </row>
    <row r="2710" spans="1:11" ht="38.25">
      <c r="A2710" s="39"/>
      <c r="B2710" s="52" t="s">
        <v>4607</v>
      </c>
      <c r="C2710" s="53">
        <v>2023</v>
      </c>
      <c r="D2710" s="53">
        <v>0.4</v>
      </c>
      <c r="E2710" s="54">
        <v>1</v>
      </c>
      <c r="F2710" s="54">
        <v>15</v>
      </c>
      <c r="G2710" s="69">
        <v>20.378970000000002</v>
      </c>
      <c r="H2710" s="59">
        <v>734</v>
      </c>
      <c r="K2710" s="68"/>
    </row>
    <row r="2711" spans="1:11" ht="38.25">
      <c r="A2711" s="39"/>
      <c r="B2711" s="52" t="s">
        <v>4608</v>
      </c>
      <c r="C2711" s="53">
        <v>2023</v>
      </c>
      <c r="D2711" s="53">
        <v>0.4</v>
      </c>
      <c r="E2711" s="54">
        <v>1</v>
      </c>
      <c r="F2711" s="54">
        <v>10</v>
      </c>
      <c r="G2711" s="69">
        <v>30.882330000000003</v>
      </c>
      <c r="H2711" s="59">
        <v>734</v>
      </c>
      <c r="K2711" s="68"/>
    </row>
    <row r="2712" spans="1:11" ht="38.25">
      <c r="A2712" s="39"/>
      <c r="B2712" s="52" t="s">
        <v>4609</v>
      </c>
      <c r="C2712" s="53">
        <v>2023</v>
      </c>
      <c r="D2712" s="53">
        <v>0.4</v>
      </c>
      <c r="E2712" s="54">
        <v>1</v>
      </c>
      <c r="F2712" s="54">
        <v>10</v>
      </c>
      <c r="G2712" s="69">
        <v>32.634009999999996</v>
      </c>
      <c r="H2712" s="59">
        <v>734</v>
      </c>
      <c r="K2712" s="68"/>
    </row>
    <row r="2713" spans="1:11" ht="38.25">
      <c r="A2713" s="39"/>
      <c r="B2713" s="52" t="s">
        <v>4610</v>
      </c>
      <c r="C2713" s="53">
        <v>2023</v>
      </c>
      <c r="D2713" s="53">
        <v>0.4</v>
      </c>
      <c r="E2713" s="54">
        <v>1</v>
      </c>
      <c r="F2713" s="54">
        <v>10</v>
      </c>
      <c r="G2713" s="69">
        <v>32.634</v>
      </c>
      <c r="H2713" s="59">
        <v>734</v>
      </c>
      <c r="K2713" s="68"/>
    </row>
    <row r="2714" spans="1:11" ht="38.25">
      <c r="A2714" s="39"/>
      <c r="B2714" s="52" t="s">
        <v>4611</v>
      </c>
      <c r="C2714" s="53">
        <v>2023</v>
      </c>
      <c r="D2714" s="53">
        <v>0.4</v>
      </c>
      <c r="E2714" s="54">
        <v>1</v>
      </c>
      <c r="F2714" s="54">
        <v>15</v>
      </c>
      <c r="G2714" s="69">
        <v>18.16188</v>
      </c>
      <c r="H2714" s="59">
        <v>734</v>
      </c>
      <c r="K2714" s="68"/>
    </row>
    <row r="2715" spans="1:11" ht="38.25">
      <c r="A2715" s="39"/>
      <c r="B2715" s="52" t="s">
        <v>4612</v>
      </c>
      <c r="C2715" s="53">
        <v>2023</v>
      </c>
      <c r="D2715" s="53">
        <v>0.4</v>
      </c>
      <c r="E2715" s="54">
        <v>1</v>
      </c>
      <c r="F2715" s="54">
        <v>10</v>
      </c>
      <c r="G2715" s="69">
        <v>41.849599999999995</v>
      </c>
      <c r="H2715" s="59">
        <v>734</v>
      </c>
      <c r="K2715" s="68"/>
    </row>
    <row r="2716" spans="1:11" ht="38.25">
      <c r="A2716" s="39"/>
      <c r="B2716" s="52" t="s">
        <v>4613</v>
      </c>
      <c r="C2716" s="53">
        <v>2023</v>
      </c>
      <c r="D2716" s="53">
        <v>0.4</v>
      </c>
      <c r="E2716" s="54">
        <v>1</v>
      </c>
      <c r="F2716" s="54">
        <v>15</v>
      </c>
      <c r="G2716" s="69">
        <v>34.836030000000001</v>
      </c>
      <c r="H2716" s="59">
        <v>734</v>
      </c>
      <c r="K2716" s="68"/>
    </row>
    <row r="2717" spans="1:11" ht="38.25">
      <c r="A2717" s="39"/>
      <c r="B2717" s="52" t="s">
        <v>4614</v>
      </c>
      <c r="C2717" s="53">
        <v>2023</v>
      </c>
      <c r="D2717" s="53">
        <v>0.4</v>
      </c>
      <c r="E2717" s="54">
        <v>1</v>
      </c>
      <c r="F2717" s="54">
        <v>15</v>
      </c>
      <c r="G2717" s="69">
        <v>29.682869999999998</v>
      </c>
      <c r="H2717" s="59">
        <v>734</v>
      </c>
      <c r="K2717" s="68"/>
    </row>
    <row r="2718" spans="1:11" ht="38.25">
      <c r="A2718" s="39"/>
      <c r="B2718" s="52" t="s">
        <v>4615</v>
      </c>
      <c r="C2718" s="53">
        <v>2023</v>
      </c>
      <c r="D2718" s="53">
        <v>0.4</v>
      </c>
      <c r="E2718" s="54">
        <v>1</v>
      </c>
      <c r="F2718" s="54">
        <v>10</v>
      </c>
      <c r="G2718" s="69">
        <v>29.682869999999998</v>
      </c>
      <c r="H2718" s="59">
        <v>734</v>
      </c>
      <c r="K2718" s="68"/>
    </row>
    <row r="2719" spans="1:11" ht="38.25">
      <c r="A2719" s="39"/>
      <c r="B2719" s="52" t="s">
        <v>4616</v>
      </c>
      <c r="C2719" s="53">
        <v>2023</v>
      </c>
      <c r="D2719" s="53">
        <v>0.4</v>
      </c>
      <c r="E2719" s="54">
        <v>1</v>
      </c>
      <c r="F2719" s="54">
        <v>10</v>
      </c>
      <c r="G2719" s="69">
        <v>29.682869999999998</v>
      </c>
      <c r="H2719" s="59">
        <v>734</v>
      </c>
      <c r="K2719" s="68"/>
    </row>
    <row r="2720" spans="1:11" ht="38.25">
      <c r="A2720" s="39"/>
      <c r="B2720" s="52" t="s">
        <v>4617</v>
      </c>
      <c r="C2720" s="53">
        <v>2023</v>
      </c>
      <c r="D2720" s="53">
        <v>0.4</v>
      </c>
      <c r="E2720" s="54">
        <v>1</v>
      </c>
      <c r="F2720" s="54">
        <v>10</v>
      </c>
      <c r="G2720" s="69">
        <v>30.958020000000001</v>
      </c>
      <c r="H2720" s="59">
        <v>734</v>
      </c>
      <c r="K2720" s="68"/>
    </row>
    <row r="2721" spans="1:11" ht="38.25">
      <c r="A2721" s="39"/>
      <c r="B2721" s="52" t="s">
        <v>4618</v>
      </c>
      <c r="C2721" s="53">
        <v>2023</v>
      </c>
      <c r="D2721" s="53">
        <v>0.4</v>
      </c>
      <c r="E2721" s="54">
        <v>1</v>
      </c>
      <c r="F2721" s="54">
        <v>10</v>
      </c>
      <c r="G2721" s="69">
        <v>29.650310000000001</v>
      </c>
      <c r="H2721" s="59">
        <v>734</v>
      </c>
      <c r="K2721" s="68"/>
    </row>
    <row r="2722" spans="1:11" ht="38.25">
      <c r="A2722" s="39"/>
      <c r="B2722" s="52" t="s">
        <v>4619</v>
      </c>
      <c r="C2722" s="53">
        <v>2023</v>
      </c>
      <c r="D2722" s="53">
        <v>0.4</v>
      </c>
      <c r="E2722" s="54">
        <v>1</v>
      </c>
      <c r="F2722" s="54">
        <v>15</v>
      </c>
      <c r="G2722" s="69">
        <v>34.836040000000004</v>
      </c>
      <c r="H2722" s="59">
        <v>734</v>
      </c>
      <c r="K2722" s="68"/>
    </row>
    <row r="2723" spans="1:11" ht="38.25">
      <c r="A2723" s="39"/>
      <c r="B2723" s="52" t="s">
        <v>4620</v>
      </c>
      <c r="C2723" s="53">
        <v>2023</v>
      </c>
      <c r="D2723" s="53">
        <v>0.4</v>
      </c>
      <c r="E2723" s="54">
        <v>1</v>
      </c>
      <c r="F2723" s="54">
        <v>15</v>
      </c>
      <c r="G2723" s="69">
        <v>28.616430000000001</v>
      </c>
      <c r="H2723" s="59">
        <v>734</v>
      </c>
      <c r="K2723" s="68"/>
    </row>
    <row r="2724" spans="1:11" ht="38.25">
      <c r="A2724" s="39"/>
      <c r="B2724" s="52" t="s">
        <v>4621</v>
      </c>
      <c r="C2724" s="53">
        <v>2023</v>
      </c>
      <c r="D2724" s="53">
        <v>0.4</v>
      </c>
      <c r="E2724" s="54">
        <v>1</v>
      </c>
      <c r="F2724" s="54">
        <v>2</v>
      </c>
      <c r="G2724" s="69">
        <v>28.888939999999998</v>
      </c>
      <c r="H2724" s="59">
        <v>734</v>
      </c>
      <c r="K2724" s="68"/>
    </row>
    <row r="2725" spans="1:11" ht="38.25">
      <c r="A2725" s="39"/>
      <c r="B2725" s="52" t="s">
        <v>4622</v>
      </c>
      <c r="C2725" s="53">
        <v>2023</v>
      </c>
      <c r="D2725" s="53">
        <v>0.4</v>
      </c>
      <c r="E2725" s="54">
        <v>1</v>
      </c>
      <c r="F2725" s="54">
        <v>15</v>
      </c>
      <c r="G2725" s="69">
        <v>27.053529999999999</v>
      </c>
      <c r="H2725" s="59">
        <v>734</v>
      </c>
      <c r="K2725" s="68"/>
    </row>
    <row r="2726" spans="1:11" ht="38.25">
      <c r="A2726" s="39"/>
      <c r="B2726" s="52" t="s">
        <v>4623</v>
      </c>
      <c r="C2726" s="53">
        <v>2023</v>
      </c>
      <c r="D2726" s="53">
        <v>0.4</v>
      </c>
      <c r="E2726" s="54">
        <v>1</v>
      </c>
      <c r="F2726" s="54">
        <v>10</v>
      </c>
      <c r="G2726" s="69">
        <v>42.830769999999994</v>
      </c>
      <c r="H2726" s="59">
        <v>734</v>
      </c>
      <c r="K2726" s="68"/>
    </row>
    <row r="2727" spans="1:11" ht="38.25">
      <c r="A2727" s="39"/>
      <c r="B2727" s="52" t="s">
        <v>4624</v>
      </c>
      <c r="C2727" s="53">
        <v>2023</v>
      </c>
      <c r="D2727" s="53">
        <v>0.4</v>
      </c>
      <c r="E2727" s="54">
        <v>1</v>
      </c>
      <c r="F2727" s="54">
        <v>10</v>
      </c>
      <c r="G2727" s="69">
        <v>18.06438</v>
      </c>
      <c r="H2727" s="59">
        <v>734</v>
      </c>
      <c r="K2727" s="68"/>
    </row>
    <row r="2728" spans="1:11" ht="38.25">
      <c r="A2728" s="39"/>
      <c r="B2728" s="52" t="s">
        <v>4625</v>
      </c>
      <c r="C2728" s="53">
        <v>2023</v>
      </c>
      <c r="D2728" s="53">
        <v>0.4</v>
      </c>
      <c r="E2728" s="54">
        <v>1</v>
      </c>
      <c r="F2728" s="54">
        <v>10</v>
      </c>
      <c r="G2728" s="69">
        <v>18.059909999999999</v>
      </c>
      <c r="H2728" s="59">
        <v>734</v>
      </c>
      <c r="K2728" s="68"/>
    </row>
    <row r="2729" spans="1:11" ht="38.25">
      <c r="A2729" s="39"/>
      <c r="B2729" s="52" t="s">
        <v>4626</v>
      </c>
      <c r="C2729" s="53">
        <v>2023</v>
      </c>
      <c r="D2729" s="53">
        <v>0.4</v>
      </c>
      <c r="E2729" s="54">
        <v>1</v>
      </c>
      <c r="F2729" s="54">
        <v>10</v>
      </c>
      <c r="G2729" s="69">
        <v>18.06438</v>
      </c>
      <c r="H2729" s="59">
        <v>734</v>
      </c>
      <c r="K2729" s="68"/>
    </row>
    <row r="2730" spans="1:11" ht="38.25">
      <c r="A2730" s="39"/>
      <c r="B2730" s="52" t="s">
        <v>4627</v>
      </c>
      <c r="C2730" s="53">
        <v>2023</v>
      </c>
      <c r="D2730" s="53">
        <v>0.4</v>
      </c>
      <c r="E2730" s="54">
        <v>1</v>
      </c>
      <c r="F2730" s="54">
        <v>15</v>
      </c>
      <c r="G2730" s="69">
        <v>28.137830000000001</v>
      </c>
      <c r="H2730" s="59">
        <v>734</v>
      </c>
      <c r="K2730" s="68"/>
    </row>
    <row r="2731" spans="1:11" ht="38.25">
      <c r="A2731" s="39"/>
      <c r="B2731" s="52" t="s">
        <v>4628</v>
      </c>
      <c r="C2731" s="53">
        <v>2023</v>
      </c>
      <c r="D2731" s="53">
        <v>0.4</v>
      </c>
      <c r="E2731" s="54">
        <v>1</v>
      </c>
      <c r="F2731" s="54">
        <v>15</v>
      </c>
      <c r="G2731" s="69">
        <v>30.972390000000001</v>
      </c>
      <c r="H2731" s="59">
        <v>734</v>
      </c>
      <c r="K2731" s="68"/>
    </row>
    <row r="2732" spans="1:11" ht="38.25">
      <c r="A2732" s="39"/>
      <c r="B2732" s="52" t="s">
        <v>4629</v>
      </c>
      <c r="C2732" s="53">
        <v>2023</v>
      </c>
      <c r="D2732" s="53">
        <v>0.4</v>
      </c>
      <c r="E2732" s="54">
        <v>1</v>
      </c>
      <c r="F2732" s="54">
        <v>100</v>
      </c>
      <c r="G2732" s="69">
        <v>66.627309999999994</v>
      </c>
      <c r="H2732" s="59">
        <v>734</v>
      </c>
      <c r="K2732" s="68"/>
    </row>
    <row r="2733" spans="1:11" ht="38.25">
      <c r="A2733" s="39"/>
      <c r="B2733" s="52" t="s">
        <v>4630</v>
      </c>
      <c r="C2733" s="53">
        <v>2023</v>
      </c>
      <c r="D2733" s="53">
        <v>0.4</v>
      </c>
      <c r="E2733" s="54">
        <v>1</v>
      </c>
      <c r="F2733" s="54">
        <v>100</v>
      </c>
      <c r="G2733" s="69">
        <v>67.942610000000002</v>
      </c>
      <c r="H2733" s="59">
        <v>734</v>
      </c>
      <c r="K2733" s="68"/>
    </row>
    <row r="2734" spans="1:11" ht="38.25">
      <c r="A2734" s="39"/>
      <c r="B2734" s="52" t="s">
        <v>4631</v>
      </c>
      <c r="C2734" s="53">
        <v>2023</v>
      </c>
      <c r="D2734" s="53">
        <v>0.4</v>
      </c>
      <c r="E2734" s="54">
        <v>1</v>
      </c>
      <c r="F2734" s="54">
        <v>15</v>
      </c>
      <c r="G2734" s="69">
        <v>23.19548</v>
      </c>
      <c r="H2734" s="59">
        <v>734</v>
      </c>
      <c r="K2734" s="68"/>
    </row>
    <row r="2735" spans="1:11" ht="38.25">
      <c r="A2735" s="39"/>
      <c r="B2735" s="52" t="s">
        <v>4632</v>
      </c>
      <c r="C2735" s="53">
        <v>2023</v>
      </c>
      <c r="D2735" s="53">
        <v>0.4</v>
      </c>
      <c r="E2735" s="54">
        <v>1</v>
      </c>
      <c r="F2735" s="54">
        <v>7.5</v>
      </c>
      <c r="G2735" s="69">
        <v>39.947940000000003</v>
      </c>
      <c r="H2735" s="59">
        <v>737</v>
      </c>
      <c r="K2735" s="68"/>
    </row>
    <row r="2736" spans="1:11" ht="38.25">
      <c r="A2736" s="39"/>
      <c r="B2736" s="52" t="s">
        <v>4633</v>
      </c>
      <c r="C2736" s="53">
        <v>2023</v>
      </c>
      <c r="D2736" s="53">
        <v>0.4</v>
      </c>
      <c r="E2736" s="54">
        <v>1</v>
      </c>
      <c r="F2736" s="54">
        <v>10</v>
      </c>
      <c r="G2736" s="69">
        <v>12.409660000000001</v>
      </c>
      <c r="H2736" s="59">
        <v>737</v>
      </c>
      <c r="K2736" s="68"/>
    </row>
    <row r="2737" spans="1:11" ht="38.25">
      <c r="A2737" s="39"/>
      <c r="B2737" s="52" t="s">
        <v>4634</v>
      </c>
      <c r="C2737" s="53">
        <v>2023</v>
      </c>
      <c r="D2737" s="53">
        <v>0.4</v>
      </c>
      <c r="E2737" s="54">
        <v>1</v>
      </c>
      <c r="F2737" s="54">
        <v>10</v>
      </c>
      <c r="G2737" s="69">
        <v>23.239009999999997</v>
      </c>
      <c r="H2737" s="59">
        <v>737</v>
      </c>
      <c r="K2737" s="68"/>
    </row>
    <row r="2738" spans="1:11" ht="38.25">
      <c r="A2738" s="39"/>
      <c r="B2738" s="52" t="s">
        <v>4635</v>
      </c>
      <c r="C2738" s="53">
        <v>2023</v>
      </c>
      <c r="D2738" s="53">
        <v>0.4</v>
      </c>
      <c r="E2738" s="54">
        <v>1</v>
      </c>
      <c r="F2738" s="54">
        <v>15</v>
      </c>
      <c r="G2738" s="69">
        <v>22.332180000000001</v>
      </c>
      <c r="H2738" s="59">
        <v>737</v>
      </c>
      <c r="K2738" s="68"/>
    </row>
    <row r="2739" spans="1:11" ht="38.25">
      <c r="A2739" s="39"/>
      <c r="B2739" s="52" t="s">
        <v>4636</v>
      </c>
      <c r="C2739" s="53">
        <v>2023</v>
      </c>
      <c r="D2739" s="53">
        <v>0.4</v>
      </c>
      <c r="E2739" s="54">
        <v>1</v>
      </c>
      <c r="F2739" s="54">
        <v>2</v>
      </c>
      <c r="G2739" s="69">
        <v>27.161709999999999</v>
      </c>
      <c r="H2739" s="59">
        <v>737</v>
      </c>
      <c r="K2739" s="68"/>
    </row>
    <row r="2740" spans="1:11" ht="38.25">
      <c r="A2740" s="39"/>
      <c r="B2740" s="52" t="s">
        <v>4637</v>
      </c>
      <c r="C2740" s="53">
        <v>2023</v>
      </c>
      <c r="D2740" s="53">
        <v>0.4</v>
      </c>
      <c r="E2740" s="54">
        <v>1</v>
      </c>
      <c r="F2740" s="54">
        <v>15</v>
      </c>
      <c r="G2740" s="69">
        <v>28.457549999999998</v>
      </c>
      <c r="H2740" s="59">
        <v>737</v>
      </c>
      <c r="K2740" s="68"/>
    </row>
    <row r="2741" spans="1:11" ht="38.25">
      <c r="A2741" s="39"/>
      <c r="B2741" s="52" t="s">
        <v>4638</v>
      </c>
      <c r="C2741" s="53">
        <v>2023</v>
      </c>
      <c r="D2741" s="53">
        <v>0.4</v>
      </c>
      <c r="E2741" s="54">
        <v>1</v>
      </c>
      <c r="F2741" s="54">
        <v>15</v>
      </c>
      <c r="G2741" s="69">
        <v>27.99147</v>
      </c>
      <c r="H2741" s="59">
        <v>737</v>
      </c>
      <c r="K2741" s="68"/>
    </row>
    <row r="2742" spans="1:11" ht="38.25">
      <c r="A2742" s="39"/>
      <c r="B2742" s="52" t="s">
        <v>4639</v>
      </c>
      <c r="C2742" s="53">
        <v>2023</v>
      </c>
      <c r="D2742" s="53">
        <v>0.4</v>
      </c>
      <c r="E2742" s="54">
        <v>1</v>
      </c>
      <c r="F2742" s="54">
        <v>10</v>
      </c>
      <c r="G2742" s="69">
        <v>29.08334</v>
      </c>
      <c r="H2742" s="59">
        <v>737</v>
      </c>
      <c r="K2742" s="68"/>
    </row>
    <row r="2743" spans="1:11" ht="38.25">
      <c r="A2743" s="39"/>
      <c r="B2743" s="52" t="s">
        <v>4640</v>
      </c>
      <c r="C2743" s="53">
        <v>2023</v>
      </c>
      <c r="D2743" s="53">
        <v>0.4</v>
      </c>
      <c r="E2743" s="54">
        <v>1</v>
      </c>
      <c r="F2743" s="54">
        <v>15</v>
      </c>
      <c r="G2743" s="69">
        <v>27.377669999999998</v>
      </c>
      <c r="H2743" s="59">
        <v>737</v>
      </c>
      <c r="K2743" s="68"/>
    </row>
    <row r="2744" spans="1:11" ht="38.25">
      <c r="A2744" s="39"/>
      <c r="B2744" s="52" t="s">
        <v>4641</v>
      </c>
      <c r="C2744" s="53">
        <v>2023</v>
      </c>
      <c r="D2744" s="53">
        <v>0.4</v>
      </c>
      <c r="E2744" s="54">
        <v>1</v>
      </c>
      <c r="F2744" s="54">
        <v>15</v>
      </c>
      <c r="G2744" s="69">
        <v>28.19434</v>
      </c>
      <c r="H2744" s="59">
        <v>737</v>
      </c>
      <c r="K2744" s="68"/>
    </row>
    <row r="2745" spans="1:11" ht="38.25">
      <c r="A2745" s="39"/>
      <c r="B2745" s="52" t="s">
        <v>4642</v>
      </c>
      <c r="C2745" s="53">
        <v>2023</v>
      </c>
      <c r="D2745" s="53">
        <v>0.4</v>
      </c>
      <c r="E2745" s="54">
        <v>1</v>
      </c>
      <c r="F2745" s="54">
        <v>10</v>
      </c>
      <c r="G2745" s="69">
        <v>14.6211</v>
      </c>
      <c r="H2745" s="59">
        <v>737</v>
      </c>
      <c r="K2745" s="68"/>
    </row>
    <row r="2746" spans="1:11" ht="38.25">
      <c r="A2746" s="39"/>
      <c r="B2746" s="52" t="s">
        <v>4643</v>
      </c>
      <c r="C2746" s="53">
        <v>2023</v>
      </c>
      <c r="D2746" s="53">
        <v>0.4</v>
      </c>
      <c r="E2746" s="54">
        <v>1</v>
      </c>
      <c r="F2746" s="54">
        <v>15</v>
      </c>
      <c r="G2746" s="69">
        <v>27.313890000000001</v>
      </c>
      <c r="H2746" s="59">
        <v>737</v>
      </c>
      <c r="K2746" s="68"/>
    </row>
    <row r="2747" spans="1:11" ht="38.25">
      <c r="A2747" s="39"/>
      <c r="B2747" s="52" t="s">
        <v>4644</v>
      </c>
      <c r="C2747" s="53">
        <v>2023</v>
      </c>
      <c r="D2747" s="53">
        <v>0.4</v>
      </c>
      <c r="E2747" s="54">
        <v>1</v>
      </c>
      <c r="F2747" s="54">
        <v>15</v>
      </c>
      <c r="G2747" s="69">
        <v>23.050909999999998</v>
      </c>
      <c r="H2747" s="59">
        <v>737</v>
      </c>
      <c r="K2747" s="68"/>
    </row>
    <row r="2748" spans="1:11" ht="38.25">
      <c r="A2748" s="39"/>
      <c r="B2748" s="52" t="s">
        <v>4645</v>
      </c>
      <c r="C2748" s="53">
        <v>2023</v>
      </c>
      <c r="D2748" s="53">
        <v>0.4</v>
      </c>
      <c r="E2748" s="54">
        <v>1</v>
      </c>
      <c r="F2748" s="54">
        <v>10</v>
      </c>
      <c r="G2748" s="69">
        <v>15.197950000000001</v>
      </c>
      <c r="H2748" s="59">
        <v>737</v>
      </c>
      <c r="K2748" s="68"/>
    </row>
    <row r="2749" spans="1:11" ht="38.25">
      <c r="A2749" s="39"/>
      <c r="B2749" s="52" t="s">
        <v>4646</v>
      </c>
      <c r="C2749" s="53">
        <v>2023</v>
      </c>
      <c r="D2749" s="53">
        <v>0.4</v>
      </c>
      <c r="E2749" s="54">
        <v>1</v>
      </c>
      <c r="F2749" s="54">
        <v>10</v>
      </c>
      <c r="G2749" s="69">
        <v>16.56259</v>
      </c>
      <c r="H2749" s="59">
        <v>737</v>
      </c>
      <c r="K2749" s="68"/>
    </row>
    <row r="2750" spans="1:11" ht="38.25">
      <c r="A2750" s="39"/>
      <c r="B2750" s="52" t="s">
        <v>4647</v>
      </c>
      <c r="C2750" s="53">
        <v>2023</v>
      </c>
      <c r="D2750" s="53">
        <v>0.4</v>
      </c>
      <c r="E2750" s="54">
        <v>1</v>
      </c>
      <c r="F2750" s="54">
        <v>15</v>
      </c>
      <c r="G2750" s="69">
        <v>25.074180000000002</v>
      </c>
      <c r="H2750" s="59">
        <v>737</v>
      </c>
      <c r="K2750" s="68"/>
    </row>
    <row r="2751" spans="1:11" ht="38.25">
      <c r="A2751" s="39"/>
      <c r="B2751" s="52" t="s">
        <v>4648</v>
      </c>
      <c r="C2751" s="53">
        <v>2023</v>
      </c>
      <c r="D2751" s="53">
        <v>0.4</v>
      </c>
      <c r="E2751" s="54">
        <v>1</v>
      </c>
      <c r="F2751" s="54">
        <v>50</v>
      </c>
      <c r="G2751" s="69">
        <v>25.309080000000002</v>
      </c>
      <c r="H2751" s="59">
        <v>737</v>
      </c>
      <c r="K2751" s="68"/>
    </row>
    <row r="2752" spans="1:11" ht="38.25">
      <c r="A2752" s="39"/>
      <c r="B2752" s="52" t="s">
        <v>4649</v>
      </c>
      <c r="C2752" s="53">
        <v>2023</v>
      </c>
      <c r="D2752" s="53">
        <v>0.4</v>
      </c>
      <c r="E2752" s="54">
        <v>1</v>
      </c>
      <c r="F2752" s="54">
        <v>10</v>
      </c>
      <c r="G2752" s="69">
        <v>26.10473</v>
      </c>
      <c r="H2752" s="59">
        <v>737</v>
      </c>
      <c r="K2752" s="68"/>
    </row>
    <row r="2753" spans="1:11" ht="38.25">
      <c r="A2753" s="39"/>
      <c r="B2753" s="52" t="s">
        <v>4650</v>
      </c>
      <c r="C2753" s="53">
        <v>2023</v>
      </c>
      <c r="D2753" s="53">
        <v>0.4</v>
      </c>
      <c r="E2753" s="54">
        <v>1</v>
      </c>
      <c r="F2753" s="54">
        <v>10</v>
      </c>
      <c r="G2753" s="69">
        <v>25.28838</v>
      </c>
      <c r="H2753" s="59">
        <v>737</v>
      </c>
      <c r="K2753" s="68"/>
    </row>
    <row r="2754" spans="1:11" ht="38.25">
      <c r="A2754" s="39"/>
      <c r="B2754" s="52" t="s">
        <v>4651</v>
      </c>
      <c r="C2754" s="53">
        <v>2023</v>
      </c>
      <c r="D2754" s="53">
        <v>0.4</v>
      </c>
      <c r="E2754" s="54">
        <v>1</v>
      </c>
      <c r="F2754" s="54">
        <v>15</v>
      </c>
      <c r="G2754" s="69">
        <v>21.106759999999998</v>
      </c>
      <c r="H2754" s="59">
        <v>737</v>
      </c>
      <c r="K2754" s="68"/>
    </row>
    <row r="2755" spans="1:11" ht="51">
      <c r="A2755" s="39"/>
      <c r="B2755" s="52" t="s">
        <v>4652</v>
      </c>
      <c r="C2755" s="53">
        <v>2023</v>
      </c>
      <c r="D2755" s="53">
        <v>0.4</v>
      </c>
      <c r="E2755" s="54">
        <v>1</v>
      </c>
      <c r="F2755" s="54">
        <v>5</v>
      </c>
      <c r="G2755" s="69">
        <v>10.26906</v>
      </c>
      <c r="H2755" s="59">
        <v>739</v>
      </c>
      <c r="K2755" s="68"/>
    </row>
    <row r="2756" spans="1:11" ht="38.25">
      <c r="A2756" s="39"/>
      <c r="B2756" s="52" t="s">
        <v>4653</v>
      </c>
      <c r="C2756" s="53">
        <v>2023</v>
      </c>
      <c r="D2756" s="53">
        <v>0.4</v>
      </c>
      <c r="E2756" s="54">
        <v>1</v>
      </c>
      <c r="F2756" s="54">
        <v>15</v>
      </c>
      <c r="G2756" s="69">
        <v>45.099059999999994</v>
      </c>
      <c r="H2756" s="59">
        <v>739</v>
      </c>
      <c r="K2756" s="68"/>
    </row>
    <row r="2757" spans="1:11" ht="38.25">
      <c r="A2757" s="39"/>
      <c r="B2757" s="52" t="s">
        <v>4654</v>
      </c>
      <c r="C2757" s="53">
        <v>2023</v>
      </c>
      <c r="D2757" s="53">
        <v>0.4</v>
      </c>
      <c r="E2757" s="54">
        <v>1</v>
      </c>
      <c r="F2757" s="54">
        <v>15</v>
      </c>
      <c r="G2757" s="69">
        <v>26.40136</v>
      </c>
      <c r="H2757" s="59">
        <v>739</v>
      </c>
      <c r="K2757" s="68"/>
    </row>
    <row r="2758" spans="1:11" ht="38.25">
      <c r="A2758" s="39"/>
      <c r="B2758" s="52" t="s">
        <v>4655</v>
      </c>
      <c r="C2758" s="53">
        <v>2023</v>
      </c>
      <c r="D2758" s="53">
        <v>0.4</v>
      </c>
      <c r="E2758" s="54">
        <v>1</v>
      </c>
      <c r="F2758" s="54">
        <v>15</v>
      </c>
      <c r="G2758" s="69">
        <v>29.138860000000001</v>
      </c>
      <c r="H2758" s="59">
        <v>739</v>
      </c>
      <c r="K2758" s="68"/>
    </row>
    <row r="2759" spans="1:11" ht="38.25">
      <c r="A2759" s="39"/>
      <c r="B2759" s="52" t="s">
        <v>4656</v>
      </c>
      <c r="C2759" s="53">
        <v>2023</v>
      </c>
      <c r="D2759" s="53">
        <v>0.4</v>
      </c>
      <c r="E2759" s="54">
        <v>1</v>
      </c>
      <c r="F2759" s="54">
        <v>15</v>
      </c>
      <c r="G2759" s="69">
        <v>28.509409999999999</v>
      </c>
      <c r="H2759" s="59">
        <v>739</v>
      </c>
      <c r="K2759" s="68"/>
    </row>
    <row r="2760" spans="1:11" ht="38.25">
      <c r="A2760" s="39"/>
      <c r="B2760" s="52" t="s">
        <v>4657</v>
      </c>
      <c r="C2760" s="53">
        <v>2023</v>
      </c>
      <c r="D2760" s="53">
        <v>0.4</v>
      </c>
      <c r="E2760" s="54">
        <v>1</v>
      </c>
      <c r="F2760" s="54">
        <v>15</v>
      </c>
      <c r="G2760" s="69">
        <v>27.24943</v>
      </c>
      <c r="H2760" s="59">
        <v>739</v>
      </c>
      <c r="K2760" s="68"/>
    </row>
    <row r="2761" spans="1:11" ht="38.25">
      <c r="A2761" s="39"/>
      <c r="B2761" s="52" t="s">
        <v>4658</v>
      </c>
      <c r="C2761" s="53">
        <v>2023</v>
      </c>
      <c r="D2761" s="53">
        <v>0.4</v>
      </c>
      <c r="E2761" s="54">
        <v>1</v>
      </c>
      <c r="F2761" s="54">
        <v>10</v>
      </c>
      <c r="G2761" s="69">
        <v>25.469169999999998</v>
      </c>
      <c r="H2761" s="59">
        <v>739</v>
      </c>
      <c r="K2761" s="68"/>
    </row>
    <row r="2762" spans="1:11" ht="38.25">
      <c r="A2762" s="39"/>
      <c r="B2762" s="52" t="s">
        <v>4659</v>
      </c>
      <c r="C2762" s="53">
        <v>2023</v>
      </c>
      <c r="D2762" s="53">
        <v>0.4</v>
      </c>
      <c r="E2762" s="54">
        <v>1</v>
      </c>
      <c r="F2762" s="54">
        <v>15</v>
      </c>
      <c r="G2762" s="69">
        <v>28.962769999999999</v>
      </c>
      <c r="H2762" s="59">
        <v>739</v>
      </c>
      <c r="K2762" s="68"/>
    </row>
    <row r="2763" spans="1:11" ht="38.25">
      <c r="A2763" s="39"/>
      <c r="B2763" s="52" t="s">
        <v>4660</v>
      </c>
      <c r="C2763" s="53">
        <v>2023</v>
      </c>
      <c r="D2763" s="53">
        <v>0.4</v>
      </c>
      <c r="E2763" s="54">
        <v>1</v>
      </c>
      <c r="F2763" s="54">
        <v>10</v>
      </c>
      <c r="G2763" s="69">
        <v>10.02835</v>
      </c>
      <c r="H2763" s="59">
        <v>739</v>
      </c>
      <c r="K2763" s="68"/>
    </row>
    <row r="2764" spans="1:11" ht="38.25">
      <c r="A2764" s="39"/>
      <c r="B2764" s="52" t="s">
        <v>4661</v>
      </c>
      <c r="C2764" s="53">
        <v>2023</v>
      </c>
      <c r="D2764" s="53">
        <v>0.4</v>
      </c>
      <c r="E2764" s="54">
        <v>1</v>
      </c>
      <c r="F2764" s="54">
        <v>10</v>
      </c>
      <c r="G2764" s="69">
        <v>13.369209999999999</v>
      </c>
      <c r="H2764" s="59">
        <v>739</v>
      </c>
      <c r="K2764" s="68"/>
    </row>
    <row r="2765" spans="1:11" ht="38.25">
      <c r="A2765" s="39"/>
      <c r="B2765" s="52" t="s">
        <v>4662</v>
      </c>
      <c r="C2765" s="53">
        <v>2023</v>
      </c>
      <c r="D2765" s="53">
        <v>0.4</v>
      </c>
      <c r="E2765" s="54">
        <v>1</v>
      </c>
      <c r="F2765" s="54">
        <v>10</v>
      </c>
      <c r="G2765" s="69">
        <v>13.31875</v>
      </c>
      <c r="H2765" s="59">
        <v>739</v>
      </c>
      <c r="K2765" s="68"/>
    </row>
    <row r="2766" spans="1:11" ht="51">
      <c r="A2766" s="39"/>
      <c r="B2766" s="52" t="s">
        <v>4663</v>
      </c>
      <c r="C2766" s="53">
        <v>2023</v>
      </c>
      <c r="D2766" s="53">
        <v>0.4</v>
      </c>
      <c r="E2766" s="54">
        <v>1</v>
      </c>
      <c r="F2766" s="54">
        <v>5</v>
      </c>
      <c r="G2766" s="69">
        <v>16.027899999999999</v>
      </c>
      <c r="H2766" s="59">
        <v>740</v>
      </c>
      <c r="K2766" s="68"/>
    </row>
    <row r="2767" spans="1:11" ht="51">
      <c r="A2767" s="39"/>
      <c r="B2767" s="52" t="s">
        <v>4664</v>
      </c>
      <c r="C2767" s="53">
        <v>2023</v>
      </c>
      <c r="D2767" s="53">
        <v>0.4</v>
      </c>
      <c r="E2767" s="54">
        <v>1</v>
      </c>
      <c r="F2767" s="54">
        <v>10</v>
      </c>
      <c r="G2767" s="69">
        <v>16.049579999999999</v>
      </c>
      <c r="H2767" s="59">
        <v>740</v>
      </c>
      <c r="K2767" s="68"/>
    </row>
    <row r="2768" spans="1:11" ht="51">
      <c r="A2768" s="39"/>
      <c r="B2768" s="52" t="s">
        <v>4665</v>
      </c>
      <c r="C2768" s="53">
        <v>2023</v>
      </c>
      <c r="D2768" s="53">
        <v>0.4</v>
      </c>
      <c r="E2768" s="54">
        <v>1</v>
      </c>
      <c r="F2768" s="54">
        <v>10</v>
      </c>
      <c r="G2768" s="69">
        <v>16.574570000000001</v>
      </c>
      <c r="H2768" s="59">
        <v>740</v>
      </c>
      <c r="K2768" s="68"/>
    </row>
    <row r="2769" spans="1:11" ht="51">
      <c r="A2769" s="39"/>
      <c r="B2769" s="52" t="s">
        <v>4666</v>
      </c>
      <c r="C2769" s="53">
        <v>2023</v>
      </c>
      <c r="D2769" s="53">
        <v>0.4</v>
      </c>
      <c r="E2769" s="54">
        <v>1</v>
      </c>
      <c r="F2769" s="54">
        <v>10</v>
      </c>
      <c r="G2769" s="69">
        <v>16.128329999999998</v>
      </c>
      <c r="H2769" s="59">
        <v>740</v>
      </c>
      <c r="K2769" s="68"/>
    </row>
    <row r="2770" spans="1:11" ht="51">
      <c r="A2770" s="39"/>
      <c r="B2770" s="52" t="s">
        <v>4667</v>
      </c>
      <c r="C2770" s="53">
        <v>2023</v>
      </c>
      <c r="D2770" s="53">
        <v>0.4</v>
      </c>
      <c r="E2770" s="54">
        <v>1</v>
      </c>
      <c r="F2770" s="54">
        <v>10</v>
      </c>
      <c r="G2770" s="69">
        <v>16.14077</v>
      </c>
      <c r="H2770" s="59">
        <v>740</v>
      </c>
      <c r="K2770" s="68"/>
    </row>
    <row r="2771" spans="1:11" ht="51">
      <c r="A2771" s="39"/>
      <c r="B2771" s="52" t="s">
        <v>4668</v>
      </c>
      <c r="C2771" s="53">
        <v>2023</v>
      </c>
      <c r="D2771" s="53">
        <v>0.4</v>
      </c>
      <c r="E2771" s="54">
        <v>1</v>
      </c>
      <c r="F2771" s="54">
        <v>10</v>
      </c>
      <c r="G2771" s="69">
        <v>16.128329999999998</v>
      </c>
      <c r="H2771" s="59">
        <v>740</v>
      </c>
      <c r="K2771" s="68"/>
    </row>
    <row r="2772" spans="1:11" ht="51">
      <c r="A2772" s="39"/>
      <c r="B2772" s="52" t="s">
        <v>4669</v>
      </c>
      <c r="C2772" s="53">
        <v>2023</v>
      </c>
      <c r="D2772" s="53">
        <v>0.4</v>
      </c>
      <c r="E2772" s="54">
        <v>1</v>
      </c>
      <c r="F2772" s="54">
        <v>10</v>
      </c>
      <c r="G2772" s="69">
        <v>16.128329999999998</v>
      </c>
      <c r="H2772" s="59">
        <v>740</v>
      </c>
      <c r="K2772" s="68"/>
    </row>
    <row r="2773" spans="1:11" ht="51">
      <c r="A2773" s="39"/>
      <c r="B2773" s="52" t="s">
        <v>4670</v>
      </c>
      <c r="C2773" s="53">
        <v>2023</v>
      </c>
      <c r="D2773" s="53">
        <v>0.4</v>
      </c>
      <c r="E2773" s="54">
        <v>1</v>
      </c>
      <c r="F2773" s="54">
        <v>10</v>
      </c>
      <c r="G2773" s="69">
        <v>16.14076</v>
      </c>
      <c r="H2773" s="59">
        <v>740</v>
      </c>
      <c r="K2773" s="68"/>
    </row>
    <row r="2774" spans="1:11" ht="51">
      <c r="A2774" s="39"/>
      <c r="B2774" s="52" t="s">
        <v>4671</v>
      </c>
      <c r="C2774" s="53">
        <v>2023</v>
      </c>
      <c r="D2774" s="53">
        <v>0.4</v>
      </c>
      <c r="E2774" s="54">
        <v>1</v>
      </c>
      <c r="F2774" s="54">
        <v>10</v>
      </c>
      <c r="G2774" s="69">
        <v>16.14077</v>
      </c>
      <c r="H2774" s="59">
        <v>740</v>
      </c>
      <c r="K2774" s="68"/>
    </row>
    <row r="2775" spans="1:11" ht="51">
      <c r="A2775" s="39"/>
      <c r="B2775" s="52" t="s">
        <v>4672</v>
      </c>
      <c r="C2775" s="53">
        <v>2023</v>
      </c>
      <c r="D2775" s="53">
        <v>0.4</v>
      </c>
      <c r="E2775" s="54">
        <v>1</v>
      </c>
      <c r="F2775" s="54">
        <v>15</v>
      </c>
      <c r="G2775" s="69">
        <v>16.128319999999999</v>
      </c>
      <c r="H2775" s="59">
        <v>740</v>
      </c>
      <c r="K2775" s="68"/>
    </row>
    <row r="2776" spans="1:11" ht="51">
      <c r="A2776" s="39"/>
      <c r="B2776" s="52" t="s">
        <v>4673</v>
      </c>
      <c r="C2776" s="53">
        <v>2023</v>
      </c>
      <c r="D2776" s="53">
        <v>0.4</v>
      </c>
      <c r="E2776" s="54">
        <v>1</v>
      </c>
      <c r="F2776" s="54">
        <v>10</v>
      </c>
      <c r="G2776" s="69">
        <v>16.128329999999998</v>
      </c>
      <c r="H2776" s="59">
        <v>740</v>
      </c>
      <c r="K2776" s="68"/>
    </row>
    <row r="2777" spans="1:11" ht="51">
      <c r="A2777" s="39"/>
      <c r="B2777" s="52" t="s">
        <v>4674</v>
      </c>
      <c r="C2777" s="53">
        <v>2023</v>
      </c>
      <c r="D2777" s="53">
        <v>0.4</v>
      </c>
      <c r="E2777" s="54">
        <v>1</v>
      </c>
      <c r="F2777" s="54">
        <v>10</v>
      </c>
      <c r="G2777" s="69">
        <v>15.353549999999998</v>
      </c>
      <c r="H2777" s="59">
        <v>740</v>
      </c>
      <c r="K2777" s="68"/>
    </row>
    <row r="2778" spans="1:11" ht="51">
      <c r="A2778" s="39"/>
      <c r="B2778" s="52" t="s">
        <v>4675</v>
      </c>
      <c r="C2778" s="53">
        <v>2023</v>
      </c>
      <c r="D2778" s="53">
        <v>0.4</v>
      </c>
      <c r="E2778" s="54">
        <v>1</v>
      </c>
      <c r="F2778" s="54">
        <v>10</v>
      </c>
      <c r="G2778" s="69">
        <v>13.20743</v>
      </c>
      <c r="H2778" s="59">
        <v>740</v>
      </c>
      <c r="K2778" s="68"/>
    </row>
    <row r="2779" spans="1:11" ht="51">
      <c r="A2779" s="39"/>
      <c r="B2779" s="52" t="s">
        <v>4676</v>
      </c>
      <c r="C2779" s="53">
        <v>2023</v>
      </c>
      <c r="D2779" s="53">
        <v>0.4</v>
      </c>
      <c r="E2779" s="54">
        <v>1</v>
      </c>
      <c r="F2779" s="54">
        <v>10</v>
      </c>
      <c r="G2779" s="69">
        <v>13.346219999999999</v>
      </c>
      <c r="H2779" s="59">
        <v>740</v>
      </c>
      <c r="K2779" s="68"/>
    </row>
    <row r="2780" spans="1:11" ht="51">
      <c r="A2780" s="39"/>
      <c r="B2780" s="52" t="s">
        <v>4677</v>
      </c>
      <c r="C2780" s="53">
        <v>2023</v>
      </c>
      <c r="D2780" s="53">
        <v>0.4</v>
      </c>
      <c r="E2780" s="54">
        <v>1</v>
      </c>
      <c r="F2780" s="54">
        <v>10</v>
      </c>
      <c r="G2780" s="69">
        <v>13.427200000000001</v>
      </c>
      <c r="H2780" s="59">
        <v>740</v>
      </c>
      <c r="K2780" s="68"/>
    </row>
    <row r="2781" spans="1:11" ht="51">
      <c r="A2781" s="39"/>
      <c r="B2781" s="52" t="s">
        <v>4678</v>
      </c>
      <c r="C2781" s="53">
        <v>2023</v>
      </c>
      <c r="D2781" s="53">
        <v>0.4</v>
      </c>
      <c r="E2781" s="54">
        <v>1</v>
      </c>
      <c r="F2781" s="54">
        <v>5</v>
      </c>
      <c r="G2781" s="69">
        <v>10.111090000000001</v>
      </c>
      <c r="H2781" s="59">
        <v>740</v>
      </c>
      <c r="K2781" s="68"/>
    </row>
    <row r="2782" spans="1:11" ht="51">
      <c r="A2782" s="39"/>
      <c r="B2782" s="52" t="s">
        <v>4679</v>
      </c>
      <c r="C2782" s="53">
        <v>2023</v>
      </c>
      <c r="D2782" s="53">
        <v>0.4</v>
      </c>
      <c r="E2782" s="54">
        <v>1</v>
      </c>
      <c r="F2782" s="54">
        <v>10</v>
      </c>
      <c r="G2782" s="69">
        <v>9.6103899999999989</v>
      </c>
      <c r="H2782" s="59">
        <v>740</v>
      </c>
      <c r="K2782" s="68"/>
    </row>
    <row r="2783" spans="1:11" ht="51">
      <c r="A2783" s="39"/>
      <c r="B2783" s="52" t="s">
        <v>4680</v>
      </c>
      <c r="C2783" s="53">
        <v>2023</v>
      </c>
      <c r="D2783" s="53">
        <v>0.4</v>
      </c>
      <c r="E2783" s="54">
        <v>1</v>
      </c>
      <c r="F2783" s="54">
        <v>15</v>
      </c>
      <c r="G2783" s="69">
        <v>14.03683</v>
      </c>
      <c r="H2783" s="59">
        <v>740</v>
      </c>
      <c r="K2783" s="68"/>
    </row>
    <row r="2784" spans="1:11" ht="51">
      <c r="A2784" s="39"/>
      <c r="B2784" s="52" t="s">
        <v>4681</v>
      </c>
      <c r="C2784" s="53">
        <v>2023</v>
      </c>
      <c r="D2784" s="53">
        <v>0.4</v>
      </c>
      <c r="E2784" s="54">
        <v>1</v>
      </c>
      <c r="F2784" s="54">
        <v>5</v>
      </c>
      <c r="G2784" s="69">
        <v>13.531090000000001</v>
      </c>
      <c r="H2784" s="59">
        <v>740</v>
      </c>
      <c r="K2784" s="68"/>
    </row>
    <row r="2785" spans="1:11" ht="51">
      <c r="A2785" s="39"/>
      <c r="B2785" s="52" t="s">
        <v>4682</v>
      </c>
      <c r="C2785" s="53">
        <v>2023</v>
      </c>
      <c r="D2785" s="53">
        <v>0.4</v>
      </c>
      <c r="E2785" s="54">
        <v>1</v>
      </c>
      <c r="F2785" s="54">
        <v>10</v>
      </c>
      <c r="G2785" s="69">
        <v>9.3540400000000012</v>
      </c>
      <c r="H2785" s="59">
        <v>740</v>
      </c>
      <c r="K2785" s="68"/>
    </row>
    <row r="2786" spans="1:11" ht="51">
      <c r="A2786" s="39"/>
      <c r="B2786" s="52" t="s">
        <v>4683</v>
      </c>
      <c r="C2786" s="53">
        <v>2023</v>
      </c>
      <c r="D2786" s="53">
        <v>0.4</v>
      </c>
      <c r="E2786" s="54">
        <v>1</v>
      </c>
      <c r="F2786" s="54">
        <v>10</v>
      </c>
      <c r="G2786" s="69">
        <v>9.434190000000001</v>
      </c>
      <c r="H2786" s="59">
        <v>740</v>
      </c>
      <c r="K2786" s="68"/>
    </row>
    <row r="2787" spans="1:11" ht="51">
      <c r="A2787" s="39"/>
      <c r="B2787" s="52" t="s">
        <v>4684</v>
      </c>
      <c r="C2787" s="53">
        <v>2023</v>
      </c>
      <c r="D2787" s="53">
        <v>0.4</v>
      </c>
      <c r="E2787" s="54">
        <v>1</v>
      </c>
      <c r="F2787" s="54">
        <v>15</v>
      </c>
      <c r="G2787" s="69">
        <v>13.51286</v>
      </c>
      <c r="H2787" s="59">
        <v>740</v>
      </c>
      <c r="K2787" s="68"/>
    </row>
    <row r="2788" spans="1:11" ht="51">
      <c r="A2788" s="39"/>
      <c r="B2788" s="52" t="s">
        <v>4685</v>
      </c>
      <c r="C2788" s="53">
        <v>2023</v>
      </c>
      <c r="D2788" s="53">
        <v>0.4</v>
      </c>
      <c r="E2788" s="54">
        <v>1</v>
      </c>
      <c r="F2788" s="54">
        <v>10</v>
      </c>
      <c r="G2788" s="69">
        <v>8.7737599999999993</v>
      </c>
      <c r="H2788" s="59">
        <v>740</v>
      </c>
      <c r="K2788" s="68"/>
    </row>
    <row r="2789" spans="1:11" ht="51">
      <c r="A2789" s="39"/>
      <c r="B2789" s="52" t="s">
        <v>4686</v>
      </c>
      <c r="C2789" s="53">
        <v>2023</v>
      </c>
      <c r="D2789" s="53">
        <v>0.4</v>
      </c>
      <c r="E2789" s="54">
        <v>1</v>
      </c>
      <c r="F2789" s="54">
        <v>35</v>
      </c>
      <c r="G2789" s="69">
        <v>8.7631499999999996</v>
      </c>
      <c r="H2789" s="59">
        <v>740</v>
      </c>
      <c r="K2789" s="68"/>
    </row>
    <row r="2790" spans="1:11" ht="51">
      <c r="A2790" s="39"/>
      <c r="B2790" s="52" t="s">
        <v>4687</v>
      </c>
      <c r="C2790" s="53">
        <v>2023</v>
      </c>
      <c r="D2790" s="53">
        <v>0.4</v>
      </c>
      <c r="E2790" s="54">
        <v>1</v>
      </c>
      <c r="F2790" s="54">
        <v>10</v>
      </c>
      <c r="G2790" s="69">
        <v>8.5393399999999993</v>
      </c>
      <c r="H2790" s="59">
        <v>740</v>
      </c>
      <c r="K2790" s="68"/>
    </row>
    <row r="2791" spans="1:11" ht="51">
      <c r="A2791" s="39"/>
      <c r="B2791" s="52" t="s">
        <v>4688</v>
      </c>
      <c r="C2791" s="53">
        <v>2023</v>
      </c>
      <c r="D2791" s="53">
        <v>0.4</v>
      </c>
      <c r="E2791" s="54">
        <v>1</v>
      </c>
      <c r="F2791" s="54">
        <v>10</v>
      </c>
      <c r="G2791" s="69">
        <v>8.7335200000000004</v>
      </c>
      <c r="H2791" s="59">
        <v>740</v>
      </c>
      <c r="K2791" s="68"/>
    </row>
    <row r="2792" spans="1:11" ht="51">
      <c r="A2792" s="39"/>
      <c r="B2792" s="52" t="s">
        <v>4689</v>
      </c>
      <c r="C2792" s="53">
        <v>2023</v>
      </c>
      <c r="D2792" s="53">
        <v>0.4</v>
      </c>
      <c r="E2792" s="54">
        <v>1</v>
      </c>
      <c r="F2792" s="54">
        <v>10</v>
      </c>
      <c r="G2792" s="69">
        <v>8.908430000000001</v>
      </c>
      <c r="H2792" s="59">
        <v>740</v>
      </c>
      <c r="K2792" s="68"/>
    </row>
    <row r="2793" spans="1:11" ht="51">
      <c r="A2793" s="39"/>
      <c r="B2793" s="52" t="s">
        <v>4690</v>
      </c>
      <c r="C2793" s="53">
        <v>2023</v>
      </c>
      <c r="D2793" s="53">
        <v>0.4</v>
      </c>
      <c r="E2793" s="54">
        <v>1</v>
      </c>
      <c r="F2793" s="54">
        <v>5</v>
      </c>
      <c r="G2793" s="69">
        <v>9.2089999999999996</v>
      </c>
      <c r="H2793" s="59">
        <v>740</v>
      </c>
      <c r="K2793" s="68"/>
    </row>
    <row r="2794" spans="1:11" ht="51">
      <c r="A2794" s="39"/>
      <c r="B2794" s="52" t="s">
        <v>4691</v>
      </c>
      <c r="C2794" s="53">
        <v>2023</v>
      </c>
      <c r="D2794" s="53">
        <v>0.4</v>
      </c>
      <c r="E2794" s="54">
        <v>1</v>
      </c>
      <c r="F2794" s="54">
        <v>10</v>
      </c>
      <c r="G2794" s="69">
        <v>8.7760899999999999</v>
      </c>
      <c r="H2794" s="59">
        <v>740</v>
      </c>
      <c r="K2794" s="68"/>
    </row>
    <row r="2795" spans="1:11" ht="51">
      <c r="A2795" s="39"/>
      <c r="B2795" s="52" t="s">
        <v>4692</v>
      </c>
      <c r="C2795" s="53">
        <v>2023</v>
      </c>
      <c r="D2795" s="53">
        <v>0.4</v>
      </c>
      <c r="E2795" s="54">
        <v>1</v>
      </c>
      <c r="F2795" s="54">
        <v>7</v>
      </c>
      <c r="G2795" s="69">
        <v>9.98733</v>
      </c>
      <c r="H2795" s="59">
        <v>740</v>
      </c>
      <c r="K2795" s="68"/>
    </row>
    <row r="2796" spans="1:11" ht="51">
      <c r="A2796" s="39"/>
      <c r="B2796" s="52" t="s">
        <v>4693</v>
      </c>
      <c r="C2796" s="53">
        <v>2023</v>
      </c>
      <c r="D2796" s="53">
        <v>0.4</v>
      </c>
      <c r="E2796" s="54">
        <v>1</v>
      </c>
      <c r="F2796" s="54">
        <v>15</v>
      </c>
      <c r="G2796" s="69">
        <v>3.6008400000000003</v>
      </c>
      <c r="H2796" s="59">
        <v>740</v>
      </c>
      <c r="K2796" s="68"/>
    </row>
    <row r="2797" spans="1:11" ht="51">
      <c r="A2797" s="39"/>
      <c r="B2797" s="52" t="s">
        <v>4694</v>
      </c>
      <c r="C2797" s="53">
        <v>2023</v>
      </c>
      <c r="D2797" s="53">
        <v>0.4</v>
      </c>
      <c r="E2797" s="54">
        <v>1</v>
      </c>
      <c r="F2797" s="54">
        <v>15</v>
      </c>
      <c r="G2797" s="69">
        <v>12.407629999999999</v>
      </c>
      <c r="H2797" s="59">
        <v>740</v>
      </c>
      <c r="K2797" s="68"/>
    </row>
    <row r="2798" spans="1:11" ht="51">
      <c r="A2798" s="39"/>
      <c r="B2798" s="52" t="s">
        <v>4695</v>
      </c>
      <c r="C2798" s="53">
        <v>2023</v>
      </c>
      <c r="D2798" s="53">
        <v>0.4</v>
      </c>
      <c r="E2798" s="54">
        <v>1</v>
      </c>
      <c r="F2798" s="54">
        <v>15</v>
      </c>
      <c r="G2798" s="69">
        <v>22.684570000000001</v>
      </c>
      <c r="H2798" s="59">
        <v>740</v>
      </c>
      <c r="K2798" s="68"/>
    </row>
    <row r="2799" spans="1:11" ht="51">
      <c r="A2799" s="39"/>
      <c r="B2799" s="52" t="s">
        <v>4696</v>
      </c>
      <c r="C2799" s="53">
        <v>2023</v>
      </c>
      <c r="D2799" s="53">
        <v>0.4</v>
      </c>
      <c r="E2799" s="54">
        <v>1</v>
      </c>
      <c r="F2799" s="54">
        <v>5</v>
      </c>
      <c r="G2799" s="69">
        <v>22.74072</v>
      </c>
      <c r="H2799" s="59">
        <v>740</v>
      </c>
      <c r="K2799" s="68"/>
    </row>
    <row r="2800" spans="1:11" ht="51">
      <c r="A2800" s="39"/>
      <c r="B2800" s="52" t="s">
        <v>4697</v>
      </c>
      <c r="C2800" s="53">
        <v>2023</v>
      </c>
      <c r="D2800" s="53">
        <v>0.4</v>
      </c>
      <c r="E2800" s="54">
        <v>1</v>
      </c>
      <c r="F2800" s="54">
        <v>5</v>
      </c>
      <c r="G2800" s="69">
        <v>22.787310000000002</v>
      </c>
      <c r="H2800" s="59">
        <v>740</v>
      </c>
      <c r="K2800" s="68"/>
    </row>
    <row r="2801" spans="1:11" ht="38.25">
      <c r="A2801" s="39"/>
      <c r="B2801" s="52" t="s">
        <v>4698</v>
      </c>
      <c r="C2801" s="53">
        <v>2023</v>
      </c>
      <c r="D2801" s="53">
        <v>0.4</v>
      </c>
      <c r="E2801" s="54">
        <v>1</v>
      </c>
      <c r="F2801" s="54">
        <v>15</v>
      </c>
      <c r="G2801" s="69">
        <v>25.62828</v>
      </c>
      <c r="H2801" s="59">
        <v>740</v>
      </c>
      <c r="K2801" s="68"/>
    </row>
    <row r="2802" spans="1:11" ht="51">
      <c r="A2802" s="39"/>
      <c r="B2802" s="52" t="s">
        <v>4699</v>
      </c>
      <c r="C2802" s="53">
        <v>2023</v>
      </c>
      <c r="D2802" s="53">
        <v>0.4</v>
      </c>
      <c r="E2802" s="54">
        <v>1</v>
      </c>
      <c r="F2802" s="54">
        <v>15</v>
      </c>
      <c r="G2802" s="69">
        <v>26.02355</v>
      </c>
      <c r="H2802" s="59">
        <v>740</v>
      </c>
      <c r="K2802" s="68"/>
    </row>
    <row r="2803" spans="1:11" ht="51">
      <c r="A2803" s="39"/>
      <c r="B2803" s="52" t="s">
        <v>4700</v>
      </c>
      <c r="C2803" s="53">
        <v>2023</v>
      </c>
      <c r="D2803" s="53">
        <v>0.4</v>
      </c>
      <c r="E2803" s="54">
        <v>1</v>
      </c>
      <c r="F2803" s="54">
        <v>15</v>
      </c>
      <c r="G2803" s="69">
        <v>26.02355</v>
      </c>
      <c r="H2803" s="59">
        <v>740</v>
      </c>
      <c r="K2803" s="68"/>
    </row>
    <row r="2804" spans="1:11" ht="51">
      <c r="A2804" s="39"/>
      <c r="B2804" s="52" t="s">
        <v>4701</v>
      </c>
      <c r="C2804" s="53">
        <v>2023</v>
      </c>
      <c r="D2804" s="53">
        <v>0.4</v>
      </c>
      <c r="E2804" s="54">
        <v>1</v>
      </c>
      <c r="F2804" s="54">
        <v>10</v>
      </c>
      <c r="G2804" s="69">
        <v>26.036380000000001</v>
      </c>
      <c r="H2804" s="59">
        <v>740</v>
      </c>
      <c r="K2804" s="68"/>
    </row>
    <row r="2805" spans="1:11" ht="51">
      <c r="A2805" s="39"/>
      <c r="B2805" s="52" t="s">
        <v>4702</v>
      </c>
      <c r="C2805" s="53">
        <v>2023</v>
      </c>
      <c r="D2805" s="53">
        <v>0.4</v>
      </c>
      <c r="E2805" s="54">
        <v>1</v>
      </c>
      <c r="F2805" s="54">
        <v>15</v>
      </c>
      <c r="G2805" s="69">
        <v>26.02355</v>
      </c>
      <c r="H2805" s="59">
        <v>740</v>
      </c>
      <c r="K2805" s="68"/>
    </row>
    <row r="2806" spans="1:11" ht="51">
      <c r="A2806" s="39"/>
      <c r="B2806" s="52" t="s">
        <v>4703</v>
      </c>
      <c r="C2806" s="53">
        <v>2023</v>
      </c>
      <c r="D2806" s="53">
        <v>0.4</v>
      </c>
      <c r="E2806" s="54">
        <v>1</v>
      </c>
      <c r="F2806" s="54">
        <v>15</v>
      </c>
      <c r="G2806" s="69">
        <v>26.02355</v>
      </c>
      <c r="H2806" s="59">
        <v>740</v>
      </c>
      <c r="K2806" s="68"/>
    </row>
    <row r="2807" spans="1:11" ht="51">
      <c r="A2807" s="39"/>
      <c r="B2807" s="52" t="s">
        <v>4704</v>
      </c>
      <c r="C2807" s="53">
        <v>2023</v>
      </c>
      <c r="D2807" s="53">
        <v>0.4</v>
      </c>
      <c r="E2807" s="54">
        <v>1</v>
      </c>
      <c r="F2807" s="54">
        <v>15</v>
      </c>
      <c r="G2807" s="69">
        <v>26.02355</v>
      </c>
      <c r="H2807" s="59">
        <v>740</v>
      </c>
      <c r="K2807" s="68"/>
    </row>
    <row r="2808" spans="1:11" ht="51">
      <c r="A2808" s="39"/>
      <c r="B2808" s="52" t="s">
        <v>4705</v>
      </c>
      <c r="C2808" s="53">
        <v>2023</v>
      </c>
      <c r="D2808" s="53">
        <v>0.4</v>
      </c>
      <c r="E2808" s="54">
        <v>1</v>
      </c>
      <c r="F2808" s="54">
        <v>15</v>
      </c>
      <c r="G2808" s="69">
        <v>26.02355</v>
      </c>
      <c r="H2808" s="59">
        <v>740</v>
      </c>
      <c r="K2808" s="68"/>
    </row>
    <row r="2809" spans="1:11" ht="51">
      <c r="A2809" s="39"/>
      <c r="B2809" s="52" t="s">
        <v>4706</v>
      </c>
      <c r="C2809" s="53">
        <v>2023</v>
      </c>
      <c r="D2809" s="53">
        <v>0.4</v>
      </c>
      <c r="E2809" s="54">
        <v>1</v>
      </c>
      <c r="F2809" s="54">
        <v>15</v>
      </c>
      <c r="G2809" s="69">
        <v>26.023569999999999</v>
      </c>
      <c r="H2809" s="59">
        <v>740</v>
      </c>
      <c r="K2809" s="68"/>
    </row>
    <row r="2810" spans="1:11" ht="51">
      <c r="A2810" s="39"/>
      <c r="B2810" s="52" t="s">
        <v>4707</v>
      </c>
      <c r="C2810" s="53">
        <v>2023</v>
      </c>
      <c r="D2810" s="53">
        <v>0.4</v>
      </c>
      <c r="E2810" s="54">
        <v>1</v>
      </c>
      <c r="F2810" s="54">
        <v>15</v>
      </c>
      <c r="G2810" s="69">
        <v>26.036390000000001</v>
      </c>
      <c r="H2810" s="59">
        <v>740</v>
      </c>
      <c r="K2810" s="68"/>
    </row>
    <row r="2811" spans="1:11" ht="51">
      <c r="A2811" s="39"/>
      <c r="B2811" s="52" t="s">
        <v>4708</v>
      </c>
      <c r="C2811" s="53">
        <v>2023</v>
      </c>
      <c r="D2811" s="53">
        <v>0.4</v>
      </c>
      <c r="E2811" s="54">
        <v>1</v>
      </c>
      <c r="F2811" s="54">
        <v>15</v>
      </c>
      <c r="G2811" s="69">
        <v>26.02478</v>
      </c>
      <c r="H2811" s="59">
        <v>740</v>
      </c>
      <c r="K2811" s="68"/>
    </row>
    <row r="2812" spans="1:11" ht="51">
      <c r="A2812" s="39"/>
      <c r="B2812" s="52" t="s">
        <v>4709</v>
      </c>
      <c r="C2812" s="53">
        <v>2023</v>
      </c>
      <c r="D2812" s="53">
        <v>0.4</v>
      </c>
      <c r="E2812" s="54">
        <v>1</v>
      </c>
      <c r="F2812" s="54">
        <v>15</v>
      </c>
      <c r="G2812" s="69">
        <v>26.02356</v>
      </c>
      <c r="H2812" s="59">
        <v>740</v>
      </c>
      <c r="K2812" s="68"/>
    </row>
    <row r="2813" spans="1:11" ht="51">
      <c r="A2813" s="39"/>
      <c r="B2813" s="52" t="s">
        <v>4710</v>
      </c>
      <c r="C2813" s="53">
        <v>2023</v>
      </c>
      <c r="D2813" s="53">
        <v>0.4</v>
      </c>
      <c r="E2813" s="54">
        <v>1</v>
      </c>
      <c r="F2813" s="54">
        <v>15</v>
      </c>
      <c r="G2813" s="69">
        <v>26.04908</v>
      </c>
      <c r="H2813" s="59">
        <v>740</v>
      </c>
      <c r="K2813" s="68"/>
    </row>
    <row r="2814" spans="1:11" ht="51">
      <c r="A2814" s="39"/>
      <c r="B2814" s="52" t="s">
        <v>4711</v>
      </c>
      <c r="C2814" s="53">
        <v>2023</v>
      </c>
      <c r="D2814" s="53">
        <v>0.4</v>
      </c>
      <c r="E2814" s="54">
        <v>1</v>
      </c>
      <c r="F2814" s="54">
        <v>10</v>
      </c>
      <c r="G2814" s="69">
        <v>26.036390000000001</v>
      </c>
      <c r="H2814" s="59">
        <v>740</v>
      </c>
      <c r="K2814" s="68"/>
    </row>
    <row r="2815" spans="1:11" ht="51">
      <c r="A2815" s="39"/>
      <c r="B2815" s="52" t="s">
        <v>4712</v>
      </c>
      <c r="C2815" s="53">
        <v>2023</v>
      </c>
      <c r="D2815" s="53">
        <v>0.4</v>
      </c>
      <c r="E2815" s="54">
        <v>1</v>
      </c>
      <c r="F2815" s="54">
        <v>10</v>
      </c>
      <c r="G2815" s="69">
        <v>26.04908</v>
      </c>
      <c r="H2815" s="59">
        <v>740</v>
      </c>
      <c r="K2815" s="68"/>
    </row>
    <row r="2816" spans="1:11" ht="51">
      <c r="A2816" s="39"/>
      <c r="B2816" s="52" t="s">
        <v>4713</v>
      </c>
      <c r="C2816" s="53">
        <v>2023</v>
      </c>
      <c r="D2816" s="53">
        <v>0.4</v>
      </c>
      <c r="E2816" s="54">
        <v>1</v>
      </c>
      <c r="F2816" s="54">
        <v>10</v>
      </c>
      <c r="G2816" s="69">
        <v>26.036380000000001</v>
      </c>
      <c r="H2816" s="59">
        <v>740</v>
      </c>
      <c r="K2816" s="68"/>
    </row>
    <row r="2817" spans="1:11" ht="51">
      <c r="A2817" s="39"/>
      <c r="B2817" s="52" t="s">
        <v>4714</v>
      </c>
      <c r="C2817" s="53">
        <v>2023</v>
      </c>
      <c r="D2817" s="53">
        <v>0.4</v>
      </c>
      <c r="E2817" s="54">
        <v>1</v>
      </c>
      <c r="F2817" s="54">
        <v>10</v>
      </c>
      <c r="G2817" s="69">
        <v>26.02356</v>
      </c>
      <c r="H2817" s="59">
        <v>740</v>
      </c>
      <c r="K2817" s="68"/>
    </row>
    <row r="2818" spans="1:11" ht="51">
      <c r="A2818" s="39"/>
      <c r="B2818" s="52" t="s">
        <v>4715</v>
      </c>
      <c r="C2818" s="53">
        <v>2023</v>
      </c>
      <c r="D2818" s="53">
        <v>0.4</v>
      </c>
      <c r="E2818" s="54">
        <v>1</v>
      </c>
      <c r="F2818" s="54">
        <v>15</v>
      </c>
      <c r="G2818" s="69">
        <v>25.104749999999999</v>
      </c>
      <c r="H2818" s="59">
        <v>740</v>
      </c>
      <c r="K2818" s="68"/>
    </row>
    <row r="2819" spans="1:11" ht="51">
      <c r="A2819" s="39"/>
      <c r="B2819" s="52" t="s">
        <v>4716</v>
      </c>
      <c r="C2819" s="53">
        <v>2023</v>
      </c>
      <c r="D2819" s="53">
        <v>0.4</v>
      </c>
      <c r="E2819" s="54">
        <v>1</v>
      </c>
      <c r="F2819" s="54">
        <v>15</v>
      </c>
      <c r="G2819" s="69">
        <v>24.369139999999998</v>
      </c>
      <c r="H2819" s="59">
        <v>740</v>
      </c>
      <c r="K2819" s="68"/>
    </row>
    <row r="2820" spans="1:11" ht="51">
      <c r="A2820" s="39"/>
      <c r="B2820" s="52" t="s">
        <v>4717</v>
      </c>
      <c r="C2820" s="53">
        <v>2023</v>
      </c>
      <c r="D2820" s="53">
        <v>0.4</v>
      </c>
      <c r="E2820" s="54">
        <v>1</v>
      </c>
      <c r="F2820" s="54">
        <v>15</v>
      </c>
      <c r="G2820" s="69">
        <v>23.646540000000002</v>
      </c>
      <c r="H2820" s="59">
        <v>740</v>
      </c>
      <c r="K2820" s="68"/>
    </row>
    <row r="2821" spans="1:11" ht="51">
      <c r="A2821" s="39"/>
      <c r="B2821" s="52" t="s">
        <v>4718</v>
      </c>
      <c r="C2821" s="53">
        <v>2023</v>
      </c>
      <c r="D2821" s="53">
        <v>0.4</v>
      </c>
      <c r="E2821" s="54">
        <v>1</v>
      </c>
      <c r="F2821" s="54">
        <v>15</v>
      </c>
      <c r="G2821" s="69">
        <v>24.245840000000001</v>
      </c>
      <c r="H2821" s="59">
        <v>740</v>
      </c>
      <c r="K2821" s="68"/>
    </row>
    <row r="2822" spans="1:11" ht="51">
      <c r="A2822" s="39"/>
      <c r="B2822" s="52" t="s">
        <v>4719</v>
      </c>
      <c r="C2822" s="53">
        <v>2023</v>
      </c>
      <c r="D2822" s="53">
        <v>0.4</v>
      </c>
      <c r="E2822" s="54">
        <v>1</v>
      </c>
      <c r="F2822" s="54">
        <v>6</v>
      </c>
      <c r="G2822" s="69">
        <v>23.888720000000003</v>
      </c>
      <c r="H2822" s="59">
        <v>740</v>
      </c>
      <c r="K2822" s="68"/>
    </row>
    <row r="2823" spans="1:11" ht="51">
      <c r="A2823" s="39"/>
      <c r="B2823" s="52" t="s">
        <v>4720</v>
      </c>
      <c r="C2823" s="53">
        <v>2023</v>
      </c>
      <c r="D2823" s="53">
        <v>0.4</v>
      </c>
      <c r="E2823" s="54">
        <v>1</v>
      </c>
      <c r="F2823" s="54">
        <v>15</v>
      </c>
      <c r="G2823" s="69">
        <v>26.02355</v>
      </c>
      <c r="H2823" s="59">
        <v>740</v>
      </c>
      <c r="K2823" s="68"/>
    </row>
    <row r="2824" spans="1:11" ht="51">
      <c r="A2824" s="39"/>
      <c r="B2824" s="52" t="s">
        <v>4721</v>
      </c>
      <c r="C2824" s="53">
        <v>2023</v>
      </c>
      <c r="D2824" s="53">
        <v>0.4</v>
      </c>
      <c r="E2824" s="54">
        <v>1</v>
      </c>
      <c r="F2824" s="54">
        <v>5</v>
      </c>
      <c r="G2824" s="69">
        <v>23.646529999999998</v>
      </c>
      <c r="H2824" s="59">
        <v>740</v>
      </c>
      <c r="K2824" s="68"/>
    </row>
    <row r="2825" spans="1:11" ht="51">
      <c r="A2825" s="39"/>
      <c r="B2825" s="52" t="s">
        <v>4722</v>
      </c>
      <c r="C2825" s="53">
        <v>2023</v>
      </c>
      <c r="D2825" s="53">
        <v>0.4</v>
      </c>
      <c r="E2825" s="54">
        <v>1</v>
      </c>
      <c r="F2825" s="54">
        <v>10</v>
      </c>
      <c r="G2825" s="69">
        <v>23.63391</v>
      </c>
      <c r="H2825" s="59">
        <v>740</v>
      </c>
      <c r="K2825" s="68"/>
    </row>
    <row r="2826" spans="1:11" ht="51">
      <c r="A2826" s="39"/>
      <c r="B2826" s="52" t="s">
        <v>4723</v>
      </c>
      <c r="C2826" s="53">
        <v>2023</v>
      </c>
      <c r="D2826" s="53">
        <v>0.4</v>
      </c>
      <c r="E2826" s="54">
        <v>1</v>
      </c>
      <c r="F2826" s="54">
        <v>15</v>
      </c>
      <c r="G2826" s="69">
        <v>23.633900000000001</v>
      </c>
      <c r="H2826" s="59">
        <v>740</v>
      </c>
      <c r="K2826" s="68"/>
    </row>
    <row r="2827" spans="1:11" ht="51">
      <c r="A2827" s="39"/>
      <c r="B2827" s="52" t="s">
        <v>4724</v>
      </c>
      <c r="C2827" s="53">
        <v>2023</v>
      </c>
      <c r="D2827" s="53">
        <v>0.4</v>
      </c>
      <c r="E2827" s="54">
        <v>1</v>
      </c>
      <c r="F2827" s="54">
        <v>15</v>
      </c>
      <c r="G2827" s="69">
        <v>24.12594</v>
      </c>
      <c r="H2827" s="59">
        <v>740</v>
      </c>
      <c r="K2827" s="68"/>
    </row>
    <row r="2828" spans="1:11" ht="51">
      <c r="A2828" s="39"/>
      <c r="B2828" s="52" t="s">
        <v>4725</v>
      </c>
      <c r="C2828" s="53">
        <v>2023</v>
      </c>
      <c r="D2828" s="53">
        <v>0.4</v>
      </c>
      <c r="E2828" s="54">
        <v>1</v>
      </c>
      <c r="F2828" s="54">
        <v>10</v>
      </c>
      <c r="G2828" s="69">
        <v>22.773169999999997</v>
      </c>
      <c r="H2828" s="59">
        <v>740</v>
      </c>
      <c r="K2828" s="68"/>
    </row>
    <row r="2829" spans="1:11" ht="51">
      <c r="A2829" s="39"/>
      <c r="B2829" s="52" t="s">
        <v>4726</v>
      </c>
      <c r="C2829" s="53">
        <v>2023</v>
      </c>
      <c r="D2829" s="53">
        <v>0.4</v>
      </c>
      <c r="E2829" s="54">
        <v>1</v>
      </c>
      <c r="F2829" s="54">
        <v>10</v>
      </c>
      <c r="G2829" s="69">
        <v>22.421439999999997</v>
      </c>
      <c r="H2829" s="59">
        <v>740</v>
      </c>
      <c r="K2829" s="68"/>
    </row>
    <row r="2830" spans="1:11" ht="51">
      <c r="A2830" s="39"/>
      <c r="B2830" s="52" t="s">
        <v>4727</v>
      </c>
      <c r="C2830" s="53">
        <v>2023</v>
      </c>
      <c r="D2830" s="53">
        <v>0.4</v>
      </c>
      <c r="E2830" s="54">
        <v>1</v>
      </c>
      <c r="F2830" s="54">
        <v>15</v>
      </c>
      <c r="G2830" s="69">
        <v>22.545570000000001</v>
      </c>
      <c r="H2830" s="59">
        <v>740</v>
      </c>
      <c r="K2830" s="68"/>
    </row>
    <row r="2831" spans="1:11" ht="51">
      <c r="A2831" s="39"/>
      <c r="B2831" s="52" t="s">
        <v>4728</v>
      </c>
      <c r="C2831" s="53">
        <v>2023</v>
      </c>
      <c r="D2831" s="53">
        <v>0.4</v>
      </c>
      <c r="E2831" s="54">
        <v>1</v>
      </c>
      <c r="F2831" s="54">
        <v>5</v>
      </c>
      <c r="G2831" s="69">
        <v>26.150569999999998</v>
      </c>
      <c r="H2831" s="59">
        <v>740</v>
      </c>
      <c r="K2831" s="68"/>
    </row>
    <row r="2832" spans="1:11" ht="51">
      <c r="A2832" s="39"/>
      <c r="B2832" s="52" t="s">
        <v>4729</v>
      </c>
      <c r="C2832" s="53">
        <v>2023</v>
      </c>
      <c r="D2832" s="53">
        <v>0.4</v>
      </c>
      <c r="E2832" s="54">
        <v>1</v>
      </c>
      <c r="F2832" s="54">
        <v>5</v>
      </c>
      <c r="G2832" s="69">
        <v>22.76192</v>
      </c>
      <c r="H2832" s="59">
        <v>740</v>
      </c>
      <c r="K2832" s="68"/>
    </row>
    <row r="2833" spans="1:11" ht="51">
      <c r="A2833" s="39"/>
      <c r="B2833" s="52" t="s">
        <v>4730</v>
      </c>
      <c r="C2833" s="53">
        <v>2023</v>
      </c>
      <c r="D2833" s="53">
        <v>0.4</v>
      </c>
      <c r="E2833" s="54">
        <v>1</v>
      </c>
      <c r="F2833" s="54">
        <v>10</v>
      </c>
      <c r="G2833" s="69">
        <v>22.70928</v>
      </c>
      <c r="H2833" s="59">
        <v>740</v>
      </c>
      <c r="K2833" s="68"/>
    </row>
    <row r="2834" spans="1:11" ht="51">
      <c r="A2834" s="39"/>
      <c r="B2834" s="52" t="s">
        <v>4731</v>
      </c>
      <c r="C2834" s="53">
        <v>2023</v>
      </c>
      <c r="D2834" s="53">
        <v>0.4</v>
      </c>
      <c r="E2834" s="54">
        <v>1</v>
      </c>
      <c r="F2834" s="54">
        <v>15</v>
      </c>
      <c r="G2834" s="69">
        <v>22.76192</v>
      </c>
      <c r="H2834" s="59">
        <v>740</v>
      </c>
      <c r="K2834" s="68"/>
    </row>
    <row r="2835" spans="1:11" ht="38.25">
      <c r="A2835" s="39"/>
      <c r="B2835" s="52" t="s">
        <v>4732</v>
      </c>
      <c r="C2835" s="53">
        <v>2023</v>
      </c>
      <c r="D2835" s="53">
        <v>0.4</v>
      </c>
      <c r="E2835" s="54">
        <v>1</v>
      </c>
      <c r="F2835" s="54">
        <v>15</v>
      </c>
      <c r="G2835" s="69">
        <v>22.74926</v>
      </c>
      <c r="H2835" s="59">
        <v>740</v>
      </c>
      <c r="K2835" s="68"/>
    </row>
    <row r="2836" spans="1:11" ht="51">
      <c r="A2836" s="39"/>
      <c r="B2836" s="52" t="s">
        <v>4733</v>
      </c>
      <c r="C2836" s="53">
        <v>2023</v>
      </c>
      <c r="D2836" s="53">
        <v>0.4</v>
      </c>
      <c r="E2836" s="54">
        <v>1</v>
      </c>
      <c r="F2836" s="54">
        <v>15</v>
      </c>
      <c r="G2836" s="69">
        <v>22.76192</v>
      </c>
      <c r="H2836" s="59">
        <v>740</v>
      </c>
      <c r="K2836" s="68"/>
    </row>
    <row r="2837" spans="1:11" ht="38.25">
      <c r="A2837" s="39"/>
      <c r="B2837" s="52" t="s">
        <v>4734</v>
      </c>
      <c r="C2837" s="53">
        <v>2023</v>
      </c>
      <c r="D2837" s="53">
        <v>0.4</v>
      </c>
      <c r="E2837" s="54">
        <v>1</v>
      </c>
      <c r="F2837" s="54">
        <v>10</v>
      </c>
      <c r="G2837" s="69">
        <v>22.664349999999999</v>
      </c>
      <c r="H2837" s="59">
        <v>740</v>
      </c>
      <c r="K2837" s="68"/>
    </row>
    <row r="2838" spans="1:11" ht="51">
      <c r="A2838" s="39"/>
      <c r="B2838" s="52" t="s">
        <v>4735</v>
      </c>
      <c r="C2838" s="53">
        <v>2023</v>
      </c>
      <c r="D2838" s="53">
        <v>0.4</v>
      </c>
      <c r="E2838" s="54">
        <v>1</v>
      </c>
      <c r="F2838" s="54">
        <v>15</v>
      </c>
      <c r="G2838" s="69">
        <v>22.74926</v>
      </c>
      <c r="H2838" s="59">
        <v>740</v>
      </c>
      <c r="K2838" s="68"/>
    </row>
    <row r="2839" spans="1:11" ht="51">
      <c r="A2839" s="39"/>
      <c r="B2839" s="52" t="s">
        <v>4736</v>
      </c>
      <c r="C2839" s="53">
        <v>2023</v>
      </c>
      <c r="D2839" s="53">
        <v>0.4</v>
      </c>
      <c r="E2839" s="54">
        <v>1</v>
      </c>
      <c r="F2839" s="54">
        <v>15</v>
      </c>
      <c r="G2839" s="69">
        <v>22.74926</v>
      </c>
      <c r="H2839" s="59">
        <v>740</v>
      </c>
      <c r="K2839" s="68"/>
    </row>
    <row r="2840" spans="1:11" ht="51">
      <c r="A2840" s="39"/>
      <c r="B2840" s="52" t="s">
        <v>4737</v>
      </c>
      <c r="C2840" s="53">
        <v>2023</v>
      </c>
      <c r="D2840" s="53">
        <v>0.4</v>
      </c>
      <c r="E2840" s="54">
        <v>1</v>
      </c>
      <c r="F2840" s="54">
        <v>15</v>
      </c>
      <c r="G2840" s="69">
        <v>22.74926</v>
      </c>
      <c r="H2840" s="59">
        <v>740</v>
      </c>
      <c r="K2840" s="68"/>
    </row>
    <row r="2841" spans="1:11" ht="51">
      <c r="A2841" s="39"/>
      <c r="B2841" s="52" t="s">
        <v>4738</v>
      </c>
      <c r="C2841" s="53">
        <v>2023</v>
      </c>
      <c r="D2841" s="53">
        <v>0.4</v>
      </c>
      <c r="E2841" s="54">
        <v>1</v>
      </c>
      <c r="F2841" s="54">
        <v>15</v>
      </c>
      <c r="G2841" s="69">
        <v>22.74926</v>
      </c>
      <c r="H2841" s="59">
        <v>740</v>
      </c>
      <c r="K2841" s="68"/>
    </row>
    <row r="2842" spans="1:11" ht="51">
      <c r="A2842" s="39"/>
      <c r="B2842" s="52" t="s">
        <v>4739</v>
      </c>
      <c r="C2842" s="53">
        <v>2023</v>
      </c>
      <c r="D2842" s="53">
        <v>0.4</v>
      </c>
      <c r="E2842" s="54">
        <v>1</v>
      </c>
      <c r="F2842" s="54">
        <v>5</v>
      </c>
      <c r="G2842" s="69">
        <v>22.558229999999998</v>
      </c>
      <c r="H2842" s="59">
        <v>740</v>
      </c>
      <c r="K2842" s="68"/>
    </row>
    <row r="2843" spans="1:11" ht="51">
      <c r="A2843" s="39"/>
      <c r="B2843" s="52" t="s">
        <v>4740</v>
      </c>
      <c r="C2843" s="53">
        <v>2023</v>
      </c>
      <c r="D2843" s="53">
        <v>0.4</v>
      </c>
      <c r="E2843" s="54">
        <v>1</v>
      </c>
      <c r="F2843" s="54">
        <v>15</v>
      </c>
      <c r="G2843" s="69">
        <v>22.845330000000001</v>
      </c>
      <c r="H2843" s="59">
        <v>740</v>
      </c>
      <c r="K2843" s="68"/>
    </row>
    <row r="2844" spans="1:11" ht="51">
      <c r="A2844" s="39"/>
      <c r="B2844" s="52" t="s">
        <v>4741</v>
      </c>
      <c r="C2844" s="53">
        <v>2023</v>
      </c>
      <c r="D2844" s="53">
        <v>0.4</v>
      </c>
      <c r="E2844" s="54">
        <v>1</v>
      </c>
      <c r="F2844" s="54">
        <v>15</v>
      </c>
      <c r="G2844" s="69">
        <v>22.75835</v>
      </c>
      <c r="H2844" s="59">
        <v>740</v>
      </c>
      <c r="K2844" s="68"/>
    </row>
    <row r="2845" spans="1:11" ht="38.25">
      <c r="A2845" s="39"/>
      <c r="B2845" s="52" t="s">
        <v>4742</v>
      </c>
      <c r="C2845" s="53">
        <v>2023</v>
      </c>
      <c r="D2845" s="53">
        <v>0.4</v>
      </c>
      <c r="E2845" s="54">
        <v>1</v>
      </c>
      <c r="F2845" s="54">
        <v>39.475000000000001</v>
      </c>
      <c r="G2845" s="69">
        <v>22.657299999999999</v>
      </c>
      <c r="H2845" s="59">
        <v>740</v>
      </c>
      <c r="K2845" s="68"/>
    </row>
    <row r="2846" spans="1:11" ht="51">
      <c r="A2846" s="39"/>
      <c r="B2846" s="52" t="s">
        <v>4743</v>
      </c>
      <c r="C2846" s="53">
        <v>2023</v>
      </c>
      <c r="D2846" s="53">
        <v>0.4</v>
      </c>
      <c r="E2846" s="54">
        <v>1</v>
      </c>
      <c r="F2846" s="54">
        <v>10</v>
      </c>
      <c r="G2846" s="69">
        <v>23.192049999999998</v>
      </c>
      <c r="H2846" s="59">
        <v>740</v>
      </c>
      <c r="K2846" s="68"/>
    </row>
    <row r="2847" spans="1:11" ht="51">
      <c r="A2847" s="39"/>
      <c r="B2847" s="52" t="s">
        <v>4744</v>
      </c>
      <c r="C2847" s="53">
        <v>2023</v>
      </c>
      <c r="D2847" s="53">
        <v>0.4</v>
      </c>
      <c r="E2847" s="54">
        <v>1</v>
      </c>
      <c r="F2847" s="54">
        <v>50</v>
      </c>
      <c r="G2847" s="69">
        <v>22.664349999999999</v>
      </c>
      <c r="H2847" s="59">
        <v>740</v>
      </c>
      <c r="K2847" s="68"/>
    </row>
    <row r="2848" spans="1:11" ht="51">
      <c r="A2848" s="39"/>
      <c r="B2848" s="52" t="s">
        <v>4745</v>
      </c>
      <c r="C2848" s="53">
        <v>2023</v>
      </c>
      <c r="D2848" s="53">
        <v>0.4</v>
      </c>
      <c r="E2848" s="54">
        <v>1</v>
      </c>
      <c r="F2848" s="54">
        <v>15</v>
      </c>
      <c r="G2848" s="69">
        <v>22.74926</v>
      </c>
      <c r="H2848" s="59">
        <v>740</v>
      </c>
      <c r="K2848" s="68"/>
    </row>
    <row r="2849" spans="1:11" ht="51">
      <c r="A2849" s="39"/>
      <c r="B2849" s="52" t="s">
        <v>4746</v>
      </c>
      <c r="C2849" s="53">
        <v>2023</v>
      </c>
      <c r="D2849" s="53">
        <v>0.4</v>
      </c>
      <c r="E2849" s="54">
        <v>1</v>
      </c>
      <c r="F2849" s="54">
        <v>15</v>
      </c>
      <c r="G2849" s="69">
        <v>24.12351</v>
      </c>
      <c r="H2849" s="59">
        <v>740</v>
      </c>
      <c r="K2849" s="68"/>
    </row>
    <row r="2850" spans="1:11" ht="51">
      <c r="A2850" s="39"/>
      <c r="B2850" s="52" t="s">
        <v>4747</v>
      </c>
      <c r="C2850" s="53">
        <v>2023</v>
      </c>
      <c r="D2850" s="53">
        <v>0.4</v>
      </c>
      <c r="E2850" s="54">
        <v>1</v>
      </c>
      <c r="F2850" s="54">
        <v>10</v>
      </c>
      <c r="G2850" s="69">
        <v>13.06442</v>
      </c>
      <c r="H2850" s="59">
        <v>740</v>
      </c>
      <c r="K2850" s="68"/>
    </row>
    <row r="2851" spans="1:11" ht="51">
      <c r="A2851" s="39"/>
      <c r="B2851" s="52" t="s">
        <v>4748</v>
      </c>
      <c r="C2851" s="53">
        <v>2023</v>
      </c>
      <c r="D2851" s="53">
        <v>0.4</v>
      </c>
      <c r="E2851" s="54">
        <v>1</v>
      </c>
      <c r="F2851" s="54">
        <v>5</v>
      </c>
      <c r="G2851" s="69">
        <v>12.784040000000001</v>
      </c>
      <c r="H2851" s="59">
        <v>740</v>
      </c>
      <c r="K2851" s="68"/>
    </row>
    <row r="2852" spans="1:11" ht="51">
      <c r="A2852" s="39"/>
      <c r="B2852" s="52" t="s">
        <v>4749</v>
      </c>
      <c r="C2852" s="53">
        <v>2023</v>
      </c>
      <c r="D2852" s="53">
        <v>0.4</v>
      </c>
      <c r="E2852" s="54">
        <v>1</v>
      </c>
      <c r="F2852" s="54">
        <v>8</v>
      </c>
      <c r="G2852" s="69">
        <v>12.065040000000002</v>
      </c>
      <c r="H2852" s="59">
        <v>740</v>
      </c>
      <c r="K2852" s="68"/>
    </row>
    <row r="2853" spans="1:11" ht="51">
      <c r="A2853" s="39"/>
      <c r="B2853" s="52" t="s">
        <v>4750</v>
      </c>
      <c r="C2853" s="53">
        <v>2023</v>
      </c>
      <c r="D2853" s="53">
        <v>0.4</v>
      </c>
      <c r="E2853" s="54">
        <v>1</v>
      </c>
      <c r="F2853" s="54">
        <v>6</v>
      </c>
      <c r="G2853" s="69">
        <v>12.123520000000001</v>
      </c>
      <c r="H2853" s="59">
        <v>740</v>
      </c>
      <c r="K2853" s="68"/>
    </row>
    <row r="2854" spans="1:11" ht="51">
      <c r="A2854" s="39"/>
      <c r="B2854" s="52" t="s">
        <v>4751</v>
      </c>
      <c r="C2854" s="53">
        <v>2023</v>
      </c>
      <c r="D2854" s="53">
        <v>0.4</v>
      </c>
      <c r="E2854" s="54">
        <v>1</v>
      </c>
      <c r="F2854" s="54">
        <v>15</v>
      </c>
      <c r="G2854" s="69">
        <v>20.216439999999999</v>
      </c>
      <c r="H2854" s="59">
        <v>740</v>
      </c>
      <c r="K2854" s="68"/>
    </row>
    <row r="2855" spans="1:11" ht="51">
      <c r="A2855" s="39"/>
      <c r="B2855" s="52" t="s">
        <v>4752</v>
      </c>
      <c r="C2855" s="53">
        <v>2023</v>
      </c>
      <c r="D2855" s="53">
        <v>0.4</v>
      </c>
      <c r="E2855" s="54">
        <v>1</v>
      </c>
      <c r="F2855" s="54">
        <v>10</v>
      </c>
      <c r="G2855" s="69">
        <v>17.87791</v>
      </c>
      <c r="H2855" s="59">
        <v>740</v>
      </c>
      <c r="K2855" s="68"/>
    </row>
    <row r="2856" spans="1:11" ht="38.25">
      <c r="A2856" s="39"/>
      <c r="B2856" s="52" t="s">
        <v>4753</v>
      </c>
      <c r="C2856" s="53">
        <v>2023</v>
      </c>
      <c r="D2856" s="53">
        <v>0.4</v>
      </c>
      <c r="E2856" s="54">
        <v>1</v>
      </c>
      <c r="F2856" s="54">
        <v>15</v>
      </c>
      <c r="G2856" s="69">
        <v>12.26614</v>
      </c>
      <c r="H2856" s="59">
        <v>741</v>
      </c>
      <c r="K2856" s="68"/>
    </row>
    <row r="2857" spans="1:11" ht="38.25">
      <c r="A2857" s="39"/>
      <c r="B2857" s="52" t="s">
        <v>4754</v>
      </c>
      <c r="C2857" s="53">
        <v>2023</v>
      </c>
      <c r="D2857" s="53">
        <v>0.4</v>
      </c>
      <c r="E2857" s="54">
        <v>1</v>
      </c>
      <c r="F2857" s="54">
        <v>10</v>
      </c>
      <c r="G2857" s="69">
        <v>24.461020000000001</v>
      </c>
      <c r="H2857" s="59">
        <v>741</v>
      </c>
      <c r="K2857" s="68"/>
    </row>
    <row r="2858" spans="1:11" ht="38.25">
      <c r="A2858" s="39"/>
      <c r="B2858" s="52" t="s">
        <v>4755</v>
      </c>
      <c r="C2858" s="53">
        <v>2023</v>
      </c>
      <c r="D2858" s="53">
        <v>0.4</v>
      </c>
      <c r="E2858" s="54">
        <v>1</v>
      </c>
      <c r="F2858" s="54">
        <v>15</v>
      </c>
      <c r="G2858" s="69">
        <v>24.461009999999998</v>
      </c>
      <c r="H2858" s="59">
        <v>741</v>
      </c>
      <c r="K2858" s="68"/>
    </row>
    <row r="2859" spans="1:11" ht="38.25">
      <c r="A2859" s="39"/>
      <c r="B2859" s="52" t="s">
        <v>4756</v>
      </c>
      <c r="C2859" s="53">
        <v>2023</v>
      </c>
      <c r="D2859" s="53">
        <v>0.4</v>
      </c>
      <c r="E2859" s="54">
        <v>1</v>
      </c>
      <c r="F2859" s="54">
        <v>15</v>
      </c>
      <c r="G2859" s="69">
        <v>24.464209999999998</v>
      </c>
      <c r="H2859" s="59">
        <v>741</v>
      </c>
      <c r="K2859" s="68"/>
    </row>
    <row r="2860" spans="1:11" ht="38.25">
      <c r="A2860" s="39"/>
      <c r="B2860" s="52" t="s">
        <v>4757</v>
      </c>
      <c r="C2860" s="53">
        <v>2023</v>
      </c>
      <c r="D2860" s="53">
        <v>0.4</v>
      </c>
      <c r="E2860" s="54">
        <v>1</v>
      </c>
      <c r="F2860" s="54">
        <v>15</v>
      </c>
      <c r="G2860" s="69">
        <v>24.61647</v>
      </c>
      <c r="H2860" s="59">
        <v>741</v>
      </c>
      <c r="K2860" s="68"/>
    </row>
    <row r="2861" spans="1:11" ht="38.25">
      <c r="A2861" s="39"/>
      <c r="B2861" s="52" t="s">
        <v>4758</v>
      </c>
      <c r="C2861" s="53">
        <v>2023</v>
      </c>
      <c r="D2861" s="53">
        <v>0.4</v>
      </c>
      <c r="E2861" s="54">
        <v>1</v>
      </c>
      <c r="F2861" s="54">
        <v>15</v>
      </c>
      <c r="G2861" s="69">
        <v>24.61646</v>
      </c>
      <c r="H2861" s="59">
        <v>741</v>
      </c>
      <c r="K2861" s="68"/>
    </row>
    <row r="2862" spans="1:11" ht="38.25">
      <c r="A2862" s="39"/>
      <c r="B2862" s="52" t="s">
        <v>4759</v>
      </c>
      <c r="C2862" s="53">
        <v>2023</v>
      </c>
      <c r="D2862" s="53">
        <v>0.4</v>
      </c>
      <c r="E2862" s="54">
        <v>1</v>
      </c>
      <c r="F2862" s="54">
        <v>15</v>
      </c>
      <c r="G2862" s="69">
        <v>24.421849999999999</v>
      </c>
      <c r="H2862" s="59">
        <v>741</v>
      </c>
      <c r="K2862" s="68"/>
    </row>
    <row r="2863" spans="1:11" ht="38.25">
      <c r="A2863" s="39"/>
      <c r="B2863" s="52" t="s">
        <v>4760</v>
      </c>
      <c r="C2863" s="53">
        <v>2023</v>
      </c>
      <c r="D2863" s="53">
        <v>0.4</v>
      </c>
      <c r="E2863" s="54">
        <v>1</v>
      </c>
      <c r="F2863" s="54">
        <v>10</v>
      </c>
      <c r="G2863" s="69">
        <v>24.421830000000003</v>
      </c>
      <c r="H2863" s="59">
        <v>741</v>
      </c>
      <c r="K2863" s="68"/>
    </row>
    <row r="2864" spans="1:11" ht="38.25">
      <c r="A2864" s="39"/>
      <c r="B2864" s="52" t="s">
        <v>4757</v>
      </c>
      <c r="C2864" s="53">
        <v>2023</v>
      </c>
      <c r="D2864" s="53">
        <v>0.4</v>
      </c>
      <c r="E2864" s="54">
        <v>1</v>
      </c>
      <c r="F2864" s="54">
        <v>10</v>
      </c>
      <c r="G2864" s="69">
        <v>24.42184</v>
      </c>
      <c r="H2864" s="59">
        <v>741</v>
      </c>
      <c r="K2864" s="68"/>
    </row>
    <row r="2865" spans="1:11" ht="38.25">
      <c r="A2865" s="39"/>
      <c r="B2865" s="52" t="s">
        <v>4761</v>
      </c>
      <c r="C2865" s="53">
        <v>2023</v>
      </c>
      <c r="D2865" s="53">
        <v>0.4</v>
      </c>
      <c r="E2865" s="54">
        <v>1</v>
      </c>
      <c r="F2865" s="54">
        <v>15</v>
      </c>
      <c r="G2865" s="69">
        <v>24.421830000000003</v>
      </c>
      <c r="H2865" s="59">
        <v>741</v>
      </c>
      <c r="K2865" s="68"/>
    </row>
    <row r="2866" spans="1:11" ht="51">
      <c r="A2866" s="39"/>
      <c r="B2866" s="52" t="s">
        <v>4762</v>
      </c>
      <c r="C2866" s="53">
        <v>2023</v>
      </c>
      <c r="D2866" s="53">
        <v>0.4</v>
      </c>
      <c r="E2866" s="54">
        <v>1</v>
      </c>
      <c r="F2866" s="54">
        <v>0.1</v>
      </c>
      <c r="G2866" s="69">
        <v>20.357110000000002</v>
      </c>
      <c r="H2866" s="59">
        <v>741</v>
      </c>
      <c r="K2866" s="68"/>
    </row>
    <row r="2867" spans="1:11" ht="38.25">
      <c r="A2867" s="39"/>
      <c r="B2867" s="52" t="s">
        <v>4763</v>
      </c>
      <c r="C2867" s="53">
        <v>2023</v>
      </c>
      <c r="D2867" s="53">
        <v>0.4</v>
      </c>
      <c r="E2867" s="54">
        <v>1</v>
      </c>
      <c r="F2867" s="54">
        <v>5</v>
      </c>
      <c r="G2867" s="69">
        <v>20.357189999999999</v>
      </c>
      <c r="H2867" s="59">
        <v>741</v>
      </c>
      <c r="K2867" s="68"/>
    </row>
    <row r="2868" spans="1:11" ht="38.25">
      <c r="A2868" s="39"/>
      <c r="B2868" s="52" t="s">
        <v>4764</v>
      </c>
      <c r="C2868" s="53">
        <v>2023</v>
      </c>
      <c r="D2868" s="53">
        <v>0.4</v>
      </c>
      <c r="E2868" s="54">
        <v>1</v>
      </c>
      <c r="F2868" s="54">
        <v>5</v>
      </c>
      <c r="G2868" s="69">
        <v>20.28623</v>
      </c>
      <c r="H2868" s="59">
        <v>741</v>
      </c>
      <c r="K2868" s="68"/>
    </row>
    <row r="2869" spans="1:11" ht="51">
      <c r="A2869" s="39"/>
      <c r="B2869" s="52" t="s">
        <v>4765</v>
      </c>
      <c r="C2869" s="53">
        <v>2023</v>
      </c>
      <c r="D2869" s="53">
        <v>0.4</v>
      </c>
      <c r="E2869" s="54">
        <v>1</v>
      </c>
      <c r="F2869" s="54">
        <v>5</v>
      </c>
      <c r="G2869" s="69">
        <v>19.415020000000002</v>
      </c>
      <c r="H2869" s="59">
        <v>741</v>
      </c>
      <c r="K2869" s="68"/>
    </row>
    <row r="2870" spans="1:11" ht="51">
      <c r="A2870" s="39"/>
      <c r="B2870" s="52" t="s">
        <v>4766</v>
      </c>
      <c r="C2870" s="53">
        <v>2023</v>
      </c>
      <c r="D2870" s="53">
        <v>0.4</v>
      </c>
      <c r="E2870" s="54">
        <v>1</v>
      </c>
      <c r="F2870" s="54">
        <v>5</v>
      </c>
      <c r="G2870" s="69">
        <v>20.27835</v>
      </c>
      <c r="H2870" s="59">
        <v>741</v>
      </c>
      <c r="K2870" s="68"/>
    </row>
    <row r="2871" spans="1:11" ht="38.25">
      <c r="A2871" s="39"/>
      <c r="B2871" s="52" t="s">
        <v>4767</v>
      </c>
      <c r="C2871" s="53">
        <v>2023</v>
      </c>
      <c r="D2871" s="53">
        <v>0.4</v>
      </c>
      <c r="E2871" s="54">
        <v>1</v>
      </c>
      <c r="F2871" s="54">
        <v>15</v>
      </c>
      <c r="G2871" s="69">
        <v>24.499689999999998</v>
      </c>
      <c r="H2871" s="59">
        <v>741</v>
      </c>
      <c r="K2871" s="68"/>
    </row>
    <row r="2872" spans="1:11" ht="38.25">
      <c r="A2872" s="39"/>
      <c r="B2872" s="52" t="s">
        <v>4768</v>
      </c>
      <c r="C2872" s="53">
        <v>2023</v>
      </c>
      <c r="D2872" s="53">
        <v>0.4</v>
      </c>
      <c r="E2872" s="54">
        <v>1</v>
      </c>
      <c r="F2872" s="54">
        <v>10</v>
      </c>
      <c r="G2872" s="69">
        <v>24.499659999999999</v>
      </c>
      <c r="H2872" s="59">
        <v>741</v>
      </c>
      <c r="K2872" s="68"/>
    </row>
    <row r="2873" spans="1:11" ht="38.25">
      <c r="A2873" s="39"/>
      <c r="B2873" s="52" t="s">
        <v>4769</v>
      </c>
      <c r="C2873" s="53">
        <v>2023</v>
      </c>
      <c r="D2873" s="53">
        <v>0.4</v>
      </c>
      <c r="E2873" s="54">
        <v>1</v>
      </c>
      <c r="F2873" s="54">
        <v>15</v>
      </c>
      <c r="G2873" s="69">
        <v>24.499659999999999</v>
      </c>
      <c r="H2873" s="59">
        <v>741</v>
      </c>
      <c r="K2873" s="68"/>
    </row>
    <row r="2874" spans="1:11" ht="38.25">
      <c r="A2874" s="39"/>
      <c r="B2874" s="52" t="s">
        <v>4770</v>
      </c>
      <c r="C2874" s="53">
        <v>2023</v>
      </c>
      <c r="D2874" s="53">
        <v>0.4</v>
      </c>
      <c r="E2874" s="54">
        <v>1</v>
      </c>
      <c r="F2874" s="54">
        <v>10</v>
      </c>
      <c r="G2874" s="69">
        <v>24.499659999999999</v>
      </c>
      <c r="H2874" s="59">
        <v>741</v>
      </c>
      <c r="K2874" s="68"/>
    </row>
    <row r="2875" spans="1:11" ht="38.25">
      <c r="A2875" s="39"/>
      <c r="B2875" s="52" t="s">
        <v>4771</v>
      </c>
      <c r="C2875" s="53">
        <v>2023</v>
      </c>
      <c r="D2875" s="53">
        <v>0.4</v>
      </c>
      <c r="E2875" s="54">
        <v>1</v>
      </c>
      <c r="F2875" s="54">
        <v>10</v>
      </c>
      <c r="G2875" s="69">
        <v>24.499659999999999</v>
      </c>
      <c r="H2875" s="59">
        <v>741</v>
      </c>
      <c r="K2875" s="68"/>
    </row>
    <row r="2876" spans="1:11" ht="38.25">
      <c r="A2876" s="39"/>
      <c r="B2876" s="52" t="s">
        <v>4772</v>
      </c>
      <c r="C2876" s="53">
        <v>2023</v>
      </c>
      <c r="D2876" s="53">
        <v>0.4</v>
      </c>
      <c r="E2876" s="54">
        <v>1</v>
      </c>
      <c r="F2876" s="54">
        <v>15</v>
      </c>
      <c r="G2876" s="69">
        <v>24.40849</v>
      </c>
      <c r="H2876" s="59">
        <v>741</v>
      </c>
      <c r="K2876" s="68"/>
    </row>
    <row r="2877" spans="1:11" ht="38.25">
      <c r="A2877" s="39"/>
      <c r="B2877" s="52" t="s">
        <v>4773</v>
      </c>
      <c r="C2877" s="53">
        <v>2023</v>
      </c>
      <c r="D2877" s="53">
        <v>0.4</v>
      </c>
      <c r="E2877" s="54">
        <v>1</v>
      </c>
      <c r="F2877" s="54">
        <v>10</v>
      </c>
      <c r="G2877" s="69">
        <v>24.461449999999999</v>
      </c>
      <c r="H2877" s="59">
        <v>741</v>
      </c>
      <c r="K2877" s="68"/>
    </row>
    <row r="2878" spans="1:11" ht="38.25">
      <c r="A2878" s="39"/>
      <c r="B2878" s="52" t="s">
        <v>4774</v>
      </c>
      <c r="C2878" s="53">
        <v>2023</v>
      </c>
      <c r="D2878" s="53">
        <v>0.4</v>
      </c>
      <c r="E2878" s="54">
        <v>1</v>
      </c>
      <c r="F2878" s="54">
        <v>15</v>
      </c>
      <c r="G2878" s="69">
        <v>24.461449999999999</v>
      </c>
      <c r="H2878" s="59">
        <v>741</v>
      </c>
      <c r="K2878" s="68"/>
    </row>
    <row r="2879" spans="1:11" ht="38.25">
      <c r="A2879" s="39"/>
      <c r="B2879" s="52" t="s">
        <v>4775</v>
      </c>
      <c r="C2879" s="53">
        <v>2023</v>
      </c>
      <c r="D2879" s="53">
        <v>0.4</v>
      </c>
      <c r="E2879" s="54">
        <v>1</v>
      </c>
      <c r="F2879" s="54">
        <v>10</v>
      </c>
      <c r="G2879" s="69">
        <v>24.46144</v>
      </c>
      <c r="H2879" s="59">
        <v>741</v>
      </c>
      <c r="K2879" s="68"/>
    </row>
    <row r="2880" spans="1:11" ht="38.25">
      <c r="A2880" s="39"/>
      <c r="B2880" s="52" t="s">
        <v>4776</v>
      </c>
      <c r="C2880" s="53">
        <v>2023</v>
      </c>
      <c r="D2880" s="53">
        <v>0.4</v>
      </c>
      <c r="E2880" s="54">
        <v>1</v>
      </c>
      <c r="F2880" s="54">
        <v>10</v>
      </c>
      <c r="G2880" s="69">
        <v>24.461020000000001</v>
      </c>
      <c r="H2880" s="59">
        <v>741</v>
      </c>
      <c r="K2880" s="68"/>
    </row>
    <row r="2881" spans="1:11" ht="38.25">
      <c r="A2881" s="39"/>
      <c r="B2881" s="52" t="s">
        <v>4777</v>
      </c>
      <c r="C2881" s="53">
        <v>2023</v>
      </c>
      <c r="D2881" s="53">
        <v>0.4</v>
      </c>
      <c r="E2881" s="54">
        <v>1</v>
      </c>
      <c r="F2881" s="54">
        <v>10</v>
      </c>
      <c r="G2881" s="69">
        <v>20.418479999999999</v>
      </c>
      <c r="H2881" s="59">
        <v>741</v>
      </c>
      <c r="K2881" s="68"/>
    </row>
    <row r="2882" spans="1:11" ht="38.25">
      <c r="A2882" s="39"/>
      <c r="B2882" s="52" t="s">
        <v>4778</v>
      </c>
      <c r="C2882" s="53">
        <v>2023</v>
      </c>
      <c r="D2882" s="53">
        <v>0.4</v>
      </c>
      <c r="E2882" s="54">
        <v>1</v>
      </c>
      <c r="F2882" s="54">
        <v>15</v>
      </c>
      <c r="G2882" s="69">
        <v>20.418479999999999</v>
      </c>
      <c r="H2882" s="59">
        <v>741</v>
      </c>
      <c r="K2882" s="68"/>
    </row>
    <row r="2883" spans="1:11" ht="38.25">
      <c r="A2883" s="39"/>
      <c r="B2883" s="52" t="s">
        <v>4779</v>
      </c>
      <c r="C2883" s="53">
        <v>2023</v>
      </c>
      <c r="D2883" s="53">
        <v>0.4</v>
      </c>
      <c r="E2883" s="54">
        <v>1</v>
      </c>
      <c r="F2883" s="54">
        <v>15</v>
      </c>
      <c r="G2883" s="69">
        <v>20.418479999999999</v>
      </c>
      <c r="H2883" s="59">
        <v>741</v>
      </c>
      <c r="K2883" s="68"/>
    </row>
    <row r="2884" spans="1:11" ht="76.5">
      <c r="A2884" s="39"/>
      <c r="B2884" s="52" t="s">
        <v>4780</v>
      </c>
      <c r="C2884" s="53">
        <v>2023</v>
      </c>
      <c r="D2884" s="53">
        <v>0.4</v>
      </c>
      <c r="E2884" s="54">
        <v>1</v>
      </c>
      <c r="F2884" s="54">
        <v>1</v>
      </c>
      <c r="G2884" s="69">
        <v>19.329560000000001</v>
      </c>
      <c r="H2884" s="59">
        <v>742</v>
      </c>
      <c r="K2884" s="68"/>
    </row>
    <row r="2885" spans="1:11" ht="51">
      <c r="A2885" s="39"/>
      <c r="B2885" s="52" t="s">
        <v>4781</v>
      </c>
      <c r="C2885" s="53">
        <v>2023</v>
      </c>
      <c r="D2885" s="53">
        <v>0.4</v>
      </c>
      <c r="E2885" s="54">
        <v>1</v>
      </c>
      <c r="F2885" s="54">
        <v>7</v>
      </c>
      <c r="G2885" s="69">
        <v>20.103159999999999</v>
      </c>
      <c r="H2885" s="59">
        <v>742</v>
      </c>
      <c r="K2885" s="68"/>
    </row>
    <row r="2886" spans="1:11" ht="51">
      <c r="A2886" s="39"/>
      <c r="B2886" s="52" t="s">
        <v>4782</v>
      </c>
      <c r="C2886" s="53">
        <v>2023</v>
      </c>
      <c r="D2886" s="53">
        <v>0.4</v>
      </c>
      <c r="E2886" s="54">
        <v>1</v>
      </c>
      <c r="F2886" s="54">
        <v>2</v>
      </c>
      <c r="G2886" s="69">
        <v>20.262409999999999</v>
      </c>
      <c r="H2886" s="59">
        <v>742</v>
      </c>
      <c r="K2886" s="68"/>
    </row>
    <row r="2887" spans="1:11" ht="51">
      <c r="A2887" s="39"/>
      <c r="B2887" s="52" t="s">
        <v>4783</v>
      </c>
      <c r="C2887" s="53">
        <v>2023</v>
      </c>
      <c r="D2887" s="53">
        <v>0.4</v>
      </c>
      <c r="E2887" s="54">
        <v>1</v>
      </c>
      <c r="F2887" s="54">
        <v>1</v>
      </c>
      <c r="G2887" s="69">
        <v>19.508150000000001</v>
      </c>
      <c r="H2887" s="59">
        <v>742</v>
      </c>
      <c r="K2887" s="68"/>
    </row>
    <row r="2888" spans="1:11" ht="51">
      <c r="A2888" s="39"/>
      <c r="B2888" s="52" t="s">
        <v>4784</v>
      </c>
      <c r="C2888" s="53">
        <v>2023</v>
      </c>
      <c r="D2888" s="53">
        <v>0.4</v>
      </c>
      <c r="E2888" s="54">
        <v>1</v>
      </c>
      <c r="F2888" s="54">
        <v>2</v>
      </c>
      <c r="G2888" s="69">
        <v>20.336509999999997</v>
      </c>
      <c r="H2888" s="59">
        <v>742</v>
      </c>
      <c r="K2888" s="68"/>
    </row>
    <row r="2889" spans="1:11" ht="38.25">
      <c r="A2889" s="39"/>
      <c r="B2889" s="52" t="s">
        <v>4785</v>
      </c>
      <c r="C2889" s="53">
        <v>2023</v>
      </c>
      <c r="D2889" s="53">
        <v>0.4</v>
      </c>
      <c r="E2889" s="54">
        <v>1</v>
      </c>
      <c r="F2889" s="54">
        <v>10</v>
      </c>
      <c r="G2889" s="69">
        <v>32.233530000000002</v>
      </c>
      <c r="H2889" s="59">
        <v>742</v>
      </c>
      <c r="K2889" s="68"/>
    </row>
    <row r="2890" spans="1:11" ht="38.25">
      <c r="A2890" s="39"/>
      <c r="B2890" s="52" t="s">
        <v>4786</v>
      </c>
      <c r="C2890" s="53">
        <v>2023</v>
      </c>
      <c r="D2890" s="53">
        <v>0.4</v>
      </c>
      <c r="E2890" s="54">
        <v>1</v>
      </c>
      <c r="F2890" s="54">
        <v>10</v>
      </c>
      <c r="G2890" s="69">
        <v>33.068169999999995</v>
      </c>
      <c r="H2890" s="59">
        <v>742</v>
      </c>
      <c r="K2890" s="68"/>
    </row>
    <row r="2891" spans="1:11" ht="38.25">
      <c r="A2891" s="39"/>
      <c r="B2891" s="52" t="s">
        <v>4787</v>
      </c>
      <c r="C2891" s="53">
        <v>2023</v>
      </c>
      <c r="D2891" s="53">
        <v>0.4</v>
      </c>
      <c r="E2891" s="54">
        <v>1</v>
      </c>
      <c r="F2891" s="54">
        <v>50</v>
      </c>
      <c r="G2891" s="69">
        <v>32.34075</v>
      </c>
      <c r="H2891" s="59">
        <v>742</v>
      </c>
      <c r="K2891" s="68"/>
    </row>
    <row r="2892" spans="1:11" ht="38.25">
      <c r="A2892" s="39"/>
      <c r="B2892" s="52" t="s">
        <v>4788</v>
      </c>
      <c r="C2892" s="53">
        <v>2023</v>
      </c>
      <c r="D2892" s="53">
        <v>0.4</v>
      </c>
      <c r="E2892" s="54">
        <v>1</v>
      </c>
      <c r="F2892" s="54">
        <v>10</v>
      </c>
      <c r="G2892" s="69">
        <v>30.258320000000001</v>
      </c>
      <c r="H2892" s="59">
        <v>742</v>
      </c>
      <c r="K2892" s="68"/>
    </row>
    <row r="2893" spans="1:11" ht="38.25">
      <c r="A2893" s="39"/>
      <c r="B2893" s="52" t="s">
        <v>4789</v>
      </c>
      <c r="C2893" s="53">
        <v>2023</v>
      </c>
      <c r="D2893" s="53">
        <v>0.4</v>
      </c>
      <c r="E2893" s="54">
        <v>1</v>
      </c>
      <c r="F2893" s="54">
        <v>15</v>
      </c>
      <c r="G2893" s="69">
        <v>32.811769999999996</v>
      </c>
      <c r="H2893" s="59">
        <v>742</v>
      </c>
      <c r="K2893" s="68"/>
    </row>
    <row r="2894" spans="1:11" ht="38.25">
      <c r="A2894" s="39"/>
      <c r="B2894" s="52" t="s">
        <v>4790</v>
      </c>
      <c r="C2894" s="53">
        <v>2023</v>
      </c>
      <c r="D2894" s="53">
        <v>0.4</v>
      </c>
      <c r="E2894" s="54">
        <v>1</v>
      </c>
      <c r="F2894" s="54">
        <v>10</v>
      </c>
      <c r="G2894" s="69">
        <v>47.256660000000004</v>
      </c>
      <c r="H2894" s="59">
        <v>742</v>
      </c>
      <c r="K2894" s="68"/>
    </row>
    <row r="2895" spans="1:11" ht="38.25">
      <c r="A2895" s="39"/>
      <c r="B2895" s="52" t="s">
        <v>4791</v>
      </c>
      <c r="C2895" s="53">
        <v>2023</v>
      </c>
      <c r="D2895" s="53">
        <v>0.4</v>
      </c>
      <c r="E2895" s="54">
        <v>1</v>
      </c>
      <c r="F2895" s="54">
        <v>10</v>
      </c>
      <c r="G2895" s="69">
        <v>30.263650000000002</v>
      </c>
      <c r="H2895" s="59">
        <v>742</v>
      </c>
      <c r="K2895" s="68"/>
    </row>
    <row r="2896" spans="1:11" ht="38.25">
      <c r="A2896" s="39"/>
      <c r="B2896" s="52" t="s">
        <v>4792</v>
      </c>
      <c r="C2896" s="53">
        <v>2023</v>
      </c>
      <c r="D2896" s="53">
        <v>0.4</v>
      </c>
      <c r="E2896" s="54">
        <v>1</v>
      </c>
      <c r="F2896" s="54">
        <v>15</v>
      </c>
      <c r="G2896" s="69">
        <v>32.797470000000004</v>
      </c>
      <c r="H2896" s="59">
        <v>742</v>
      </c>
    </row>
    <row r="2897" spans="1:8" ht="51">
      <c r="A2897" s="39"/>
      <c r="B2897" s="52" t="s">
        <v>4793</v>
      </c>
      <c r="C2897" s="53">
        <v>2023</v>
      </c>
      <c r="D2897" s="53">
        <v>0.4</v>
      </c>
      <c r="E2897" s="54">
        <v>1</v>
      </c>
      <c r="F2897" s="54">
        <v>10</v>
      </c>
      <c r="G2897" s="69">
        <v>27.994209999999999</v>
      </c>
      <c r="H2897" s="59">
        <v>742</v>
      </c>
    </row>
    <row r="2898" spans="1:8" ht="51">
      <c r="A2898" s="39"/>
      <c r="B2898" s="52" t="s">
        <v>4794</v>
      </c>
      <c r="C2898" s="53">
        <v>2023</v>
      </c>
      <c r="D2898" s="53">
        <v>0.4</v>
      </c>
      <c r="E2898" s="54">
        <v>1</v>
      </c>
      <c r="F2898" s="54">
        <v>10</v>
      </c>
      <c r="G2898" s="69">
        <v>20.338259999999998</v>
      </c>
      <c r="H2898" s="59">
        <v>742</v>
      </c>
    </row>
    <row r="2899" spans="1:8" ht="51">
      <c r="A2899" s="39"/>
      <c r="B2899" s="52" t="s">
        <v>4795</v>
      </c>
      <c r="C2899" s="53">
        <v>2023</v>
      </c>
      <c r="D2899" s="53">
        <v>0.4</v>
      </c>
      <c r="E2899" s="54">
        <v>1</v>
      </c>
      <c r="F2899" s="54">
        <v>5</v>
      </c>
      <c r="G2899" s="69">
        <v>27.946470000000001</v>
      </c>
      <c r="H2899" s="59">
        <v>742</v>
      </c>
    </row>
    <row r="2900" spans="1:8" ht="63.75">
      <c r="A2900" s="39"/>
      <c r="B2900" s="52" t="s">
        <v>4796</v>
      </c>
      <c r="C2900" s="53">
        <v>2023</v>
      </c>
      <c r="D2900" s="53">
        <v>0.4</v>
      </c>
      <c r="E2900" s="54">
        <v>1</v>
      </c>
      <c r="F2900" s="54">
        <v>15</v>
      </c>
      <c r="G2900" s="69">
        <v>27.987189999999998</v>
      </c>
      <c r="H2900" s="59">
        <v>744</v>
      </c>
    </row>
    <row r="2901" spans="1:8" ht="51">
      <c r="A2901" s="39"/>
      <c r="B2901" s="52" t="s">
        <v>4797</v>
      </c>
      <c r="C2901" s="53">
        <v>2023</v>
      </c>
      <c r="D2901" s="53">
        <v>0.4</v>
      </c>
      <c r="E2901" s="54">
        <v>1</v>
      </c>
      <c r="F2901" s="54">
        <v>10</v>
      </c>
      <c r="G2901" s="69">
        <v>20.731270000000002</v>
      </c>
      <c r="H2901" s="59">
        <v>745</v>
      </c>
    </row>
    <row r="2902" spans="1:8" ht="51">
      <c r="A2902" s="39"/>
      <c r="B2902" s="52" t="s">
        <v>4798</v>
      </c>
      <c r="C2902" s="53">
        <v>2023</v>
      </c>
      <c r="D2902" s="53">
        <v>0.4</v>
      </c>
      <c r="E2902" s="54">
        <v>1</v>
      </c>
      <c r="F2902" s="54">
        <v>15</v>
      </c>
      <c r="G2902" s="69">
        <v>18.624839999999999</v>
      </c>
      <c r="H2902" s="59">
        <v>745</v>
      </c>
    </row>
    <row r="2903" spans="1:8" ht="38.25">
      <c r="A2903" s="39"/>
      <c r="B2903" s="52" t="s">
        <v>4799</v>
      </c>
      <c r="C2903" s="53">
        <v>2023</v>
      </c>
      <c r="D2903" s="53">
        <v>0.4</v>
      </c>
      <c r="E2903" s="54">
        <v>1</v>
      </c>
      <c r="F2903" s="54">
        <v>7</v>
      </c>
      <c r="G2903" s="69">
        <v>20.909509999999997</v>
      </c>
      <c r="H2903" s="59">
        <v>745</v>
      </c>
    </row>
    <row r="2904" spans="1:8" ht="63.75">
      <c r="A2904" s="39"/>
      <c r="B2904" s="52" t="s">
        <v>4800</v>
      </c>
      <c r="C2904" s="53">
        <v>2023</v>
      </c>
      <c r="D2904" s="53">
        <v>0.4</v>
      </c>
      <c r="E2904" s="54">
        <v>1</v>
      </c>
      <c r="F2904" s="54">
        <v>3</v>
      </c>
      <c r="G2904" s="69">
        <v>7.6055299999999999</v>
      </c>
      <c r="H2904" s="59">
        <v>746</v>
      </c>
    </row>
    <row r="2905" spans="1:8" ht="63.75">
      <c r="A2905" s="39"/>
      <c r="B2905" s="52" t="s">
        <v>4801</v>
      </c>
      <c r="C2905" s="53">
        <v>2023</v>
      </c>
      <c r="D2905" s="53">
        <v>0.4</v>
      </c>
      <c r="E2905" s="54">
        <v>1</v>
      </c>
      <c r="F2905" s="54">
        <v>3</v>
      </c>
      <c r="G2905" s="69">
        <v>7.7713299999999998</v>
      </c>
      <c r="H2905" s="59">
        <v>746</v>
      </c>
    </row>
    <row r="2906" spans="1:8" ht="51">
      <c r="A2906" s="39"/>
      <c r="B2906" s="52" t="s">
        <v>4802</v>
      </c>
      <c r="C2906" s="53">
        <v>2023</v>
      </c>
      <c r="D2906" s="53">
        <v>0.4</v>
      </c>
      <c r="E2906" s="54">
        <v>1</v>
      </c>
      <c r="F2906" s="54">
        <v>9.5500000000000007</v>
      </c>
      <c r="G2906" s="69">
        <v>13.36162</v>
      </c>
      <c r="H2906" s="59">
        <v>746</v>
      </c>
    </row>
    <row r="2907" spans="1:8" ht="51">
      <c r="A2907" s="39"/>
      <c r="B2907" s="52" t="s">
        <v>4803</v>
      </c>
      <c r="C2907" s="53">
        <v>2023</v>
      </c>
      <c r="D2907" s="53">
        <v>0.4</v>
      </c>
      <c r="E2907" s="54">
        <v>1</v>
      </c>
      <c r="F2907" s="54">
        <v>80</v>
      </c>
      <c r="G2907" s="69">
        <v>17.211689999999997</v>
      </c>
      <c r="H2907" s="59">
        <v>749</v>
      </c>
    </row>
    <row r="2908" spans="1:8" ht="51">
      <c r="A2908" s="39"/>
      <c r="B2908" s="52" t="s">
        <v>4804</v>
      </c>
      <c r="C2908" s="53">
        <v>2023</v>
      </c>
      <c r="D2908" s="53">
        <v>0.4</v>
      </c>
      <c r="E2908" s="54">
        <v>1</v>
      </c>
      <c r="F2908" s="54">
        <v>5</v>
      </c>
      <c r="G2908" s="69">
        <v>34.233379999999997</v>
      </c>
      <c r="H2908" s="59">
        <v>749</v>
      </c>
    </row>
    <row r="2909" spans="1:8" ht="38.25">
      <c r="A2909" s="39"/>
      <c r="B2909" s="52" t="s">
        <v>4805</v>
      </c>
      <c r="C2909" s="53">
        <v>2023</v>
      </c>
      <c r="D2909" s="53">
        <v>0.4</v>
      </c>
      <c r="E2909" s="54">
        <v>1</v>
      </c>
      <c r="F2909" s="54">
        <v>5</v>
      </c>
      <c r="G2909" s="69">
        <v>14.433339999999999</v>
      </c>
      <c r="H2909" s="59">
        <v>749</v>
      </c>
    </row>
    <row r="2910" spans="1:8" ht="38.25">
      <c r="A2910" s="39"/>
      <c r="B2910" s="52" t="s">
        <v>4806</v>
      </c>
      <c r="C2910" s="53">
        <v>2023</v>
      </c>
      <c r="D2910" s="53">
        <v>0.4</v>
      </c>
      <c r="E2910" s="54">
        <v>1</v>
      </c>
      <c r="F2910" s="54">
        <v>15</v>
      </c>
      <c r="G2910" s="69">
        <v>14.433350000000001</v>
      </c>
      <c r="H2910" s="59">
        <v>749</v>
      </c>
    </row>
    <row r="2911" spans="1:8" ht="38.25">
      <c r="A2911" s="39"/>
      <c r="B2911" s="52" t="s">
        <v>4807</v>
      </c>
      <c r="C2911" s="53">
        <v>2023</v>
      </c>
      <c r="D2911" s="53">
        <v>0.4</v>
      </c>
      <c r="E2911" s="54">
        <v>1</v>
      </c>
      <c r="F2911" s="54">
        <v>5</v>
      </c>
      <c r="G2911" s="69">
        <v>14.433339999999999</v>
      </c>
      <c r="H2911" s="59">
        <v>749</v>
      </c>
    </row>
    <row r="2912" spans="1:8" ht="38.25">
      <c r="A2912" s="39"/>
      <c r="B2912" s="52" t="s">
        <v>4808</v>
      </c>
      <c r="C2912" s="53">
        <v>2023</v>
      </c>
      <c r="D2912" s="53">
        <v>0.4</v>
      </c>
      <c r="E2912" s="54">
        <v>1</v>
      </c>
      <c r="F2912" s="54">
        <v>5</v>
      </c>
      <c r="G2912" s="69">
        <v>14.433339999999999</v>
      </c>
      <c r="H2912" s="59">
        <v>749</v>
      </c>
    </row>
    <row r="2913" spans="1:8" ht="38.25">
      <c r="A2913" s="39"/>
      <c r="B2913" s="52" t="s">
        <v>4809</v>
      </c>
      <c r="C2913" s="53">
        <v>2023</v>
      </c>
      <c r="D2913" s="53">
        <v>0.4</v>
      </c>
      <c r="E2913" s="54">
        <v>1</v>
      </c>
      <c r="F2913" s="54">
        <v>15</v>
      </c>
      <c r="G2913" s="69">
        <v>15.459610000000001</v>
      </c>
      <c r="H2913" s="59">
        <v>749</v>
      </c>
    </row>
    <row r="2914" spans="1:8" ht="38.25">
      <c r="A2914" s="39"/>
      <c r="B2914" s="52" t="s">
        <v>4810</v>
      </c>
      <c r="C2914" s="53">
        <v>2023</v>
      </c>
      <c r="D2914" s="53">
        <v>0.4</v>
      </c>
      <c r="E2914" s="54">
        <v>1</v>
      </c>
      <c r="F2914" s="54">
        <v>5</v>
      </c>
      <c r="G2914" s="69">
        <v>14.99217</v>
      </c>
      <c r="H2914" s="59">
        <v>749</v>
      </c>
    </row>
    <row r="2915" spans="1:8" ht="38.25">
      <c r="A2915" s="39"/>
      <c r="B2915" s="52" t="s">
        <v>4811</v>
      </c>
      <c r="C2915" s="53">
        <v>2023</v>
      </c>
      <c r="D2915" s="53">
        <v>0.4</v>
      </c>
      <c r="E2915" s="54">
        <v>1</v>
      </c>
      <c r="F2915" s="54">
        <v>5</v>
      </c>
      <c r="G2915" s="69">
        <v>14.99259</v>
      </c>
      <c r="H2915" s="59">
        <v>749</v>
      </c>
    </row>
    <row r="2916" spans="1:8" ht="38.25">
      <c r="A2916" s="39"/>
      <c r="B2916" s="52" t="s">
        <v>4812</v>
      </c>
      <c r="C2916" s="53">
        <v>2023</v>
      </c>
      <c r="D2916" s="53">
        <v>0.4</v>
      </c>
      <c r="E2916" s="54">
        <v>1</v>
      </c>
      <c r="F2916" s="54">
        <v>5</v>
      </c>
      <c r="G2916" s="69">
        <v>14.992599999999999</v>
      </c>
      <c r="H2916" s="59">
        <v>749</v>
      </c>
    </row>
    <row r="2917" spans="1:8" ht="38.25">
      <c r="A2917" s="39"/>
      <c r="B2917" s="52" t="s">
        <v>4813</v>
      </c>
      <c r="C2917" s="53">
        <v>2023</v>
      </c>
      <c r="D2917" s="53">
        <v>0.4</v>
      </c>
      <c r="E2917" s="54">
        <v>1</v>
      </c>
      <c r="F2917" s="54">
        <v>10</v>
      </c>
      <c r="G2917" s="69">
        <v>14.98226</v>
      </c>
      <c r="H2917" s="59">
        <v>749</v>
      </c>
    </row>
    <row r="2918" spans="1:8" ht="38.25">
      <c r="A2918" s="39"/>
      <c r="B2918" s="52" t="s">
        <v>4814</v>
      </c>
      <c r="C2918" s="53">
        <v>2023</v>
      </c>
      <c r="D2918" s="53">
        <v>0.4</v>
      </c>
      <c r="E2918" s="54">
        <v>1</v>
      </c>
      <c r="F2918" s="54">
        <v>5</v>
      </c>
      <c r="G2918" s="69">
        <v>9.0566399999999998</v>
      </c>
      <c r="H2918" s="59">
        <v>749</v>
      </c>
    </row>
    <row r="2919" spans="1:8" ht="38.25">
      <c r="A2919" s="39"/>
      <c r="B2919" s="52" t="s">
        <v>4815</v>
      </c>
      <c r="C2919" s="53">
        <v>2023</v>
      </c>
      <c r="D2919" s="53">
        <v>0.4</v>
      </c>
      <c r="E2919" s="54">
        <v>1</v>
      </c>
      <c r="F2919" s="54">
        <v>15</v>
      </c>
      <c r="G2919" s="69">
        <v>15.011100000000001</v>
      </c>
      <c r="H2919" s="59">
        <v>749</v>
      </c>
    </row>
    <row r="2920" spans="1:8" ht="38.25">
      <c r="A2920" s="39"/>
      <c r="B2920" s="52" t="s">
        <v>4816</v>
      </c>
      <c r="C2920" s="53">
        <v>2023</v>
      </c>
      <c r="D2920" s="53">
        <v>0.4</v>
      </c>
      <c r="E2920" s="54">
        <v>1</v>
      </c>
      <c r="F2920" s="54">
        <v>20</v>
      </c>
      <c r="G2920" s="69">
        <v>14.45271</v>
      </c>
      <c r="H2920" s="59">
        <v>749</v>
      </c>
    </row>
    <row r="2921" spans="1:8" ht="38.25">
      <c r="A2921" s="39"/>
      <c r="B2921" s="52" t="s">
        <v>4817</v>
      </c>
      <c r="C2921" s="53">
        <v>2023</v>
      </c>
      <c r="D2921" s="53">
        <v>0.4</v>
      </c>
      <c r="E2921" s="54">
        <v>1</v>
      </c>
      <c r="F2921" s="54">
        <v>15</v>
      </c>
      <c r="G2921" s="69">
        <v>15.011089999999999</v>
      </c>
      <c r="H2921" s="59">
        <v>749</v>
      </c>
    </row>
    <row r="2922" spans="1:8" ht="38.25">
      <c r="A2922" s="39"/>
      <c r="B2922" s="52" t="s">
        <v>4818</v>
      </c>
      <c r="C2922" s="53">
        <v>2023</v>
      </c>
      <c r="D2922" s="53">
        <v>0.4</v>
      </c>
      <c r="E2922" s="54">
        <v>1</v>
      </c>
      <c r="F2922" s="54">
        <v>15</v>
      </c>
      <c r="G2922" s="69">
        <v>13.828749999999999</v>
      </c>
      <c r="H2922" s="59">
        <v>749</v>
      </c>
    </row>
    <row r="2923" spans="1:8" ht="38.25">
      <c r="A2923" s="39"/>
      <c r="B2923" s="52" t="s">
        <v>4819</v>
      </c>
      <c r="C2923" s="53">
        <v>2023</v>
      </c>
      <c r="D2923" s="53">
        <v>0.4</v>
      </c>
      <c r="E2923" s="54">
        <v>1</v>
      </c>
      <c r="F2923" s="54">
        <v>5</v>
      </c>
      <c r="G2923" s="69">
        <v>15.011509999999999</v>
      </c>
      <c r="H2923" s="59">
        <v>749</v>
      </c>
    </row>
    <row r="2924" spans="1:8" ht="38.25">
      <c r="A2924" s="39"/>
      <c r="B2924" s="52" t="s">
        <v>4820</v>
      </c>
      <c r="C2924" s="53">
        <v>2023</v>
      </c>
      <c r="D2924" s="53">
        <v>0.4</v>
      </c>
      <c r="E2924" s="54">
        <v>1</v>
      </c>
      <c r="F2924" s="54">
        <v>10</v>
      </c>
      <c r="G2924" s="69">
        <v>15.011959999999998</v>
      </c>
      <c r="H2924" s="59">
        <v>749</v>
      </c>
    </row>
    <row r="2925" spans="1:8" ht="38.25">
      <c r="A2925" s="39"/>
      <c r="B2925" s="52" t="s">
        <v>4821</v>
      </c>
      <c r="C2925" s="53">
        <v>2023</v>
      </c>
      <c r="D2925" s="53">
        <v>0.4</v>
      </c>
      <c r="E2925" s="54">
        <v>1</v>
      </c>
      <c r="F2925" s="54">
        <v>15</v>
      </c>
      <c r="G2925" s="69">
        <v>14.987870000000001</v>
      </c>
      <c r="H2925" s="59">
        <v>749</v>
      </c>
    </row>
    <row r="2926" spans="1:8" ht="38.25">
      <c r="A2926" s="39"/>
      <c r="B2926" s="52" t="s">
        <v>4822</v>
      </c>
      <c r="C2926" s="53">
        <v>2023</v>
      </c>
      <c r="D2926" s="53">
        <v>0.4</v>
      </c>
      <c r="E2926" s="54">
        <v>1</v>
      </c>
      <c r="F2926" s="54">
        <v>10</v>
      </c>
      <c r="G2926" s="69">
        <v>12.199020000000001</v>
      </c>
      <c r="H2926" s="59">
        <v>749</v>
      </c>
    </row>
    <row r="2927" spans="1:8" ht="38.25">
      <c r="A2927" s="39"/>
      <c r="B2927" s="52" t="s">
        <v>4823</v>
      </c>
      <c r="C2927" s="53">
        <v>2023</v>
      </c>
      <c r="D2927" s="53">
        <v>0.4</v>
      </c>
      <c r="E2927" s="54">
        <v>1</v>
      </c>
      <c r="F2927" s="54">
        <v>10</v>
      </c>
      <c r="G2927" s="69">
        <v>12.27689</v>
      </c>
      <c r="H2927" s="59">
        <v>749</v>
      </c>
    </row>
    <row r="2928" spans="1:8" ht="38.25">
      <c r="A2928" s="39"/>
      <c r="B2928" s="52" t="s">
        <v>4824</v>
      </c>
      <c r="C2928" s="53">
        <v>2023</v>
      </c>
      <c r="D2928" s="53">
        <v>0.4</v>
      </c>
      <c r="E2928" s="54">
        <v>1</v>
      </c>
      <c r="F2928" s="54">
        <v>10</v>
      </c>
      <c r="G2928" s="69">
        <v>12.533389999999999</v>
      </c>
      <c r="H2928" s="59">
        <v>749</v>
      </c>
    </row>
    <row r="2929" spans="1:8" ht="38.25">
      <c r="A2929" s="39"/>
      <c r="B2929" s="52" t="s">
        <v>4825</v>
      </c>
      <c r="C2929" s="53">
        <v>2023</v>
      </c>
      <c r="D2929" s="53">
        <v>0.4</v>
      </c>
      <c r="E2929" s="54">
        <v>1</v>
      </c>
      <c r="F2929" s="54">
        <v>10</v>
      </c>
      <c r="G2929" s="69">
        <v>12.001530000000001</v>
      </c>
      <c r="H2929" s="59">
        <v>749</v>
      </c>
    </row>
    <row r="2930" spans="1:8" ht="38.25">
      <c r="A2930" s="39"/>
      <c r="B2930" s="52" t="s">
        <v>4826</v>
      </c>
      <c r="C2930" s="53">
        <v>2023</v>
      </c>
      <c r="D2930" s="53">
        <v>0.4</v>
      </c>
      <c r="E2930" s="54">
        <v>1</v>
      </c>
      <c r="F2930" s="54">
        <v>10</v>
      </c>
      <c r="G2930" s="69">
        <v>12.266450000000001</v>
      </c>
      <c r="H2930" s="59">
        <v>749</v>
      </c>
    </row>
    <row r="2931" spans="1:8" ht="38.25">
      <c r="A2931" s="39"/>
      <c r="B2931" s="52" t="s">
        <v>4827</v>
      </c>
      <c r="C2931" s="53">
        <v>2023</v>
      </c>
      <c r="D2931" s="53">
        <v>0.4</v>
      </c>
      <c r="E2931" s="54">
        <v>1</v>
      </c>
      <c r="F2931" s="54">
        <v>10</v>
      </c>
      <c r="G2931" s="69">
        <v>12.266909999999999</v>
      </c>
      <c r="H2931" s="59">
        <v>749</v>
      </c>
    </row>
    <row r="2932" spans="1:8" ht="38.25">
      <c r="A2932" s="39"/>
      <c r="B2932" s="52" t="s">
        <v>4828</v>
      </c>
      <c r="C2932" s="53">
        <v>2023</v>
      </c>
      <c r="D2932" s="53">
        <v>0.4</v>
      </c>
      <c r="E2932" s="54">
        <v>1</v>
      </c>
      <c r="F2932" s="54">
        <v>1</v>
      </c>
      <c r="G2932" s="69">
        <v>12.00239</v>
      </c>
      <c r="H2932" s="59">
        <v>749</v>
      </c>
    </row>
    <row r="2933" spans="1:8" ht="38.25">
      <c r="A2933" s="39"/>
      <c r="B2933" s="52" t="s">
        <v>4829</v>
      </c>
      <c r="C2933" s="53">
        <v>2023</v>
      </c>
      <c r="D2933" s="53">
        <v>0.4</v>
      </c>
      <c r="E2933" s="54">
        <v>1</v>
      </c>
      <c r="F2933" s="54">
        <v>15</v>
      </c>
      <c r="G2933" s="69">
        <v>20.709049999999998</v>
      </c>
      <c r="H2933" s="59">
        <v>749</v>
      </c>
    </row>
    <row r="2934" spans="1:8" ht="51">
      <c r="A2934" s="39"/>
      <c r="B2934" s="52" t="s">
        <v>4830</v>
      </c>
      <c r="C2934" s="53">
        <v>2023</v>
      </c>
      <c r="D2934" s="53">
        <v>0.4</v>
      </c>
      <c r="E2934" s="54">
        <v>1</v>
      </c>
      <c r="F2934" s="54">
        <v>5</v>
      </c>
      <c r="G2934" s="69">
        <v>9.7581100000000003</v>
      </c>
      <c r="H2934" s="59">
        <v>749</v>
      </c>
    </row>
    <row r="2935" spans="1:8" ht="51">
      <c r="A2935" s="39"/>
      <c r="B2935" s="52" t="s">
        <v>4831</v>
      </c>
      <c r="C2935" s="53">
        <v>2023</v>
      </c>
      <c r="D2935" s="53">
        <v>0.4</v>
      </c>
      <c r="E2935" s="54">
        <v>1</v>
      </c>
      <c r="F2935" s="54">
        <v>5</v>
      </c>
      <c r="G2935" s="69">
        <v>9.7589699999999997</v>
      </c>
      <c r="H2935" s="59">
        <v>749</v>
      </c>
    </row>
    <row r="2936" spans="1:8" ht="51">
      <c r="A2936" s="39"/>
      <c r="B2936" s="52" t="s">
        <v>4832</v>
      </c>
      <c r="C2936" s="53">
        <v>2023</v>
      </c>
      <c r="D2936" s="53">
        <v>0.4</v>
      </c>
      <c r="E2936" s="54">
        <v>1</v>
      </c>
      <c r="F2936" s="54">
        <v>15</v>
      </c>
      <c r="G2936" s="69">
        <v>9.7589699999999997</v>
      </c>
      <c r="H2936" s="59">
        <v>749</v>
      </c>
    </row>
    <row r="2937" spans="1:8" ht="51">
      <c r="A2937" s="39"/>
      <c r="B2937" s="52" t="s">
        <v>4833</v>
      </c>
      <c r="C2937" s="53">
        <v>2023</v>
      </c>
      <c r="D2937" s="53">
        <v>0.4</v>
      </c>
      <c r="E2937" s="54">
        <v>1</v>
      </c>
      <c r="F2937" s="54">
        <v>2</v>
      </c>
      <c r="G2937" s="69">
        <v>6.6381199999999998</v>
      </c>
      <c r="H2937" s="59">
        <v>749</v>
      </c>
    </row>
    <row r="2938" spans="1:8" ht="38.25">
      <c r="A2938" s="39"/>
      <c r="B2938" s="52" t="s">
        <v>4834</v>
      </c>
      <c r="C2938" s="53">
        <v>2023</v>
      </c>
      <c r="D2938" s="53">
        <v>0.4</v>
      </c>
      <c r="E2938" s="54">
        <v>1</v>
      </c>
      <c r="F2938" s="54">
        <v>5</v>
      </c>
      <c r="G2938" s="69">
        <v>13.983549999999999</v>
      </c>
      <c r="H2938" s="59">
        <v>750</v>
      </c>
    </row>
    <row r="2939" spans="1:8" ht="38.25">
      <c r="A2939" s="39"/>
      <c r="B2939" s="52" t="s">
        <v>4835</v>
      </c>
      <c r="C2939" s="53">
        <v>2023</v>
      </c>
      <c r="D2939" s="53">
        <v>0.4</v>
      </c>
      <c r="E2939" s="54">
        <v>1</v>
      </c>
      <c r="F2939" s="54">
        <v>10</v>
      </c>
      <c r="G2939" s="69">
        <v>13.983540000000001</v>
      </c>
      <c r="H2939" s="59">
        <v>750</v>
      </c>
    </row>
    <row r="2940" spans="1:8" ht="38.25">
      <c r="A2940" s="39"/>
      <c r="B2940" s="52" t="s">
        <v>4836</v>
      </c>
      <c r="C2940" s="53">
        <v>2023</v>
      </c>
      <c r="D2940" s="53">
        <v>0.4</v>
      </c>
      <c r="E2940" s="54">
        <v>1</v>
      </c>
      <c r="F2940" s="54">
        <v>3</v>
      </c>
      <c r="G2940" s="69">
        <v>13.983549999999999</v>
      </c>
      <c r="H2940" s="59">
        <v>750</v>
      </c>
    </row>
    <row r="2941" spans="1:8" ht="38.25">
      <c r="A2941" s="39"/>
      <c r="B2941" s="52" t="s">
        <v>4837</v>
      </c>
      <c r="C2941" s="53">
        <v>2023</v>
      </c>
      <c r="D2941" s="53">
        <v>0.4</v>
      </c>
      <c r="E2941" s="54">
        <v>1</v>
      </c>
      <c r="F2941" s="54">
        <v>10</v>
      </c>
      <c r="G2941" s="69">
        <v>21.1325</v>
      </c>
      <c r="H2941" s="59">
        <v>750</v>
      </c>
    </row>
    <row r="2942" spans="1:8" ht="38.25">
      <c r="A2942" s="39"/>
      <c r="B2942" s="52" t="s">
        <v>4838</v>
      </c>
      <c r="C2942" s="53">
        <v>2023</v>
      </c>
      <c r="D2942" s="53">
        <v>0.4</v>
      </c>
      <c r="E2942" s="54">
        <v>1</v>
      </c>
      <c r="F2942" s="54">
        <v>15</v>
      </c>
      <c r="G2942" s="69">
        <v>21.1325</v>
      </c>
      <c r="H2942" s="59">
        <v>750</v>
      </c>
    </row>
    <row r="2943" spans="1:8" ht="38.25">
      <c r="A2943" s="39"/>
      <c r="B2943" s="52" t="s">
        <v>4839</v>
      </c>
      <c r="C2943" s="53">
        <v>2023</v>
      </c>
      <c r="D2943" s="53">
        <v>0.4</v>
      </c>
      <c r="E2943" s="54">
        <v>1</v>
      </c>
      <c r="F2943" s="54">
        <v>15</v>
      </c>
      <c r="G2943" s="69">
        <v>21.1325</v>
      </c>
      <c r="H2943" s="59">
        <v>750</v>
      </c>
    </row>
    <row r="2944" spans="1:8" ht="38.25">
      <c r="A2944" s="39"/>
      <c r="B2944" s="52" t="s">
        <v>4840</v>
      </c>
      <c r="C2944" s="53">
        <v>2023</v>
      </c>
      <c r="D2944" s="53">
        <v>0.4</v>
      </c>
      <c r="E2944" s="54">
        <v>1</v>
      </c>
      <c r="F2944" s="54">
        <v>15</v>
      </c>
      <c r="G2944" s="69">
        <v>21.132939999999998</v>
      </c>
      <c r="H2944" s="59">
        <v>750</v>
      </c>
    </row>
    <row r="2945" spans="1:8" ht="51">
      <c r="A2945" s="39"/>
      <c r="B2945" s="52" t="s">
        <v>4841</v>
      </c>
      <c r="C2945" s="53">
        <v>2023</v>
      </c>
      <c r="D2945" s="53">
        <v>0.4</v>
      </c>
      <c r="E2945" s="54">
        <v>1</v>
      </c>
      <c r="F2945" s="54">
        <v>10</v>
      </c>
      <c r="G2945" s="69">
        <v>13.98441</v>
      </c>
      <c r="H2945" s="59">
        <v>750</v>
      </c>
    </row>
    <row r="2946" spans="1:8" ht="38.25">
      <c r="A2946" s="39"/>
      <c r="B2946" s="52" t="s">
        <v>4842</v>
      </c>
      <c r="C2946" s="53">
        <v>2023</v>
      </c>
      <c r="D2946" s="53">
        <v>0.4</v>
      </c>
      <c r="E2946" s="54">
        <v>1</v>
      </c>
      <c r="F2946" s="54">
        <v>5</v>
      </c>
      <c r="G2946" s="69">
        <v>21.082740000000001</v>
      </c>
      <c r="H2946" s="59">
        <v>750</v>
      </c>
    </row>
    <row r="2947" spans="1:8" ht="38.25">
      <c r="A2947" s="39"/>
      <c r="B2947" s="52" t="s">
        <v>4843</v>
      </c>
      <c r="C2947" s="53">
        <v>2023</v>
      </c>
      <c r="D2947" s="53">
        <v>0.4</v>
      </c>
      <c r="E2947" s="54">
        <v>1</v>
      </c>
      <c r="F2947" s="54">
        <v>20</v>
      </c>
      <c r="G2947" s="69">
        <v>21.11045</v>
      </c>
      <c r="H2947" s="59">
        <v>750</v>
      </c>
    </row>
    <row r="2948" spans="1:8" ht="38.25">
      <c r="A2948" s="39"/>
      <c r="B2948" s="52" t="s">
        <v>4844</v>
      </c>
      <c r="C2948" s="53">
        <v>2023</v>
      </c>
      <c r="D2948" s="53">
        <v>0.4</v>
      </c>
      <c r="E2948" s="54">
        <v>1</v>
      </c>
      <c r="F2948" s="54">
        <v>15</v>
      </c>
      <c r="G2948" s="69">
        <v>21.11045</v>
      </c>
      <c r="H2948" s="59">
        <v>750</v>
      </c>
    </row>
    <row r="2949" spans="1:8" ht="38.25">
      <c r="A2949" s="39"/>
      <c r="B2949" s="52" t="s">
        <v>4845</v>
      </c>
      <c r="C2949" s="53">
        <v>2023</v>
      </c>
      <c r="D2949" s="53">
        <v>0.4</v>
      </c>
      <c r="E2949" s="54">
        <v>1</v>
      </c>
      <c r="F2949" s="54">
        <v>0.158</v>
      </c>
      <c r="G2949" s="69">
        <v>13.961499999999999</v>
      </c>
      <c r="H2949" s="59">
        <v>750</v>
      </c>
    </row>
    <row r="2950" spans="1:8" ht="38.25">
      <c r="A2950" s="39"/>
      <c r="B2950" s="52" t="s">
        <v>4846</v>
      </c>
      <c r="C2950" s="53">
        <v>2023</v>
      </c>
      <c r="D2950" s="53">
        <v>0.4</v>
      </c>
      <c r="E2950" s="54">
        <v>1</v>
      </c>
      <c r="F2950" s="54">
        <v>0.158</v>
      </c>
      <c r="G2950" s="69">
        <v>13.96149</v>
      </c>
      <c r="H2950" s="59">
        <v>750</v>
      </c>
    </row>
    <row r="2951" spans="1:8" ht="38.25">
      <c r="A2951" s="39"/>
      <c r="B2951" s="52" t="s">
        <v>4847</v>
      </c>
      <c r="C2951" s="53">
        <v>2023</v>
      </c>
      <c r="D2951" s="53">
        <v>0.4</v>
      </c>
      <c r="E2951" s="54">
        <v>1</v>
      </c>
      <c r="F2951" s="54">
        <v>8.0000000000000002E-3</v>
      </c>
      <c r="G2951" s="69">
        <v>13.961499999999999</v>
      </c>
      <c r="H2951" s="59">
        <v>750</v>
      </c>
    </row>
    <row r="2952" spans="1:8" ht="38.25">
      <c r="A2952" s="39"/>
      <c r="B2952" s="52" t="s">
        <v>4848</v>
      </c>
      <c r="C2952" s="53">
        <v>2023</v>
      </c>
      <c r="D2952" s="53">
        <v>0.4</v>
      </c>
      <c r="E2952" s="54">
        <v>1</v>
      </c>
      <c r="F2952" s="54">
        <v>0.158</v>
      </c>
      <c r="G2952" s="69">
        <v>13.96149</v>
      </c>
      <c r="H2952" s="59">
        <v>750</v>
      </c>
    </row>
    <row r="2953" spans="1:8" ht="38.25">
      <c r="A2953" s="39"/>
      <c r="B2953" s="52" t="s">
        <v>4849</v>
      </c>
      <c r="C2953" s="53">
        <v>2023</v>
      </c>
      <c r="D2953" s="53">
        <v>0.4</v>
      </c>
      <c r="E2953" s="54">
        <v>1</v>
      </c>
      <c r="F2953" s="54">
        <v>0.158</v>
      </c>
      <c r="G2953" s="69">
        <v>13.961499999999999</v>
      </c>
      <c r="H2953" s="59">
        <v>750</v>
      </c>
    </row>
    <row r="2954" spans="1:8" ht="38.25">
      <c r="A2954" s="39"/>
      <c r="B2954" s="52" t="s">
        <v>4850</v>
      </c>
      <c r="C2954" s="53">
        <v>2023</v>
      </c>
      <c r="D2954" s="53">
        <v>0.4</v>
      </c>
      <c r="E2954" s="54">
        <v>1</v>
      </c>
      <c r="F2954" s="54">
        <v>0.158</v>
      </c>
      <c r="G2954" s="69">
        <v>13.93305</v>
      </c>
      <c r="H2954" s="59">
        <v>750</v>
      </c>
    </row>
    <row r="2955" spans="1:8" ht="38.25">
      <c r="A2955" s="39"/>
      <c r="B2955" s="52" t="s">
        <v>4851</v>
      </c>
      <c r="C2955" s="53">
        <v>2023</v>
      </c>
      <c r="D2955" s="53">
        <v>0.4</v>
      </c>
      <c r="E2955" s="54">
        <v>1</v>
      </c>
      <c r="F2955" s="54">
        <v>0.158</v>
      </c>
      <c r="G2955" s="69">
        <v>13.933059999999999</v>
      </c>
      <c r="H2955" s="59">
        <v>750</v>
      </c>
    </row>
    <row r="2956" spans="1:8" ht="38.25">
      <c r="A2956" s="39"/>
      <c r="B2956" s="52" t="s">
        <v>4852</v>
      </c>
      <c r="C2956" s="53">
        <v>2023</v>
      </c>
      <c r="D2956" s="53">
        <v>0.4</v>
      </c>
      <c r="E2956" s="54">
        <v>1</v>
      </c>
      <c r="F2956" s="54">
        <v>0.158</v>
      </c>
      <c r="G2956" s="69">
        <v>13.93305</v>
      </c>
      <c r="H2956" s="59">
        <v>750</v>
      </c>
    </row>
    <row r="2957" spans="1:8" ht="38.25">
      <c r="A2957" s="39"/>
      <c r="B2957" s="52" t="s">
        <v>4853</v>
      </c>
      <c r="C2957" s="53">
        <v>2023</v>
      </c>
      <c r="D2957" s="53">
        <v>0.4</v>
      </c>
      <c r="E2957" s="54">
        <v>1</v>
      </c>
      <c r="F2957" s="54">
        <v>0.158</v>
      </c>
      <c r="G2957" s="69">
        <v>13.933489999999999</v>
      </c>
      <c r="H2957" s="59">
        <v>750</v>
      </c>
    </row>
    <row r="2958" spans="1:8" ht="38.25">
      <c r="A2958" s="39"/>
      <c r="B2958" s="52" t="s">
        <v>4854</v>
      </c>
      <c r="C2958" s="53">
        <v>2023</v>
      </c>
      <c r="D2958" s="53">
        <v>0.4</v>
      </c>
      <c r="E2958" s="54">
        <v>1</v>
      </c>
      <c r="F2958" s="54">
        <v>0.158</v>
      </c>
      <c r="G2958" s="69">
        <v>13.933479999999999</v>
      </c>
      <c r="H2958" s="59">
        <v>750</v>
      </c>
    </row>
    <row r="2959" spans="1:8" ht="38.25">
      <c r="A2959" s="39"/>
      <c r="B2959" s="52" t="s">
        <v>4855</v>
      </c>
      <c r="C2959" s="53">
        <v>2023</v>
      </c>
      <c r="D2959" s="53">
        <v>0.4</v>
      </c>
      <c r="E2959" s="54">
        <v>1</v>
      </c>
      <c r="F2959" s="54">
        <v>0.158</v>
      </c>
      <c r="G2959" s="69">
        <v>13.933489999999999</v>
      </c>
      <c r="H2959" s="59">
        <v>750</v>
      </c>
    </row>
    <row r="2960" spans="1:8" ht="38.25">
      <c r="A2960" s="39"/>
      <c r="B2960" s="52" t="s">
        <v>4856</v>
      </c>
      <c r="C2960" s="53">
        <v>2023</v>
      </c>
      <c r="D2960" s="53">
        <v>0.4</v>
      </c>
      <c r="E2960" s="54">
        <v>1</v>
      </c>
      <c r="F2960" s="54">
        <v>0.158</v>
      </c>
      <c r="G2960" s="69">
        <v>13.933479999999999</v>
      </c>
      <c r="H2960" s="59">
        <v>750</v>
      </c>
    </row>
    <row r="2961" spans="1:8" ht="38.25">
      <c r="A2961" s="39"/>
      <c r="B2961" s="52" t="s">
        <v>4857</v>
      </c>
      <c r="C2961" s="53">
        <v>2023</v>
      </c>
      <c r="D2961" s="53">
        <v>0.4</v>
      </c>
      <c r="E2961" s="54">
        <v>1</v>
      </c>
      <c r="F2961" s="54">
        <v>0.158</v>
      </c>
      <c r="G2961" s="69">
        <v>13.933489999999999</v>
      </c>
      <c r="H2961" s="59">
        <v>750</v>
      </c>
    </row>
    <row r="2962" spans="1:8" ht="38.25">
      <c r="A2962" s="39"/>
      <c r="B2962" s="52" t="s">
        <v>4858</v>
      </c>
      <c r="C2962" s="53">
        <v>2023</v>
      </c>
      <c r="D2962" s="53">
        <v>0.4</v>
      </c>
      <c r="E2962" s="54">
        <v>1</v>
      </c>
      <c r="F2962" s="54">
        <v>0.158</v>
      </c>
      <c r="G2962" s="69">
        <v>13.956989999999999</v>
      </c>
      <c r="H2962" s="59">
        <v>750</v>
      </c>
    </row>
    <row r="2963" spans="1:8" ht="38.25">
      <c r="A2963" s="39"/>
      <c r="B2963" s="52" t="s">
        <v>4859</v>
      </c>
      <c r="C2963" s="53">
        <v>2023</v>
      </c>
      <c r="D2963" s="53">
        <v>0.4</v>
      </c>
      <c r="E2963" s="54">
        <v>1</v>
      </c>
      <c r="F2963" s="54">
        <v>0.158</v>
      </c>
      <c r="G2963" s="69">
        <v>13.95743</v>
      </c>
      <c r="H2963" s="59">
        <v>750</v>
      </c>
    </row>
    <row r="2964" spans="1:8" ht="38.25">
      <c r="A2964" s="39"/>
      <c r="B2964" s="52" t="s">
        <v>4860</v>
      </c>
      <c r="C2964" s="53">
        <v>2023</v>
      </c>
      <c r="D2964" s="53">
        <v>0.4</v>
      </c>
      <c r="E2964" s="54">
        <v>1</v>
      </c>
      <c r="F2964" s="54">
        <v>0.158</v>
      </c>
      <c r="G2964" s="69">
        <v>13.957420000000001</v>
      </c>
      <c r="H2964" s="59">
        <v>750</v>
      </c>
    </row>
    <row r="2965" spans="1:8" ht="51">
      <c r="A2965" s="39"/>
      <c r="B2965" s="52" t="s">
        <v>4861</v>
      </c>
      <c r="C2965" s="53">
        <v>2023</v>
      </c>
      <c r="D2965" s="53">
        <v>0.4</v>
      </c>
      <c r="E2965" s="54">
        <v>1</v>
      </c>
      <c r="F2965" s="54">
        <v>10</v>
      </c>
      <c r="G2965" s="69">
        <v>13.95743</v>
      </c>
      <c r="H2965" s="59">
        <v>750</v>
      </c>
    </row>
    <row r="2966" spans="1:8" ht="51">
      <c r="A2966" s="39"/>
      <c r="B2966" s="52" t="s">
        <v>4862</v>
      </c>
      <c r="C2966" s="53">
        <v>2023</v>
      </c>
      <c r="D2966" s="53">
        <v>0.4</v>
      </c>
      <c r="E2966" s="54">
        <v>1</v>
      </c>
      <c r="F2966" s="54">
        <v>30</v>
      </c>
      <c r="G2966" s="69">
        <v>21.106380000000001</v>
      </c>
      <c r="H2966" s="59">
        <v>750</v>
      </c>
    </row>
    <row r="2967" spans="1:8" ht="51">
      <c r="A2967" s="39"/>
      <c r="B2967" s="52" t="s">
        <v>4863</v>
      </c>
      <c r="C2967" s="53">
        <v>2023</v>
      </c>
      <c r="D2967" s="53">
        <v>0.4</v>
      </c>
      <c r="E2967" s="54">
        <v>1</v>
      </c>
      <c r="F2967" s="54">
        <v>30</v>
      </c>
      <c r="G2967" s="69">
        <v>21.106380000000001</v>
      </c>
      <c r="H2967" s="59">
        <v>750</v>
      </c>
    </row>
    <row r="2968" spans="1:8" ht="51">
      <c r="A2968" s="39"/>
      <c r="B2968" s="52" t="s">
        <v>4864</v>
      </c>
      <c r="C2968" s="53">
        <v>2023</v>
      </c>
      <c r="D2968" s="53">
        <v>0.4</v>
      </c>
      <c r="E2968" s="54">
        <v>1</v>
      </c>
      <c r="F2968" s="54">
        <v>10</v>
      </c>
      <c r="G2968" s="69">
        <v>13.957420000000001</v>
      </c>
      <c r="H2968" s="59">
        <v>750</v>
      </c>
    </row>
    <row r="2969" spans="1:8" ht="38.25">
      <c r="A2969" s="39"/>
      <c r="B2969" s="52" t="s">
        <v>4865</v>
      </c>
      <c r="C2969" s="53">
        <v>2023</v>
      </c>
      <c r="D2969" s="53">
        <v>0.4</v>
      </c>
      <c r="E2969" s="54">
        <v>1</v>
      </c>
      <c r="F2969" s="54">
        <v>10</v>
      </c>
      <c r="G2969" s="69">
        <v>21.106380000000001</v>
      </c>
      <c r="H2969" s="59">
        <v>750</v>
      </c>
    </row>
    <row r="2970" spans="1:8" ht="38.25">
      <c r="A2970" s="39"/>
      <c r="B2970" s="52" t="s">
        <v>4866</v>
      </c>
      <c r="C2970" s="53">
        <v>2023</v>
      </c>
      <c r="D2970" s="53">
        <v>0.4</v>
      </c>
      <c r="E2970" s="54">
        <v>1</v>
      </c>
      <c r="F2970" s="54">
        <v>10</v>
      </c>
      <c r="G2970" s="69">
        <v>21.182080000000003</v>
      </c>
      <c r="H2970" s="59">
        <v>750</v>
      </c>
    </row>
    <row r="2971" spans="1:8" ht="38.25">
      <c r="A2971" s="39"/>
      <c r="B2971" s="52" t="s">
        <v>4867</v>
      </c>
      <c r="C2971" s="53">
        <v>2023</v>
      </c>
      <c r="D2971" s="53">
        <v>0.4</v>
      </c>
      <c r="E2971" s="54">
        <v>1</v>
      </c>
      <c r="F2971" s="54">
        <v>7.5</v>
      </c>
      <c r="G2971" s="69">
        <v>21.182080000000003</v>
      </c>
      <c r="H2971" s="59">
        <v>750</v>
      </c>
    </row>
    <row r="2972" spans="1:8" ht="38.25">
      <c r="A2972" s="39"/>
      <c r="B2972" s="52" t="s">
        <v>4868</v>
      </c>
      <c r="C2972" s="53">
        <v>2023</v>
      </c>
      <c r="D2972" s="53">
        <v>0.4</v>
      </c>
      <c r="E2972" s="54">
        <v>1</v>
      </c>
      <c r="F2972" s="54">
        <v>10</v>
      </c>
      <c r="G2972" s="69">
        <v>21.18207</v>
      </c>
      <c r="H2972" s="59">
        <v>750</v>
      </c>
    </row>
    <row r="2973" spans="1:8" ht="38.25">
      <c r="A2973" s="39"/>
      <c r="B2973" s="52" t="s">
        <v>4869</v>
      </c>
      <c r="C2973" s="53">
        <v>2023</v>
      </c>
      <c r="D2973" s="53">
        <v>0.4</v>
      </c>
      <c r="E2973" s="54">
        <v>1</v>
      </c>
      <c r="F2973" s="54">
        <v>10</v>
      </c>
      <c r="G2973" s="69">
        <v>21.182080000000003</v>
      </c>
      <c r="H2973" s="59">
        <v>750</v>
      </c>
    </row>
    <row r="2974" spans="1:8" ht="38.25">
      <c r="A2974" s="39"/>
      <c r="B2974" s="52" t="s">
        <v>4870</v>
      </c>
      <c r="C2974" s="53">
        <v>2023</v>
      </c>
      <c r="D2974" s="53">
        <v>0.4</v>
      </c>
      <c r="E2974" s="54">
        <v>1</v>
      </c>
      <c r="F2974" s="54">
        <v>10</v>
      </c>
      <c r="G2974" s="69">
        <v>21.182509999999997</v>
      </c>
      <c r="H2974" s="59">
        <v>750</v>
      </c>
    </row>
    <row r="2975" spans="1:8" ht="51">
      <c r="A2975" s="39"/>
      <c r="B2975" s="52" t="s">
        <v>4871</v>
      </c>
      <c r="C2975" s="53">
        <v>2023</v>
      </c>
      <c r="D2975" s="53">
        <v>0.4</v>
      </c>
      <c r="E2975" s="54">
        <v>1</v>
      </c>
      <c r="F2975" s="54">
        <v>15</v>
      </c>
      <c r="G2975" s="69">
        <v>22.095290000000002</v>
      </c>
      <c r="H2975" s="59">
        <v>750</v>
      </c>
    </row>
    <row r="2976" spans="1:8" ht="51">
      <c r="A2976" s="39"/>
      <c r="B2976" s="52" t="s">
        <v>4872</v>
      </c>
      <c r="C2976" s="53">
        <v>2023</v>
      </c>
      <c r="D2976" s="53">
        <v>0.4</v>
      </c>
      <c r="E2976" s="54">
        <v>1</v>
      </c>
      <c r="F2976" s="54">
        <v>10</v>
      </c>
      <c r="G2976" s="69">
        <v>20.886680000000002</v>
      </c>
      <c r="H2976" s="59">
        <v>750</v>
      </c>
    </row>
    <row r="2977" spans="1:8" ht="38.25">
      <c r="A2977" s="39"/>
      <c r="B2977" s="52" t="s">
        <v>4873</v>
      </c>
      <c r="C2977" s="53">
        <v>2023</v>
      </c>
      <c r="D2977" s="53">
        <v>0.4</v>
      </c>
      <c r="E2977" s="54">
        <v>1</v>
      </c>
      <c r="F2977" s="54">
        <v>10</v>
      </c>
      <c r="G2977" s="69">
        <v>13.59829</v>
      </c>
      <c r="H2977" s="59">
        <v>750</v>
      </c>
    </row>
    <row r="2978" spans="1:8" ht="51">
      <c r="A2978" s="39"/>
      <c r="B2978" s="52" t="s">
        <v>4874</v>
      </c>
      <c r="C2978" s="53">
        <v>2023</v>
      </c>
      <c r="D2978" s="53">
        <v>0.4</v>
      </c>
      <c r="E2978" s="54">
        <v>1</v>
      </c>
      <c r="F2978" s="54">
        <v>10</v>
      </c>
      <c r="G2978" s="69">
        <v>13.59829</v>
      </c>
      <c r="H2978" s="59">
        <v>750</v>
      </c>
    </row>
    <row r="2979" spans="1:8" ht="38.25">
      <c r="A2979" s="39"/>
      <c r="B2979" s="52" t="s">
        <v>4875</v>
      </c>
      <c r="C2979" s="53">
        <v>2023</v>
      </c>
      <c r="D2979" s="53">
        <v>0.4</v>
      </c>
      <c r="E2979" s="54">
        <v>1</v>
      </c>
      <c r="F2979" s="54">
        <v>10</v>
      </c>
      <c r="G2979" s="69">
        <v>14.36862</v>
      </c>
      <c r="H2979" s="59">
        <v>750</v>
      </c>
    </row>
    <row r="2980" spans="1:8" ht="38.25">
      <c r="A2980" s="39"/>
      <c r="B2980" s="52" t="s">
        <v>4876</v>
      </c>
      <c r="C2980" s="53">
        <v>2023</v>
      </c>
      <c r="D2980" s="53">
        <v>0.4</v>
      </c>
      <c r="E2980" s="54">
        <v>1</v>
      </c>
      <c r="F2980" s="54">
        <v>10</v>
      </c>
      <c r="G2980" s="69">
        <v>22.23291</v>
      </c>
      <c r="H2980" s="59">
        <v>750</v>
      </c>
    </row>
    <row r="2981" spans="1:8" ht="51">
      <c r="A2981" s="39"/>
      <c r="B2981" s="52" t="s">
        <v>4877</v>
      </c>
      <c r="C2981" s="53">
        <v>2023</v>
      </c>
      <c r="D2981" s="53">
        <v>0.4</v>
      </c>
      <c r="E2981" s="54">
        <v>1</v>
      </c>
      <c r="F2981" s="54">
        <v>10</v>
      </c>
      <c r="G2981" s="69">
        <v>22.23292</v>
      </c>
      <c r="H2981" s="59">
        <v>750</v>
      </c>
    </row>
    <row r="2982" spans="1:8" ht="51">
      <c r="A2982" s="39"/>
      <c r="B2982" s="52" t="s">
        <v>4878</v>
      </c>
      <c r="C2982" s="53">
        <v>2023</v>
      </c>
      <c r="D2982" s="53">
        <v>0.4</v>
      </c>
      <c r="E2982" s="54">
        <v>1</v>
      </c>
      <c r="F2982" s="54">
        <v>15</v>
      </c>
      <c r="G2982" s="69">
        <v>22.847150000000003</v>
      </c>
      <c r="H2982" s="59">
        <v>750</v>
      </c>
    </row>
    <row r="2983" spans="1:8" ht="38.25">
      <c r="A2983" s="39"/>
      <c r="B2983" s="52" t="s">
        <v>4879</v>
      </c>
      <c r="C2983" s="53">
        <v>2023</v>
      </c>
      <c r="D2983" s="53">
        <v>0.4</v>
      </c>
      <c r="E2983" s="54">
        <v>1</v>
      </c>
      <c r="F2983" s="54">
        <v>15</v>
      </c>
      <c r="G2983" s="69">
        <v>22.73733</v>
      </c>
      <c r="H2983" s="59">
        <v>750</v>
      </c>
    </row>
    <row r="2984" spans="1:8" ht="38.25">
      <c r="A2984" s="39"/>
      <c r="B2984" s="52" t="s">
        <v>4880</v>
      </c>
      <c r="C2984" s="53">
        <v>2023</v>
      </c>
      <c r="D2984" s="53">
        <v>0.4</v>
      </c>
      <c r="E2984" s="54">
        <v>1</v>
      </c>
      <c r="F2984" s="54">
        <v>15</v>
      </c>
      <c r="G2984" s="69">
        <v>22.898040000000002</v>
      </c>
      <c r="H2984" s="59">
        <v>750</v>
      </c>
    </row>
    <row r="2985" spans="1:8" ht="25.5">
      <c r="A2985" s="39"/>
      <c r="B2985" s="52" t="s">
        <v>4881</v>
      </c>
      <c r="C2985" s="53">
        <v>2023</v>
      </c>
      <c r="D2985" s="53">
        <v>0.4</v>
      </c>
      <c r="E2985" s="54">
        <v>1</v>
      </c>
      <c r="F2985" s="54">
        <v>5</v>
      </c>
      <c r="G2985" s="69">
        <v>17.500109999999999</v>
      </c>
      <c r="H2985" s="59">
        <v>751</v>
      </c>
    </row>
    <row r="2986" spans="1:8" ht="25.5">
      <c r="A2986" s="39"/>
      <c r="B2986" s="52" t="s">
        <v>4882</v>
      </c>
      <c r="C2986" s="53">
        <v>2023</v>
      </c>
      <c r="D2986" s="53">
        <v>0.4</v>
      </c>
      <c r="E2986" s="54">
        <v>1</v>
      </c>
      <c r="F2986" s="54">
        <v>1.8</v>
      </c>
      <c r="G2986" s="69">
        <v>18.09431</v>
      </c>
      <c r="H2986" s="59">
        <v>751</v>
      </c>
    </row>
    <row r="2987" spans="1:8" ht="25.5">
      <c r="A2987" s="39"/>
      <c r="B2987" s="52" t="s">
        <v>4883</v>
      </c>
      <c r="C2987" s="53">
        <v>2023</v>
      </c>
      <c r="D2987" s="53">
        <v>0.4</v>
      </c>
      <c r="E2987" s="54">
        <v>1</v>
      </c>
      <c r="F2987" s="54">
        <v>1.4</v>
      </c>
      <c r="G2987" s="69">
        <v>17.80405</v>
      </c>
      <c r="H2987" s="59">
        <v>751</v>
      </c>
    </row>
    <row r="2988" spans="1:8" ht="25.5">
      <c r="A2988" s="39"/>
      <c r="B2988" s="52" t="s">
        <v>4884</v>
      </c>
      <c r="C2988" s="53">
        <v>2023</v>
      </c>
      <c r="D2988" s="53">
        <v>0.4</v>
      </c>
      <c r="E2988" s="54">
        <v>1</v>
      </c>
      <c r="F2988" s="54">
        <v>5</v>
      </c>
      <c r="G2988" s="69">
        <v>19.990539999999999</v>
      </c>
      <c r="H2988" s="59">
        <v>751</v>
      </c>
    </row>
    <row r="2989" spans="1:8" ht="25.5">
      <c r="A2989" s="39"/>
      <c r="B2989" s="52" t="s">
        <v>4885</v>
      </c>
      <c r="C2989" s="53">
        <v>2023</v>
      </c>
      <c r="D2989" s="53">
        <v>0.4</v>
      </c>
      <c r="E2989" s="54">
        <v>1</v>
      </c>
      <c r="F2989" s="54">
        <v>5</v>
      </c>
      <c r="G2989" s="69">
        <v>19.080860000000001</v>
      </c>
      <c r="H2989" s="59">
        <v>751</v>
      </c>
    </row>
    <row r="2990" spans="1:8" ht="25.5">
      <c r="A2990" s="39"/>
      <c r="B2990" s="52" t="s">
        <v>4886</v>
      </c>
      <c r="C2990" s="53">
        <v>2023</v>
      </c>
      <c r="D2990" s="53">
        <v>0.4</v>
      </c>
      <c r="E2990" s="54">
        <v>1</v>
      </c>
      <c r="F2990" s="54">
        <v>6</v>
      </c>
      <c r="G2990" s="69">
        <v>18.955310000000001</v>
      </c>
      <c r="H2990" s="59">
        <v>751</v>
      </c>
    </row>
    <row r="2991" spans="1:8" ht="25.5">
      <c r="A2991" s="39"/>
      <c r="B2991" s="52" t="s">
        <v>4887</v>
      </c>
      <c r="C2991" s="53">
        <v>2023</v>
      </c>
      <c r="D2991" s="53">
        <v>0.4</v>
      </c>
      <c r="E2991" s="54">
        <v>1</v>
      </c>
      <c r="F2991" s="54">
        <v>0.5</v>
      </c>
      <c r="G2991" s="69">
        <v>18.52346</v>
      </c>
      <c r="H2991" s="59">
        <v>751</v>
      </c>
    </row>
    <row r="2992" spans="1:8" ht="25.5">
      <c r="A2992" s="39"/>
      <c r="B2992" s="52" t="s">
        <v>4888</v>
      </c>
      <c r="C2992" s="53">
        <v>2023</v>
      </c>
      <c r="D2992" s="53">
        <v>0.4</v>
      </c>
      <c r="E2992" s="54">
        <v>1</v>
      </c>
      <c r="F2992" s="54">
        <v>5</v>
      </c>
      <c r="G2992" s="69">
        <v>19.439529999999998</v>
      </c>
      <c r="H2992" s="59">
        <v>751</v>
      </c>
    </row>
    <row r="2993" spans="1:8" ht="25.5">
      <c r="A2993" s="39"/>
      <c r="B2993" s="52" t="s">
        <v>4889</v>
      </c>
      <c r="C2993" s="53">
        <v>2023</v>
      </c>
      <c r="D2993" s="53">
        <v>0.4</v>
      </c>
      <c r="E2993" s="54">
        <v>1</v>
      </c>
      <c r="F2993" s="54">
        <v>7</v>
      </c>
      <c r="G2993" s="69">
        <v>16.655270000000002</v>
      </c>
      <c r="H2993" s="59">
        <v>751</v>
      </c>
    </row>
    <row r="2994" spans="1:8" ht="25.5">
      <c r="A2994" s="39"/>
      <c r="B2994" s="52" t="s">
        <v>4890</v>
      </c>
      <c r="C2994" s="53">
        <v>2023</v>
      </c>
      <c r="D2994" s="53">
        <v>0.4</v>
      </c>
      <c r="E2994" s="54">
        <v>1</v>
      </c>
      <c r="F2994" s="54">
        <v>7</v>
      </c>
      <c r="G2994" s="69">
        <v>18.776259999999997</v>
      </c>
      <c r="H2994" s="59">
        <v>751</v>
      </c>
    </row>
    <row r="2995" spans="1:8" ht="51">
      <c r="A2995" s="39"/>
      <c r="B2995" s="52" t="s">
        <v>4891</v>
      </c>
      <c r="C2995" s="53">
        <v>2023</v>
      </c>
      <c r="D2995" s="53">
        <v>0.4</v>
      </c>
      <c r="E2995" s="54">
        <v>1</v>
      </c>
      <c r="F2995" s="54">
        <v>10</v>
      </c>
      <c r="G2995" s="69">
        <v>15.97405</v>
      </c>
      <c r="H2995" s="59">
        <v>753</v>
      </c>
    </row>
    <row r="2996" spans="1:8" ht="25.5">
      <c r="A2996" s="39"/>
      <c r="B2996" s="52" t="s">
        <v>4892</v>
      </c>
      <c r="C2996" s="53">
        <v>2023</v>
      </c>
      <c r="D2996" s="53">
        <v>0.4</v>
      </c>
      <c r="E2996" s="54">
        <v>1</v>
      </c>
      <c r="F2996" s="54">
        <v>5</v>
      </c>
      <c r="G2996" s="69">
        <v>14.49441</v>
      </c>
      <c r="H2996" s="59">
        <v>754</v>
      </c>
    </row>
    <row r="2997" spans="1:8" ht="25.5">
      <c r="A2997" s="39"/>
      <c r="B2997" s="52" t="s">
        <v>4893</v>
      </c>
      <c r="C2997" s="53">
        <v>2023</v>
      </c>
      <c r="D2997" s="53">
        <v>0.4</v>
      </c>
      <c r="E2997" s="54">
        <v>1</v>
      </c>
      <c r="F2997" s="54">
        <v>13</v>
      </c>
      <c r="G2997" s="69">
        <v>14.58426</v>
      </c>
      <c r="H2997" s="59">
        <v>754</v>
      </c>
    </row>
    <row r="2998" spans="1:8" ht="25.5">
      <c r="A2998" s="39"/>
      <c r="B2998" s="52" t="s">
        <v>4894</v>
      </c>
      <c r="C2998" s="53">
        <v>2023</v>
      </c>
      <c r="D2998" s="53">
        <v>0.4</v>
      </c>
      <c r="E2998" s="54">
        <v>1</v>
      </c>
      <c r="F2998" s="54">
        <v>10</v>
      </c>
      <c r="G2998" s="69">
        <v>14.683059999999999</v>
      </c>
      <c r="H2998" s="59">
        <v>754</v>
      </c>
    </row>
    <row r="2999" spans="1:8" hidden="1">
      <c r="A2999" s="39" t="s">
        <v>2084</v>
      </c>
      <c r="B2999" s="52" t="s">
        <v>2085</v>
      </c>
      <c r="C2999" s="53"/>
      <c r="D2999" s="53"/>
      <c r="E2999" s="54"/>
      <c r="F2999" s="54"/>
      <c r="G2999" s="69"/>
      <c r="H2999" s="59"/>
    </row>
    <row r="3000" spans="1:8" hidden="1">
      <c r="A3000" s="39" t="s">
        <v>2086</v>
      </c>
      <c r="B3000" s="52" t="s">
        <v>2087</v>
      </c>
      <c r="C3000" s="53"/>
      <c r="D3000" s="53"/>
      <c r="E3000" s="54"/>
      <c r="F3000" s="54"/>
      <c r="G3000" s="69"/>
      <c r="H3000" s="59"/>
    </row>
    <row r="3001" spans="1:8">
      <c r="A3001" s="43" t="s">
        <v>2088</v>
      </c>
      <c r="B3001" s="44" t="s">
        <v>2089</v>
      </c>
      <c r="C3001" s="43"/>
      <c r="D3001" s="43"/>
      <c r="E3001" s="61">
        <f>E3002+E4637+E4651</f>
        <v>1648</v>
      </c>
      <c r="F3001" s="61">
        <f>F3002+F4637+F4651</f>
        <v>20708.750000000004</v>
      </c>
      <c r="G3001" s="72">
        <f>G3002+G4637+G4651</f>
        <v>42068.194349999962</v>
      </c>
      <c r="H3001" s="59"/>
    </row>
    <row r="3002" spans="1:8">
      <c r="A3002" s="39" t="s">
        <v>2090</v>
      </c>
      <c r="B3002" s="52" t="s">
        <v>2083</v>
      </c>
      <c r="C3002" s="53"/>
      <c r="D3002" s="53"/>
      <c r="E3002" s="54">
        <f>SUM(E3003:E4636)</f>
        <v>1634</v>
      </c>
      <c r="F3002" s="54">
        <f>SUM(F3003:F4636)</f>
        <v>19005.100000000002</v>
      </c>
      <c r="G3002" s="54">
        <f>SUM(G3003:G4636)</f>
        <v>35667.358029999967</v>
      </c>
      <c r="H3002" s="59"/>
    </row>
    <row r="3003" spans="1:8" ht="51">
      <c r="A3003" s="39"/>
      <c r="B3003" s="52" t="s">
        <v>4895</v>
      </c>
      <c r="C3003" s="53">
        <v>2023</v>
      </c>
      <c r="D3003" s="53">
        <v>0.4</v>
      </c>
      <c r="E3003" s="54">
        <v>1</v>
      </c>
      <c r="F3003" s="54">
        <v>10</v>
      </c>
      <c r="G3003" s="69">
        <v>19.757939999999998</v>
      </c>
      <c r="H3003" s="59">
        <v>74</v>
      </c>
    </row>
    <row r="3004" spans="1:8" ht="51">
      <c r="A3004" s="39"/>
      <c r="B3004" s="52" t="s">
        <v>4896</v>
      </c>
      <c r="C3004" s="53">
        <v>2023</v>
      </c>
      <c r="D3004" s="53">
        <v>0.4</v>
      </c>
      <c r="E3004" s="54">
        <v>1</v>
      </c>
      <c r="F3004" s="54">
        <v>44</v>
      </c>
      <c r="G3004" s="69">
        <v>19.642799999999998</v>
      </c>
      <c r="H3004" s="59">
        <v>74</v>
      </c>
    </row>
    <row r="3005" spans="1:8" ht="51">
      <c r="A3005" s="39"/>
      <c r="B3005" s="52" t="s">
        <v>4897</v>
      </c>
      <c r="C3005" s="53">
        <v>2023</v>
      </c>
      <c r="D3005" s="53">
        <v>0.4</v>
      </c>
      <c r="E3005" s="54">
        <v>1</v>
      </c>
      <c r="F3005" s="54">
        <v>5</v>
      </c>
      <c r="G3005" s="69">
        <v>19.732020000000002</v>
      </c>
      <c r="H3005" s="59">
        <v>74</v>
      </c>
    </row>
    <row r="3006" spans="1:8" ht="51">
      <c r="A3006" s="39"/>
      <c r="B3006" s="52" t="s">
        <v>4898</v>
      </c>
      <c r="C3006" s="53">
        <v>2023</v>
      </c>
      <c r="D3006" s="53">
        <v>0.4</v>
      </c>
      <c r="E3006" s="54">
        <v>1</v>
      </c>
      <c r="F3006" s="54">
        <v>10</v>
      </c>
      <c r="G3006" s="69">
        <v>19.933160000000001</v>
      </c>
      <c r="H3006" s="59">
        <v>74</v>
      </c>
    </row>
    <row r="3007" spans="1:8" ht="51">
      <c r="A3007" s="39"/>
      <c r="B3007" s="52" t="s">
        <v>4899</v>
      </c>
      <c r="C3007" s="53">
        <v>2023</v>
      </c>
      <c r="D3007" s="53">
        <v>0.4</v>
      </c>
      <c r="E3007" s="54">
        <v>1</v>
      </c>
      <c r="F3007" s="54">
        <v>15</v>
      </c>
      <c r="G3007" s="69">
        <v>19.780570000000001</v>
      </c>
      <c r="H3007" s="59">
        <v>74</v>
      </c>
    </row>
    <row r="3008" spans="1:8" ht="51">
      <c r="A3008" s="39"/>
      <c r="B3008" s="52" t="s">
        <v>4900</v>
      </c>
      <c r="C3008" s="53">
        <v>2023</v>
      </c>
      <c r="D3008" s="53">
        <v>0.4</v>
      </c>
      <c r="E3008" s="54">
        <v>1</v>
      </c>
      <c r="F3008" s="54">
        <v>10</v>
      </c>
      <c r="G3008" s="69">
        <v>19.490110000000001</v>
      </c>
      <c r="H3008" s="59">
        <v>74</v>
      </c>
    </row>
    <row r="3009" spans="1:8" ht="51">
      <c r="A3009" s="39"/>
      <c r="B3009" s="52" t="s">
        <v>4901</v>
      </c>
      <c r="C3009" s="53">
        <v>2023</v>
      </c>
      <c r="D3009" s="53">
        <v>0.4</v>
      </c>
      <c r="E3009" s="54">
        <v>1</v>
      </c>
      <c r="F3009" s="54">
        <v>5</v>
      </c>
      <c r="G3009" s="69">
        <v>19.733259999999998</v>
      </c>
      <c r="H3009" s="59">
        <v>74</v>
      </c>
    </row>
    <row r="3010" spans="1:8" ht="51">
      <c r="A3010" s="39"/>
      <c r="B3010" s="52" t="s">
        <v>4902</v>
      </c>
      <c r="C3010" s="53">
        <v>2023</v>
      </c>
      <c r="D3010" s="53">
        <v>0.4</v>
      </c>
      <c r="E3010" s="54">
        <v>1</v>
      </c>
      <c r="F3010" s="54">
        <v>5</v>
      </c>
      <c r="G3010" s="69">
        <v>19.687189999999998</v>
      </c>
      <c r="H3010" s="59">
        <v>74</v>
      </c>
    </row>
    <row r="3011" spans="1:8" ht="51">
      <c r="A3011" s="39"/>
      <c r="B3011" s="52" t="s">
        <v>4903</v>
      </c>
      <c r="C3011" s="53">
        <v>2023</v>
      </c>
      <c r="D3011" s="53">
        <v>0.4</v>
      </c>
      <c r="E3011" s="54">
        <v>1</v>
      </c>
      <c r="F3011" s="54">
        <v>15</v>
      </c>
      <c r="G3011" s="69">
        <v>29.29139</v>
      </c>
      <c r="H3011" s="59">
        <v>75</v>
      </c>
    </row>
    <row r="3012" spans="1:8" ht="51">
      <c r="A3012" s="39"/>
      <c r="B3012" s="52" t="s">
        <v>4904</v>
      </c>
      <c r="C3012" s="53">
        <v>2023</v>
      </c>
      <c r="D3012" s="53">
        <v>0.4</v>
      </c>
      <c r="E3012" s="54">
        <v>1</v>
      </c>
      <c r="F3012" s="54">
        <v>50</v>
      </c>
      <c r="G3012" s="69">
        <v>13.216329999999999</v>
      </c>
      <c r="H3012" s="59">
        <v>75</v>
      </c>
    </row>
    <row r="3013" spans="1:8" ht="51">
      <c r="A3013" s="39"/>
      <c r="B3013" s="52" t="s">
        <v>4905</v>
      </c>
      <c r="C3013" s="53">
        <v>2023</v>
      </c>
      <c r="D3013" s="53">
        <v>0.4</v>
      </c>
      <c r="E3013" s="54">
        <v>1</v>
      </c>
      <c r="F3013" s="54">
        <v>5</v>
      </c>
      <c r="G3013" s="69">
        <v>20.94941</v>
      </c>
      <c r="H3013" s="59">
        <v>75</v>
      </c>
    </row>
    <row r="3014" spans="1:8" ht="51">
      <c r="A3014" s="39"/>
      <c r="B3014" s="52" t="s">
        <v>4906</v>
      </c>
      <c r="C3014" s="53">
        <v>2023</v>
      </c>
      <c r="D3014" s="53">
        <v>0.4</v>
      </c>
      <c r="E3014" s="54">
        <v>1</v>
      </c>
      <c r="F3014" s="54">
        <v>14</v>
      </c>
      <c r="G3014" s="69">
        <v>20.912369999999999</v>
      </c>
      <c r="H3014" s="59">
        <v>75</v>
      </c>
    </row>
    <row r="3015" spans="1:8" ht="51">
      <c r="A3015" s="39"/>
      <c r="B3015" s="52" t="s">
        <v>4907</v>
      </c>
      <c r="C3015" s="53">
        <v>2023</v>
      </c>
      <c r="D3015" s="53">
        <v>0.4</v>
      </c>
      <c r="E3015" s="54">
        <v>1</v>
      </c>
      <c r="F3015" s="54">
        <v>5</v>
      </c>
      <c r="G3015" s="69">
        <v>20.920189999999998</v>
      </c>
      <c r="H3015" s="59">
        <v>75</v>
      </c>
    </row>
    <row r="3016" spans="1:8" ht="51">
      <c r="A3016" s="39"/>
      <c r="B3016" s="52" t="s">
        <v>4908</v>
      </c>
      <c r="C3016" s="53">
        <v>2023</v>
      </c>
      <c r="D3016" s="53">
        <v>0.4</v>
      </c>
      <c r="E3016" s="54">
        <v>1</v>
      </c>
      <c r="F3016" s="54">
        <v>5</v>
      </c>
      <c r="G3016" s="69">
        <v>20.764279999999999</v>
      </c>
      <c r="H3016" s="59">
        <v>75</v>
      </c>
    </row>
    <row r="3017" spans="1:8" ht="51">
      <c r="A3017" s="39"/>
      <c r="B3017" s="52" t="s">
        <v>4909</v>
      </c>
      <c r="C3017" s="53">
        <v>2023</v>
      </c>
      <c r="D3017" s="53">
        <v>0.4</v>
      </c>
      <c r="E3017" s="54">
        <v>1</v>
      </c>
      <c r="F3017" s="54">
        <v>5</v>
      </c>
      <c r="G3017" s="69">
        <v>20.951439999999998</v>
      </c>
      <c r="H3017" s="59">
        <v>75</v>
      </c>
    </row>
    <row r="3018" spans="1:8" ht="51">
      <c r="A3018" s="39"/>
      <c r="B3018" s="52" t="s">
        <v>4910</v>
      </c>
      <c r="C3018" s="53">
        <v>2023</v>
      </c>
      <c r="D3018" s="53">
        <v>0.4</v>
      </c>
      <c r="E3018" s="54">
        <v>1</v>
      </c>
      <c r="F3018" s="54">
        <v>5</v>
      </c>
      <c r="G3018" s="69">
        <v>20.819419999999997</v>
      </c>
      <c r="H3018" s="59">
        <v>75</v>
      </c>
    </row>
    <row r="3019" spans="1:8" ht="51">
      <c r="A3019" s="39"/>
      <c r="B3019" s="52" t="s">
        <v>4911</v>
      </c>
      <c r="C3019" s="53">
        <v>2023</v>
      </c>
      <c r="D3019" s="53">
        <v>0.4</v>
      </c>
      <c r="E3019" s="54">
        <v>1</v>
      </c>
      <c r="F3019" s="54">
        <v>15</v>
      </c>
      <c r="G3019" s="69">
        <v>20.81981</v>
      </c>
      <c r="H3019" s="59">
        <v>75</v>
      </c>
    </row>
    <row r="3020" spans="1:8" ht="51">
      <c r="A3020" s="39"/>
      <c r="B3020" s="52" t="s">
        <v>4912</v>
      </c>
      <c r="C3020" s="53">
        <v>2023</v>
      </c>
      <c r="D3020" s="53">
        <v>0.4</v>
      </c>
      <c r="E3020" s="54">
        <v>1</v>
      </c>
      <c r="F3020" s="54">
        <v>15</v>
      </c>
      <c r="G3020" s="69">
        <v>25.83652</v>
      </c>
      <c r="H3020" s="59">
        <v>75</v>
      </c>
    </row>
    <row r="3021" spans="1:8" ht="51">
      <c r="A3021" s="39"/>
      <c r="B3021" s="52" t="s">
        <v>4913</v>
      </c>
      <c r="C3021" s="53">
        <v>2023</v>
      </c>
      <c r="D3021" s="53">
        <v>0.4</v>
      </c>
      <c r="E3021" s="54">
        <v>1</v>
      </c>
      <c r="F3021" s="54">
        <v>15</v>
      </c>
      <c r="G3021" s="69">
        <v>22.847669999999997</v>
      </c>
      <c r="H3021" s="59">
        <v>75</v>
      </c>
    </row>
    <row r="3022" spans="1:8" ht="51">
      <c r="A3022" s="39"/>
      <c r="B3022" s="52" t="s">
        <v>4914</v>
      </c>
      <c r="C3022" s="53">
        <v>2023</v>
      </c>
      <c r="D3022" s="53">
        <v>0.4</v>
      </c>
      <c r="E3022" s="54">
        <v>1</v>
      </c>
      <c r="F3022" s="54">
        <v>15</v>
      </c>
      <c r="G3022" s="69">
        <v>33.26323</v>
      </c>
      <c r="H3022" s="59">
        <v>76</v>
      </c>
    </row>
    <row r="3023" spans="1:8" ht="51">
      <c r="A3023" s="39"/>
      <c r="B3023" s="52" t="s">
        <v>4915</v>
      </c>
      <c r="C3023" s="53">
        <v>2023</v>
      </c>
      <c r="D3023" s="53">
        <v>0.4</v>
      </c>
      <c r="E3023" s="54">
        <v>1</v>
      </c>
      <c r="F3023" s="54">
        <v>15</v>
      </c>
      <c r="G3023" s="69">
        <v>18.163490000000003</v>
      </c>
      <c r="H3023" s="59">
        <v>76</v>
      </c>
    </row>
    <row r="3024" spans="1:8" ht="51">
      <c r="A3024" s="39"/>
      <c r="B3024" s="52" t="s">
        <v>4916</v>
      </c>
      <c r="C3024" s="53">
        <v>2023</v>
      </c>
      <c r="D3024" s="53">
        <v>0.4</v>
      </c>
      <c r="E3024" s="54">
        <v>1</v>
      </c>
      <c r="F3024" s="54">
        <v>15</v>
      </c>
      <c r="G3024" s="69">
        <v>18.150740000000003</v>
      </c>
      <c r="H3024" s="59">
        <v>76</v>
      </c>
    </row>
    <row r="3025" spans="1:8" ht="51">
      <c r="A3025" s="39"/>
      <c r="B3025" s="52" t="s">
        <v>4917</v>
      </c>
      <c r="C3025" s="53">
        <v>2023</v>
      </c>
      <c r="D3025" s="53">
        <v>0.4</v>
      </c>
      <c r="E3025" s="54">
        <v>1</v>
      </c>
      <c r="F3025" s="54">
        <v>15</v>
      </c>
      <c r="G3025" s="69">
        <v>18.10718</v>
      </c>
      <c r="H3025" s="59">
        <v>76</v>
      </c>
    </row>
    <row r="3026" spans="1:8" ht="51">
      <c r="A3026" s="39"/>
      <c r="B3026" s="52" t="s">
        <v>4918</v>
      </c>
      <c r="C3026" s="53">
        <v>2023</v>
      </c>
      <c r="D3026" s="53">
        <v>0.4</v>
      </c>
      <c r="E3026" s="54">
        <v>1</v>
      </c>
      <c r="F3026" s="54">
        <v>15</v>
      </c>
      <c r="G3026" s="69">
        <v>18.167200000000001</v>
      </c>
      <c r="H3026" s="59">
        <v>76</v>
      </c>
    </row>
    <row r="3027" spans="1:8" ht="51">
      <c r="A3027" s="39"/>
      <c r="B3027" s="52" t="s">
        <v>4919</v>
      </c>
      <c r="C3027" s="53">
        <v>2023</v>
      </c>
      <c r="D3027" s="53">
        <v>0.4</v>
      </c>
      <c r="E3027" s="54">
        <v>1</v>
      </c>
      <c r="F3027" s="54">
        <v>5</v>
      </c>
      <c r="G3027" s="69">
        <v>18.228069999999999</v>
      </c>
      <c r="H3027" s="59">
        <v>76</v>
      </c>
    </row>
    <row r="3028" spans="1:8" ht="51">
      <c r="A3028" s="39"/>
      <c r="B3028" s="52" t="s">
        <v>4920</v>
      </c>
      <c r="C3028" s="53">
        <v>2023</v>
      </c>
      <c r="D3028" s="53">
        <v>0.4</v>
      </c>
      <c r="E3028" s="54">
        <v>1</v>
      </c>
      <c r="F3028" s="54">
        <v>15</v>
      </c>
      <c r="G3028" s="69">
        <v>18.22148</v>
      </c>
      <c r="H3028" s="59">
        <v>76</v>
      </c>
    </row>
    <row r="3029" spans="1:8" ht="51">
      <c r="A3029" s="39"/>
      <c r="B3029" s="52" t="s">
        <v>4921</v>
      </c>
      <c r="C3029" s="53">
        <v>2023</v>
      </c>
      <c r="D3029" s="53">
        <v>0.23</v>
      </c>
      <c r="E3029" s="54">
        <v>1</v>
      </c>
      <c r="F3029" s="54">
        <v>10</v>
      </c>
      <c r="G3029" s="69">
        <v>18.09562</v>
      </c>
      <c r="H3029" s="59">
        <v>76</v>
      </c>
    </row>
    <row r="3030" spans="1:8" ht="51">
      <c r="A3030" s="39"/>
      <c r="B3030" s="52" t="s">
        <v>4922</v>
      </c>
      <c r="C3030" s="53">
        <v>2023</v>
      </c>
      <c r="D3030" s="53">
        <v>0.23</v>
      </c>
      <c r="E3030" s="54">
        <v>1</v>
      </c>
      <c r="F3030" s="54">
        <v>10</v>
      </c>
      <c r="G3030" s="69">
        <v>18.021159999999998</v>
      </c>
      <c r="H3030" s="59">
        <v>76</v>
      </c>
    </row>
    <row r="3031" spans="1:8" ht="51">
      <c r="A3031" s="39"/>
      <c r="B3031" s="52" t="s">
        <v>4923</v>
      </c>
      <c r="C3031" s="53">
        <v>2023</v>
      </c>
      <c r="D3031" s="53">
        <v>0.23</v>
      </c>
      <c r="E3031" s="54">
        <v>1</v>
      </c>
      <c r="F3031" s="54">
        <v>10</v>
      </c>
      <c r="G3031" s="69">
        <v>18.169730000000001</v>
      </c>
      <c r="H3031" s="59">
        <v>76</v>
      </c>
    </row>
    <row r="3032" spans="1:8" ht="51">
      <c r="A3032" s="39"/>
      <c r="B3032" s="52" t="s">
        <v>4924</v>
      </c>
      <c r="C3032" s="53">
        <v>2023</v>
      </c>
      <c r="D3032" s="53">
        <v>0.4</v>
      </c>
      <c r="E3032" s="54">
        <v>1</v>
      </c>
      <c r="F3032" s="54">
        <v>5</v>
      </c>
      <c r="G3032" s="69">
        <v>32.116570000000003</v>
      </c>
      <c r="H3032" s="59">
        <v>76</v>
      </c>
    </row>
    <row r="3033" spans="1:8" ht="51">
      <c r="A3033" s="39"/>
      <c r="B3033" s="52" t="s">
        <v>4925</v>
      </c>
      <c r="C3033" s="53">
        <v>2023</v>
      </c>
      <c r="D3033" s="53">
        <v>0.4</v>
      </c>
      <c r="E3033" s="54">
        <v>1</v>
      </c>
      <c r="F3033" s="54">
        <v>10</v>
      </c>
      <c r="G3033" s="69">
        <v>32.414079999999998</v>
      </c>
      <c r="H3033" s="59">
        <v>76</v>
      </c>
    </row>
    <row r="3034" spans="1:8" ht="51">
      <c r="A3034" s="39"/>
      <c r="B3034" s="52" t="s">
        <v>4926</v>
      </c>
      <c r="C3034" s="53">
        <v>2023</v>
      </c>
      <c r="D3034" s="53">
        <v>0.4</v>
      </c>
      <c r="E3034" s="54">
        <v>1</v>
      </c>
      <c r="F3034" s="54">
        <v>30</v>
      </c>
      <c r="G3034" s="69">
        <v>32.265970000000003</v>
      </c>
      <c r="H3034" s="59">
        <v>76</v>
      </c>
    </row>
    <row r="3035" spans="1:8" ht="51">
      <c r="A3035" s="39"/>
      <c r="B3035" s="52" t="s">
        <v>4927</v>
      </c>
      <c r="C3035" s="53">
        <v>2023</v>
      </c>
      <c r="D3035" s="53">
        <v>0.4</v>
      </c>
      <c r="E3035" s="54">
        <v>1</v>
      </c>
      <c r="F3035" s="54">
        <v>15</v>
      </c>
      <c r="G3035" s="69">
        <v>31.264119999999998</v>
      </c>
      <c r="H3035" s="59">
        <v>76</v>
      </c>
    </row>
    <row r="3036" spans="1:8" ht="51">
      <c r="A3036" s="39"/>
      <c r="B3036" s="52" t="s">
        <v>4928</v>
      </c>
      <c r="C3036" s="53">
        <v>2023</v>
      </c>
      <c r="D3036" s="53">
        <v>0.4</v>
      </c>
      <c r="E3036" s="54">
        <v>1</v>
      </c>
      <c r="F3036" s="54">
        <v>5</v>
      </c>
      <c r="G3036" s="69">
        <v>32.409950000000002</v>
      </c>
      <c r="H3036" s="59">
        <v>76</v>
      </c>
    </row>
    <row r="3037" spans="1:8" ht="51">
      <c r="A3037" s="39"/>
      <c r="B3037" s="52" t="s">
        <v>4929</v>
      </c>
      <c r="C3037" s="53">
        <v>2023</v>
      </c>
      <c r="D3037" s="53">
        <v>0.4</v>
      </c>
      <c r="E3037" s="54">
        <v>1</v>
      </c>
      <c r="F3037" s="54">
        <v>5</v>
      </c>
      <c r="G3037" s="69">
        <v>31.460360000000001</v>
      </c>
      <c r="H3037" s="59">
        <v>76</v>
      </c>
    </row>
    <row r="3038" spans="1:8" ht="51">
      <c r="A3038" s="39"/>
      <c r="B3038" s="52" t="s">
        <v>4930</v>
      </c>
      <c r="C3038" s="53">
        <v>2023</v>
      </c>
      <c r="D3038" s="53">
        <v>0.4</v>
      </c>
      <c r="E3038" s="54">
        <v>1</v>
      </c>
      <c r="F3038" s="54">
        <v>7</v>
      </c>
      <c r="G3038" s="69">
        <v>27.519509999999997</v>
      </c>
      <c r="H3038" s="59">
        <v>76</v>
      </c>
    </row>
    <row r="3039" spans="1:8" ht="51">
      <c r="A3039" s="39"/>
      <c r="B3039" s="52" t="s">
        <v>4931</v>
      </c>
      <c r="C3039" s="53">
        <v>2023</v>
      </c>
      <c r="D3039" s="53">
        <v>0.4</v>
      </c>
      <c r="E3039" s="54">
        <v>1</v>
      </c>
      <c r="F3039" s="54">
        <v>5</v>
      </c>
      <c r="G3039" s="69">
        <v>27.519509999999997</v>
      </c>
      <c r="H3039" s="59">
        <v>76</v>
      </c>
    </row>
    <row r="3040" spans="1:8" ht="51">
      <c r="A3040" s="39"/>
      <c r="B3040" s="52" t="s">
        <v>4932</v>
      </c>
      <c r="C3040" s="53">
        <v>2023</v>
      </c>
      <c r="D3040" s="53">
        <v>0.4</v>
      </c>
      <c r="E3040" s="54">
        <v>1</v>
      </c>
      <c r="F3040" s="54">
        <v>5</v>
      </c>
      <c r="G3040" s="69">
        <v>27.91488</v>
      </c>
      <c r="H3040" s="59">
        <v>76</v>
      </c>
    </row>
    <row r="3041" spans="1:8" ht="51">
      <c r="A3041" s="39"/>
      <c r="B3041" s="52" t="s">
        <v>4933</v>
      </c>
      <c r="C3041" s="53">
        <v>2023</v>
      </c>
      <c r="D3041" s="53">
        <v>0.4</v>
      </c>
      <c r="E3041" s="54">
        <v>1</v>
      </c>
      <c r="F3041" s="54">
        <v>5</v>
      </c>
      <c r="G3041" s="69">
        <v>31.391529999999999</v>
      </c>
      <c r="H3041" s="59">
        <v>76</v>
      </c>
    </row>
    <row r="3042" spans="1:8" ht="51">
      <c r="A3042" s="39"/>
      <c r="B3042" s="52" t="s">
        <v>4934</v>
      </c>
      <c r="C3042" s="53">
        <v>2023</v>
      </c>
      <c r="D3042" s="53">
        <v>0.4</v>
      </c>
      <c r="E3042" s="54">
        <v>1</v>
      </c>
      <c r="F3042" s="54">
        <v>15</v>
      </c>
      <c r="G3042" s="69">
        <v>30.065439999999999</v>
      </c>
      <c r="H3042" s="59">
        <v>76</v>
      </c>
    </row>
    <row r="3043" spans="1:8" ht="51">
      <c r="A3043" s="39"/>
      <c r="B3043" s="52" t="s">
        <v>4935</v>
      </c>
      <c r="C3043" s="53">
        <v>2023</v>
      </c>
      <c r="D3043" s="53">
        <v>0.23</v>
      </c>
      <c r="E3043" s="54">
        <v>1</v>
      </c>
      <c r="F3043" s="54">
        <v>10</v>
      </c>
      <c r="G3043" s="69">
        <v>16.087199999999999</v>
      </c>
      <c r="H3043" s="59">
        <v>77</v>
      </c>
    </row>
    <row r="3044" spans="1:8" ht="51">
      <c r="A3044" s="39"/>
      <c r="B3044" s="52" t="s">
        <v>4936</v>
      </c>
      <c r="C3044" s="53">
        <v>2023</v>
      </c>
      <c r="D3044" s="53">
        <v>0.23</v>
      </c>
      <c r="E3044" s="54">
        <v>1</v>
      </c>
      <c r="F3044" s="54">
        <v>10</v>
      </c>
      <c r="G3044" s="69">
        <v>13.38645</v>
      </c>
      <c r="H3044" s="59">
        <v>77</v>
      </c>
    </row>
    <row r="3045" spans="1:8" ht="51">
      <c r="A3045" s="39"/>
      <c r="B3045" s="52" t="s">
        <v>4937</v>
      </c>
      <c r="C3045" s="53">
        <v>2023</v>
      </c>
      <c r="D3045" s="53">
        <v>0.23</v>
      </c>
      <c r="E3045" s="54">
        <v>1</v>
      </c>
      <c r="F3045" s="54">
        <v>15</v>
      </c>
      <c r="G3045" s="69">
        <v>15.029260000000001</v>
      </c>
      <c r="H3045" s="59">
        <v>77</v>
      </c>
    </row>
    <row r="3046" spans="1:8" ht="38.25">
      <c r="A3046" s="39"/>
      <c r="B3046" s="52" t="s">
        <v>4938</v>
      </c>
      <c r="C3046" s="53">
        <v>2023</v>
      </c>
      <c r="D3046" s="53">
        <v>0.4</v>
      </c>
      <c r="E3046" s="54">
        <v>1</v>
      </c>
      <c r="F3046" s="54">
        <v>10</v>
      </c>
      <c r="G3046" s="69">
        <v>11.76332</v>
      </c>
      <c r="H3046" s="59">
        <v>77</v>
      </c>
    </row>
    <row r="3047" spans="1:8" ht="51">
      <c r="A3047" s="39"/>
      <c r="B3047" s="52" t="s">
        <v>4939</v>
      </c>
      <c r="C3047" s="53">
        <v>2023</v>
      </c>
      <c r="D3047" s="53">
        <v>0.23</v>
      </c>
      <c r="E3047" s="54">
        <v>1</v>
      </c>
      <c r="F3047" s="54">
        <v>10</v>
      </c>
      <c r="G3047" s="69">
        <v>8.6817299999999999</v>
      </c>
      <c r="H3047" s="59">
        <v>78</v>
      </c>
    </row>
    <row r="3048" spans="1:8" ht="51">
      <c r="A3048" s="39"/>
      <c r="B3048" s="52" t="s">
        <v>4940</v>
      </c>
      <c r="C3048" s="53">
        <v>2023</v>
      </c>
      <c r="D3048" s="53">
        <v>0.4</v>
      </c>
      <c r="E3048" s="54">
        <v>1</v>
      </c>
      <c r="F3048" s="54">
        <v>10</v>
      </c>
      <c r="G3048" s="69">
        <v>13.347610000000001</v>
      </c>
      <c r="H3048" s="59">
        <v>78</v>
      </c>
    </row>
    <row r="3049" spans="1:8" ht="51">
      <c r="A3049" s="39"/>
      <c r="B3049" s="52" t="s">
        <v>4941</v>
      </c>
      <c r="C3049" s="53">
        <v>2023</v>
      </c>
      <c r="D3049" s="53">
        <v>0.23</v>
      </c>
      <c r="E3049" s="54">
        <v>1</v>
      </c>
      <c r="F3049" s="54">
        <v>10</v>
      </c>
      <c r="G3049" s="69">
        <v>8.9088999999999992</v>
      </c>
      <c r="H3049" s="59">
        <v>78</v>
      </c>
    </row>
    <row r="3050" spans="1:8" ht="51">
      <c r="A3050" s="39"/>
      <c r="B3050" s="52" t="s">
        <v>4942</v>
      </c>
      <c r="C3050" s="53">
        <v>2023</v>
      </c>
      <c r="D3050" s="53">
        <v>0.23</v>
      </c>
      <c r="E3050" s="54">
        <v>1</v>
      </c>
      <c r="F3050" s="54">
        <v>10</v>
      </c>
      <c r="G3050" s="69">
        <v>8.4467499999999998</v>
      </c>
      <c r="H3050" s="59">
        <v>78</v>
      </c>
    </row>
    <row r="3051" spans="1:8" ht="51">
      <c r="A3051" s="39"/>
      <c r="B3051" s="52" t="s">
        <v>4943</v>
      </c>
      <c r="C3051" s="53">
        <v>2023</v>
      </c>
      <c r="D3051" s="53">
        <v>0.23</v>
      </c>
      <c r="E3051" s="54">
        <v>1</v>
      </c>
      <c r="F3051" s="54">
        <v>10</v>
      </c>
      <c r="G3051" s="69">
        <v>7.7623100000000003</v>
      </c>
      <c r="H3051" s="59">
        <v>79</v>
      </c>
    </row>
    <row r="3052" spans="1:8" ht="51">
      <c r="A3052" s="39"/>
      <c r="B3052" s="52" t="s">
        <v>4944</v>
      </c>
      <c r="C3052" s="53">
        <v>2023</v>
      </c>
      <c r="D3052" s="53">
        <v>0.4</v>
      </c>
      <c r="E3052" s="54">
        <v>1</v>
      </c>
      <c r="F3052" s="54">
        <v>9</v>
      </c>
      <c r="G3052" s="69">
        <v>10.490920000000001</v>
      </c>
      <c r="H3052" s="59">
        <v>79</v>
      </c>
    </row>
    <row r="3053" spans="1:8" ht="51">
      <c r="A3053" s="39"/>
      <c r="B3053" s="52" t="s">
        <v>4945</v>
      </c>
      <c r="C3053" s="53">
        <v>2023</v>
      </c>
      <c r="D3053" s="53">
        <v>0.4</v>
      </c>
      <c r="E3053" s="54">
        <v>1</v>
      </c>
      <c r="F3053" s="54">
        <v>15</v>
      </c>
      <c r="G3053" s="69">
        <v>11.740950000000002</v>
      </c>
      <c r="H3053" s="59">
        <v>79</v>
      </c>
    </row>
    <row r="3054" spans="1:8" ht="51">
      <c r="A3054" s="39"/>
      <c r="B3054" s="52" t="s">
        <v>4946</v>
      </c>
      <c r="C3054" s="53">
        <v>2023</v>
      </c>
      <c r="D3054" s="53">
        <v>0.4</v>
      </c>
      <c r="E3054" s="54">
        <v>1</v>
      </c>
      <c r="F3054" s="54">
        <v>15</v>
      </c>
      <c r="G3054" s="69">
        <v>10.86886</v>
      </c>
      <c r="H3054" s="59">
        <v>79</v>
      </c>
    </row>
    <row r="3055" spans="1:8" ht="51">
      <c r="A3055" s="39"/>
      <c r="B3055" s="52" t="s">
        <v>4947</v>
      </c>
      <c r="C3055" s="53">
        <v>2023</v>
      </c>
      <c r="D3055" s="53">
        <v>0.4</v>
      </c>
      <c r="E3055" s="54">
        <v>1</v>
      </c>
      <c r="F3055" s="54">
        <v>5</v>
      </c>
      <c r="G3055" s="69">
        <v>22.41357</v>
      </c>
      <c r="H3055" s="59">
        <v>80</v>
      </c>
    </row>
    <row r="3056" spans="1:8" ht="51">
      <c r="A3056" s="39"/>
      <c r="B3056" s="52" t="s">
        <v>4948</v>
      </c>
      <c r="C3056" s="53">
        <v>2023</v>
      </c>
      <c r="D3056" s="53">
        <v>0.4</v>
      </c>
      <c r="E3056" s="54">
        <v>1</v>
      </c>
      <c r="F3056" s="54">
        <v>10</v>
      </c>
      <c r="G3056" s="69">
        <v>25.871580000000002</v>
      </c>
      <c r="H3056" s="59">
        <v>80</v>
      </c>
    </row>
    <row r="3057" spans="1:8" ht="51">
      <c r="A3057" s="39"/>
      <c r="B3057" s="52" t="s">
        <v>4949</v>
      </c>
      <c r="C3057" s="53">
        <v>2023</v>
      </c>
      <c r="D3057" s="53">
        <v>0.4</v>
      </c>
      <c r="E3057" s="54">
        <v>1</v>
      </c>
      <c r="F3057" s="54">
        <v>15</v>
      </c>
      <c r="G3057" s="69">
        <v>26.75469</v>
      </c>
      <c r="H3057" s="59">
        <v>80</v>
      </c>
    </row>
    <row r="3058" spans="1:8" ht="51">
      <c r="A3058" s="39"/>
      <c r="B3058" s="52" t="s">
        <v>4950</v>
      </c>
      <c r="C3058" s="53">
        <v>2023</v>
      </c>
      <c r="D3058" s="53">
        <v>0.23</v>
      </c>
      <c r="E3058" s="54">
        <v>1</v>
      </c>
      <c r="F3058" s="54">
        <v>10</v>
      </c>
      <c r="G3058" s="69">
        <v>17.578330000000001</v>
      </c>
      <c r="H3058" s="59">
        <v>80</v>
      </c>
    </row>
    <row r="3059" spans="1:8" ht="51">
      <c r="A3059" s="39"/>
      <c r="B3059" s="52" t="s">
        <v>4951</v>
      </c>
      <c r="C3059" s="53">
        <v>2023</v>
      </c>
      <c r="D3059" s="53">
        <v>0.23</v>
      </c>
      <c r="E3059" s="54">
        <v>1</v>
      </c>
      <c r="F3059" s="54">
        <v>10</v>
      </c>
      <c r="G3059" s="69">
        <v>19.559810000000002</v>
      </c>
      <c r="H3059" s="59">
        <v>80</v>
      </c>
    </row>
    <row r="3060" spans="1:8" ht="51">
      <c r="A3060" s="39"/>
      <c r="B3060" s="52" t="s">
        <v>4952</v>
      </c>
      <c r="C3060" s="53">
        <v>2023</v>
      </c>
      <c r="D3060" s="53">
        <v>0.4</v>
      </c>
      <c r="E3060" s="54">
        <v>1</v>
      </c>
      <c r="F3060" s="54">
        <v>5</v>
      </c>
      <c r="G3060" s="69">
        <v>23.622810000000001</v>
      </c>
      <c r="H3060" s="59">
        <v>80</v>
      </c>
    </row>
    <row r="3061" spans="1:8" ht="51">
      <c r="A3061" s="39"/>
      <c r="B3061" s="52" t="s">
        <v>4953</v>
      </c>
      <c r="C3061" s="53">
        <v>2023</v>
      </c>
      <c r="D3061" s="53">
        <v>0.4</v>
      </c>
      <c r="E3061" s="54">
        <v>1</v>
      </c>
      <c r="F3061" s="54">
        <v>5</v>
      </c>
      <c r="G3061" s="69">
        <v>23.60547</v>
      </c>
      <c r="H3061" s="59">
        <v>80</v>
      </c>
    </row>
    <row r="3062" spans="1:8" ht="51">
      <c r="A3062" s="39"/>
      <c r="B3062" s="52" t="s">
        <v>4954</v>
      </c>
      <c r="C3062" s="53">
        <v>2023</v>
      </c>
      <c r="D3062" s="53">
        <v>0.4</v>
      </c>
      <c r="E3062" s="54">
        <v>1</v>
      </c>
      <c r="F3062" s="54">
        <v>15</v>
      </c>
      <c r="G3062" s="69">
        <v>26.556619999999999</v>
      </c>
      <c r="H3062" s="59">
        <v>80</v>
      </c>
    </row>
    <row r="3063" spans="1:8" ht="51">
      <c r="A3063" s="39"/>
      <c r="B3063" s="52" t="s">
        <v>4955</v>
      </c>
      <c r="C3063" s="53">
        <v>2023</v>
      </c>
      <c r="D3063" s="53">
        <v>0.4</v>
      </c>
      <c r="E3063" s="54">
        <v>1</v>
      </c>
      <c r="F3063" s="54">
        <v>5</v>
      </c>
      <c r="G3063" s="69">
        <v>23.952720000000003</v>
      </c>
      <c r="H3063" s="59">
        <v>80</v>
      </c>
    </row>
    <row r="3064" spans="1:8" ht="51">
      <c r="A3064" s="39"/>
      <c r="B3064" s="52" t="s">
        <v>4956</v>
      </c>
      <c r="C3064" s="53">
        <v>2023</v>
      </c>
      <c r="D3064" s="53">
        <v>0.23</v>
      </c>
      <c r="E3064" s="54">
        <v>1</v>
      </c>
      <c r="F3064" s="54">
        <v>10</v>
      </c>
      <c r="G3064" s="69">
        <v>22.75714</v>
      </c>
      <c r="H3064" s="59">
        <v>80</v>
      </c>
    </row>
    <row r="3065" spans="1:8" ht="51">
      <c r="A3065" s="39"/>
      <c r="B3065" s="52" t="s">
        <v>4957</v>
      </c>
      <c r="C3065" s="53">
        <v>2023</v>
      </c>
      <c r="D3065" s="53">
        <v>0.4</v>
      </c>
      <c r="E3065" s="54">
        <v>1</v>
      </c>
      <c r="F3065" s="54">
        <v>10</v>
      </c>
      <c r="G3065" s="69">
        <v>26.753830000000001</v>
      </c>
      <c r="H3065" s="59">
        <v>80</v>
      </c>
    </row>
    <row r="3066" spans="1:8" ht="51">
      <c r="A3066" s="39"/>
      <c r="B3066" s="52" t="s">
        <v>4958</v>
      </c>
      <c r="C3066" s="53">
        <v>2023</v>
      </c>
      <c r="D3066" s="53">
        <v>0.4</v>
      </c>
      <c r="E3066" s="54">
        <v>1</v>
      </c>
      <c r="F3066" s="54">
        <v>15</v>
      </c>
      <c r="G3066" s="69">
        <v>9.1616800000000005</v>
      </c>
      <c r="H3066" s="59">
        <v>80</v>
      </c>
    </row>
    <row r="3067" spans="1:8" ht="51">
      <c r="A3067" s="39"/>
      <c r="B3067" s="52" t="s">
        <v>4959</v>
      </c>
      <c r="C3067" s="53">
        <v>2023</v>
      </c>
      <c r="D3067" s="53">
        <v>0.23</v>
      </c>
      <c r="E3067" s="54">
        <v>1</v>
      </c>
      <c r="F3067" s="54">
        <v>14</v>
      </c>
      <c r="G3067" s="69">
        <v>24.031140000000001</v>
      </c>
      <c r="H3067" s="59">
        <v>80</v>
      </c>
    </row>
    <row r="3068" spans="1:8" ht="51">
      <c r="A3068" s="39"/>
      <c r="B3068" s="52" t="s">
        <v>4960</v>
      </c>
      <c r="C3068" s="53">
        <v>2023</v>
      </c>
      <c r="D3068" s="53">
        <v>0.4</v>
      </c>
      <c r="E3068" s="54">
        <v>1</v>
      </c>
      <c r="F3068" s="54">
        <v>15</v>
      </c>
      <c r="G3068" s="69">
        <v>23.785040000000002</v>
      </c>
      <c r="H3068" s="59">
        <v>80</v>
      </c>
    </row>
    <row r="3069" spans="1:8" ht="51">
      <c r="A3069" s="39"/>
      <c r="B3069" s="52" t="s">
        <v>4961</v>
      </c>
      <c r="C3069" s="53">
        <v>2023</v>
      </c>
      <c r="D3069" s="53">
        <v>0.4</v>
      </c>
      <c r="E3069" s="54">
        <v>1</v>
      </c>
      <c r="F3069" s="54">
        <v>1</v>
      </c>
      <c r="G3069" s="69">
        <v>11.861780000000001</v>
      </c>
      <c r="H3069" s="59">
        <v>80</v>
      </c>
    </row>
    <row r="3070" spans="1:8" ht="51">
      <c r="A3070" s="39"/>
      <c r="B3070" s="52" t="s">
        <v>4962</v>
      </c>
      <c r="C3070" s="53">
        <v>2023</v>
      </c>
      <c r="D3070" s="53">
        <v>0.4</v>
      </c>
      <c r="E3070" s="54">
        <v>1</v>
      </c>
      <c r="F3070" s="54">
        <v>45</v>
      </c>
      <c r="G3070" s="69">
        <v>11.12585</v>
      </c>
      <c r="H3070" s="59">
        <v>80</v>
      </c>
    </row>
    <row r="3071" spans="1:8" ht="51">
      <c r="A3071" s="39"/>
      <c r="B3071" s="52" t="s">
        <v>4963</v>
      </c>
      <c r="C3071" s="53">
        <v>2023</v>
      </c>
      <c r="D3071" s="53">
        <v>0.4</v>
      </c>
      <c r="E3071" s="54">
        <v>1</v>
      </c>
      <c r="F3071" s="54">
        <v>3</v>
      </c>
      <c r="G3071" s="69">
        <v>10.813229999999999</v>
      </c>
      <c r="H3071" s="59">
        <v>80</v>
      </c>
    </row>
    <row r="3072" spans="1:8" ht="51">
      <c r="A3072" s="39"/>
      <c r="B3072" s="52" t="s">
        <v>4964</v>
      </c>
      <c r="C3072" s="53">
        <v>2023</v>
      </c>
      <c r="D3072" s="53">
        <v>0.23</v>
      </c>
      <c r="E3072" s="54">
        <v>1</v>
      </c>
      <c r="F3072" s="54">
        <v>10</v>
      </c>
      <c r="G3072" s="69">
        <v>21.225650000000002</v>
      </c>
      <c r="H3072" s="59">
        <v>80</v>
      </c>
    </row>
    <row r="3073" spans="1:8" ht="51">
      <c r="A3073" s="39"/>
      <c r="B3073" s="52" t="s">
        <v>4965</v>
      </c>
      <c r="C3073" s="53">
        <v>2023</v>
      </c>
      <c r="D3073" s="53">
        <v>0.4</v>
      </c>
      <c r="E3073" s="54">
        <v>1</v>
      </c>
      <c r="F3073" s="54">
        <v>10</v>
      </c>
      <c r="G3073" s="69">
        <v>23.643000000000001</v>
      </c>
      <c r="H3073" s="59">
        <v>80</v>
      </c>
    </row>
    <row r="3074" spans="1:8" ht="51">
      <c r="A3074" s="39"/>
      <c r="B3074" s="52" t="s">
        <v>4966</v>
      </c>
      <c r="C3074" s="53">
        <v>2023</v>
      </c>
      <c r="D3074" s="53">
        <v>0.4</v>
      </c>
      <c r="E3074" s="54">
        <v>1</v>
      </c>
      <c r="F3074" s="54">
        <v>15</v>
      </c>
      <c r="G3074" s="69">
        <v>11.470090000000001</v>
      </c>
      <c r="H3074" s="59">
        <v>81</v>
      </c>
    </row>
    <row r="3075" spans="1:8" ht="51">
      <c r="A3075" s="39"/>
      <c r="B3075" s="52" t="s">
        <v>4967</v>
      </c>
      <c r="C3075" s="53">
        <v>2023</v>
      </c>
      <c r="D3075" s="53">
        <v>0.4</v>
      </c>
      <c r="E3075" s="54">
        <v>1</v>
      </c>
      <c r="F3075" s="54">
        <v>15</v>
      </c>
      <c r="G3075" s="69">
        <v>10.17557</v>
      </c>
      <c r="H3075" s="59">
        <v>81</v>
      </c>
    </row>
    <row r="3076" spans="1:8" ht="51">
      <c r="A3076" s="39"/>
      <c r="B3076" s="52" t="s">
        <v>4968</v>
      </c>
      <c r="C3076" s="53">
        <v>2023</v>
      </c>
      <c r="D3076" s="53">
        <v>0.4</v>
      </c>
      <c r="E3076" s="54">
        <v>1</v>
      </c>
      <c r="F3076" s="54">
        <v>10</v>
      </c>
      <c r="G3076" s="69">
        <v>10.185930000000001</v>
      </c>
      <c r="H3076" s="59">
        <v>81</v>
      </c>
    </row>
    <row r="3077" spans="1:8" ht="51">
      <c r="A3077" s="39"/>
      <c r="B3077" s="52" t="s">
        <v>4969</v>
      </c>
      <c r="C3077" s="53">
        <v>2023</v>
      </c>
      <c r="D3077" s="53">
        <v>0.23</v>
      </c>
      <c r="E3077" s="54">
        <v>1</v>
      </c>
      <c r="F3077" s="54">
        <v>10</v>
      </c>
      <c r="G3077" s="69">
        <v>8.8123199999999997</v>
      </c>
      <c r="H3077" s="59">
        <v>81</v>
      </c>
    </row>
    <row r="3078" spans="1:8" ht="51">
      <c r="A3078" s="39"/>
      <c r="B3078" s="52" t="s">
        <v>4970</v>
      </c>
      <c r="C3078" s="53">
        <v>2023</v>
      </c>
      <c r="D3078" s="53">
        <v>0.4</v>
      </c>
      <c r="E3078" s="54">
        <v>1</v>
      </c>
      <c r="F3078" s="54">
        <v>15</v>
      </c>
      <c r="G3078" s="69">
        <v>10.186360000000001</v>
      </c>
      <c r="H3078" s="59">
        <v>81</v>
      </c>
    </row>
    <row r="3079" spans="1:8" ht="51">
      <c r="A3079" s="39"/>
      <c r="B3079" s="52" t="s">
        <v>4971</v>
      </c>
      <c r="C3079" s="53">
        <v>2023</v>
      </c>
      <c r="D3079" s="53">
        <v>0.4</v>
      </c>
      <c r="E3079" s="54">
        <v>1</v>
      </c>
      <c r="F3079" s="54">
        <v>15</v>
      </c>
      <c r="G3079" s="69">
        <v>10.185930000000001</v>
      </c>
      <c r="H3079" s="59">
        <v>81</v>
      </c>
    </row>
    <row r="3080" spans="1:8" ht="51">
      <c r="A3080" s="39"/>
      <c r="B3080" s="52" t="s">
        <v>4972</v>
      </c>
      <c r="C3080" s="53">
        <v>2023</v>
      </c>
      <c r="D3080" s="53">
        <v>0.23</v>
      </c>
      <c r="E3080" s="54">
        <v>1</v>
      </c>
      <c r="F3080" s="54">
        <v>10</v>
      </c>
      <c r="G3080" s="69">
        <v>8.7797199999999993</v>
      </c>
      <c r="H3080" s="59">
        <v>81</v>
      </c>
    </row>
    <row r="3081" spans="1:8" ht="51">
      <c r="A3081" s="39"/>
      <c r="B3081" s="52" t="s">
        <v>4973</v>
      </c>
      <c r="C3081" s="53">
        <v>2023</v>
      </c>
      <c r="D3081" s="53">
        <v>0.23</v>
      </c>
      <c r="E3081" s="54">
        <v>1</v>
      </c>
      <c r="F3081" s="54">
        <v>10</v>
      </c>
      <c r="G3081" s="69">
        <v>8.7797099999999997</v>
      </c>
      <c r="H3081" s="59">
        <v>81</v>
      </c>
    </row>
    <row r="3082" spans="1:8" ht="51">
      <c r="A3082" s="39"/>
      <c r="B3082" s="52" t="s">
        <v>4974</v>
      </c>
      <c r="C3082" s="53">
        <v>2023</v>
      </c>
      <c r="D3082" s="53">
        <v>0.23</v>
      </c>
      <c r="E3082" s="54">
        <v>1</v>
      </c>
      <c r="F3082" s="54">
        <v>10</v>
      </c>
      <c r="G3082" s="69">
        <v>8.7797099999999997</v>
      </c>
      <c r="H3082" s="59">
        <v>81</v>
      </c>
    </row>
    <row r="3083" spans="1:8" ht="51">
      <c r="A3083" s="39"/>
      <c r="B3083" s="52" t="s">
        <v>4975</v>
      </c>
      <c r="C3083" s="53">
        <v>2023</v>
      </c>
      <c r="D3083" s="53">
        <v>0.4</v>
      </c>
      <c r="E3083" s="54">
        <v>1</v>
      </c>
      <c r="F3083" s="54">
        <v>15</v>
      </c>
      <c r="G3083" s="69">
        <v>11.196579999999999</v>
      </c>
      <c r="H3083" s="59">
        <v>81</v>
      </c>
    </row>
    <row r="3084" spans="1:8" ht="51">
      <c r="A3084" s="39"/>
      <c r="B3084" s="52" t="s">
        <v>4976</v>
      </c>
      <c r="C3084" s="53">
        <v>2023</v>
      </c>
      <c r="D3084" s="53">
        <v>0.4</v>
      </c>
      <c r="E3084" s="54">
        <v>1</v>
      </c>
      <c r="F3084" s="54">
        <v>85</v>
      </c>
      <c r="G3084" s="69">
        <v>30.557669999999998</v>
      </c>
      <c r="H3084" s="59">
        <v>81</v>
      </c>
    </row>
    <row r="3085" spans="1:8" ht="51">
      <c r="A3085" s="39"/>
      <c r="B3085" s="52" t="s">
        <v>4977</v>
      </c>
      <c r="C3085" s="53">
        <v>2023</v>
      </c>
      <c r="D3085" s="53">
        <v>0.4</v>
      </c>
      <c r="E3085" s="54">
        <v>1</v>
      </c>
      <c r="F3085" s="54">
        <v>15</v>
      </c>
      <c r="G3085" s="69">
        <v>9.8988300000000002</v>
      </c>
      <c r="H3085" s="59">
        <v>81</v>
      </c>
    </row>
    <row r="3086" spans="1:8" ht="51">
      <c r="A3086" s="39"/>
      <c r="B3086" s="52" t="s">
        <v>4978</v>
      </c>
      <c r="C3086" s="53">
        <v>2023</v>
      </c>
      <c r="D3086" s="53">
        <v>0.4</v>
      </c>
      <c r="E3086" s="54">
        <v>1</v>
      </c>
      <c r="F3086" s="54">
        <v>5</v>
      </c>
      <c r="G3086" s="69">
        <v>14.45613</v>
      </c>
      <c r="H3086" s="59">
        <v>82</v>
      </c>
    </row>
    <row r="3087" spans="1:8" ht="51">
      <c r="A3087" s="39"/>
      <c r="B3087" s="52" t="s">
        <v>4979</v>
      </c>
      <c r="C3087" s="53">
        <v>2023</v>
      </c>
      <c r="D3087" s="53">
        <v>0.4</v>
      </c>
      <c r="E3087" s="54">
        <v>1</v>
      </c>
      <c r="F3087" s="54">
        <v>10</v>
      </c>
      <c r="G3087" s="69">
        <v>15.64377</v>
      </c>
      <c r="H3087" s="59">
        <v>82</v>
      </c>
    </row>
    <row r="3088" spans="1:8" ht="51">
      <c r="A3088" s="39"/>
      <c r="B3088" s="52" t="s">
        <v>4980</v>
      </c>
      <c r="C3088" s="53">
        <v>2023</v>
      </c>
      <c r="D3088" s="53">
        <v>0.4</v>
      </c>
      <c r="E3088" s="54">
        <v>1</v>
      </c>
      <c r="F3088" s="54">
        <v>10</v>
      </c>
      <c r="G3088" s="69">
        <v>14.45613</v>
      </c>
      <c r="H3088" s="59">
        <v>82</v>
      </c>
    </row>
    <row r="3089" spans="1:8" ht="51">
      <c r="A3089" s="39"/>
      <c r="B3089" s="52" t="s">
        <v>4981</v>
      </c>
      <c r="C3089" s="53">
        <v>2023</v>
      </c>
      <c r="D3089" s="53">
        <v>0.4</v>
      </c>
      <c r="E3089" s="54">
        <v>1</v>
      </c>
      <c r="F3089" s="54">
        <v>5</v>
      </c>
      <c r="G3089" s="69">
        <v>14.73115</v>
      </c>
      <c r="H3089" s="59">
        <v>82</v>
      </c>
    </row>
    <row r="3090" spans="1:8" ht="51">
      <c r="A3090" s="39"/>
      <c r="B3090" s="52" t="s">
        <v>4982</v>
      </c>
      <c r="C3090" s="53">
        <v>2023</v>
      </c>
      <c r="D3090" s="53">
        <v>0.4</v>
      </c>
      <c r="E3090" s="54">
        <v>1</v>
      </c>
      <c r="F3090" s="54">
        <v>5</v>
      </c>
      <c r="G3090" s="69">
        <v>14.73115</v>
      </c>
      <c r="H3090" s="59">
        <v>82</v>
      </c>
    </row>
    <row r="3091" spans="1:8" ht="51">
      <c r="A3091" s="39"/>
      <c r="B3091" s="52" t="s">
        <v>4983</v>
      </c>
      <c r="C3091" s="53">
        <v>2023</v>
      </c>
      <c r="D3091" s="53">
        <v>0.4</v>
      </c>
      <c r="E3091" s="54">
        <v>1</v>
      </c>
      <c r="F3091" s="54">
        <v>15</v>
      </c>
      <c r="G3091" s="69">
        <v>17.870090000000001</v>
      </c>
      <c r="H3091" s="59">
        <v>82</v>
      </c>
    </row>
    <row r="3092" spans="1:8" ht="51">
      <c r="A3092" s="39"/>
      <c r="B3092" s="52" t="s">
        <v>4984</v>
      </c>
      <c r="C3092" s="53">
        <v>2023</v>
      </c>
      <c r="D3092" s="53">
        <v>0.4</v>
      </c>
      <c r="E3092" s="54">
        <v>1</v>
      </c>
      <c r="F3092" s="54">
        <v>5</v>
      </c>
      <c r="G3092" s="69">
        <v>14.73114</v>
      </c>
      <c r="H3092" s="59">
        <v>82</v>
      </c>
    </row>
    <row r="3093" spans="1:8" ht="51">
      <c r="A3093" s="39"/>
      <c r="B3093" s="52" t="s">
        <v>4985</v>
      </c>
      <c r="C3093" s="53">
        <v>2023</v>
      </c>
      <c r="D3093" s="53">
        <v>0.4</v>
      </c>
      <c r="E3093" s="54">
        <v>1</v>
      </c>
      <c r="F3093" s="54">
        <v>5</v>
      </c>
      <c r="G3093" s="69">
        <v>17.672549999999998</v>
      </c>
      <c r="H3093" s="59">
        <v>82</v>
      </c>
    </row>
    <row r="3094" spans="1:8" ht="51">
      <c r="A3094" s="39"/>
      <c r="B3094" s="52" t="s">
        <v>4986</v>
      </c>
      <c r="C3094" s="53">
        <v>2023</v>
      </c>
      <c r="D3094" s="53">
        <v>0.23</v>
      </c>
      <c r="E3094" s="54">
        <v>1</v>
      </c>
      <c r="F3094" s="54">
        <v>10</v>
      </c>
      <c r="G3094" s="69">
        <v>29.740729999999999</v>
      </c>
      <c r="H3094" s="59">
        <v>83</v>
      </c>
    </row>
    <row r="3095" spans="1:8" ht="51">
      <c r="A3095" s="39"/>
      <c r="B3095" s="52" t="s">
        <v>4987</v>
      </c>
      <c r="C3095" s="53">
        <v>2023</v>
      </c>
      <c r="D3095" s="53">
        <v>0.23</v>
      </c>
      <c r="E3095" s="54">
        <v>1</v>
      </c>
      <c r="F3095" s="54">
        <v>10</v>
      </c>
      <c r="G3095" s="69">
        <v>24.449009999999998</v>
      </c>
      <c r="H3095" s="59">
        <v>83</v>
      </c>
    </row>
    <row r="3096" spans="1:8" ht="51">
      <c r="A3096" s="39"/>
      <c r="B3096" s="52" t="s">
        <v>4988</v>
      </c>
      <c r="C3096" s="53">
        <v>2023</v>
      </c>
      <c r="D3096" s="53">
        <v>0.4</v>
      </c>
      <c r="E3096" s="54">
        <v>1</v>
      </c>
      <c r="F3096" s="54">
        <v>85</v>
      </c>
      <c r="G3096" s="69">
        <v>61.348649999999999</v>
      </c>
      <c r="H3096" s="59">
        <v>83</v>
      </c>
    </row>
    <row r="3097" spans="1:8" ht="51">
      <c r="A3097" s="39"/>
      <c r="B3097" s="52" t="s">
        <v>4989</v>
      </c>
      <c r="C3097" s="53">
        <v>2023</v>
      </c>
      <c r="D3097" s="53">
        <v>0.4</v>
      </c>
      <c r="E3097" s="54">
        <v>1</v>
      </c>
      <c r="F3097" s="54">
        <v>10</v>
      </c>
      <c r="G3097" s="69">
        <v>32.560340000000004</v>
      </c>
      <c r="H3097" s="59">
        <v>83</v>
      </c>
    </row>
    <row r="3098" spans="1:8" ht="51">
      <c r="A3098" s="39"/>
      <c r="B3098" s="52" t="s">
        <v>4990</v>
      </c>
      <c r="C3098" s="53">
        <v>2023</v>
      </c>
      <c r="D3098" s="53">
        <v>0.4</v>
      </c>
      <c r="E3098" s="54">
        <v>1</v>
      </c>
      <c r="F3098" s="54">
        <v>15</v>
      </c>
      <c r="G3098" s="69">
        <v>40.915489999999998</v>
      </c>
      <c r="H3098" s="59">
        <v>84</v>
      </c>
    </row>
    <row r="3099" spans="1:8" ht="51">
      <c r="A3099" s="39"/>
      <c r="B3099" s="52" t="s">
        <v>4991</v>
      </c>
      <c r="C3099" s="53">
        <v>2023</v>
      </c>
      <c r="D3099" s="53">
        <v>0.23</v>
      </c>
      <c r="E3099" s="54">
        <v>1</v>
      </c>
      <c r="F3099" s="54">
        <v>10</v>
      </c>
      <c r="G3099" s="69">
        <v>11.798290000000001</v>
      </c>
      <c r="H3099" s="59">
        <v>84</v>
      </c>
    </row>
    <row r="3100" spans="1:8" ht="51">
      <c r="A3100" s="39"/>
      <c r="B3100" s="52" t="s">
        <v>4992</v>
      </c>
      <c r="C3100" s="53">
        <v>2023</v>
      </c>
      <c r="D3100" s="53">
        <v>0.23</v>
      </c>
      <c r="E3100" s="54">
        <v>1</v>
      </c>
      <c r="F3100" s="54">
        <v>10</v>
      </c>
      <c r="G3100" s="69">
        <v>10.172649999999999</v>
      </c>
      <c r="H3100" s="59">
        <v>84</v>
      </c>
    </row>
    <row r="3101" spans="1:8" ht="51">
      <c r="A3101" s="39"/>
      <c r="B3101" s="52" t="s">
        <v>4993</v>
      </c>
      <c r="C3101" s="53">
        <v>2023</v>
      </c>
      <c r="D3101" s="53">
        <v>0.4</v>
      </c>
      <c r="E3101" s="54">
        <v>1</v>
      </c>
      <c r="F3101" s="54">
        <v>15</v>
      </c>
      <c r="G3101" s="69">
        <v>35.28651</v>
      </c>
      <c r="H3101" s="59">
        <v>84</v>
      </c>
    </row>
    <row r="3102" spans="1:8" ht="51">
      <c r="A3102" s="39"/>
      <c r="B3102" s="52" t="s">
        <v>4994</v>
      </c>
      <c r="C3102" s="53">
        <v>2023</v>
      </c>
      <c r="D3102" s="53">
        <v>0.23</v>
      </c>
      <c r="E3102" s="54">
        <v>1</v>
      </c>
      <c r="F3102" s="54">
        <v>8</v>
      </c>
      <c r="G3102" s="69">
        <v>11.45926</v>
      </c>
      <c r="H3102" s="59">
        <v>84</v>
      </c>
    </row>
    <row r="3103" spans="1:8" ht="51">
      <c r="A3103" s="39"/>
      <c r="B3103" s="52" t="s">
        <v>4995</v>
      </c>
      <c r="C3103" s="53">
        <v>2023</v>
      </c>
      <c r="D3103" s="53">
        <v>0.4</v>
      </c>
      <c r="E3103" s="54">
        <v>1</v>
      </c>
      <c r="F3103" s="54">
        <v>7.5</v>
      </c>
      <c r="G3103" s="69">
        <v>33.016379999999998</v>
      </c>
      <c r="H3103" s="59">
        <v>84</v>
      </c>
    </row>
    <row r="3104" spans="1:8" ht="51">
      <c r="A3104" s="39"/>
      <c r="B3104" s="52" t="s">
        <v>4996</v>
      </c>
      <c r="C3104" s="53">
        <v>2023</v>
      </c>
      <c r="D3104" s="53">
        <v>0.23</v>
      </c>
      <c r="E3104" s="54">
        <v>1</v>
      </c>
      <c r="F3104" s="54">
        <v>10</v>
      </c>
      <c r="G3104" s="69">
        <v>15.39198</v>
      </c>
      <c r="H3104" s="59">
        <v>84</v>
      </c>
    </row>
    <row r="3105" spans="1:8" ht="51">
      <c r="A3105" s="39"/>
      <c r="B3105" s="52" t="s">
        <v>4997</v>
      </c>
      <c r="C3105" s="53">
        <v>2023</v>
      </c>
      <c r="D3105" s="53">
        <v>0.23</v>
      </c>
      <c r="E3105" s="54">
        <v>1</v>
      </c>
      <c r="F3105" s="54">
        <v>10</v>
      </c>
      <c r="G3105" s="69">
        <v>16.862439999999999</v>
      </c>
      <c r="H3105" s="59">
        <v>84</v>
      </c>
    </row>
    <row r="3106" spans="1:8" ht="51">
      <c r="A3106" s="39"/>
      <c r="B3106" s="52" t="s">
        <v>4998</v>
      </c>
      <c r="C3106" s="53">
        <v>2023</v>
      </c>
      <c r="D3106" s="53">
        <v>0.4</v>
      </c>
      <c r="E3106" s="54">
        <v>1</v>
      </c>
      <c r="F3106" s="54">
        <v>5</v>
      </c>
      <c r="G3106" s="69">
        <v>32.626359999999998</v>
      </c>
      <c r="H3106" s="59">
        <v>84</v>
      </c>
    </row>
    <row r="3107" spans="1:8" ht="51">
      <c r="A3107" s="39"/>
      <c r="B3107" s="52" t="s">
        <v>4999</v>
      </c>
      <c r="C3107" s="53">
        <v>2023</v>
      </c>
      <c r="D3107" s="53">
        <v>0.23</v>
      </c>
      <c r="E3107" s="54">
        <v>1</v>
      </c>
      <c r="F3107" s="54">
        <v>10</v>
      </c>
      <c r="G3107" s="69">
        <v>11.178709999999999</v>
      </c>
      <c r="H3107" s="59">
        <v>84</v>
      </c>
    </row>
    <row r="3108" spans="1:8" ht="51">
      <c r="A3108" s="39"/>
      <c r="B3108" s="52" t="s">
        <v>5000</v>
      </c>
      <c r="C3108" s="53">
        <v>2023</v>
      </c>
      <c r="D3108" s="53">
        <v>0.23</v>
      </c>
      <c r="E3108" s="54">
        <v>1</v>
      </c>
      <c r="F3108" s="54">
        <v>10</v>
      </c>
      <c r="G3108" s="69">
        <v>10.42004</v>
      </c>
      <c r="H3108" s="59">
        <v>84</v>
      </c>
    </row>
    <row r="3109" spans="1:8" ht="51">
      <c r="A3109" s="39"/>
      <c r="B3109" s="52" t="s">
        <v>5001</v>
      </c>
      <c r="C3109" s="53">
        <v>2023</v>
      </c>
      <c r="D3109" s="53">
        <v>0.4</v>
      </c>
      <c r="E3109" s="54">
        <v>1</v>
      </c>
      <c r="F3109" s="54">
        <v>57.5</v>
      </c>
      <c r="G3109" s="69">
        <v>26.344360000000002</v>
      </c>
      <c r="H3109" s="59">
        <v>85</v>
      </c>
    </row>
    <row r="3110" spans="1:8" ht="51">
      <c r="A3110" s="39"/>
      <c r="B3110" s="52" t="s">
        <v>5002</v>
      </c>
      <c r="C3110" s="53">
        <v>2023</v>
      </c>
      <c r="D3110" s="53">
        <v>0.23</v>
      </c>
      <c r="E3110" s="54">
        <v>1</v>
      </c>
      <c r="F3110" s="54">
        <v>10</v>
      </c>
      <c r="G3110" s="69">
        <v>11.82728</v>
      </c>
      <c r="H3110" s="59">
        <v>86</v>
      </c>
    </row>
    <row r="3111" spans="1:8" ht="51">
      <c r="A3111" s="39"/>
      <c r="B3111" s="52" t="s">
        <v>5003</v>
      </c>
      <c r="C3111" s="53">
        <v>2023</v>
      </c>
      <c r="D3111" s="53">
        <v>0.4</v>
      </c>
      <c r="E3111" s="54">
        <v>1</v>
      </c>
      <c r="F3111" s="54">
        <v>5</v>
      </c>
      <c r="G3111" s="69">
        <v>19.972390000000001</v>
      </c>
      <c r="H3111" s="59">
        <v>86</v>
      </c>
    </row>
    <row r="3112" spans="1:8" ht="51">
      <c r="A3112" s="39"/>
      <c r="B3112" s="52" t="s">
        <v>5004</v>
      </c>
      <c r="C3112" s="53">
        <v>2023</v>
      </c>
      <c r="D3112" s="53">
        <v>0.4</v>
      </c>
      <c r="E3112" s="54">
        <v>1</v>
      </c>
      <c r="F3112" s="54">
        <v>15</v>
      </c>
      <c r="G3112" s="69">
        <v>20.272880000000001</v>
      </c>
      <c r="H3112" s="59">
        <v>86</v>
      </c>
    </row>
    <row r="3113" spans="1:8" ht="51">
      <c r="A3113" s="39"/>
      <c r="B3113" s="52" t="s">
        <v>5005</v>
      </c>
      <c r="C3113" s="53">
        <v>2023</v>
      </c>
      <c r="D3113" s="53">
        <v>0.4</v>
      </c>
      <c r="E3113" s="54">
        <v>1</v>
      </c>
      <c r="F3113" s="54">
        <v>15</v>
      </c>
      <c r="G3113" s="69">
        <v>20.028040000000001</v>
      </c>
      <c r="H3113" s="59">
        <v>86</v>
      </c>
    </row>
    <row r="3114" spans="1:8" ht="51">
      <c r="A3114" s="39"/>
      <c r="B3114" s="52" t="s">
        <v>5006</v>
      </c>
      <c r="C3114" s="53">
        <v>2023</v>
      </c>
      <c r="D3114" s="53">
        <v>0.4</v>
      </c>
      <c r="E3114" s="54">
        <v>1</v>
      </c>
      <c r="F3114" s="54">
        <v>15</v>
      </c>
      <c r="G3114" s="69">
        <v>26.48807</v>
      </c>
      <c r="H3114" s="59">
        <v>87</v>
      </c>
    </row>
    <row r="3115" spans="1:8" ht="51">
      <c r="A3115" s="39"/>
      <c r="B3115" s="52" t="s">
        <v>5007</v>
      </c>
      <c r="C3115" s="53">
        <v>2023</v>
      </c>
      <c r="D3115" s="53">
        <v>0.4</v>
      </c>
      <c r="E3115" s="54">
        <v>1</v>
      </c>
      <c r="F3115" s="54">
        <v>5</v>
      </c>
      <c r="G3115" s="69">
        <v>24.351040000000001</v>
      </c>
      <c r="H3115" s="59">
        <v>87</v>
      </c>
    </row>
    <row r="3116" spans="1:8" ht="51">
      <c r="A3116" s="39"/>
      <c r="B3116" s="52" t="s">
        <v>5008</v>
      </c>
      <c r="C3116" s="53">
        <v>2023</v>
      </c>
      <c r="D3116" s="53">
        <v>0.4</v>
      </c>
      <c r="E3116" s="54">
        <v>1</v>
      </c>
      <c r="F3116" s="54">
        <v>15</v>
      </c>
      <c r="G3116" s="69">
        <v>25.374590000000001</v>
      </c>
      <c r="H3116" s="59">
        <v>87</v>
      </c>
    </row>
    <row r="3117" spans="1:8" ht="51">
      <c r="A3117" s="39"/>
      <c r="B3117" s="52" t="s">
        <v>5009</v>
      </c>
      <c r="C3117" s="53">
        <v>2023</v>
      </c>
      <c r="D3117" s="53">
        <v>0.4</v>
      </c>
      <c r="E3117" s="54">
        <v>1</v>
      </c>
      <c r="F3117" s="54">
        <v>5</v>
      </c>
      <c r="G3117" s="69">
        <v>11.14925</v>
      </c>
      <c r="H3117" s="59">
        <v>87</v>
      </c>
    </row>
    <row r="3118" spans="1:8" ht="51">
      <c r="A3118" s="39"/>
      <c r="B3118" s="52" t="s">
        <v>5010</v>
      </c>
      <c r="C3118" s="53">
        <v>2023</v>
      </c>
      <c r="D3118" s="53">
        <v>0.4</v>
      </c>
      <c r="E3118" s="54">
        <v>1</v>
      </c>
      <c r="F3118" s="54">
        <v>15</v>
      </c>
      <c r="G3118" s="69">
        <v>26.42154</v>
      </c>
      <c r="H3118" s="59">
        <v>87</v>
      </c>
    </row>
    <row r="3119" spans="1:8" ht="51">
      <c r="A3119" s="39"/>
      <c r="B3119" s="52" t="s">
        <v>5011</v>
      </c>
      <c r="C3119" s="53">
        <v>2023</v>
      </c>
      <c r="D3119" s="53">
        <v>0.4</v>
      </c>
      <c r="E3119" s="54">
        <v>1</v>
      </c>
      <c r="F3119" s="54">
        <v>15</v>
      </c>
      <c r="G3119" s="69">
        <v>24.707879999999999</v>
      </c>
      <c r="H3119" s="59">
        <v>87</v>
      </c>
    </row>
    <row r="3120" spans="1:8" ht="51">
      <c r="A3120" s="39"/>
      <c r="B3120" s="52" t="s">
        <v>5012</v>
      </c>
      <c r="C3120" s="53">
        <v>2023</v>
      </c>
      <c r="D3120" s="53">
        <v>0.4</v>
      </c>
      <c r="E3120" s="54">
        <v>1</v>
      </c>
      <c r="F3120" s="54">
        <v>5</v>
      </c>
      <c r="G3120" s="69">
        <v>11.061030000000001</v>
      </c>
      <c r="H3120" s="59">
        <v>87</v>
      </c>
    </row>
    <row r="3121" spans="1:8" ht="51">
      <c r="A3121" s="39"/>
      <c r="B3121" s="52" t="s">
        <v>5013</v>
      </c>
      <c r="C3121" s="53">
        <v>2023</v>
      </c>
      <c r="D3121" s="53">
        <v>0.4</v>
      </c>
      <c r="E3121" s="54">
        <v>1</v>
      </c>
      <c r="F3121" s="54">
        <v>15</v>
      </c>
      <c r="G3121" s="69">
        <v>11.193299999999999</v>
      </c>
      <c r="H3121" s="59">
        <v>87</v>
      </c>
    </row>
    <row r="3122" spans="1:8" ht="51">
      <c r="A3122" s="39"/>
      <c r="B3122" s="52" t="s">
        <v>5014</v>
      </c>
      <c r="C3122" s="53">
        <v>2023</v>
      </c>
      <c r="D3122" s="53">
        <v>0.4</v>
      </c>
      <c r="E3122" s="54">
        <v>1</v>
      </c>
      <c r="F3122" s="54">
        <v>15</v>
      </c>
      <c r="G3122" s="69">
        <v>26.230779999999999</v>
      </c>
      <c r="H3122" s="59">
        <v>87</v>
      </c>
    </row>
    <row r="3123" spans="1:8" ht="51">
      <c r="A3123" s="39"/>
      <c r="B3123" s="52" t="s">
        <v>5015</v>
      </c>
      <c r="C3123" s="53">
        <v>2023</v>
      </c>
      <c r="D3123" s="53">
        <v>0.4</v>
      </c>
      <c r="E3123" s="54">
        <v>1</v>
      </c>
      <c r="F3123" s="54">
        <v>5</v>
      </c>
      <c r="G3123" s="69">
        <v>24.43411</v>
      </c>
      <c r="H3123" s="59">
        <v>87</v>
      </c>
    </row>
    <row r="3124" spans="1:8" ht="51">
      <c r="A3124" s="39"/>
      <c r="B3124" s="52" t="s">
        <v>5016</v>
      </c>
      <c r="C3124" s="53">
        <v>2023</v>
      </c>
      <c r="D3124" s="53">
        <v>0.4</v>
      </c>
      <c r="E3124" s="54">
        <v>1</v>
      </c>
      <c r="F3124" s="54">
        <v>2</v>
      </c>
      <c r="G3124" s="69">
        <v>10.97199</v>
      </c>
      <c r="H3124" s="59">
        <v>87</v>
      </c>
    </row>
    <row r="3125" spans="1:8" ht="51">
      <c r="A3125" s="39"/>
      <c r="B3125" s="52" t="s">
        <v>5017</v>
      </c>
      <c r="C3125" s="53">
        <v>2023</v>
      </c>
      <c r="D3125" s="53">
        <v>0.4</v>
      </c>
      <c r="E3125" s="54">
        <v>1</v>
      </c>
      <c r="F3125" s="54">
        <v>15</v>
      </c>
      <c r="G3125" s="69">
        <v>24.685470000000002</v>
      </c>
      <c r="H3125" s="59">
        <v>87</v>
      </c>
    </row>
    <row r="3126" spans="1:8" ht="51">
      <c r="A3126" s="39"/>
      <c r="B3126" s="52" t="s">
        <v>5018</v>
      </c>
      <c r="C3126" s="53">
        <v>2023</v>
      </c>
      <c r="D3126" s="53">
        <v>0.4</v>
      </c>
      <c r="E3126" s="54">
        <v>1</v>
      </c>
      <c r="F3126" s="54">
        <v>5</v>
      </c>
      <c r="G3126" s="69">
        <v>11.28504</v>
      </c>
      <c r="H3126" s="59">
        <v>87</v>
      </c>
    </row>
    <row r="3127" spans="1:8" ht="51">
      <c r="A3127" s="39"/>
      <c r="B3127" s="52" t="s">
        <v>5019</v>
      </c>
      <c r="C3127" s="53">
        <v>2023</v>
      </c>
      <c r="D3127" s="53">
        <v>0.4</v>
      </c>
      <c r="E3127" s="54">
        <v>1</v>
      </c>
      <c r="F3127" s="54">
        <v>15</v>
      </c>
      <c r="G3127" s="69">
        <v>24.407330000000002</v>
      </c>
      <c r="H3127" s="59">
        <v>87</v>
      </c>
    </row>
    <row r="3128" spans="1:8" ht="51">
      <c r="A3128" s="39"/>
      <c r="B3128" s="52" t="s">
        <v>5020</v>
      </c>
      <c r="C3128" s="53">
        <v>2023</v>
      </c>
      <c r="D3128" s="53">
        <v>0.4</v>
      </c>
      <c r="E3128" s="54">
        <v>1</v>
      </c>
      <c r="F3128" s="54">
        <v>15</v>
      </c>
      <c r="G3128" s="69">
        <v>10.98165</v>
      </c>
      <c r="H3128" s="59">
        <v>87</v>
      </c>
    </row>
    <row r="3129" spans="1:8" ht="51">
      <c r="A3129" s="39"/>
      <c r="B3129" s="52" t="s">
        <v>5021</v>
      </c>
      <c r="C3129" s="53">
        <v>2023</v>
      </c>
      <c r="D3129" s="53">
        <v>0.4</v>
      </c>
      <c r="E3129" s="54">
        <v>1</v>
      </c>
      <c r="F3129" s="54">
        <v>6</v>
      </c>
      <c r="G3129" s="69">
        <v>25.623830000000002</v>
      </c>
      <c r="H3129" s="59">
        <v>87</v>
      </c>
    </row>
    <row r="3130" spans="1:8" ht="51">
      <c r="A3130" s="39"/>
      <c r="B3130" s="52" t="s">
        <v>5022</v>
      </c>
      <c r="C3130" s="53">
        <v>2023</v>
      </c>
      <c r="D3130" s="53">
        <v>0.4</v>
      </c>
      <c r="E3130" s="54">
        <v>1</v>
      </c>
      <c r="F3130" s="54">
        <v>5</v>
      </c>
      <c r="G3130" s="69">
        <v>25.8811</v>
      </c>
      <c r="H3130" s="59">
        <v>87</v>
      </c>
    </row>
    <row r="3131" spans="1:8" ht="51">
      <c r="A3131" s="39"/>
      <c r="B3131" s="52" t="s">
        <v>5023</v>
      </c>
      <c r="C3131" s="53">
        <v>2023</v>
      </c>
      <c r="D3131" s="53">
        <v>0.4</v>
      </c>
      <c r="E3131" s="54">
        <v>1</v>
      </c>
      <c r="F3131" s="54">
        <v>15</v>
      </c>
      <c r="G3131" s="69">
        <v>25.37499</v>
      </c>
      <c r="H3131" s="59">
        <v>87</v>
      </c>
    </row>
    <row r="3132" spans="1:8" ht="51">
      <c r="A3132" s="39"/>
      <c r="B3132" s="52" t="s">
        <v>5024</v>
      </c>
      <c r="C3132" s="53">
        <v>2023</v>
      </c>
      <c r="D3132" s="53">
        <v>0.4</v>
      </c>
      <c r="E3132" s="54">
        <v>1</v>
      </c>
      <c r="F3132" s="54">
        <v>7</v>
      </c>
      <c r="G3132" s="69">
        <v>6.3117099999999997</v>
      </c>
      <c r="H3132" s="59">
        <v>88</v>
      </c>
    </row>
    <row r="3133" spans="1:8" ht="51">
      <c r="A3133" s="39"/>
      <c r="B3133" s="52" t="s">
        <v>5025</v>
      </c>
      <c r="C3133" s="53">
        <v>2023</v>
      </c>
      <c r="D3133" s="53">
        <v>0.4</v>
      </c>
      <c r="E3133" s="54">
        <v>1</v>
      </c>
      <c r="F3133" s="54">
        <v>5</v>
      </c>
      <c r="G3133" s="69">
        <v>12.338790000000001</v>
      </c>
      <c r="H3133" s="59">
        <v>89</v>
      </c>
    </row>
    <row r="3134" spans="1:8" ht="51">
      <c r="A3134" s="39"/>
      <c r="B3134" s="52" t="s">
        <v>5026</v>
      </c>
      <c r="C3134" s="53">
        <v>2023</v>
      </c>
      <c r="D3134" s="53">
        <v>0.4</v>
      </c>
      <c r="E3134" s="54">
        <v>1</v>
      </c>
      <c r="F3134" s="54">
        <v>49</v>
      </c>
      <c r="G3134" s="69">
        <v>11.92793</v>
      </c>
      <c r="H3134" s="59">
        <v>89</v>
      </c>
    </row>
    <row r="3135" spans="1:8" ht="51">
      <c r="A3135" s="39"/>
      <c r="B3135" s="52" t="s">
        <v>5027</v>
      </c>
      <c r="C3135" s="53">
        <v>2023</v>
      </c>
      <c r="D3135" s="53">
        <v>0.4</v>
      </c>
      <c r="E3135" s="54">
        <v>1</v>
      </c>
      <c r="F3135" s="54">
        <v>8</v>
      </c>
      <c r="G3135" s="69">
        <v>18.953490000000002</v>
      </c>
      <c r="H3135" s="59">
        <v>89</v>
      </c>
    </row>
    <row r="3136" spans="1:8" ht="38.25">
      <c r="A3136" s="39"/>
      <c r="B3136" s="52" t="s">
        <v>5028</v>
      </c>
      <c r="C3136" s="53">
        <v>2023</v>
      </c>
      <c r="D3136" s="53">
        <v>0.4</v>
      </c>
      <c r="E3136" s="54">
        <v>1</v>
      </c>
      <c r="F3136" s="54">
        <v>15</v>
      </c>
      <c r="G3136" s="69">
        <v>31.186250000000001</v>
      </c>
      <c r="H3136" s="59">
        <v>147</v>
      </c>
    </row>
    <row r="3137" spans="1:8" ht="51">
      <c r="A3137" s="39"/>
      <c r="B3137" s="52" t="s">
        <v>5029</v>
      </c>
      <c r="C3137" s="53">
        <v>2023</v>
      </c>
      <c r="D3137" s="53">
        <v>0.4</v>
      </c>
      <c r="E3137" s="54">
        <v>1</v>
      </c>
      <c r="F3137" s="54">
        <v>15</v>
      </c>
      <c r="G3137" s="69">
        <v>31.186250000000001</v>
      </c>
      <c r="H3137" s="59">
        <v>147</v>
      </c>
    </row>
    <row r="3138" spans="1:8" ht="38.25">
      <c r="A3138" s="39"/>
      <c r="B3138" s="52" t="s">
        <v>5030</v>
      </c>
      <c r="C3138" s="53">
        <v>2023</v>
      </c>
      <c r="D3138" s="53">
        <v>0.4</v>
      </c>
      <c r="E3138" s="54">
        <v>1</v>
      </c>
      <c r="F3138" s="54">
        <v>15</v>
      </c>
      <c r="G3138" s="69">
        <v>31.144749999999998</v>
      </c>
      <c r="H3138" s="59">
        <v>147</v>
      </c>
    </row>
    <row r="3139" spans="1:8" ht="51">
      <c r="A3139" s="39"/>
      <c r="B3139" s="52" t="s">
        <v>5031</v>
      </c>
      <c r="C3139" s="53">
        <v>2023</v>
      </c>
      <c r="D3139" s="53">
        <v>0.4</v>
      </c>
      <c r="E3139" s="54">
        <v>1</v>
      </c>
      <c r="F3139" s="54">
        <v>15</v>
      </c>
      <c r="G3139" s="69">
        <v>31.144590000000001</v>
      </c>
      <c r="H3139" s="59">
        <v>147</v>
      </c>
    </row>
    <row r="3140" spans="1:8" ht="51">
      <c r="A3140" s="39"/>
      <c r="B3140" s="52" t="s">
        <v>5032</v>
      </c>
      <c r="C3140" s="53">
        <v>2023</v>
      </c>
      <c r="D3140" s="53">
        <v>0.23</v>
      </c>
      <c r="E3140" s="54">
        <v>1</v>
      </c>
      <c r="F3140" s="54">
        <v>10</v>
      </c>
      <c r="G3140" s="69">
        <v>24.069470000000003</v>
      </c>
      <c r="H3140" s="59">
        <v>147</v>
      </c>
    </row>
    <row r="3141" spans="1:8" ht="38.25">
      <c r="A3141" s="39"/>
      <c r="B3141" s="52" t="s">
        <v>5033</v>
      </c>
      <c r="C3141" s="53">
        <v>2023</v>
      </c>
      <c r="D3141" s="53">
        <v>0.4</v>
      </c>
      <c r="E3141" s="54">
        <v>1</v>
      </c>
      <c r="F3141" s="54">
        <v>15</v>
      </c>
      <c r="G3141" s="69">
        <v>66.390799999999999</v>
      </c>
      <c r="H3141" s="59">
        <v>147</v>
      </c>
    </row>
    <row r="3142" spans="1:8" ht="38.25">
      <c r="A3142" s="39"/>
      <c r="B3142" s="52" t="s">
        <v>5034</v>
      </c>
      <c r="C3142" s="53">
        <v>2023</v>
      </c>
      <c r="D3142" s="53">
        <v>0.4</v>
      </c>
      <c r="E3142" s="54">
        <v>1</v>
      </c>
      <c r="F3142" s="54">
        <v>10</v>
      </c>
      <c r="G3142" s="69">
        <v>65.015680000000003</v>
      </c>
      <c r="H3142" s="59">
        <v>147</v>
      </c>
    </row>
    <row r="3143" spans="1:8" ht="38.25">
      <c r="A3143" s="39"/>
      <c r="B3143" s="52" t="s">
        <v>5035</v>
      </c>
      <c r="C3143" s="53">
        <v>2023</v>
      </c>
      <c r="D3143" s="53">
        <v>0.4</v>
      </c>
      <c r="E3143" s="54">
        <v>1</v>
      </c>
      <c r="F3143" s="54">
        <v>15</v>
      </c>
      <c r="G3143" s="69">
        <v>19.406890000000001</v>
      </c>
      <c r="H3143" s="59">
        <v>149</v>
      </c>
    </row>
    <row r="3144" spans="1:8" ht="38.25">
      <c r="A3144" s="39"/>
      <c r="B3144" s="52" t="s">
        <v>5036</v>
      </c>
      <c r="C3144" s="53">
        <v>2023</v>
      </c>
      <c r="D3144" s="53">
        <v>0.4</v>
      </c>
      <c r="E3144" s="54">
        <v>1</v>
      </c>
      <c r="F3144" s="54">
        <v>15</v>
      </c>
      <c r="G3144" s="69">
        <v>19.077900000000003</v>
      </c>
      <c r="H3144" s="59">
        <v>149</v>
      </c>
    </row>
    <row r="3145" spans="1:8" ht="38.25">
      <c r="A3145" s="39"/>
      <c r="B3145" s="52" t="s">
        <v>5037</v>
      </c>
      <c r="C3145" s="53">
        <v>2023</v>
      </c>
      <c r="D3145" s="53">
        <v>0.4</v>
      </c>
      <c r="E3145" s="54">
        <v>1</v>
      </c>
      <c r="F3145" s="54">
        <v>5</v>
      </c>
      <c r="G3145" s="69">
        <v>19.077909999999999</v>
      </c>
      <c r="H3145" s="59">
        <v>149</v>
      </c>
    </row>
    <row r="3146" spans="1:8" ht="38.25">
      <c r="A3146" s="39"/>
      <c r="B3146" s="52" t="s">
        <v>5038</v>
      </c>
      <c r="C3146" s="53">
        <v>2023</v>
      </c>
      <c r="D3146" s="53">
        <v>0.4</v>
      </c>
      <c r="E3146" s="54">
        <v>1</v>
      </c>
      <c r="F3146" s="54">
        <v>15</v>
      </c>
      <c r="G3146" s="69">
        <v>19.077900000000003</v>
      </c>
      <c r="H3146" s="59">
        <v>149</v>
      </c>
    </row>
    <row r="3147" spans="1:8" ht="38.25">
      <c r="A3147" s="39"/>
      <c r="B3147" s="52" t="s">
        <v>5039</v>
      </c>
      <c r="C3147" s="53">
        <v>2023</v>
      </c>
      <c r="D3147" s="53">
        <v>0.4</v>
      </c>
      <c r="E3147" s="54">
        <v>1</v>
      </c>
      <c r="F3147" s="54">
        <v>15</v>
      </c>
      <c r="G3147" s="69">
        <v>9.0694900000000001</v>
      </c>
      <c r="H3147" s="59">
        <v>149</v>
      </c>
    </row>
    <row r="3148" spans="1:8" ht="38.25">
      <c r="A3148" s="39"/>
      <c r="B3148" s="52" t="s">
        <v>5040</v>
      </c>
      <c r="C3148" s="53">
        <v>2023</v>
      </c>
      <c r="D3148" s="53">
        <v>0.4</v>
      </c>
      <c r="E3148" s="54">
        <v>1</v>
      </c>
      <c r="F3148" s="54">
        <v>15</v>
      </c>
      <c r="G3148" s="69">
        <v>9.9516000000000009</v>
      </c>
      <c r="H3148" s="59">
        <v>149</v>
      </c>
    </row>
    <row r="3149" spans="1:8" ht="51">
      <c r="A3149" s="39"/>
      <c r="B3149" s="52" t="s">
        <v>5041</v>
      </c>
      <c r="C3149" s="53">
        <v>2023</v>
      </c>
      <c r="D3149" s="53">
        <v>0.4</v>
      </c>
      <c r="E3149" s="54">
        <v>1</v>
      </c>
      <c r="F3149" s="54">
        <v>30</v>
      </c>
      <c r="G3149" s="69">
        <v>12.724530000000001</v>
      </c>
      <c r="H3149" s="59">
        <v>225</v>
      </c>
    </row>
    <row r="3150" spans="1:8" ht="38.25">
      <c r="A3150" s="39"/>
      <c r="B3150" s="52" t="s">
        <v>5042</v>
      </c>
      <c r="C3150" s="53">
        <v>2023</v>
      </c>
      <c r="D3150" s="53">
        <v>0.4</v>
      </c>
      <c r="E3150" s="54">
        <v>1</v>
      </c>
      <c r="F3150" s="54">
        <v>15</v>
      </c>
      <c r="G3150" s="69">
        <v>20.711659999999998</v>
      </c>
      <c r="H3150" s="59">
        <v>225</v>
      </c>
    </row>
    <row r="3151" spans="1:8" ht="51">
      <c r="A3151" s="39"/>
      <c r="B3151" s="52" t="s">
        <v>5043</v>
      </c>
      <c r="C3151" s="53">
        <v>2023</v>
      </c>
      <c r="D3151" s="53">
        <v>0.4</v>
      </c>
      <c r="E3151" s="54">
        <v>1</v>
      </c>
      <c r="F3151" s="54">
        <v>15</v>
      </c>
      <c r="G3151" s="69">
        <v>13.946129999999998</v>
      </c>
      <c r="H3151" s="59">
        <v>225</v>
      </c>
    </row>
    <row r="3152" spans="1:8" ht="51">
      <c r="A3152" s="39"/>
      <c r="B3152" s="52" t="s">
        <v>5044</v>
      </c>
      <c r="C3152" s="53">
        <v>2023</v>
      </c>
      <c r="D3152" s="53">
        <v>0.4</v>
      </c>
      <c r="E3152" s="54">
        <v>1</v>
      </c>
      <c r="F3152" s="54">
        <v>15</v>
      </c>
      <c r="G3152" s="69">
        <v>22.109270000000002</v>
      </c>
      <c r="H3152" s="59">
        <v>225</v>
      </c>
    </row>
    <row r="3153" spans="1:8" ht="38.25">
      <c r="A3153" s="39"/>
      <c r="B3153" s="52" t="s">
        <v>5045</v>
      </c>
      <c r="C3153" s="53">
        <v>2023</v>
      </c>
      <c r="D3153" s="53">
        <v>0.4</v>
      </c>
      <c r="E3153" s="54">
        <v>1</v>
      </c>
      <c r="F3153" s="54">
        <v>15</v>
      </c>
      <c r="G3153" s="69">
        <v>36.08475</v>
      </c>
      <c r="H3153" s="59">
        <v>226</v>
      </c>
    </row>
    <row r="3154" spans="1:8" ht="51">
      <c r="A3154" s="39"/>
      <c r="B3154" s="52" t="s">
        <v>5046</v>
      </c>
      <c r="C3154" s="53">
        <v>2023</v>
      </c>
      <c r="D3154" s="53">
        <v>0.4</v>
      </c>
      <c r="E3154" s="54">
        <v>1</v>
      </c>
      <c r="F3154" s="54">
        <v>5</v>
      </c>
      <c r="G3154" s="69">
        <v>10.010389999999999</v>
      </c>
      <c r="H3154" s="59">
        <v>227</v>
      </c>
    </row>
    <row r="3155" spans="1:8" ht="38.25">
      <c r="A3155" s="39"/>
      <c r="B3155" s="52" t="s">
        <v>5047</v>
      </c>
      <c r="C3155" s="53">
        <v>2023</v>
      </c>
      <c r="D3155" s="53">
        <v>0.4</v>
      </c>
      <c r="E3155" s="54">
        <v>1</v>
      </c>
      <c r="F3155" s="54">
        <v>15</v>
      </c>
      <c r="G3155" s="69">
        <v>12.52994</v>
      </c>
      <c r="H3155" s="59">
        <v>228</v>
      </c>
    </row>
    <row r="3156" spans="1:8" ht="38.25">
      <c r="A3156" s="39"/>
      <c r="B3156" s="52" t="s">
        <v>5048</v>
      </c>
      <c r="C3156" s="53">
        <v>2023</v>
      </c>
      <c r="D3156" s="53">
        <v>0.4</v>
      </c>
      <c r="E3156" s="54">
        <v>1</v>
      </c>
      <c r="F3156" s="54">
        <v>15</v>
      </c>
      <c r="G3156" s="69">
        <v>13.315190000000001</v>
      </c>
      <c r="H3156" s="59">
        <v>228</v>
      </c>
    </row>
    <row r="3157" spans="1:8" ht="38.25">
      <c r="A3157" s="39"/>
      <c r="B3157" s="52" t="s">
        <v>5049</v>
      </c>
      <c r="C3157" s="53">
        <v>2023</v>
      </c>
      <c r="D3157" s="53">
        <v>0.4</v>
      </c>
      <c r="E3157" s="54">
        <v>1</v>
      </c>
      <c r="F3157" s="54">
        <v>30</v>
      </c>
      <c r="G3157" s="69">
        <v>26.384240000000002</v>
      </c>
      <c r="H3157" s="59">
        <v>228</v>
      </c>
    </row>
    <row r="3158" spans="1:8" ht="38.25">
      <c r="A3158" s="39"/>
      <c r="B3158" s="52" t="s">
        <v>5050</v>
      </c>
      <c r="C3158" s="53">
        <v>2023</v>
      </c>
      <c r="D3158" s="53">
        <v>0.4</v>
      </c>
      <c r="E3158" s="54">
        <v>1</v>
      </c>
      <c r="F3158" s="54">
        <v>15</v>
      </c>
      <c r="G3158" s="69">
        <v>12.30729</v>
      </c>
      <c r="H3158" s="59">
        <v>228</v>
      </c>
    </row>
    <row r="3159" spans="1:8" ht="38.25">
      <c r="A3159" s="39"/>
      <c r="B3159" s="52" t="s">
        <v>5051</v>
      </c>
      <c r="C3159" s="53">
        <v>2023</v>
      </c>
      <c r="D3159" s="53">
        <v>0.4</v>
      </c>
      <c r="E3159" s="54">
        <v>1</v>
      </c>
      <c r="F3159" s="54">
        <v>1</v>
      </c>
      <c r="G3159" s="69">
        <v>18.45468</v>
      </c>
      <c r="H3159" s="59">
        <v>229</v>
      </c>
    </row>
    <row r="3160" spans="1:8" ht="51">
      <c r="A3160" s="39"/>
      <c r="B3160" s="52" t="s">
        <v>5052</v>
      </c>
      <c r="C3160" s="53">
        <v>2023</v>
      </c>
      <c r="D3160" s="53">
        <v>0.4</v>
      </c>
      <c r="E3160" s="54">
        <v>1</v>
      </c>
      <c r="F3160" s="54">
        <v>15</v>
      </c>
      <c r="G3160" s="69">
        <v>18.08719</v>
      </c>
      <c r="H3160" s="59">
        <v>229</v>
      </c>
    </row>
    <row r="3161" spans="1:8" ht="38.25">
      <c r="A3161" s="39"/>
      <c r="B3161" s="52" t="s">
        <v>5053</v>
      </c>
      <c r="C3161" s="53">
        <v>2023</v>
      </c>
      <c r="D3161" s="53">
        <v>0.4</v>
      </c>
      <c r="E3161" s="54">
        <v>1</v>
      </c>
      <c r="F3161" s="54">
        <v>1</v>
      </c>
      <c r="G3161" s="69">
        <v>20.007639999999999</v>
      </c>
      <c r="H3161" s="59">
        <v>229</v>
      </c>
    </row>
    <row r="3162" spans="1:8" ht="63.75">
      <c r="A3162" s="39"/>
      <c r="B3162" s="52" t="s">
        <v>5054</v>
      </c>
      <c r="C3162" s="53">
        <v>2023</v>
      </c>
      <c r="D3162" s="53">
        <v>0.4</v>
      </c>
      <c r="E3162" s="54">
        <v>1</v>
      </c>
      <c r="F3162" s="54">
        <v>7.5</v>
      </c>
      <c r="G3162" s="69">
        <v>19.256409999999999</v>
      </c>
      <c r="H3162" s="59">
        <v>229</v>
      </c>
    </row>
    <row r="3163" spans="1:8" ht="51">
      <c r="A3163" s="39"/>
      <c r="B3163" s="52" t="s">
        <v>5055</v>
      </c>
      <c r="C3163" s="53">
        <v>2023</v>
      </c>
      <c r="D3163" s="53">
        <v>0.4</v>
      </c>
      <c r="E3163" s="54">
        <v>1</v>
      </c>
      <c r="F3163" s="54">
        <v>20</v>
      </c>
      <c r="G3163" s="69">
        <v>18.29157</v>
      </c>
      <c r="H3163" s="59">
        <v>229</v>
      </c>
    </row>
    <row r="3164" spans="1:8" ht="51">
      <c r="A3164" s="39"/>
      <c r="B3164" s="52" t="s">
        <v>5056</v>
      </c>
      <c r="C3164" s="53">
        <v>2023</v>
      </c>
      <c r="D3164" s="53">
        <v>0.4</v>
      </c>
      <c r="E3164" s="54">
        <v>1</v>
      </c>
      <c r="F3164" s="54">
        <v>4</v>
      </c>
      <c r="G3164" s="69">
        <v>20.121169999999999</v>
      </c>
      <c r="H3164" s="59">
        <v>229</v>
      </c>
    </row>
    <row r="3165" spans="1:8" ht="51">
      <c r="A3165" s="39"/>
      <c r="B3165" s="52" t="s">
        <v>5057</v>
      </c>
      <c r="C3165" s="53">
        <v>2023</v>
      </c>
      <c r="D3165" s="53">
        <v>0.4</v>
      </c>
      <c r="E3165" s="54">
        <v>1</v>
      </c>
      <c r="F3165" s="54">
        <v>4</v>
      </c>
      <c r="G3165" s="69">
        <v>19.964279999999999</v>
      </c>
      <c r="H3165" s="59">
        <v>229</v>
      </c>
    </row>
    <row r="3166" spans="1:8" ht="63.75">
      <c r="A3166" s="39"/>
      <c r="B3166" s="52" t="s">
        <v>5058</v>
      </c>
      <c r="C3166" s="53">
        <v>2023</v>
      </c>
      <c r="D3166" s="53">
        <v>0.4</v>
      </c>
      <c r="E3166" s="54">
        <v>1</v>
      </c>
      <c r="F3166" s="54">
        <v>15</v>
      </c>
      <c r="G3166" s="69">
        <v>18.352419999999999</v>
      </c>
      <c r="H3166" s="59">
        <v>229</v>
      </c>
    </row>
    <row r="3167" spans="1:8" ht="76.5">
      <c r="A3167" s="39"/>
      <c r="B3167" s="52" t="s">
        <v>5059</v>
      </c>
      <c r="C3167" s="53">
        <v>2023</v>
      </c>
      <c r="D3167" s="53">
        <v>0.4</v>
      </c>
      <c r="E3167" s="54">
        <v>1</v>
      </c>
      <c r="F3167" s="54">
        <v>0.4</v>
      </c>
      <c r="G3167" s="69">
        <v>20.028279999999999</v>
      </c>
      <c r="H3167" s="59">
        <v>229</v>
      </c>
    </row>
    <row r="3168" spans="1:8" ht="76.5">
      <c r="A3168" s="39"/>
      <c r="B3168" s="52" t="s">
        <v>5060</v>
      </c>
      <c r="C3168" s="53">
        <v>2023</v>
      </c>
      <c r="D3168" s="53">
        <v>0.4</v>
      </c>
      <c r="E3168" s="54">
        <v>1</v>
      </c>
      <c r="F3168" s="54">
        <v>4</v>
      </c>
      <c r="G3168" s="69">
        <v>20.42878</v>
      </c>
      <c r="H3168" s="59">
        <v>229</v>
      </c>
    </row>
    <row r="3169" spans="1:8" ht="76.5">
      <c r="A3169" s="39"/>
      <c r="B3169" s="52" t="s">
        <v>5061</v>
      </c>
      <c r="C3169" s="53">
        <v>2023</v>
      </c>
      <c r="D3169" s="53">
        <v>0.4</v>
      </c>
      <c r="E3169" s="54">
        <v>1</v>
      </c>
      <c r="F3169" s="54">
        <v>4</v>
      </c>
      <c r="G3169" s="69">
        <v>20.152549999999998</v>
      </c>
      <c r="H3169" s="59">
        <v>229</v>
      </c>
    </row>
    <row r="3170" spans="1:8" ht="38.25">
      <c r="A3170" s="39"/>
      <c r="B3170" s="52" t="s">
        <v>5062</v>
      </c>
      <c r="C3170" s="53">
        <v>2023</v>
      </c>
      <c r="D3170" s="53">
        <v>0.4</v>
      </c>
      <c r="E3170" s="54">
        <v>1</v>
      </c>
      <c r="F3170" s="54">
        <v>5</v>
      </c>
      <c r="G3170" s="69">
        <v>19.867240000000002</v>
      </c>
      <c r="H3170" s="59">
        <v>229</v>
      </c>
    </row>
    <row r="3171" spans="1:8" ht="38.25">
      <c r="A3171" s="39"/>
      <c r="B3171" s="52" t="s">
        <v>5063</v>
      </c>
      <c r="C3171" s="53">
        <v>2023</v>
      </c>
      <c r="D3171" s="53">
        <v>0.4</v>
      </c>
      <c r="E3171" s="54">
        <v>1</v>
      </c>
      <c r="F3171" s="54">
        <v>5</v>
      </c>
      <c r="G3171" s="69">
        <v>19.069880000000001</v>
      </c>
      <c r="H3171" s="59">
        <v>229</v>
      </c>
    </row>
    <row r="3172" spans="1:8" ht="38.25">
      <c r="A3172" s="39"/>
      <c r="B3172" s="52" t="s">
        <v>5064</v>
      </c>
      <c r="C3172" s="53">
        <v>2023</v>
      </c>
      <c r="D3172" s="53">
        <v>0.4</v>
      </c>
      <c r="E3172" s="54">
        <v>1</v>
      </c>
      <c r="F3172" s="54">
        <v>15</v>
      </c>
      <c r="G3172" s="69">
        <v>15.00413</v>
      </c>
      <c r="H3172" s="59">
        <v>229</v>
      </c>
    </row>
    <row r="3173" spans="1:8" ht="38.25">
      <c r="A3173" s="39"/>
      <c r="B3173" s="52" t="s">
        <v>5065</v>
      </c>
      <c r="C3173" s="53">
        <v>2023</v>
      </c>
      <c r="D3173" s="53">
        <v>0.4</v>
      </c>
      <c r="E3173" s="54">
        <v>1</v>
      </c>
      <c r="F3173" s="54">
        <v>30</v>
      </c>
      <c r="G3173" s="69">
        <v>21.39189</v>
      </c>
      <c r="H3173" s="59">
        <v>229</v>
      </c>
    </row>
    <row r="3174" spans="1:8" ht="38.25">
      <c r="A3174" s="39"/>
      <c r="B3174" s="52" t="s">
        <v>5066</v>
      </c>
      <c r="C3174" s="53">
        <v>2023</v>
      </c>
      <c r="D3174" s="53">
        <v>0.4</v>
      </c>
      <c r="E3174" s="54">
        <v>1</v>
      </c>
      <c r="F3174" s="54">
        <v>7</v>
      </c>
      <c r="G3174" s="69">
        <v>19.991299999999999</v>
      </c>
      <c r="H3174" s="59">
        <v>230</v>
      </c>
    </row>
    <row r="3175" spans="1:8" ht="38.25">
      <c r="A3175" s="39"/>
      <c r="B3175" s="52" t="s">
        <v>5067</v>
      </c>
      <c r="C3175" s="53">
        <v>2023</v>
      </c>
      <c r="D3175" s="53">
        <v>0.4</v>
      </c>
      <c r="E3175" s="54">
        <v>1</v>
      </c>
      <c r="F3175" s="54">
        <v>15</v>
      </c>
      <c r="G3175" s="69">
        <v>17.067810000000001</v>
      </c>
      <c r="H3175" s="59">
        <v>230</v>
      </c>
    </row>
    <row r="3176" spans="1:8" ht="51">
      <c r="A3176" s="39"/>
      <c r="B3176" s="52" t="s">
        <v>5068</v>
      </c>
      <c r="C3176" s="53">
        <v>2023</v>
      </c>
      <c r="D3176" s="53">
        <v>0.4</v>
      </c>
      <c r="E3176" s="54">
        <v>1</v>
      </c>
      <c r="F3176" s="54">
        <v>15</v>
      </c>
      <c r="G3176" s="69">
        <v>14.051399999999999</v>
      </c>
      <c r="H3176" s="59">
        <v>230</v>
      </c>
    </row>
    <row r="3177" spans="1:8" ht="51">
      <c r="A3177" s="39"/>
      <c r="B3177" s="52" t="s">
        <v>5069</v>
      </c>
      <c r="C3177" s="53">
        <v>2023</v>
      </c>
      <c r="D3177" s="53">
        <v>0.4</v>
      </c>
      <c r="E3177" s="54">
        <v>1</v>
      </c>
      <c r="F3177" s="54">
        <v>3</v>
      </c>
      <c r="G3177" s="69">
        <v>7.5249100000000002</v>
      </c>
      <c r="H3177" s="59">
        <v>231</v>
      </c>
    </row>
    <row r="3178" spans="1:8" ht="38.25">
      <c r="A3178" s="39"/>
      <c r="B3178" s="52" t="s">
        <v>5070</v>
      </c>
      <c r="C3178" s="53">
        <v>2023</v>
      </c>
      <c r="D3178" s="53">
        <v>0.4</v>
      </c>
      <c r="E3178" s="54">
        <v>1</v>
      </c>
      <c r="F3178" s="54">
        <v>15</v>
      </c>
      <c r="G3178" s="69">
        <v>26.50977</v>
      </c>
      <c r="H3178" s="59">
        <v>232</v>
      </c>
    </row>
    <row r="3179" spans="1:8" ht="38.25">
      <c r="A3179" s="39"/>
      <c r="B3179" s="52" t="s">
        <v>5071</v>
      </c>
      <c r="C3179" s="53">
        <v>2023</v>
      </c>
      <c r="D3179" s="53">
        <v>0.4</v>
      </c>
      <c r="E3179" s="54">
        <v>1</v>
      </c>
      <c r="F3179" s="54">
        <v>15</v>
      </c>
      <c r="G3179" s="69">
        <v>26.149480000000001</v>
      </c>
      <c r="H3179" s="59">
        <v>232</v>
      </c>
    </row>
    <row r="3180" spans="1:8" ht="38.25">
      <c r="A3180" s="39"/>
      <c r="B3180" s="52" t="s">
        <v>5072</v>
      </c>
      <c r="C3180" s="53">
        <v>2023</v>
      </c>
      <c r="D3180" s="53">
        <v>0.4</v>
      </c>
      <c r="E3180" s="54">
        <v>1</v>
      </c>
      <c r="F3180" s="54">
        <v>10</v>
      </c>
      <c r="G3180" s="69">
        <v>25.884700000000002</v>
      </c>
      <c r="H3180" s="59">
        <v>232</v>
      </c>
    </row>
    <row r="3181" spans="1:8" ht="38.25">
      <c r="A3181" s="39"/>
      <c r="B3181" s="52" t="s">
        <v>5073</v>
      </c>
      <c r="C3181" s="53">
        <v>2023</v>
      </c>
      <c r="D3181" s="53">
        <v>0.4</v>
      </c>
      <c r="E3181" s="54">
        <v>1</v>
      </c>
      <c r="F3181" s="54">
        <v>10</v>
      </c>
      <c r="G3181" s="69">
        <v>25.884689999999999</v>
      </c>
      <c r="H3181" s="59">
        <v>232</v>
      </c>
    </row>
    <row r="3182" spans="1:8" ht="51">
      <c r="A3182" s="39"/>
      <c r="B3182" s="52" t="s">
        <v>5074</v>
      </c>
      <c r="C3182" s="53">
        <v>2023</v>
      </c>
      <c r="D3182" s="53">
        <v>0.4</v>
      </c>
      <c r="E3182" s="54">
        <v>1</v>
      </c>
      <c r="F3182" s="54">
        <v>15</v>
      </c>
      <c r="G3182" s="69">
        <v>23.757729999999999</v>
      </c>
      <c r="H3182" s="59">
        <v>233</v>
      </c>
    </row>
    <row r="3183" spans="1:8" ht="51">
      <c r="A3183" s="39"/>
      <c r="B3183" s="52" t="s">
        <v>5075</v>
      </c>
      <c r="C3183" s="53">
        <v>2023</v>
      </c>
      <c r="D3183" s="53">
        <v>0.23</v>
      </c>
      <c r="E3183" s="54">
        <v>1</v>
      </c>
      <c r="F3183" s="54">
        <v>10</v>
      </c>
      <c r="G3183" s="69">
        <v>17.095759999999999</v>
      </c>
      <c r="H3183" s="59">
        <v>233</v>
      </c>
    </row>
    <row r="3184" spans="1:8" ht="51">
      <c r="A3184" s="39"/>
      <c r="B3184" s="52" t="s">
        <v>5076</v>
      </c>
      <c r="C3184" s="53">
        <v>2023</v>
      </c>
      <c r="D3184" s="53">
        <v>0.23</v>
      </c>
      <c r="E3184" s="54">
        <v>1</v>
      </c>
      <c r="F3184" s="54">
        <v>10</v>
      </c>
      <c r="G3184" s="69">
        <v>33.954349999999998</v>
      </c>
      <c r="H3184" s="59">
        <v>233</v>
      </c>
    </row>
    <row r="3185" spans="1:8" ht="51">
      <c r="A3185" s="39"/>
      <c r="B3185" s="52" t="s">
        <v>5077</v>
      </c>
      <c r="C3185" s="53">
        <v>2023</v>
      </c>
      <c r="D3185" s="53">
        <v>0.4</v>
      </c>
      <c r="E3185" s="54">
        <v>1</v>
      </c>
      <c r="F3185" s="54">
        <v>10</v>
      </c>
      <c r="G3185" s="69">
        <v>28.05395</v>
      </c>
      <c r="H3185" s="59">
        <v>233</v>
      </c>
    </row>
    <row r="3186" spans="1:8" ht="51">
      <c r="A3186" s="39"/>
      <c r="B3186" s="52" t="s">
        <v>5078</v>
      </c>
      <c r="C3186" s="53">
        <v>2023</v>
      </c>
      <c r="D3186" s="53">
        <v>0.4</v>
      </c>
      <c r="E3186" s="54">
        <v>1</v>
      </c>
      <c r="F3186" s="54">
        <v>5</v>
      </c>
      <c r="G3186" s="69">
        <v>22.989939999999997</v>
      </c>
      <c r="H3186" s="59">
        <v>233</v>
      </c>
    </row>
    <row r="3187" spans="1:8" ht="38.25">
      <c r="A3187" s="39"/>
      <c r="B3187" s="52" t="s">
        <v>5079</v>
      </c>
      <c r="C3187" s="53">
        <v>2023</v>
      </c>
      <c r="D3187" s="53">
        <v>0.4</v>
      </c>
      <c r="E3187" s="54">
        <v>1</v>
      </c>
      <c r="F3187" s="54">
        <v>83.5</v>
      </c>
      <c r="G3187" s="69">
        <v>17.393879999999999</v>
      </c>
      <c r="H3187" s="59">
        <v>234</v>
      </c>
    </row>
    <row r="3188" spans="1:8" ht="38.25">
      <c r="A3188" s="39"/>
      <c r="B3188" s="52" t="s">
        <v>5080</v>
      </c>
      <c r="C3188" s="53">
        <v>2023</v>
      </c>
      <c r="D3188" s="53">
        <v>0.23</v>
      </c>
      <c r="E3188" s="54">
        <v>1</v>
      </c>
      <c r="F3188" s="54">
        <v>5</v>
      </c>
      <c r="G3188" s="69">
        <v>3.1025500000000004</v>
      </c>
      <c r="H3188" s="59">
        <v>234</v>
      </c>
    </row>
    <row r="3189" spans="1:8" ht="63.75">
      <c r="A3189" s="39"/>
      <c r="B3189" s="52" t="s">
        <v>5081</v>
      </c>
      <c r="C3189" s="53">
        <v>2023</v>
      </c>
      <c r="D3189" s="53">
        <v>0.4</v>
      </c>
      <c r="E3189" s="54">
        <v>1</v>
      </c>
      <c r="F3189" s="54">
        <v>15</v>
      </c>
      <c r="G3189" s="69">
        <v>10.083740000000001</v>
      </c>
      <c r="H3189" s="59">
        <v>235</v>
      </c>
    </row>
    <row r="3190" spans="1:8" ht="38.25">
      <c r="A3190" s="39"/>
      <c r="B3190" s="52" t="s">
        <v>5082</v>
      </c>
      <c r="C3190" s="53">
        <v>2023</v>
      </c>
      <c r="D3190" s="53">
        <v>0.4</v>
      </c>
      <c r="E3190" s="54">
        <v>1</v>
      </c>
      <c r="F3190" s="54">
        <v>7</v>
      </c>
      <c r="G3190" s="69">
        <v>9.2240699999999993</v>
      </c>
      <c r="H3190" s="59">
        <v>235</v>
      </c>
    </row>
    <row r="3191" spans="1:8" ht="38.25">
      <c r="A3191" s="39"/>
      <c r="B3191" s="52" t="s">
        <v>5083</v>
      </c>
      <c r="C3191" s="53">
        <v>2023</v>
      </c>
      <c r="D3191" s="53">
        <v>0.4</v>
      </c>
      <c r="E3191" s="54">
        <v>1</v>
      </c>
      <c r="F3191" s="54">
        <v>15</v>
      </c>
      <c r="G3191" s="69">
        <v>8.1473300000000002</v>
      </c>
      <c r="H3191" s="59">
        <v>235</v>
      </c>
    </row>
    <row r="3192" spans="1:8" ht="38.25">
      <c r="A3192" s="39"/>
      <c r="B3192" s="52" t="s">
        <v>5084</v>
      </c>
      <c r="C3192" s="53">
        <v>2023</v>
      </c>
      <c r="D3192" s="53">
        <v>0.4</v>
      </c>
      <c r="E3192" s="54">
        <v>1</v>
      </c>
      <c r="F3192" s="54">
        <v>15</v>
      </c>
      <c r="G3192" s="69">
        <v>11.112879999999999</v>
      </c>
      <c r="H3192" s="59">
        <v>240</v>
      </c>
    </row>
    <row r="3193" spans="1:8" ht="51">
      <c r="A3193" s="39"/>
      <c r="B3193" s="52" t="s">
        <v>5085</v>
      </c>
      <c r="C3193" s="53">
        <v>2023</v>
      </c>
      <c r="D3193" s="53">
        <v>0.4</v>
      </c>
      <c r="E3193" s="54">
        <v>1</v>
      </c>
      <c r="F3193" s="54">
        <v>62</v>
      </c>
      <c r="G3193" s="69">
        <v>30.57714</v>
      </c>
      <c r="H3193" s="59">
        <v>239</v>
      </c>
    </row>
    <row r="3194" spans="1:8" ht="51">
      <c r="A3194" s="39"/>
      <c r="B3194" s="52" t="s">
        <v>5086</v>
      </c>
      <c r="C3194" s="53">
        <v>2023</v>
      </c>
      <c r="D3194" s="53">
        <v>0.4</v>
      </c>
      <c r="E3194" s="54">
        <v>1</v>
      </c>
      <c r="F3194" s="54">
        <v>5</v>
      </c>
      <c r="G3194" s="69">
        <v>24.059819999999998</v>
      </c>
      <c r="H3194" s="59">
        <v>239</v>
      </c>
    </row>
    <row r="3195" spans="1:8" ht="51">
      <c r="A3195" s="39"/>
      <c r="B3195" s="52" t="s">
        <v>5087</v>
      </c>
      <c r="C3195" s="53">
        <v>2023</v>
      </c>
      <c r="D3195" s="53">
        <v>0.4</v>
      </c>
      <c r="E3195" s="54">
        <v>1</v>
      </c>
      <c r="F3195" s="54">
        <v>5</v>
      </c>
      <c r="G3195" s="69">
        <v>22.167390000000001</v>
      </c>
      <c r="H3195" s="59">
        <v>239</v>
      </c>
    </row>
    <row r="3196" spans="1:8" ht="51">
      <c r="A3196" s="39"/>
      <c r="B3196" s="52" t="s">
        <v>5088</v>
      </c>
      <c r="C3196" s="53">
        <v>2023</v>
      </c>
      <c r="D3196" s="53">
        <v>0.4</v>
      </c>
      <c r="E3196" s="54">
        <v>1</v>
      </c>
      <c r="F3196" s="54">
        <v>15</v>
      </c>
      <c r="G3196" s="69">
        <v>24.088889999999999</v>
      </c>
      <c r="H3196" s="59">
        <v>239</v>
      </c>
    </row>
    <row r="3197" spans="1:8" ht="51">
      <c r="A3197" s="39"/>
      <c r="B3197" s="52" t="s">
        <v>5089</v>
      </c>
      <c r="C3197" s="53">
        <v>2023</v>
      </c>
      <c r="D3197" s="53">
        <v>0.4</v>
      </c>
      <c r="E3197" s="54">
        <v>1</v>
      </c>
      <c r="F3197" s="54">
        <v>5</v>
      </c>
      <c r="G3197" s="69">
        <v>24.0623</v>
      </c>
      <c r="H3197" s="59">
        <v>239</v>
      </c>
    </row>
    <row r="3198" spans="1:8" ht="51">
      <c r="A3198" s="39"/>
      <c r="B3198" s="52" t="s">
        <v>5090</v>
      </c>
      <c r="C3198" s="53">
        <v>2023</v>
      </c>
      <c r="D3198" s="53">
        <v>0.4</v>
      </c>
      <c r="E3198" s="54">
        <v>1</v>
      </c>
      <c r="F3198" s="54">
        <v>20</v>
      </c>
      <c r="G3198" s="69">
        <v>21.49062</v>
      </c>
      <c r="H3198" s="59">
        <v>265</v>
      </c>
    </row>
    <row r="3199" spans="1:8" ht="51">
      <c r="A3199" s="39"/>
      <c r="B3199" s="52" t="s">
        <v>5091</v>
      </c>
      <c r="C3199" s="53">
        <v>2023</v>
      </c>
      <c r="D3199" s="53">
        <v>0.4</v>
      </c>
      <c r="E3199" s="54">
        <v>1</v>
      </c>
      <c r="F3199" s="54">
        <v>5</v>
      </c>
      <c r="G3199" s="69">
        <v>19.416029999999999</v>
      </c>
      <c r="H3199" s="59">
        <v>266</v>
      </c>
    </row>
    <row r="3200" spans="1:8" ht="51">
      <c r="A3200" s="39"/>
      <c r="B3200" s="52" t="s">
        <v>5092</v>
      </c>
      <c r="C3200" s="53">
        <v>2023</v>
      </c>
      <c r="D3200" s="53">
        <v>0.23</v>
      </c>
      <c r="E3200" s="54">
        <v>1</v>
      </c>
      <c r="F3200" s="54">
        <v>10</v>
      </c>
      <c r="G3200" s="69">
        <v>6.4287900000000002</v>
      </c>
      <c r="H3200" s="59">
        <v>267</v>
      </c>
    </row>
    <row r="3201" spans="1:8" ht="51">
      <c r="A3201" s="39"/>
      <c r="B3201" s="52" t="s">
        <v>5093</v>
      </c>
      <c r="C3201" s="53">
        <v>2023</v>
      </c>
      <c r="D3201" s="53">
        <v>0.4</v>
      </c>
      <c r="E3201" s="54">
        <v>1</v>
      </c>
      <c r="F3201" s="54">
        <v>15</v>
      </c>
      <c r="G3201" s="69">
        <v>10.056760000000001</v>
      </c>
      <c r="H3201" s="59">
        <v>267</v>
      </c>
    </row>
    <row r="3202" spans="1:8" ht="51">
      <c r="A3202" s="39"/>
      <c r="B3202" s="52" t="s">
        <v>5094</v>
      </c>
      <c r="C3202" s="53">
        <v>2023</v>
      </c>
      <c r="D3202" s="53">
        <v>0.4</v>
      </c>
      <c r="E3202" s="54">
        <v>1</v>
      </c>
      <c r="F3202" s="54">
        <v>20</v>
      </c>
      <c r="G3202" s="69">
        <v>12.454079999999999</v>
      </c>
      <c r="H3202" s="59">
        <v>267</v>
      </c>
    </row>
    <row r="3203" spans="1:8" ht="51">
      <c r="A3203" s="39"/>
      <c r="B3203" s="52" t="s">
        <v>5095</v>
      </c>
      <c r="C3203" s="53">
        <v>2023</v>
      </c>
      <c r="D3203" s="53">
        <v>0.4</v>
      </c>
      <c r="E3203" s="54">
        <v>1</v>
      </c>
      <c r="F3203" s="54">
        <v>15</v>
      </c>
      <c r="G3203" s="69">
        <v>18.170150000000003</v>
      </c>
      <c r="H3203" s="59">
        <v>267</v>
      </c>
    </row>
    <row r="3204" spans="1:8" ht="51">
      <c r="A3204" s="39"/>
      <c r="B3204" s="52" t="s">
        <v>5096</v>
      </c>
      <c r="C3204" s="53">
        <v>2023</v>
      </c>
      <c r="D3204" s="53">
        <v>0.4</v>
      </c>
      <c r="E3204" s="54">
        <v>1</v>
      </c>
      <c r="F3204" s="54">
        <v>15</v>
      </c>
      <c r="G3204" s="69">
        <v>24.703669999999999</v>
      </c>
      <c r="H3204" s="59">
        <v>268</v>
      </c>
    </row>
    <row r="3205" spans="1:8" ht="51">
      <c r="A3205" s="39"/>
      <c r="B3205" s="52" t="s">
        <v>5097</v>
      </c>
      <c r="C3205" s="53">
        <v>2023</v>
      </c>
      <c r="D3205" s="53">
        <v>0.4</v>
      </c>
      <c r="E3205" s="54">
        <v>1</v>
      </c>
      <c r="F3205" s="54">
        <v>15</v>
      </c>
      <c r="G3205" s="69">
        <v>21.381409999999999</v>
      </c>
      <c r="H3205" s="59">
        <v>268</v>
      </c>
    </row>
    <row r="3206" spans="1:8" ht="51">
      <c r="A3206" s="39"/>
      <c r="B3206" s="52" t="s">
        <v>5098</v>
      </c>
      <c r="C3206" s="53">
        <v>2023</v>
      </c>
      <c r="D3206" s="53">
        <v>0.23</v>
      </c>
      <c r="E3206" s="54">
        <v>1</v>
      </c>
      <c r="F3206" s="54">
        <v>10</v>
      </c>
      <c r="G3206" s="69">
        <v>15.50691</v>
      </c>
      <c r="H3206" s="59">
        <v>268</v>
      </c>
    </row>
    <row r="3207" spans="1:8" ht="51">
      <c r="A3207" s="39"/>
      <c r="B3207" s="52" t="s">
        <v>5099</v>
      </c>
      <c r="C3207" s="53">
        <v>2023</v>
      </c>
      <c r="D3207" s="53">
        <v>0.4</v>
      </c>
      <c r="E3207" s="54">
        <v>1</v>
      </c>
      <c r="F3207" s="54">
        <v>9</v>
      </c>
      <c r="G3207" s="69">
        <v>16.942270000000001</v>
      </c>
      <c r="H3207" s="59">
        <v>268</v>
      </c>
    </row>
    <row r="3208" spans="1:8" ht="51">
      <c r="A3208" s="39"/>
      <c r="B3208" s="52" t="s">
        <v>5100</v>
      </c>
      <c r="C3208" s="53">
        <v>2023</v>
      </c>
      <c r="D3208" s="53">
        <v>0.4</v>
      </c>
      <c r="E3208" s="54">
        <v>1</v>
      </c>
      <c r="F3208" s="54">
        <v>10</v>
      </c>
      <c r="G3208" s="69">
        <v>17.73658</v>
      </c>
      <c r="H3208" s="59">
        <v>268</v>
      </c>
    </row>
    <row r="3209" spans="1:8" ht="51">
      <c r="A3209" s="39"/>
      <c r="B3209" s="52" t="s">
        <v>5101</v>
      </c>
      <c r="C3209" s="53">
        <v>2023</v>
      </c>
      <c r="D3209" s="53">
        <v>0.4</v>
      </c>
      <c r="E3209" s="54">
        <v>1</v>
      </c>
      <c r="F3209" s="54">
        <v>15</v>
      </c>
      <c r="G3209" s="69">
        <v>20.045189999999998</v>
      </c>
      <c r="H3209" s="59">
        <v>268</v>
      </c>
    </row>
    <row r="3210" spans="1:8" ht="51">
      <c r="A3210" s="39"/>
      <c r="B3210" s="52" t="s">
        <v>5102</v>
      </c>
      <c r="C3210" s="53">
        <v>2023</v>
      </c>
      <c r="D3210" s="53">
        <v>0.4</v>
      </c>
      <c r="E3210" s="54">
        <v>1</v>
      </c>
      <c r="F3210" s="54">
        <v>5</v>
      </c>
      <c r="G3210" s="69">
        <v>23.145869999999999</v>
      </c>
      <c r="H3210" s="59">
        <v>268</v>
      </c>
    </row>
    <row r="3211" spans="1:8" ht="51">
      <c r="A3211" s="39"/>
      <c r="B3211" s="52" t="s">
        <v>5103</v>
      </c>
      <c r="C3211" s="53">
        <v>2023</v>
      </c>
      <c r="D3211" s="53">
        <v>0.4</v>
      </c>
      <c r="E3211" s="54">
        <v>1</v>
      </c>
      <c r="F3211" s="54">
        <v>15</v>
      </c>
      <c r="G3211" s="69">
        <v>17.695779999999999</v>
      </c>
      <c r="H3211" s="59">
        <v>268</v>
      </c>
    </row>
    <row r="3212" spans="1:8" ht="51">
      <c r="A3212" s="39"/>
      <c r="B3212" s="52" t="s">
        <v>5104</v>
      </c>
      <c r="C3212" s="53">
        <v>2023</v>
      </c>
      <c r="D3212" s="53">
        <v>0.23</v>
      </c>
      <c r="E3212" s="54">
        <v>1</v>
      </c>
      <c r="F3212" s="54">
        <v>10</v>
      </c>
      <c r="G3212" s="69">
        <v>17.508479999999999</v>
      </c>
      <c r="H3212" s="59">
        <v>268</v>
      </c>
    </row>
    <row r="3213" spans="1:8" ht="51">
      <c r="A3213" s="39"/>
      <c r="B3213" s="52" t="s">
        <v>5105</v>
      </c>
      <c r="C3213" s="53">
        <v>2023</v>
      </c>
      <c r="D3213" s="53">
        <v>0.4</v>
      </c>
      <c r="E3213" s="54">
        <v>1</v>
      </c>
      <c r="F3213" s="54">
        <v>5</v>
      </c>
      <c r="G3213" s="69">
        <v>18.110939999999999</v>
      </c>
      <c r="H3213" s="59">
        <v>268</v>
      </c>
    </row>
    <row r="3214" spans="1:8" ht="51">
      <c r="A3214" s="39"/>
      <c r="B3214" s="52" t="s">
        <v>5106</v>
      </c>
      <c r="C3214" s="53">
        <v>2023</v>
      </c>
      <c r="D3214" s="53">
        <v>0.4</v>
      </c>
      <c r="E3214" s="54">
        <v>1</v>
      </c>
      <c r="F3214" s="54">
        <v>15</v>
      </c>
      <c r="G3214" s="69">
        <v>18.540590000000002</v>
      </c>
      <c r="H3214" s="59">
        <v>268</v>
      </c>
    </row>
    <row r="3215" spans="1:8" ht="51">
      <c r="A3215" s="39"/>
      <c r="B3215" s="52" t="s">
        <v>5107</v>
      </c>
      <c r="C3215" s="53">
        <v>2023</v>
      </c>
      <c r="D3215" s="53">
        <v>0.4</v>
      </c>
      <c r="E3215" s="54">
        <v>1</v>
      </c>
      <c r="F3215" s="54">
        <v>15</v>
      </c>
      <c r="G3215" s="69">
        <v>21.153200000000002</v>
      </c>
      <c r="H3215" s="59">
        <v>268</v>
      </c>
    </row>
    <row r="3216" spans="1:8" ht="51">
      <c r="A3216" s="39"/>
      <c r="B3216" s="52" t="s">
        <v>5108</v>
      </c>
      <c r="C3216" s="53">
        <v>2023</v>
      </c>
      <c r="D3216" s="53">
        <v>0.4</v>
      </c>
      <c r="E3216" s="54">
        <v>1</v>
      </c>
      <c r="F3216" s="54">
        <v>10</v>
      </c>
      <c r="G3216" s="69">
        <v>17.374110000000002</v>
      </c>
      <c r="H3216" s="59">
        <v>268</v>
      </c>
    </row>
    <row r="3217" spans="1:8" ht="51">
      <c r="A3217" s="39"/>
      <c r="B3217" s="52" t="s">
        <v>5109</v>
      </c>
      <c r="C3217" s="53">
        <v>2023</v>
      </c>
      <c r="D3217" s="53">
        <v>0.4</v>
      </c>
      <c r="E3217" s="54">
        <v>1</v>
      </c>
      <c r="F3217" s="54">
        <v>15</v>
      </c>
      <c r="G3217" s="69">
        <v>21.203700000000001</v>
      </c>
      <c r="H3217" s="59">
        <v>268</v>
      </c>
    </row>
    <row r="3218" spans="1:8" ht="51">
      <c r="A3218" s="39"/>
      <c r="B3218" s="52" t="s">
        <v>5110</v>
      </c>
      <c r="C3218" s="53">
        <v>2023</v>
      </c>
      <c r="D3218" s="53">
        <v>0.4</v>
      </c>
      <c r="E3218" s="54">
        <v>1</v>
      </c>
      <c r="F3218" s="54">
        <v>15</v>
      </c>
      <c r="G3218" s="69">
        <v>20.054470000000002</v>
      </c>
      <c r="H3218" s="59">
        <v>268</v>
      </c>
    </row>
    <row r="3219" spans="1:8" ht="51">
      <c r="A3219" s="39"/>
      <c r="B3219" s="52" t="s">
        <v>5111</v>
      </c>
      <c r="C3219" s="53">
        <v>2023</v>
      </c>
      <c r="D3219" s="53">
        <v>0.4</v>
      </c>
      <c r="E3219" s="54">
        <v>1</v>
      </c>
      <c r="F3219" s="54">
        <v>15</v>
      </c>
      <c r="G3219" s="69">
        <v>17.228240000000003</v>
      </c>
      <c r="H3219" s="59">
        <v>268</v>
      </c>
    </row>
    <row r="3220" spans="1:8" ht="51">
      <c r="A3220" s="39"/>
      <c r="B3220" s="52" t="s">
        <v>5112</v>
      </c>
      <c r="C3220" s="53">
        <v>2023</v>
      </c>
      <c r="D3220" s="53">
        <v>0.4</v>
      </c>
      <c r="E3220" s="54">
        <v>1</v>
      </c>
      <c r="F3220" s="54">
        <v>15</v>
      </c>
      <c r="G3220" s="69">
        <v>18.109950000000001</v>
      </c>
      <c r="H3220" s="59">
        <v>268</v>
      </c>
    </row>
    <row r="3221" spans="1:8" ht="51">
      <c r="A3221" s="39"/>
      <c r="B3221" s="52" t="s">
        <v>5113</v>
      </c>
      <c r="C3221" s="53">
        <v>2023</v>
      </c>
      <c r="D3221" s="53">
        <v>0.4</v>
      </c>
      <c r="E3221" s="54">
        <v>1</v>
      </c>
      <c r="F3221" s="54">
        <v>10</v>
      </c>
      <c r="G3221" s="69">
        <v>18.540990000000001</v>
      </c>
      <c r="H3221" s="59">
        <v>268</v>
      </c>
    </row>
    <row r="3222" spans="1:8" ht="51">
      <c r="A3222" s="39"/>
      <c r="B3222" s="52" t="s">
        <v>5114</v>
      </c>
      <c r="C3222" s="53">
        <v>2023</v>
      </c>
      <c r="D3222" s="53">
        <v>0.23</v>
      </c>
      <c r="E3222" s="54">
        <v>1</v>
      </c>
      <c r="F3222" s="54">
        <v>6</v>
      </c>
      <c r="G3222" s="69">
        <v>20.104479999999999</v>
      </c>
      <c r="H3222" s="59">
        <v>268</v>
      </c>
    </row>
    <row r="3223" spans="1:8" ht="51">
      <c r="A3223" s="39"/>
      <c r="B3223" s="52" t="s">
        <v>5115</v>
      </c>
      <c r="C3223" s="53">
        <v>2023</v>
      </c>
      <c r="D3223" s="53">
        <v>0.4</v>
      </c>
      <c r="E3223" s="54">
        <v>1</v>
      </c>
      <c r="F3223" s="54">
        <v>40</v>
      </c>
      <c r="G3223" s="69">
        <v>35.605089999999997</v>
      </c>
      <c r="H3223" s="59">
        <v>268</v>
      </c>
    </row>
    <row r="3224" spans="1:8" ht="51">
      <c r="A3224" s="39"/>
      <c r="B3224" s="52" t="s">
        <v>5116</v>
      </c>
      <c r="C3224" s="53">
        <v>2023</v>
      </c>
      <c r="D3224" s="53">
        <v>0.23</v>
      </c>
      <c r="E3224" s="54">
        <v>1</v>
      </c>
      <c r="F3224" s="54">
        <v>8</v>
      </c>
      <c r="G3224" s="69">
        <v>24.661169999999998</v>
      </c>
      <c r="H3224" s="59">
        <v>268</v>
      </c>
    </row>
    <row r="3225" spans="1:8" ht="51">
      <c r="A3225" s="39"/>
      <c r="B3225" s="52" t="s">
        <v>5117</v>
      </c>
      <c r="C3225" s="53">
        <v>2023</v>
      </c>
      <c r="D3225" s="53">
        <v>0.4</v>
      </c>
      <c r="E3225" s="54">
        <v>1</v>
      </c>
      <c r="F3225" s="54">
        <v>15</v>
      </c>
      <c r="G3225" s="69">
        <v>31.711080000000003</v>
      </c>
      <c r="H3225" s="59">
        <v>268</v>
      </c>
    </row>
    <row r="3226" spans="1:8" ht="51">
      <c r="A3226" s="39"/>
      <c r="B3226" s="52" t="s">
        <v>5118</v>
      </c>
      <c r="C3226" s="53">
        <v>2023</v>
      </c>
      <c r="D3226" s="53">
        <v>0.4</v>
      </c>
      <c r="E3226" s="54">
        <v>1</v>
      </c>
      <c r="F3226" s="54">
        <v>15</v>
      </c>
      <c r="G3226" s="69">
        <v>35.605089999999997</v>
      </c>
      <c r="H3226" s="59">
        <v>268</v>
      </c>
    </row>
    <row r="3227" spans="1:8" ht="51">
      <c r="A3227" s="39"/>
      <c r="B3227" s="52" t="s">
        <v>5119</v>
      </c>
      <c r="C3227" s="53">
        <v>2023</v>
      </c>
      <c r="D3227" s="53">
        <v>0.4</v>
      </c>
      <c r="E3227" s="54">
        <v>1</v>
      </c>
      <c r="F3227" s="54">
        <v>15</v>
      </c>
      <c r="G3227" s="69">
        <v>35.336309999999997</v>
      </c>
      <c r="H3227" s="59">
        <v>268</v>
      </c>
    </row>
    <row r="3228" spans="1:8" ht="51">
      <c r="A3228" s="39"/>
      <c r="B3228" s="52" t="s">
        <v>5120</v>
      </c>
      <c r="C3228" s="53">
        <v>2023</v>
      </c>
      <c r="D3228" s="53">
        <v>0.23</v>
      </c>
      <c r="E3228" s="54">
        <v>1</v>
      </c>
      <c r="F3228" s="54">
        <v>10</v>
      </c>
      <c r="G3228" s="69">
        <v>20.639869999999998</v>
      </c>
      <c r="H3228" s="59">
        <v>268</v>
      </c>
    </row>
    <row r="3229" spans="1:8" ht="51">
      <c r="A3229" s="39"/>
      <c r="B3229" s="52" t="s">
        <v>5121</v>
      </c>
      <c r="C3229" s="53">
        <v>2023</v>
      </c>
      <c r="D3229" s="53">
        <v>0</v>
      </c>
      <c r="E3229" s="54">
        <v>1</v>
      </c>
      <c r="F3229" s="54">
        <v>13</v>
      </c>
      <c r="G3229" s="69">
        <v>33.995629999999998</v>
      </c>
      <c r="H3229" s="59">
        <v>268</v>
      </c>
    </row>
    <row r="3230" spans="1:8" ht="51">
      <c r="A3230" s="39"/>
      <c r="B3230" s="52" t="s">
        <v>5122</v>
      </c>
      <c r="C3230" s="53">
        <v>2023</v>
      </c>
      <c r="D3230" s="53">
        <v>0.4</v>
      </c>
      <c r="E3230" s="54">
        <v>1</v>
      </c>
      <c r="F3230" s="54">
        <v>10</v>
      </c>
      <c r="G3230" s="69">
        <v>29.469860000000001</v>
      </c>
      <c r="H3230" s="59">
        <v>268</v>
      </c>
    </row>
    <row r="3231" spans="1:8" ht="51">
      <c r="A3231" s="39"/>
      <c r="B3231" s="52" t="s">
        <v>5123</v>
      </c>
      <c r="C3231" s="53">
        <v>2023</v>
      </c>
      <c r="D3231" s="53">
        <v>0.4</v>
      </c>
      <c r="E3231" s="54">
        <v>1</v>
      </c>
      <c r="F3231" s="54">
        <v>5</v>
      </c>
      <c r="G3231" s="69">
        <v>31.751240000000003</v>
      </c>
      <c r="H3231" s="59">
        <v>268</v>
      </c>
    </row>
    <row r="3232" spans="1:8" ht="51">
      <c r="A3232" s="39"/>
      <c r="B3232" s="52" t="s">
        <v>5124</v>
      </c>
      <c r="C3232" s="53">
        <v>2023</v>
      </c>
      <c r="D3232" s="53">
        <v>0.4</v>
      </c>
      <c r="E3232" s="54">
        <v>1</v>
      </c>
      <c r="F3232" s="54">
        <v>15</v>
      </c>
      <c r="G3232" s="69">
        <v>35.645249999999997</v>
      </c>
      <c r="H3232" s="59">
        <v>268</v>
      </c>
    </row>
    <row r="3233" spans="1:8" ht="51">
      <c r="A3233" s="39"/>
      <c r="B3233" s="52" t="s">
        <v>5125</v>
      </c>
      <c r="C3233" s="53">
        <v>2023</v>
      </c>
      <c r="D3233" s="53">
        <v>0.4</v>
      </c>
      <c r="E3233" s="54">
        <v>1</v>
      </c>
      <c r="F3233" s="54">
        <v>10</v>
      </c>
      <c r="G3233" s="69">
        <v>35.645800000000001</v>
      </c>
      <c r="H3233" s="59">
        <v>268</v>
      </c>
    </row>
    <row r="3234" spans="1:8" ht="51">
      <c r="A3234" s="39"/>
      <c r="B3234" s="52" t="s">
        <v>5126</v>
      </c>
      <c r="C3234" s="53">
        <v>2023</v>
      </c>
      <c r="D3234" s="53">
        <v>0.4</v>
      </c>
      <c r="E3234" s="54">
        <v>1</v>
      </c>
      <c r="F3234" s="54">
        <v>10</v>
      </c>
      <c r="G3234" s="69">
        <v>34.036319999999996</v>
      </c>
      <c r="H3234" s="59">
        <v>268</v>
      </c>
    </row>
    <row r="3235" spans="1:8" ht="51">
      <c r="A3235" s="39"/>
      <c r="B3235" s="52" t="s">
        <v>5127</v>
      </c>
      <c r="C3235" s="53">
        <v>2023</v>
      </c>
      <c r="D3235" s="53">
        <v>0.4</v>
      </c>
      <c r="E3235" s="54">
        <v>1</v>
      </c>
      <c r="F3235" s="54">
        <v>7.5</v>
      </c>
      <c r="G3235" s="69">
        <v>23.870150000000002</v>
      </c>
      <c r="H3235" s="59">
        <v>268</v>
      </c>
    </row>
    <row r="3236" spans="1:8" ht="51">
      <c r="A3236" s="39"/>
      <c r="B3236" s="52" t="s">
        <v>5128</v>
      </c>
      <c r="C3236" s="53">
        <v>2023</v>
      </c>
      <c r="D3236" s="53">
        <v>0.4</v>
      </c>
      <c r="E3236" s="54">
        <v>1</v>
      </c>
      <c r="F3236" s="54">
        <v>10</v>
      </c>
      <c r="G3236" s="69">
        <v>30.566880000000001</v>
      </c>
      <c r="H3236" s="59">
        <v>268</v>
      </c>
    </row>
    <row r="3237" spans="1:8" ht="51">
      <c r="A3237" s="39"/>
      <c r="B3237" s="52" t="s">
        <v>5129</v>
      </c>
      <c r="C3237" s="53">
        <v>2023</v>
      </c>
      <c r="D3237" s="53">
        <v>0.23</v>
      </c>
      <c r="E3237" s="54">
        <v>1</v>
      </c>
      <c r="F3237" s="54">
        <v>7</v>
      </c>
      <c r="G3237" s="69">
        <v>21.721229999999998</v>
      </c>
      <c r="H3237" s="59">
        <v>269</v>
      </c>
    </row>
    <row r="3238" spans="1:8" ht="51">
      <c r="A3238" s="39"/>
      <c r="B3238" s="52" t="s">
        <v>5130</v>
      </c>
      <c r="C3238" s="53">
        <v>2023</v>
      </c>
      <c r="D3238" s="53">
        <v>0.23</v>
      </c>
      <c r="E3238" s="54">
        <v>1</v>
      </c>
      <c r="F3238" s="54">
        <v>10</v>
      </c>
      <c r="G3238" s="69">
        <v>22.689779999999999</v>
      </c>
      <c r="H3238" s="59">
        <v>269</v>
      </c>
    </row>
    <row r="3239" spans="1:8" ht="51">
      <c r="A3239" s="39"/>
      <c r="B3239" s="52" t="s">
        <v>5131</v>
      </c>
      <c r="C3239" s="53">
        <v>2023</v>
      </c>
      <c r="D3239" s="53">
        <v>0.4</v>
      </c>
      <c r="E3239" s="54">
        <v>1</v>
      </c>
      <c r="F3239" s="54">
        <v>10</v>
      </c>
      <c r="G3239" s="69">
        <v>31.86889</v>
      </c>
      <c r="H3239" s="59">
        <v>269</v>
      </c>
    </row>
    <row r="3240" spans="1:8" ht="51">
      <c r="A3240" s="39"/>
      <c r="B3240" s="52" t="s">
        <v>5132</v>
      </c>
      <c r="C3240" s="53">
        <v>2023</v>
      </c>
      <c r="D3240" s="53">
        <v>0.4</v>
      </c>
      <c r="E3240" s="54">
        <v>1</v>
      </c>
      <c r="F3240" s="54">
        <v>15</v>
      </c>
      <c r="G3240" s="69">
        <v>28.781950000000002</v>
      </c>
      <c r="H3240" s="59">
        <v>269</v>
      </c>
    </row>
    <row r="3241" spans="1:8" ht="51">
      <c r="A3241" s="39"/>
      <c r="B3241" s="52" t="s">
        <v>5133</v>
      </c>
      <c r="C3241" s="53">
        <v>2023</v>
      </c>
      <c r="D3241" s="53">
        <v>0.4</v>
      </c>
      <c r="E3241" s="54">
        <v>1</v>
      </c>
      <c r="F3241" s="54">
        <v>15</v>
      </c>
      <c r="G3241" s="69">
        <v>30.565580000000001</v>
      </c>
      <c r="H3241" s="59">
        <v>269</v>
      </c>
    </row>
    <row r="3242" spans="1:8" ht="51">
      <c r="A3242" s="39"/>
      <c r="B3242" s="52" t="s">
        <v>5134</v>
      </c>
      <c r="C3242" s="53">
        <v>2023</v>
      </c>
      <c r="D3242" s="53">
        <v>0.23</v>
      </c>
      <c r="E3242" s="54">
        <v>1</v>
      </c>
      <c r="F3242" s="54">
        <v>6</v>
      </c>
      <c r="G3242" s="69">
        <v>21.815999999999999</v>
      </c>
      <c r="H3242" s="59">
        <v>270</v>
      </c>
    </row>
    <row r="3243" spans="1:8" ht="51">
      <c r="A3243" s="39"/>
      <c r="B3243" s="52" t="s">
        <v>5135</v>
      </c>
      <c r="C3243" s="53">
        <v>2023</v>
      </c>
      <c r="D3243" s="53">
        <v>0.23</v>
      </c>
      <c r="E3243" s="54">
        <v>1</v>
      </c>
      <c r="F3243" s="54">
        <v>1</v>
      </c>
      <c r="G3243" s="69">
        <v>22.686599999999999</v>
      </c>
      <c r="H3243" s="59">
        <v>270</v>
      </c>
    </row>
    <row r="3244" spans="1:8" ht="51">
      <c r="A3244" s="39"/>
      <c r="B3244" s="52" t="s">
        <v>5136</v>
      </c>
      <c r="C3244" s="53">
        <v>2023</v>
      </c>
      <c r="D3244" s="53">
        <v>0.23</v>
      </c>
      <c r="E3244" s="54">
        <v>1</v>
      </c>
      <c r="F3244" s="54">
        <v>5</v>
      </c>
      <c r="G3244" s="69">
        <v>21.78079</v>
      </c>
      <c r="H3244" s="59">
        <v>270</v>
      </c>
    </row>
    <row r="3245" spans="1:8" ht="51">
      <c r="A3245" s="39"/>
      <c r="B3245" s="52" t="s">
        <v>5137</v>
      </c>
      <c r="C3245" s="53">
        <v>2023</v>
      </c>
      <c r="D3245" s="53">
        <v>0.23</v>
      </c>
      <c r="E3245" s="54">
        <v>1</v>
      </c>
      <c r="F3245" s="54">
        <v>10</v>
      </c>
      <c r="G3245" s="69">
        <v>56.869769999999995</v>
      </c>
      <c r="H3245" s="59">
        <v>271</v>
      </c>
    </row>
    <row r="3246" spans="1:8" ht="51">
      <c r="A3246" s="39"/>
      <c r="B3246" s="52" t="s">
        <v>5138</v>
      </c>
      <c r="C3246" s="53">
        <v>2023</v>
      </c>
      <c r="D3246" s="53">
        <v>0.4</v>
      </c>
      <c r="E3246" s="54">
        <v>1</v>
      </c>
      <c r="F3246" s="54">
        <v>15</v>
      </c>
      <c r="G3246" s="69">
        <v>26.437429999999999</v>
      </c>
      <c r="H3246" s="59">
        <v>272</v>
      </c>
    </row>
    <row r="3247" spans="1:8" ht="51">
      <c r="A3247" s="39"/>
      <c r="B3247" s="52" t="s">
        <v>5139</v>
      </c>
      <c r="C3247" s="53">
        <v>2023</v>
      </c>
      <c r="D3247" s="53">
        <v>0.23</v>
      </c>
      <c r="E3247" s="54">
        <v>1</v>
      </c>
      <c r="F3247" s="54">
        <v>6</v>
      </c>
      <c r="G3247" s="69">
        <v>17.793680000000002</v>
      </c>
      <c r="H3247" s="59">
        <v>272</v>
      </c>
    </row>
    <row r="3248" spans="1:8" ht="51">
      <c r="A3248" s="39"/>
      <c r="B3248" s="52" t="s">
        <v>5140</v>
      </c>
      <c r="C3248" s="53">
        <v>2023</v>
      </c>
      <c r="D3248" s="53">
        <v>0.23</v>
      </c>
      <c r="E3248" s="54">
        <v>1</v>
      </c>
      <c r="F3248" s="54">
        <v>10</v>
      </c>
      <c r="G3248" s="69">
        <v>17.471810000000001</v>
      </c>
      <c r="H3248" s="59">
        <v>272</v>
      </c>
    </row>
    <row r="3249" spans="1:8" ht="51">
      <c r="A3249" s="39"/>
      <c r="B3249" s="52" t="s">
        <v>5141</v>
      </c>
      <c r="C3249" s="53">
        <v>2023</v>
      </c>
      <c r="D3249" s="53">
        <v>0.23</v>
      </c>
      <c r="E3249" s="54">
        <v>1</v>
      </c>
      <c r="F3249" s="54">
        <v>10</v>
      </c>
      <c r="G3249" s="69">
        <v>18.09395</v>
      </c>
      <c r="H3249" s="59">
        <v>272</v>
      </c>
    </row>
    <row r="3250" spans="1:8" ht="51">
      <c r="A3250" s="39"/>
      <c r="B3250" s="52" t="s">
        <v>5142</v>
      </c>
      <c r="C3250" s="53">
        <v>2023</v>
      </c>
      <c r="D3250" s="53">
        <v>0.23</v>
      </c>
      <c r="E3250" s="54">
        <v>1</v>
      </c>
      <c r="F3250" s="54">
        <v>5</v>
      </c>
      <c r="G3250" s="69">
        <v>17.05199</v>
      </c>
      <c r="H3250" s="59">
        <v>272</v>
      </c>
    </row>
    <row r="3251" spans="1:8" ht="51">
      <c r="A3251" s="39"/>
      <c r="B3251" s="52" t="s">
        <v>5143</v>
      </c>
      <c r="C3251" s="53">
        <v>2023</v>
      </c>
      <c r="D3251" s="53">
        <v>0.23</v>
      </c>
      <c r="E3251" s="54">
        <v>1</v>
      </c>
      <c r="F3251" s="54">
        <v>10</v>
      </c>
      <c r="G3251" s="69">
        <v>17.052009999999999</v>
      </c>
      <c r="H3251" s="59">
        <v>272</v>
      </c>
    </row>
    <row r="3252" spans="1:8" ht="51">
      <c r="A3252" s="39"/>
      <c r="B3252" s="52" t="s">
        <v>5144</v>
      </c>
      <c r="C3252" s="53">
        <v>2023</v>
      </c>
      <c r="D3252" s="53">
        <v>0.23</v>
      </c>
      <c r="E3252" s="54">
        <v>1</v>
      </c>
      <c r="F3252" s="54">
        <v>10</v>
      </c>
      <c r="G3252" s="69">
        <v>17.05199</v>
      </c>
      <c r="H3252" s="59">
        <v>272</v>
      </c>
    </row>
    <row r="3253" spans="1:8" ht="51">
      <c r="A3253" s="39"/>
      <c r="B3253" s="52" t="s">
        <v>5145</v>
      </c>
      <c r="C3253" s="53">
        <v>2023</v>
      </c>
      <c r="D3253" s="53">
        <v>0.23</v>
      </c>
      <c r="E3253" s="54">
        <v>1</v>
      </c>
      <c r="F3253" s="54">
        <v>10</v>
      </c>
      <c r="G3253" s="69">
        <v>17.052009999999999</v>
      </c>
      <c r="H3253" s="59">
        <v>272</v>
      </c>
    </row>
    <row r="3254" spans="1:8" ht="51">
      <c r="A3254" s="39"/>
      <c r="B3254" s="52" t="s">
        <v>5146</v>
      </c>
      <c r="C3254" s="53">
        <v>2023</v>
      </c>
      <c r="D3254" s="53">
        <v>0.23</v>
      </c>
      <c r="E3254" s="54">
        <v>1</v>
      </c>
      <c r="F3254" s="54">
        <v>10</v>
      </c>
      <c r="G3254" s="69">
        <v>17.05199</v>
      </c>
      <c r="H3254" s="59">
        <v>272</v>
      </c>
    </row>
    <row r="3255" spans="1:8" ht="51">
      <c r="A3255" s="39"/>
      <c r="B3255" s="52" t="s">
        <v>5147</v>
      </c>
      <c r="C3255" s="53">
        <v>2023</v>
      </c>
      <c r="D3255" s="53">
        <v>0.23</v>
      </c>
      <c r="E3255" s="54">
        <v>1</v>
      </c>
      <c r="F3255" s="54">
        <v>10</v>
      </c>
      <c r="G3255" s="69">
        <v>18.09395</v>
      </c>
      <c r="H3255" s="59">
        <v>272</v>
      </c>
    </row>
    <row r="3256" spans="1:8" ht="51">
      <c r="A3256" s="39"/>
      <c r="B3256" s="52" t="s">
        <v>5148</v>
      </c>
      <c r="C3256" s="53">
        <v>2023</v>
      </c>
      <c r="D3256" s="53">
        <v>0.23</v>
      </c>
      <c r="E3256" s="54">
        <v>1</v>
      </c>
      <c r="F3256" s="54">
        <v>10</v>
      </c>
      <c r="G3256" s="69">
        <v>17.05199</v>
      </c>
      <c r="H3256" s="59">
        <v>272</v>
      </c>
    </row>
    <row r="3257" spans="1:8" ht="51">
      <c r="A3257" s="39"/>
      <c r="B3257" s="52" t="s">
        <v>5149</v>
      </c>
      <c r="C3257" s="53">
        <v>2023</v>
      </c>
      <c r="D3257" s="53">
        <v>0.23</v>
      </c>
      <c r="E3257" s="54">
        <v>1</v>
      </c>
      <c r="F3257" s="54">
        <v>5</v>
      </c>
      <c r="G3257" s="69">
        <v>17.51698</v>
      </c>
      <c r="H3257" s="59">
        <v>272</v>
      </c>
    </row>
    <row r="3258" spans="1:8" ht="51">
      <c r="A3258" s="39"/>
      <c r="B3258" s="52" t="s">
        <v>5150</v>
      </c>
      <c r="C3258" s="53">
        <v>2023</v>
      </c>
      <c r="D3258" s="53">
        <v>0.23</v>
      </c>
      <c r="E3258" s="54">
        <v>1</v>
      </c>
      <c r="F3258" s="54">
        <v>5</v>
      </c>
      <c r="G3258" s="69">
        <v>17.040790000000001</v>
      </c>
      <c r="H3258" s="59">
        <v>272</v>
      </c>
    </row>
    <row r="3259" spans="1:8" ht="51">
      <c r="A3259" s="39"/>
      <c r="B3259" s="52" t="s">
        <v>5151</v>
      </c>
      <c r="C3259" s="53">
        <v>2023</v>
      </c>
      <c r="D3259" s="53">
        <v>0.23</v>
      </c>
      <c r="E3259" s="54">
        <v>1</v>
      </c>
      <c r="F3259" s="54">
        <v>15</v>
      </c>
      <c r="G3259" s="69">
        <v>17.086279999999999</v>
      </c>
      <c r="H3259" s="59">
        <v>272</v>
      </c>
    </row>
    <row r="3260" spans="1:8" ht="51">
      <c r="A3260" s="39"/>
      <c r="B3260" s="52" t="s">
        <v>5152</v>
      </c>
      <c r="C3260" s="53">
        <v>2023</v>
      </c>
      <c r="D3260" s="53">
        <v>0.23</v>
      </c>
      <c r="E3260" s="54">
        <v>1</v>
      </c>
      <c r="F3260" s="54">
        <v>10</v>
      </c>
      <c r="G3260" s="69">
        <v>17.611060000000002</v>
      </c>
      <c r="H3260" s="59">
        <v>272</v>
      </c>
    </row>
    <row r="3261" spans="1:8" ht="51">
      <c r="A3261" s="39"/>
      <c r="B3261" s="52" t="s">
        <v>5153</v>
      </c>
      <c r="C3261" s="53">
        <v>2023</v>
      </c>
      <c r="D3261" s="53">
        <v>0.23</v>
      </c>
      <c r="E3261" s="54">
        <v>1</v>
      </c>
      <c r="F3261" s="54">
        <v>10</v>
      </c>
      <c r="G3261" s="69">
        <v>16.903269999999999</v>
      </c>
      <c r="H3261" s="59">
        <v>272</v>
      </c>
    </row>
    <row r="3262" spans="1:8" ht="51">
      <c r="A3262" s="39"/>
      <c r="B3262" s="52" t="s">
        <v>5154</v>
      </c>
      <c r="C3262" s="53">
        <v>2023</v>
      </c>
      <c r="D3262" s="53">
        <v>0.23</v>
      </c>
      <c r="E3262" s="54">
        <v>1</v>
      </c>
      <c r="F3262" s="54">
        <v>10</v>
      </c>
      <c r="G3262" s="69">
        <v>17.345580000000002</v>
      </c>
      <c r="H3262" s="59">
        <v>272</v>
      </c>
    </row>
    <row r="3263" spans="1:8" ht="51">
      <c r="A3263" s="39"/>
      <c r="B3263" s="52" t="s">
        <v>5155</v>
      </c>
      <c r="C3263" s="53">
        <v>2023</v>
      </c>
      <c r="D3263" s="53">
        <v>0.23</v>
      </c>
      <c r="E3263" s="54">
        <v>1</v>
      </c>
      <c r="F3263" s="54">
        <v>10</v>
      </c>
      <c r="G3263" s="69">
        <v>17.31147</v>
      </c>
      <c r="H3263" s="59">
        <v>272</v>
      </c>
    </row>
    <row r="3264" spans="1:8" ht="51">
      <c r="A3264" s="39"/>
      <c r="B3264" s="52" t="s">
        <v>5156</v>
      </c>
      <c r="C3264" s="53">
        <v>2023</v>
      </c>
      <c r="D3264" s="53">
        <v>0.23</v>
      </c>
      <c r="E3264" s="54">
        <v>1</v>
      </c>
      <c r="F3264" s="54">
        <v>5</v>
      </c>
      <c r="G3264" s="69">
        <v>16.921209999999999</v>
      </c>
      <c r="H3264" s="59">
        <v>272</v>
      </c>
    </row>
    <row r="3265" spans="1:8" ht="51">
      <c r="A3265" s="39"/>
      <c r="B3265" s="52" t="s">
        <v>5157</v>
      </c>
      <c r="C3265" s="53">
        <v>2023</v>
      </c>
      <c r="D3265" s="53">
        <v>0.23</v>
      </c>
      <c r="E3265" s="54">
        <v>1</v>
      </c>
      <c r="F3265" s="54">
        <v>10</v>
      </c>
      <c r="G3265" s="69">
        <v>17.784790000000001</v>
      </c>
      <c r="H3265" s="59">
        <v>272</v>
      </c>
    </row>
    <row r="3266" spans="1:8" ht="51">
      <c r="A3266" s="39"/>
      <c r="B3266" s="52" t="s">
        <v>5158</v>
      </c>
      <c r="C3266" s="53">
        <v>2023</v>
      </c>
      <c r="D3266" s="53">
        <v>0.23</v>
      </c>
      <c r="E3266" s="54">
        <v>1</v>
      </c>
      <c r="F3266" s="54">
        <v>5</v>
      </c>
      <c r="G3266" s="69">
        <v>17.29271</v>
      </c>
      <c r="H3266" s="59">
        <v>272</v>
      </c>
    </row>
    <row r="3267" spans="1:8" ht="51">
      <c r="A3267" s="39"/>
      <c r="B3267" s="52" t="s">
        <v>5159</v>
      </c>
      <c r="C3267" s="53">
        <v>2023</v>
      </c>
      <c r="D3267" s="53">
        <v>0.23</v>
      </c>
      <c r="E3267" s="54">
        <v>1</v>
      </c>
      <c r="F3267" s="54">
        <v>10</v>
      </c>
      <c r="G3267" s="69">
        <v>17.02572</v>
      </c>
      <c r="H3267" s="59">
        <v>272</v>
      </c>
    </row>
    <row r="3268" spans="1:8" ht="51">
      <c r="A3268" s="39"/>
      <c r="B3268" s="52" t="s">
        <v>5160</v>
      </c>
      <c r="C3268" s="53">
        <v>2023</v>
      </c>
      <c r="D3268" s="53">
        <v>0.23</v>
      </c>
      <c r="E3268" s="54">
        <v>1</v>
      </c>
      <c r="F3268" s="54">
        <v>10</v>
      </c>
      <c r="G3268" s="69">
        <v>16.865869999999997</v>
      </c>
      <c r="H3268" s="59">
        <v>272</v>
      </c>
    </row>
    <row r="3269" spans="1:8" ht="51">
      <c r="A3269" s="39"/>
      <c r="B3269" s="52" t="s">
        <v>5161</v>
      </c>
      <c r="C3269" s="53">
        <v>2023</v>
      </c>
      <c r="D3269" s="53">
        <v>0.23</v>
      </c>
      <c r="E3269" s="54">
        <v>1</v>
      </c>
      <c r="F3269" s="54">
        <v>10</v>
      </c>
      <c r="G3269" s="69">
        <v>16.888330000000003</v>
      </c>
      <c r="H3269" s="59">
        <v>272</v>
      </c>
    </row>
    <row r="3270" spans="1:8" ht="51">
      <c r="A3270" s="39"/>
      <c r="B3270" s="52" t="s">
        <v>5162</v>
      </c>
      <c r="C3270" s="53">
        <v>2023</v>
      </c>
      <c r="D3270" s="53">
        <v>0.23</v>
      </c>
      <c r="E3270" s="54">
        <v>1</v>
      </c>
      <c r="F3270" s="54">
        <v>10</v>
      </c>
      <c r="G3270" s="69">
        <v>17.315270000000002</v>
      </c>
      <c r="H3270" s="59">
        <v>272</v>
      </c>
    </row>
    <row r="3271" spans="1:8" ht="51">
      <c r="A3271" s="39"/>
      <c r="B3271" s="52" t="s">
        <v>5163</v>
      </c>
      <c r="C3271" s="53">
        <v>2023</v>
      </c>
      <c r="D3271" s="53">
        <v>0.23</v>
      </c>
      <c r="E3271" s="54">
        <v>1</v>
      </c>
      <c r="F3271" s="54">
        <v>10</v>
      </c>
      <c r="G3271" s="69">
        <v>17.096490000000003</v>
      </c>
      <c r="H3271" s="59">
        <v>272</v>
      </c>
    </row>
    <row r="3272" spans="1:8" ht="51">
      <c r="A3272" s="39"/>
      <c r="B3272" s="52" t="s">
        <v>5164</v>
      </c>
      <c r="C3272" s="53">
        <v>2023</v>
      </c>
      <c r="D3272" s="53">
        <v>0.23</v>
      </c>
      <c r="E3272" s="54">
        <v>1</v>
      </c>
      <c r="F3272" s="54">
        <v>8</v>
      </c>
      <c r="G3272" s="69">
        <v>16.910979999999999</v>
      </c>
      <c r="H3272" s="59">
        <v>272</v>
      </c>
    </row>
    <row r="3273" spans="1:8" ht="51">
      <c r="A3273" s="39"/>
      <c r="B3273" s="52" t="s">
        <v>5165</v>
      </c>
      <c r="C3273" s="53">
        <v>2023</v>
      </c>
      <c r="D3273" s="53">
        <v>0.23</v>
      </c>
      <c r="E3273" s="54">
        <v>1</v>
      </c>
      <c r="F3273" s="54">
        <v>10</v>
      </c>
      <c r="G3273" s="69">
        <v>17.292729999999999</v>
      </c>
      <c r="H3273" s="59">
        <v>272</v>
      </c>
    </row>
    <row r="3274" spans="1:8" ht="51">
      <c r="A3274" s="39"/>
      <c r="B3274" s="52" t="s">
        <v>5166</v>
      </c>
      <c r="C3274" s="53">
        <v>2023</v>
      </c>
      <c r="D3274" s="53">
        <v>0.23</v>
      </c>
      <c r="E3274" s="54">
        <v>1</v>
      </c>
      <c r="F3274" s="54">
        <v>10</v>
      </c>
      <c r="G3274" s="69">
        <v>17.270049999999998</v>
      </c>
      <c r="H3274" s="59">
        <v>272</v>
      </c>
    </row>
    <row r="3275" spans="1:8" ht="51">
      <c r="A3275" s="39"/>
      <c r="B3275" s="52" t="s">
        <v>5167</v>
      </c>
      <c r="C3275" s="53">
        <v>2023</v>
      </c>
      <c r="D3275" s="53">
        <v>0.23</v>
      </c>
      <c r="E3275" s="54">
        <v>1</v>
      </c>
      <c r="F3275" s="54">
        <v>6</v>
      </c>
      <c r="G3275" s="69">
        <v>17.270029999999998</v>
      </c>
      <c r="H3275" s="59">
        <v>272</v>
      </c>
    </row>
    <row r="3276" spans="1:8" ht="51">
      <c r="A3276" s="39"/>
      <c r="B3276" s="52" t="s">
        <v>5168</v>
      </c>
      <c r="C3276" s="53">
        <v>2023</v>
      </c>
      <c r="D3276" s="53">
        <v>0.23</v>
      </c>
      <c r="E3276" s="54">
        <v>1</v>
      </c>
      <c r="F3276" s="54">
        <v>10</v>
      </c>
      <c r="G3276" s="69">
        <v>17.28143</v>
      </c>
      <c r="H3276" s="59">
        <v>272</v>
      </c>
    </row>
    <row r="3277" spans="1:8" ht="51">
      <c r="A3277" s="39"/>
      <c r="B3277" s="52" t="s">
        <v>5169</v>
      </c>
      <c r="C3277" s="53">
        <v>2023</v>
      </c>
      <c r="D3277" s="53">
        <v>0.23</v>
      </c>
      <c r="E3277" s="54">
        <v>1</v>
      </c>
      <c r="F3277" s="54">
        <v>10</v>
      </c>
      <c r="G3277" s="69">
        <v>17.28182</v>
      </c>
      <c r="H3277" s="59">
        <v>272</v>
      </c>
    </row>
    <row r="3278" spans="1:8" ht="51">
      <c r="A3278" s="39"/>
      <c r="B3278" s="52" t="s">
        <v>5170</v>
      </c>
      <c r="C3278" s="53">
        <v>2023</v>
      </c>
      <c r="D3278" s="53">
        <v>0.4</v>
      </c>
      <c r="E3278" s="54">
        <v>1</v>
      </c>
      <c r="F3278" s="54">
        <v>10</v>
      </c>
      <c r="G3278" s="69">
        <v>25.888240000000003</v>
      </c>
      <c r="H3278" s="59">
        <v>272</v>
      </c>
    </row>
    <row r="3279" spans="1:8" ht="51">
      <c r="A3279" s="39"/>
      <c r="B3279" s="52" t="s">
        <v>5171</v>
      </c>
      <c r="C3279" s="53">
        <v>2023</v>
      </c>
      <c r="D3279" s="53">
        <v>0.4</v>
      </c>
      <c r="E3279" s="54">
        <v>1</v>
      </c>
      <c r="F3279" s="54">
        <v>5</v>
      </c>
      <c r="G3279" s="69">
        <v>26.241160000000001</v>
      </c>
      <c r="H3279" s="59">
        <v>272</v>
      </c>
    </row>
    <row r="3280" spans="1:8" ht="51">
      <c r="A3280" s="39"/>
      <c r="B3280" s="52" t="s">
        <v>5172</v>
      </c>
      <c r="C3280" s="53">
        <v>2023</v>
      </c>
      <c r="D3280" s="53">
        <v>0.4</v>
      </c>
      <c r="E3280" s="54">
        <v>1</v>
      </c>
      <c r="F3280" s="54">
        <v>15</v>
      </c>
      <c r="G3280" s="69">
        <v>26.89911</v>
      </c>
      <c r="H3280" s="59">
        <v>272</v>
      </c>
    </row>
    <row r="3281" spans="1:8" ht="51">
      <c r="A3281" s="39"/>
      <c r="B3281" s="52" t="s">
        <v>5173</v>
      </c>
      <c r="C3281" s="53">
        <v>2023</v>
      </c>
      <c r="D3281" s="53">
        <v>0.4</v>
      </c>
      <c r="E3281" s="54">
        <v>1</v>
      </c>
      <c r="F3281" s="54">
        <v>15</v>
      </c>
      <c r="G3281" s="69">
        <v>26.218330000000002</v>
      </c>
      <c r="H3281" s="59">
        <v>272</v>
      </c>
    </row>
    <row r="3282" spans="1:8" ht="51">
      <c r="A3282" s="39"/>
      <c r="B3282" s="52" t="s">
        <v>5174</v>
      </c>
      <c r="C3282" s="53">
        <v>2023</v>
      </c>
      <c r="D3282" s="53">
        <v>0.4</v>
      </c>
      <c r="E3282" s="54">
        <v>1</v>
      </c>
      <c r="F3282" s="54">
        <v>15</v>
      </c>
      <c r="G3282" s="69">
        <v>27.120049999999999</v>
      </c>
      <c r="H3282" s="59">
        <v>272</v>
      </c>
    </row>
    <row r="3283" spans="1:8" ht="51">
      <c r="A3283" s="39"/>
      <c r="B3283" s="52" t="s">
        <v>5175</v>
      </c>
      <c r="C3283" s="53">
        <v>2023</v>
      </c>
      <c r="D3283" s="53">
        <v>0.4</v>
      </c>
      <c r="E3283" s="54">
        <v>1</v>
      </c>
      <c r="F3283" s="54">
        <v>15</v>
      </c>
      <c r="G3283" s="69">
        <v>26.89911</v>
      </c>
      <c r="H3283" s="59">
        <v>272</v>
      </c>
    </row>
    <row r="3284" spans="1:8" ht="51">
      <c r="A3284" s="39"/>
      <c r="B3284" s="52" t="s">
        <v>5176</v>
      </c>
      <c r="C3284" s="53">
        <v>2023</v>
      </c>
      <c r="D3284" s="53">
        <v>0.4</v>
      </c>
      <c r="E3284" s="54">
        <v>1</v>
      </c>
      <c r="F3284" s="54">
        <v>40</v>
      </c>
      <c r="G3284" s="69">
        <v>26.05782</v>
      </c>
      <c r="H3284" s="59">
        <v>272</v>
      </c>
    </row>
    <row r="3285" spans="1:8" ht="51">
      <c r="A3285" s="39"/>
      <c r="B3285" s="52" t="s">
        <v>5177</v>
      </c>
      <c r="C3285" s="53">
        <v>2023</v>
      </c>
      <c r="D3285" s="53">
        <v>0.4</v>
      </c>
      <c r="E3285" s="54">
        <v>1</v>
      </c>
      <c r="F3285" s="54">
        <v>15</v>
      </c>
      <c r="G3285" s="69">
        <v>26.298200000000001</v>
      </c>
      <c r="H3285" s="59">
        <v>272</v>
      </c>
    </row>
    <row r="3286" spans="1:8" ht="51">
      <c r="A3286" s="39"/>
      <c r="B3286" s="52" t="s">
        <v>5178</v>
      </c>
      <c r="C3286" s="53">
        <v>2023</v>
      </c>
      <c r="D3286" s="53">
        <v>0.4</v>
      </c>
      <c r="E3286" s="54">
        <v>1</v>
      </c>
      <c r="F3286" s="54">
        <v>5</v>
      </c>
      <c r="G3286" s="69">
        <v>27.120519999999999</v>
      </c>
      <c r="H3286" s="59">
        <v>272</v>
      </c>
    </row>
    <row r="3287" spans="1:8" ht="51">
      <c r="A3287" s="39"/>
      <c r="B3287" s="52" t="s">
        <v>5179</v>
      </c>
      <c r="C3287" s="53">
        <v>2023</v>
      </c>
      <c r="D3287" s="53">
        <v>0.4</v>
      </c>
      <c r="E3287" s="54">
        <v>1</v>
      </c>
      <c r="F3287" s="54">
        <v>15</v>
      </c>
      <c r="G3287" s="69">
        <v>27.120099999999997</v>
      </c>
      <c r="H3287" s="59">
        <v>272</v>
      </c>
    </row>
    <row r="3288" spans="1:8" ht="51">
      <c r="A3288" s="39"/>
      <c r="B3288" s="52" t="s">
        <v>5180</v>
      </c>
      <c r="C3288" s="53">
        <v>2023</v>
      </c>
      <c r="D3288" s="53">
        <v>0.4</v>
      </c>
      <c r="E3288" s="54">
        <v>1</v>
      </c>
      <c r="F3288" s="54">
        <v>5</v>
      </c>
      <c r="G3288" s="69">
        <v>27.074950000000001</v>
      </c>
      <c r="H3288" s="59">
        <v>272</v>
      </c>
    </row>
    <row r="3289" spans="1:8" ht="51">
      <c r="A3289" s="39"/>
      <c r="B3289" s="52" t="s">
        <v>5181</v>
      </c>
      <c r="C3289" s="53">
        <v>2023</v>
      </c>
      <c r="D3289" s="53">
        <v>0.4</v>
      </c>
      <c r="E3289" s="54">
        <v>1</v>
      </c>
      <c r="F3289" s="54">
        <v>15</v>
      </c>
      <c r="G3289" s="69">
        <v>26.195790000000002</v>
      </c>
      <c r="H3289" s="59">
        <v>272</v>
      </c>
    </row>
    <row r="3290" spans="1:8" ht="51">
      <c r="A3290" s="39"/>
      <c r="B3290" s="52" t="s">
        <v>5182</v>
      </c>
      <c r="C3290" s="53">
        <v>2023</v>
      </c>
      <c r="D3290" s="53">
        <v>0.4</v>
      </c>
      <c r="E3290" s="54">
        <v>1</v>
      </c>
      <c r="F3290" s="54">
        <v>15</v>
      </c>
      <c r="G3290" s="69">
        <v>27.07535</v>
      </c>
      <c r="H3290" s="59">
        <v>272</v>
      </c>
    </row>
    <row r="3291" spans="1:8" ht="51">
      <c r="A3291" s="39"/>
      <c r="B3291" s="52" t="s">
        <v>5183</v>
      </c>
      <c r="C3291" s="53">
        <v>2023</v>
      </c>
      <c r="D3291" s="53">
        <v>0.4</v>
      </c>
      <c r="E3291" s="54">
        <v>1</v>
      </c>
      <c r="F3291" s="54">
        <v>15</v>
      </c>
      <c r="G3291" s="69">
        <v>27.074960000000001</v>
      </c>
      <c r="H3291" s="59">
        <v>272</v>
      </c>
    </row>
    <row r="3292" spans="1:8" ht="51">
      <c r="A3292" s="39"/>
      <c r="B3292" s="52" t="s">
        <v>5184</v>
      </c>
      <c r="C3292" s="53">
        <v>2023</v>
      </c>
      <c r="D3292" s="53">
        <v>0.4</v>
      </c>
      <c r="E3292" s="54">
        <v>1</v>
      </c>
      <c r="F3292" s="54">
        <v>15</v>
      </c>
      <c r="G3292" s="69">
        <v>26.712869999999999</v>
      </c>
      <c r="H3292" s="59">
        <v>272</v>
      </c>
    </row>
    <row r="3293" spans="1:8" ht="51">
      <c r="A3293" s="39"/>
      <c r="B3293" s="52" t="s">
        <v>5185</v>
      </c>
      <c r="C3293" s="53">
        <v>2023</v>
      </c>
      <c r="D3293" s="53">
        <v>0.4</v>
      </c>
      <c r="E3293" s="54">
        <v>1</v>
      </c>
      <c r="F3293" s="54">
        <v>15</v>
      </c>
      <c r="G3293" s="69">
        <v>26.712880000000002</v>
      </c>
      <c r="H3293" s="59">
        <v>272</v>
      </c>
    </row>
    <row r="3294" spans="1:8" ht="51">
      <c r="A3294" s="39"/>
      <c r="B3294" s="52" t="s">
        <v>5186</v>
      </c>
      <c r="C3294" s="53">
        <v>2023</v>
      </c>
      <c r="D3294" s="53">
        <v>0.4</v>
      </c>
      <c r="E3294" s="54">
        <v>1</v>
      </c>
      <c r="F3294" s="54">
        <v>15</v>
      </c>
      <c r="G3294" s="69">
        <v>26.713279999999997</v>
      </c>
      <c r="H3294" s="59">
        <v>272</v>
      </c>
    </row>
    <row r="3295" spans="1:8" ht="51">
      <c r="A3295" s="39"/>
      <c r="B3295" s="52" t="s">
        <v>5187</v>
      </c>
      <c r="C3295" s="53">
        <v>2023</v>
      </c>
      <c r="D3295" s="53">
        <v>0.4</v>
      </c>
      <c r="E3295" s="54">
        <v>1</v>
      </c>
      <c r="F3295" s="54">
        <v>15</v>
      </c>
      <c r="G3295" s="69">
        <v>26.72428</v>
      </c>
      <c r="H3295" s="59">
        <v>272</v>
      </c>
    </row>
    <row r="3296" spans="1:8" ht="51">
      <c r="A3296" s="39"/>
      <c r="B3296" s="52" t="s">
        <v>5188</v>
      </c>
      <c r="C3296" s="53">
        <v>2023</v>
      </c>
      <c r="D3296" s="53">
        <v>0.4</v>
      </c>
      <c r="E3296" s="54">
        <v>1</v>
      </c>
      <c r="F3296" s="54">
        <v>10</v>
      </c>
      <c r="G3296" s="69">
        <v>26.537320000000001</v>
      </c>
      <c r="H3296" s="59">
        <v>272</v>
      </c>
    </row>
    <row r="3297" spans="1:8" ht="51">
      <c r="A3297" s="39"/>
      <c r="B3297" s="52" t="s">
        <v>5189</v>
      </c>
      <c r="C3297" s="53">
        <v>2023</v>
      </c>
      <c r="D3297" s="53">
        <v>0.4</v>
      </c>
      <c r="E3297" s="54">
        <v>1</v>
      </c>
      <c r="F3297" s="54">
        <v>15</v>
      </c>
      <c r="G3297" s="69">
        <v>26.758130000000001</v>
      </c>
      <c r="H3297" s="59">
        <v>272</v>
      </c>
    </row>
    <row r="3298" spans="1:8" ht="51">
      <c r="A3298" s="39"/>
      <c r="B3298" s="52" t="s">
        <v>5190</v>
      </c>
      <c r="C3298" s="53">
        <v>2023</v>
      </c>
      <c r="D3298" s="53">
        <v>0.4</v>
      </c>
      <c r="E3298" s="54">
        <v>1</v>
      </c>
      <c r="F3298" s="54">
        <v>15</v>
      </c>
      <c r="G3298" s="69">
        <v>26.758099999999999</v>
      </c>
      <c r="H3298" s="59">
        <v>272</v>
      </c>
    </row>
    <row r="3299" spans="1:8" ht="51">
      <c r="A3299" s="39"/>
      <c r="B3299" s="52" t="s">
        <v>5191</v>
      </c>
      <c r="C3299" s="53">
        <v>2023</v>
      </c>
      <c r="D3299" s="53">
        <v>0.4</v>
      </c>
      <c r="E3299" s="54">
        <v>1</v>
      </c>
      <c r="F3299" s="54">
        <v>15</v>
      </c>
      <c r="G3299" s="69">
        <v>26.537330000000001</v>
      </c>
      <c r="H3299" s="59">
        <v>272</v>
      </c>
    </row>
    <row r="3300" spans="1:8" ht="51">
      <c r="A3300" s="39"/>
      <c r="B3300" s="52" t="s">
        <v>5192</v>
      </c>
      <c r="C3300" s="53">
        <v>2023</v>
      </c>
      <c r="D3300" s="53">
        <v>0.4</v>
      </c>
      <c r="E3300" s="54">
        <v>1</v>
      </c>
      <c r="F3300" s="54">
        <v>15</v>
      </c>
      <c r="G3300" s="69">
        <v>27.097369999999998</v>
      </c>
      <c r="H3300" s="59">
        <v>272</v>
      </c>
    </row>
    <row r="3301" spans="1:8" ht="51">
      <c r="A3301" s="39"/>
      <c r="B3301" s="52" t="s">
        <v>5193</v>
      </c>
      <c r="C3301" s="53">
        <v>2023</v>
      </c>
      <c r="D3301" s="53">
        <v>0.23</v>
      </c>
      <c r="E3301" s="54">
        <v>1</v>
      </c>
      <c r="F3301" s="54">
        <v>10</v>
      </c>
      <c r="G3301" s="69">
        <v>18.248150000000003</v>
      </c>
      <c r="H3301" s="59">
        <v>272</v>
      </c>
    </row>
    <row r="3302" spans="1:8" ht="51">
      <c r="A3302" s="39"/>
      <c r="B3302" s="52" t="s">
        <v>5194</v>
      </c>
      <c r="C3302" s="53">
        <v>2023</v>
      </c>
      <c r="D3302" s="53">
        <v>0.4</v>
      </c>
      <c r="E3302" s="54">
        <v>1</v>
      </c>
      <c r="F3302" s="54">
        <v>15</v>
      </c>
      <c r="G3302" s="69">
        <v>27.009330000000002</v>
      </c>
      <c r="H3302" s="59">
        <v>272</v>
      </c>
    </row>
    <row r="3303" spans="1:8" ht="51">
      <c r="A3303" s="39"/>
      <c r="B3303" s="52" t="s">
        <v>5195</v>
      </c>
      <c r="C3303" s="53">
        <v>2023</v>
      </c>
      <c r="D3303" s="53">
        <v>0.4</v>
      </c>
      <c r="E3303" s="54">
        <v>1</v>
      </c>
      <c r="F3303" s="54">
        <v>10</v>
      </c>
      <c r="G3303" s="69">
        <v>26.146349999999998</v>
      </c>
      <c r="H3303" s="59">
        <v>272</v>
      </c>
    </row>
    <row r="3304" spans="1:8" ht="51">
      <c r="A3304" s="39"/>
      <c r="B3304" s="52" t="s">
        <v>5196</v>
      </c>
      <c r="C3304" s="53">
        <v>2023</v>
      </c>
      <c r="D3304" s="53">
        <v>0.4</v>
      </c>
      <c r="E3304" s="54">
        <v>1</v>
      </c>
      <c r="F3304" s="54">
        <v>15</v>
      </c>
      <c r="G3304" s="69">
        <v>26.791499999999999</v>
      </c>
      <c r="H3304" s="59">
        <v>272</v>
      </c>
    </row>
    <row r="3305" spans="1:8" ht="51">
      <c r="A3305" s="39"/>
      <c r="B3305" s="52" t="s">
        <v>5197</v>
      </c>
      <c r="C3305" s="53">
        <v>2023</v>
      </c>
      <c r="D3305" s="53">
        <v>0.4</v>
      </c>
      <c r="E3305" s="54">
        <v>1</v>
      </c>
      <c r="F3305" s="54">
        <v>15</v>
      </c>
      <c r="G3305" s="69">
        <v>26.848269999999999</v>
      </c>
      <c r="H3305" s="59">
        <v>272</v>
      </c>
    </row>
    <row r="3306" spans="1:8" ht="51">
      <c r="A3306" s="39"/>
      <c r="B3306" s="52" t="s">
        <v>5198</v>
      </c>
      <c r="C3306" s="53">
        <v>2023</v>
      </c>
      <c r="D3306" s="53">
        <v>0.4</v>
      </c>
      <c r="E3306" s="54">
        <v>1</v>
      </c>
      <c r="F3306" s="54">
        <v>15</v>
      </c>
      <c r="G3306" s="69">
        <v>27.34637</v>
      </c>
      <c r="H3306" s="59">
        <v>273</v>
      </c>
    </row>
    <row r="3307" spans="1:8" ht="51">
      <c r="A3307" s="39"/>
      <c r="B3307" s="52" t="s">
        <v>5199</v>
      </c>
      <c r="C3307" s="53">
        <v>2023</v>
      </c>
      <c r="D3307" s="53">
        <v>0.4</v>
      </c>
      <c r="E3307" s="54">
        <v>1</v>
      </c>
      <c r="F3307" s="54">
        <v>3</v>
      </c>
      <c r="G3307" s="69">
        <v>28.772740000000002</v>
      </c>
      <c r="H3307" s="59">
        <v>273</v>
      </c>
    </row>
    <row r="3308" spans="1:8" ht="51">
      <c r="A3308" s="39"/>
      <c r="B3308" s="52" t="s">
        <v>5200</v>
      </c>
      <c r="C3308" s="53">
        <v>2023</v>
      </c>
      <c r="D3308" s="53">
        <v>0.4</v>
      </c>
      <c r="E3308" s="54">
        <v>1</v>
      </c>
      <c r="F3308" s="54">
        <v>15</v>
      </c>
      <c r="G3308" s="69">
        <v>22.877110000000002</v>
      </c>
      <c r="H3308" s="59">
        <v>273</v>
      </c>
    </row>
    <row r="3309" spans="1:8" ht="51">
      <c r="A3309" s="39"/>
      <c r="B3309" s="52" t="s">
        <v>5201</v>
      </c>
      <c r="C3309" s="53">
        <v>2023</v>
      </c>
      <c r="D3309" s="53">
        <v>0.23</v>
      </c>
      <c r="E3309" s="54">
        <v>1</v>
      </c>
      <c r="F3309" s="54">
        <v>10</v>
      </c>
      <c r="G3309" s="69">
        <v>15.442639999999999</v>
      </c>
      <c r="H3309" s="59">
        <v>274</v>
      </c>
    </row>
    <row r="3310" spans="1:8" ht="51">
      <c r="A3310" s="39"/>
      <c r="B3310" s="52" t="s">
        <v>5202</v>
      </c>
      <c r="C3310" s="53">
        <v>2023</v>
      </c>
      <c r="D3310" s="53">
        <v>0.4</v>
      </c>
      <c r="E3310" s="54">
        <v>1</v>
      </c>
      <c r="F3310" s="54">
        <v>10</v>
      </c>
      <c r="G3310" s="69">
        <v>25.837669999999999</v>
      </c>
      <c r="H3310" s="59">
        <v>335</v>
      </c>
    </row>
    <row r="3311" spans="1:8" ht="51">
      <c r="A3311" s="39"/>
      <c r="B3311" s="52" t="s">
        <v>5203</v>
      </c>
      <c r="C3311" s="53">
        <v>2023</v>
      </c>
      <c r="D3311" s="53">
        <v>0.4</v>
      </c>
      <c r="E3311" s="54">
        <v>1</v>
      </c>
      <c r="F3311" s="54">
        <v>5</v>
      </c>
      <c r="G3311" s="69">
        <v>25.670310000000001</v>
      </c>
      <c r="H3311" s="59">
        <v>335</v>
      </c>
    </row>
    <row r="3312" spans="1:8" ht="51">
      <c r="A3312" s="39"/>
      <c r="B3312" s="52" t="s">
        <v>5204</v>
      </c>
      <c r="C3312" s="53">
        <v>2023</v>
      </c>
      <c r="D3312" s="53">
        <v>0.4</v>
      </c>
      <c r="E3312" s="54">
        <v>1</v>
      </c>
      <c r="F3312" s="54">
        <v>10</v>
      </c>
      <c r="G3312" s="69">
        <v>25.670290000000001</v>
      </c>
      <c r="H3312" s="59">
        <v>335</v>
      </c>
    </row>
    <row r="3313" spans="1:8" ht="51">
      <c r="A3313" s="39"/>
      <c r="B3313" s="52" t="s">
        <v>5205</v>
      </c>
      <c r="C3313" s="53">
        <v>2023</v>
      </c>
      <c r="D3313" s="53">
        <v>0.4</v>
      </c>
      <c r="E3313" s="54">
        <v>1</v>
      </c>
      <c r="F3313" s="54">
        <v>15</v>
      </c>
      <c r="G3313" s="69">
        <v>25.670310000000001</v>
      </c>
      <c r="H3313" s="59">
        <v>335</v>
      </c>
    </row>
    <row r="3314" spans="1:8" ht="51">
      <c r="A3314" s="39"/>
      <c r="B3314" s="52" t="s">
        <v>5004</v>
      </c>
      <c r="C3314" s="53">
        <v>2023</v>
      </c>
      <c r="D3314" s="53">
        <v>0.4</v>
      </c>
      <c r="E3314" s="54">
        <v>1</v>
      </c>
      <c r="F3314" s="54">
        <v>15</v>
      </c>
      <c r="G3314" s="69">
        <v>25.670290000000001</v>
      </c>
      <c r="H3314" s="59">
        <v>335</v>
      </c>
    </row>
    <row r="3315" spans="1:8" ht="51">
      <c r="A3315" s="39"/>
      <c r="B3315" s="52" t="s">
        <v>5206</v>
      </c>
      <c r="C3315" s="53">
        <v>2023</v>
      </c>
      <c r="D3315" s="53">
        <v>0.4</v>
      </c>
      <c r="E3315" s="54">
        <v>1</v>
      </c>
      <c r="F3315" s="54">
        <v>15</v>
      </c>
      <c r="G3315" s="69">
        <v>25.874130000000001</v>
      </c>
      <c r="H3315" s="59">
        <v>335</v>
      </c>
    </row>
    <row r="3316" spans="1:8" ht="51">
      <c r="A3316" s="39"/>
      <c r="B3316" s="52" t="s">
        <v>5207</v>
      </c>
      <c r="C3316" s="53">
        <v>2023</v>
      </c>
      <c r="D3316" s="53">
        <v>0.4</v>
      </c>
      <c r="E3316" s="54">
        <v>1</v>
      </c>
      <c r="F3316" s="54">
        <v>15</v>
      </c>
      <c r="G3316" s="69">
        <v>25.87415</v>
      </c>
      <c r="H3316" s="59">
        <v>335</v>
      </c>
    </row>
    <row r="3317" spans="1:8" ht="51">
      <c r="A3317" s="39"/>
      <c r="B3317" s="52" t="s">
        <v>5208</v>
      </c>
      <c r="C3317" s="53">
        <v>2023</v>
      </c>
      <c r="D3317" s="53">
        <v>0.4</v>
      </c>
      <c r="E3317" s="54">
        <v>1</v>
      </c>
      <c r="F3317" s="54">
        <v>15</v>
      </c>
      <c r="G3317" s="69">
        <v>25.874169999999999</v>
      </c>
      <c r="H3317" s="59">
        <v>335</v>
      </c>
    </row>
    <row r="3318" spans="1:8" ht="51">
      <c r="A3318" s="39"/>
      <c r="B3318" s="52" t="s">
        <v>5209</v>
      </c>
      <c r="C3318" s="53">
        <v>2023</v>
      </c>
      <c r="D3318" s="53">
        <v>0.4</v>
      </c>
      <c r="E3318" s="54">
        <v>1</v>
      </c>
      <c r="F3318" s="54">
        <v>10</v>
      </c>
      <c r="G3318" s="69">
        <v>25.87415</v>
      </c>
      <c r="H3318" s="59">
        <v>335</v>
      </c>
    </row>
    <row r="3319" spans="1:8" ht="51">
      <c r="A3319" s="39"/>
      <c r="B3319" s="52" t="s">
        <v>5210</v>
      </c>
      <c r="C3319" s="53">
        <v>2023</v>
      </c>
      <c r="D3319" s="53">
        <v>0.4</v>
      </c>
      <c r="E3319" s="54">
        <v>1</v>
      </c>
      <c r="F3319" s="54">
        <v>15</v>
      </c>
      <c r="G3319" s="69">
        <v>25.869019999999999</v>
      </c>
      <c r="H3319" s="59">
        <v>335</v>
      </c>
    </row>
    <row r="3320" spans="1:8" ht="51">
      <c r="A3320" s="39"/>
      <c r="B3320" s="52" t="s">
        <v>5211</v>
      </c>
      <c r="C3320" s="53">
        <v>2023</v>
      </c>
      <c r="D3320" s="53">
        <v>0.4</v>
      </c>
      <c r="E3320" s="54">
        <v>1</v>
      </c>
      <c r="F3320" s="54">
        <v>10</v>
      </c>
      <c r="G3320" s="69">
        <v>25.868950000000002</v>
      </c>
      <c r="H3320" s="59">
        <v>335</v>
      </c>
    </row>
    <row r="3321" spans="1:8" ht="51">
      <c r="A3321" s="39"/>
      <c r="B3321" s="52" t="s">
        <v>5212</v>
      </c>
      <c r="C3321" s="53">
        <v>2023</v>
      </c>
      <c r="D3321" s="53">
        <v>0.4</v>
      </c>
      <c r="E3321" s="54">
        <v>1</v>
      </c>
      <c r="F3321" s="54">
        <v>5</v>
      </c>
      <c r="G3321" s="69">
        <v>25.868590000000001</v>
      </c>
      <c r="H3321" s="59">
        <v>335</v>
      </c>
    </row>
    <row r="3322" spans="1:8" ht="51">
      <c r="A3322" s="39"/>
      <c r="B3322" s="52" t="s">
        <v>5213</v>
      </c>
      <c r="C3322" s="53">
        <v>2023</v>
      </c>
      <c r="D3322" s="53">
        <v>0.4</v>
      </c>
      <c r="E3322" s="54">
        <v>1</v>
      </c>
      <c r="F3322" s="54">
        <v>15</v>
      </c>
      <c r="G3322" s="69">
        <v>25.868569999999998</v>
      </c>
      <c r="H3322" s="59">
        <v>335</v>
      </c>
    </row>
    <row r="3323" spans="1:8" ht="51">
      <c r="A3323" s="39"/>
      <c r="B3323" s="52" t="s">
        <v>5214</v>
      </c>
      <c r="C3323" s="53">
        <v>2023</v>
      </c>
      <c r="D3323" s="53">
        <v>0.23</v>
      </c>
      <c r="E3323" s="54">
        <v>1</v>
      </c>
      <c r="F3323" s="54">
        <v>10</v>
      </c>
      <c r="G3323" s="69">
        <v>25.830389999999998</v>
      </c>
      <c r="H3323" s="59">
        <v>335</v>
      </c>
    </row>
    <row r="3324" spans="1:8" ht="51">
      <c r="A3324" s="39"/>
      <c r="B3324" s="52" t="s">
        <v>5215</v>
      </c>
      <c r="C3324" s="53">
        <v>2023</v>
      </c>
      <c r="D3324" s="53">
        <v>0.23</v>
      </c>
      <c r="E3324" s="54">
        <v>1</v>
      </c>
      <c r="F3324" s="54">
        <v>10</v>
      </c>
      <c r="G3324" s="69">
        <v>16.8764</v>
      </c>
      <c r="H3324" s="59">
        <v>335</v>
      </c>
    </row>
    <row r="3325" spans="1:8" ht="51">
      <c r="A3325" s="39"/>
      <c r="B3325" s="52" t="s">
        <v>5216</v>
      </c>
      <c r="C3325" s="53">
        <v>2023</v>
      </c>
      <c r="D3325" s="53">
        <v>0.23</v>
      </c>
      <c r="E3325" s="54">
        <v>1</v>
      </c>
      <c r="F3325" s="54">
        <v>10</v>
      </c>
      <c r="G3325" s="69">
        <v>16.875959999999999</v>
      </c>
      <c r="H3325" s="59">
        <v>335</v>
      </c>
    </row>
    <row r="3326" spans="1:8" ht="51">
      <c r="A3326" s="39"/>
      <c r="B3326" s="52" t="s">
        <v>5217</v>
      </c>
      <c r="C3326" s="53">
        <v>2023</v>
      </c>
      <c r="D3326" s="53">
        <v>0.23</v>
      </c>
      <c r="E3326" s="54">
        <v>1</v>
      </c>
      <c r="F3326" s="54">
        <v>10</v>
      </c>
      <c r="G3326" s="69">
        <v>16.876200000000001</v>
      </c>
      <c r="H3326" s="59">
        <v>335</v>
      </c>
    </row>
    <row r="3327" spans="1:8" ht="51">
      <c r="A3327" s="39"/>
      <c r="B3327" s="52" t="s">
        <v>5218</v>
      </c>
      <c r="C3327" s="53">
        <v>2023</v>
      </c>
      <c r="D3327" s="53">
        <v>0.23</v>
      </c>
      <c r="E3327" s="54">
        <v>1</v>
      </c>
      <c r="F3327" s="54">
        <v>10</v>
      </c>
      <c r="G3327" s="69">
        <v>16.87724</v>
      </c>
      <c r="H3327" s="59">
        <v>335</v>
      </c>
    </row>
    <row r="3328" spans="1:8" ht="51">
      <c r="A3328" s="39"/>
      <c r="B3328" s="52" t="s">
        <v>5219</v>
      </c>
      <c r="C3328" s="53">
        <v>2023</v>
      </c>
      <c r="D3328" s="53">
        <v>0.23</v>
      </c>
      <c r="E3328" s="54">
        <v>1</v>
      </c>
      <c r="F3328" s="54">
        <v>10</v>
      </c>
      <c r="G3328" s="69">
        <v>16.87726</v>
      </c>
      <c r="H3328" s="59">
        <v>335</v>
      </c>
    </row>
    <row r="3329" spans="1:8" ht="51">
      <c r="A3329" s="39"/>
      <c r="B3329" s="52" t="s">
        <v>5220</v>
      </c>
      <c r="C3329" s="53">
        <v>2023</v>
      </c>
      <c r="D3329" s="53">
        <v>0.23</v>
      </c>
      <c r="E3329" s="54">
        <v>1</v>
      </c>
      <c r="F3329" s="54">
        <v>10</v>
      </c>
      <c r="G3329" s="69">
        <v>16.87724</v>
      </c>
      <c r="H3329" s="59">
        <v>335</v>
      </c>
    </row>
    <row r="3330" spans="1:8" ht="51">
      <c r="A3330" s="39"/>
      <c r="B3330" s="52" t="s">
        <v>5221</v>
      </c>
      <c r="C3330" s="53">
        <v>2023</v>
      </c>
      <c r="D3330" s="53">
        <v>0.23</v>
      </c>
      <c r="E3330" s="54">
        <v>1</v>
      </c>
      <c r="F3330" s="54">
        <v>10</v>
      </c>
      <c r="G3330" s="69">
        <v>16.87726</v>
      </c>
      <c r="H3330" s="59">
        <v>335</v>
      </c>
    </row>
    <row r="3331" spans="1:8" ht="51">
      <c r="A3331" s="39"/>
      <c r="B3331" s="52" t="s">
        <v>5222</v>
      </c>
      <c r="C3331" s="53">
        <v>2023</v>
      </c>
      <c r="D3331" s="53">
        <v>0.23</v>
      </c>
      <c r="E3331" s="54">
        <v>1</v>
      </c>
      <c r="F3331" s="54">
        <v>0.8</v>
      </c>
      <c r="G3331" s="69">
        <v>16.966519999999999</v>
      </c>
      <c r="H3331" s="59">
        <v>335</v>
      </c>
    </row>
    <row r="3332" spans="1:8" ht="51">
      <c r="A3332" s="39"/>
      <c r="B3332" s="52" t="s">
        <v>5223</v>
      </c>
      <c r="C3332" s="53">
        <v>2023</v>
      </c>
      <c r="D3332" s="53">
        <v>0.23</v>
      </c>
      <c r="E3332" s="54">
        <v>1</v>
      </c>
      <c r="F3332" s="54">
        <v>10</v>
      </c>
      <c r="G3332" s="69">
        <v>16.966540000000002</v>
      </c>
      <c r="H3332" s="59">
        <v>335</v>
      </c>
    </row>
    <row r="3333" spans="1:8" ht="51">
      <c r="A3333" s="39"/>
      <c r="B3333" s="52" t="s">
        <v>5224</v>
      </c>
      <c r="C3333" s="53">
        <v>2023</v>
      </c>
      <c r="D3333" s="53">
        <v>0.23</v>
      </c>
      <c r="E3333" s="54">
        <v>1</v>
      </c>
      <c r="F3333" s="54">
        <v>0.8</v>
      </c>
      <c r="G3333" s="69">
        <v>17.71612</v>
      </c>
      <c r="H3333" s="59">
        <v>335</v>
      </c>
    </row>
    <row r="3334" spans="1:8" ht="51">
      <c r="A3334" s="39"/>
      <c r="B3334" s="52" t="s">
        <v>5225</v>
      </c>
      <c r="C3334" s="53">
        <v>2023</v>
      </c>
      <c r="D3334" s="53">
        <v>0.23</v>
      </c>
      <c r="E3334" s="54">
        <v>1</v>
      </c>
      <c r="F3334" s="54">
        <v>10</v>
      </c>
      <c r="G3334" s="69">
        <v>17.716139999999999</v>
      </c>
      <c r="H3334" s="59">
        <v>335</v>
      </c>
    </row>
    <row r="3335" spans="1:8" ht="51">
      <c r="A3335" s="39"/>
      <c r="B3335" s="52" t="s">
        <v>5226</v>
      </c>
      <c r="C3335" s="53">
        <v>2023</v>
      </c>
      <c r="D3335" s="53">
        <v>0.23</v>
      </c>
      <c r="E3335" s="54">
        <v>1</v>
      </c>
      <c r="F3335" s="54">
        <v>10</v>
      </c>
      <c r="G3335" s="69">
        <v>17.658609999999999</v>
      </c>
      <c r="H3335" s="59">
        <v>335</v>
      </c>
    </row>
    <row r="3336" spans="1:8" ht="51">
      <c r="A3336" s="39"/>
      <c r="B3336" s="52" t="s">
        <v>5227</v>
      </c>
      <c r="C3336" s="53">
        <v>2023</v>
      </c>
      <c r="D3336" s="53">
        <v>0.23</v>
      </c>
      <c r="E3336" s="54">
        <v>1</v>
      </c>
      <c r="F3336" s="54">
        <v>10</v>
      </c>
      <c r="G3336" s="69">
        <v>17.658750000000001</v>
      </c>
      <c r="H3336" s="59">
        <v>335</v>
      </c>
    </row>
    <row r="3337" spans="1:8" ht="51">
      <c r="A3337" s="39"/>
      <c r="B3337" s="52" t="s">
        <v>5228</v>
      </c>
      <c r="C3337" s="53">
        <v>2023</v>
      </c>
      <c r="D3337" s="53">
        <v>0.23</v>
      </c>
      <c r="E3337" s="54">
        <v>1</v>
      </c>
      <c r="F3337" s="54">
        <v>10</v>
      </c>
      <c r="G3337" s="69">
        <v>17.658180000000002</v>
      </c>
      <c r="H3337" s="59">
        <v>335</v>
      </c>
    </row>
    <row r="3338" spans="1:8" ht="51">
      <c r="A3338" s="39"/>
      <c r="B3338" s="52" t="s">
        <v>5229</v>
      </c>
      <c r="C3338" s="53">
        <v>2023</v>
      </c>
      <c r="D3338" s="53">
        <v>0.23</v>
      </c>
      <c r="E3338" s="54">
        <v>1</v>
      </c>
      <c r="F3338" s="54">
        <v>10</v>
      </c>
      <c r="G3338" s="69">
        <v>17.658189999999998</v>
      </c>
      <c r="H3338" s="59">
        <v>335</v>
      </c>
    </row>
    <row r="3339" spans="1:8" ht="51">
      <c r="A3339" s="39"/>
      <c r="B3339" s="52" t="s">
        <v>5230</v>
      </c>
      <c r="C3339" s="53">
        <v>2023</v>
      </c>
      <c r="D3339" s="53">
        <v>0.23</v>
      </c>
      <c r="E3339" s="54">
        <v>1</v>
      </c>
      <c r="F3339" s="54">
        <v>0.8</v>
      </c>
      <c r="G3339" s="69">
        <v>17.619979999999998</v>
      </c>
      <c r="H3339" s="59">
        <v>335</v>
      </c>
    </row>
    <row r="3340" spans="1:8" ht="51">
      <c r="A3340" s="39"/>
      <c r="B3340" s="52" t="s">
        <v>5231</v>
      </c>
      <c r="C3340" s="53">
        <v>2023</v>
      </c>
      <c r="D3340" s="53">
        <v>0.23</v>
      </c>
      <c r="E3340" s="54">
        <v>1</v>
      </c>
      <c r="F3340" s="54">
        <v>0.8</v>
      </c>
      <c r="G3340" s="69">
        <v>17.619990000000001</v>
      </c>
      <c r="H3340" s="59">
        <v>335</v>
      </c>
    </row>
    <row r="3341" spans="1:8" ht="51">
      <c r="A3341" s="39"/>
      <c r="B3341" s="52" t="s">
        <v>5232</v>
      </c>
      <c r="C3341" s="53">
        <v>2023</v>
      </c>
      <c r="D3341" s="53">
        <v>0.23</v>
      </c>
      <c r="E3341" s="54">
        <v>1</v>
      </c>
      <c r="F3341" s="54">
        <v>10</v>
      </c>
      <c r="G3341" s="69">
        <v>17.61956</v>
      </c>
      <c r="H3341" s="59">
        <v>335</v>
      </c>
    </row>
    <row r="3342" spans="1:8" ht="51">
      <c r="A3342" s="39"/>
      <c r="B3342" s="52" t="s">
        <v>5233</v>
      </c>
      <c r="C3342" s="53">
        <v>2023</v>
      </c>
      <c r="D3342" s="53">
        <v>0.23</v>
      </c>
      <c r="E3342" s="54">
        <v>1</v>
      </c>
      <c r="F3342" s="54">
        <v>10</v>
      </c>
      <c r="G3342" s="69">
        <v>17.61957</v>
      </c>
      <c r="H3342" s="59">
        <v>335</v>
      </c>
    </row>
    <row r="3343" spans="1:8" ht="51">
      <c r="A3343" s="39"/>
      <c r="B3343" s="52" t="s">
        <v>5234</v>
      </c>
      <c r="C3343" s="53">
        <v>2023</v>
      </c>
      <c r="D3343" s="53">
        <v>0.4</v>
      </c>
      <c r="E3343" s="54">
        <v>1</v>
      </c>
      <c r="F3343" s="54">
        <v>10</v>
      </c>
      <c r="G3343" s="69">
        <v>26.213660000000001</v>
      </c>
      <c r="H3343" s="59">
        <v>335</v>
      </c>
    </row>
    <row r="3344" spans="1:8" ht="51">
      <c r="A3344" s="39"/>
      <c r="B3344" s="52" t="s">
        <v>5235</v>
      </c>
      <c r="C3344" s="53">
        <v>2023</v>
      </c>
      <c r="D3344" s="53">
        <v>0.4</v>
      </c>
      <c r="E3344" s="54">
        <v>1</v>
      </c>
      <c r="F3344" s="54">
        <v>15</v>
      </c>
      <c r="G3344" s="69">
        <v>26.213709999999999</v>
      </c>
      <c r="H3344" s="59">
        <v>335</v>
      </c>
    </row>
    <row r="3345" spans="1:8" ht="51">
      <c r="A3345" s="39"/>
      <c r="B3345" s="52" t="s">
        <v>5236</v>
      </c>
      <c r="C3345" s="53">
        <v>2023</v>
      </c>
      <c r="D3345" s="53">
        <v>0.4</v>
      </c>
      <c r="E3345" s="54">
        <v>1</v>
      </c>
      <c r="F3345" s="54">
        <v>10</v>
      </c>
      <c r="G3345" s="69">
        <v>26.213270000000001</v>
      </c>
      <c r="H3345" s="59">
        <v>335</v>
      </c>
    </row>
    <row r="3346" spans="1:8" ht="51">
      <c r="A3346" s="39"/>
      <c r="B3346" s="52" t="s">
        <v>5237</v>
      </c>
      <c r="C3346" s="53">
        <v>2023</v>
      </c>
      <c r="D3346" s="53">
        <v>0.4</v>
      </c>
      <c r="E3346" s="54">
        <v>1</v>
      </c>
      <c r="F3346" s="54">
        <v>5</v>
      </c>
      <c r="G3346" s="69">
        <v>26.316220000000001</v>
      </c>
      <c r="H3346" s="59">
        <v>335</v>
      </c>
    </row>
    <row r="3347" spans="1:8" ht="51">
      <c r="A3347" s="39"/>
      <c r="B3347" s="52" t="s">
        <v>5238</v>
      </c>
      <c r="C3347" s="53">
        <v>2023</v>
      </c>
      <c r="D3347" s="53">
        <v>0.23</v>
      </c>
      <c r="E3347" s="54">
        <v>1</v>
      </c>
      <c r="F3347" s="54">
        <v>5</v>
      </c>
      <c r="G3347" s="69">
        <v>26.316599999999998</v>
      </c>
      <c r="H3347" s="59">
        <v>335</v>
      </c>
    </row>
    <row r="3348" spans="1:8" ht="51">
      <c r="A3348" s="39"/>
      <c r="B3348" s="52" t="s">
        <v>5239</v>
      </c>
      <c r="C3348" s="53">
        <v>2023</v>
      </c>
      <c r="D3348" s="53">
        <v>0.4</v>
      </c>
      <c r="E3348" s="54">
        <v>1</v>
      </c>
      <c r="F3348" s="54">
        <v>15</v>
      </c>
      <c r="G3348" s="69">
        <v>26.31664</v>
      </c>
      <c r="H3348" s="59">
        <v>335</v>
      </c>
    </row>
    <row r="3349" spans="1:8" ht="51">
      <c r="A3349" s="39"/>
      <c r="B3349" s="52" t="s">
        <v>5240</v>
      </c>
      <c r="C3349" s="53">
        <v>2023</v>
      </c>
      <c r="D3349" s="53">
        <v>0.4</v>
      </c>
      <c r="E3349" s="54">
        <v>1</v>
      </c>
      <c r="F3349" s="54">
        <v>5</v>
      </c>
      <c r="G3349" s="69">
        <v>26.316189999999999</v>
      </c>
      <c r="H3349" s="59">
        <v>335</v>
      </c>
    </row>
    <row r="3350" spans="1:8" ht="51">
      <c r="A3350" s="39"/>
      <c r="B3350" s="52" t="s">
        <v>5241</v>
      </c>
      <c r="C3350" s="53">
        <v>2023</v>
      </c>
      <c r="D3350" s="53">
        <v>0.4</v>
      </c>
      <c r="E3350" s="54">
        <v>1</v>
      </c>
      <c r="F3350" s="54">
        <v>10</v>
      </c>
      <c r="G3350" s="69">
        <v>26.316220000000001</v>
      </c>
      <c r="H3350" s="59">
        <v>335</v>
      </c>
    </row>
    <row r="3351" spans="1:8" ht="51">
      <c r="A3351" s="39"/>
      <c r="B3351" s="52" t="s">
        <v>5242</v>
      </c>
      <c r="C3351" s="53">
        <v>2023</v>
      </c>
      <c r="D3351" s="53">
        <v>0.4</v>
      </c>
      <c r="E3351" s="54">
        <v>1</v>
      </c>
      <c r="F3351" s="54">
        <v>15</v>
      </c>
      <c r="G3351" s="69">
        <v>26.303740000000001</v>
      </c>
      <c r="H3351" s="59">
        <v>335</v>
      </c>
    </row>
    <row r="3352" spans="1:8" ht="51">
      <c r="A3352" s="39"/>
      <c r="B3352" s="52" t="s">
        <v>5243</v>
      </c>
      <c r="C3352" s="53">
        <v>2023</v>
      </c>
      <c r="D3352" s="53">
        <v>0.4</v>
      </c>
      <c r="E3352" s="54">
        <v>1</v>
      </c>
      <c r="F3352" s="54">
        <v>15</v>
      </c>
      <c r="G3352" s="69">
        <v>26.303740000000001</v>
      </c>
      <c r="H3352" s="59">
        <v>335</v>
      </c>
    </row>
    <row r="3353" spans="1:8" ht="51">
      <c r="A3353" s="39"/>
      <c r="B3353" s="52" t="s">
        <v>5244</v>
      </c>
      <c r="C3353" s="53">
        <v>2023</v>
      </c>
      <c r="D3353" s="53">
        <v>0.4</v>
      </c>
      <c r="E3353" s="54">
        <v>1</v>
      </c>
      <c r="F3353" s="54">
        <v>15</v>
      </c>
      <c r="G3353" s="69">
        <v>26.30331</v>
      </c>
      <c r="H3353" s="59">
        <v>335</v>
      </c>
    </row>
    <row r="3354" spans="1:8" ht="51">
      <c r="A3354" s="39"/>
      <c r="B3354" s="52" t="s">
        <v>5245</v>
      </c>
      <c r="C3354" s="53">
        <v>2023</v>
      </c>
      <c r="D3354" s="53">
        <v>0.4</v>
      </c>
      <c r="E3354" s="54">
        <v>1</v>
      </c>
      <c r="F3354" s="54">
        <v>10</v>
      </c>
      <c r="G3354" s="69">
        <v>26.303339999999999</v>
      </c>
      <c r="H3354" s="59">
        <v>335</v>
      </c>
    </row>
    <row r="3355" spans="1:8" ht="51">
      <c r="A3355" s="39"/>
      <c r="B3355" s="52" t="s">
        <v>5246</v>
      </c>
      <c r="C3355" s="53">
        <v>2023</v>
      </c>
      <c r="D3355" s="53">
        <v>0.4</v>
      </c>
      <c r="E3355" s="54">
        <v>1</v>
      </c>
      <c r="F3355" s="54">
        <v>15</v>
      </c>
      <c r="G3355" s="69">
        <v>26.321729999999999</v>
      </c>
      <c r="H3355" s="59">
        <v>335</v>
      </c>
    </row>
    <row r="3356" spans="1:8" ht="51">
      <c r="A3356" s="39"/>
      <c r="B3356" s="52" t="s">
        <v>5247</v>
      </c>
      <c r="C3356" s="53">
        <v>2023</v>
      </c>
      <c r="D3356" s="53">
        <v>0.4</v>
      </c>
      <c r="E3356" s="54">
        <v>1</v>
      </c>
      <c r="F3356" s="54">
        <v>10</v>
      </c>
      <c r="G3356" s="69">
        <v>26.096769999999999</v>
      </c>
      <c r="H3356" s="59">
        <v>335</v>
      </c>
    </row>
    <row r="3357" spans="1:8" ht="51">
      <c r="A3357" s="39"/>
      <c r="B3357" s="52" t="s">
        <v>5248</v>
      </c>
      <c r="C3357" s="53">
        <v>2023</v>
      </c>
      <c r="D3357" s="53">
        <v>0.4</v>
      </c>
      <c r="E3357" s="54">
        <v>1</v>
      </c>
      <c r="F3357" s="54">
        <v>10</v>
      </c>
      <c r="G3357" s="69">
        <v>26.09674</v>
      </c>
      <c r="H3357" s="59">
        <v>335</v>
      </c>
    </row>
    <row r="3358" spans="1:8" ht="51">
      <c r="A3358" s="39"/>
      <c r="B3358" s="52" t="s">
        <v>5249</v>
      </c>
      <c r="C3358" s="53">
        <v>2023</v>
      </c>
      <c r="D3358" s="53">
        <v>0.4</v>
      </c>
      <c r="E3358" s="54">
        <v>1</v>
      </c>
      <c r="F3358" s="54">
        <v>10</v>
      </c>
      <c r="G3358" s="69">
        <v>26.096779999999999</v>
      </c>
      <c r="H3358" s="59">
        <v>335</v>
      </c>
    </row>
    <row r="3359" spans="1:8" ht="51">
      <c r="A3359" s="39"/>
      <c r="B3359" s="52" t="s">
        <v>5250</v>
      </c>
      <c r="C3359" s="53">
        <v>2023</v>
      </c>
      <c r="D3359" s="53">
        <v>0.4</v>
      </c>
      <c r="E3359" s="54">
        <v>1</v>
      </c>
      <c r="F3359" s="54">
        <v>15</v>
      </c>
      <c r="G3359" s="69">
        <v>26.07657</v>
      </c>
      <c r="H3359" s="59">
        <v>335</v>
      </c>
    </row>
    <row r="3360" spans="1:8" ht="51">
      <c r="A3360" s="39"/>
      <c r="B3360" s="52" t="s">
        <v>5251</v>
      </c>
      <c r="C3360" s="53">
        <v>2023</v>
      </c>
      <c r="D3360" s="53">
        <v>0.4</v>
      </c>
      <c r="E3360" s="54">
        <v>1</v>
      </c>
      <c r="F3360" s="54">
        <v>15</v>
      </c>
      <c r="G3360" s="69">
        <v>26.076550000000001</v>
      </c>
      <c r="H3360" s="59">
        <v>335</v>
      </c>
    </row>
    <row r="3361" spans="1:8" ht="51">
      <c r="A3361" s="39"/>
      <c r="B3361" s="52" t="s">
        <v>5252</v>
      </c>
      <c r="C3361" s="53">
        <v>2023</v>
      </c>
      <c r="D3361" s="53">
        <v>0.4</v>
      </c>
      <c r="E3361" s="54">
        <v>1</v>
      </c>
      <c r="F3361" s="54">
        <v>15</v>
      </c>
      <c r="G3361" s="69">
        <v>26.07621</v>
      </c>
      <c r="H3361" s="59">
        <v>335</v>
      </c>
    </row>
    <row r="3362" spans="1:8" ht="51">
      <c r="A3362" s="39"/>
      <c r="B3362" s="52" t="s">
        <v>5253</v>
      </c>
      <c r="C3362" s="53">
        <v>2023</v>
      </c>
      <c r="D3362" s="53">
        <v>0.4</v>
      </c>
      <c r="E3362" s="54">
        <v>1</v>
      </c>
      <c r="F3362" s="54">
        <v>10</v>
      </c>
      <c r="G3362" s="69">
        <v>26.076169999999998</v>
      </c>
      <c r="H3362" s="59">
        <v>335</v>
      </c>
    </row>
    <row r="3363" spans="1:8" ht="51">
      <c r="A3363" s="39"/>
      <c r="B3363" s="52" t="s">
        <v>5254</v>
      </c>
      <c r="C3363" s="53">
        <v>2023</v>
      </c>
      <c r="D3363" s="53">
        <v>0.4</v>
      </c>
      <c r="E3363" s="54">
        <v>1</v>
      </c>
      <c r="F3363" s="54">
        <v>15</v>
      </c>
      <c r="G3363" s="69">
        <v>25.91648</v>
      </c>
      <c r="H3363" s="59">
        <v>335</v>
      </c>
    </row>
    <row r="3364" spans="1:8" ht="51">
      <c r="A3364" s="39"/>
      <c r="B3364" s="52" t="s">
        <v>5255</v>
      </c>
      <c r="C3364" s="53">
        <v>2023</v>
      </c>
      <c r="D3364" s="53">
        <v>0.4</v>
      </c>
      <c r="E3364" s="54">
        <v>1</v>
      </c>
      <c r="F3364" s="54">
        <v>15</v>
      </c>
      <c r="G3364" s="69">
        <v>25.916509999999999</v>
      </c>
      <c r="H3364" s="59">
        <v>335</v>
      </c>
    </row>
    <row r="3365" spans="1:8" ht="51">
      <c r="A3365" s="39"/>
      <c r="B3365" s="52" t="s">
        <v>5256</v>
      </c>
      <c r="C3365" s="53">
        <v>2023</v>
      </c>
      <c r="D3365" s="53">
        <v>0.4</v>
      </c>
      <c r="E3365" s="54">
        <v>1</v>
      </c>
      <c r="F3365" s="54">
        <v>5</v>
      </c>
      <c r="G3365" s="69">
        <v>26.05951</v>
      </c>
      <c r="H3365" s="59">
        <v>335</v>
      </c>
    </row>
    <row r="3366" spans="1:8" ht="51">
      <c r="A3366" s="39"/>
      <c r="B3366" s="52" t="s">
        <v>5257</v>
      </c>
      <c r="C3366" s="53">
        <v>2023</v>
      </c>
      <c r="D3366" s="53">
        <v>0.4</v>
      </c>
      <c r="E3366" s="54">
        <v>1</v>
      </c>
      <c r="F3366" s="54">
        <v>10</v>
      </c>
      <c r="G3366" s="69">
        <v>26.05688</v>
      </c>
      <c r="H3366" s="59">
        <v>335</v>
      </c>
    </row>
    <row r="3367" spans="1:8" ht="51">
      <c r="A3367" s="39"/>
      <c r="B3367" s="52" t="s">
        <v>5258</v>
      </c>
      <c r="C3367" s="53">
        <v>2023</v>
      </c>
      <c r="D3367" s="53">
        <v>0.4</v>
      </c>
      <c r="E3367" s="54">
        <v>1</v>
      </c>
      <c r="F3367" s="54">
        <v>10</v>
      </c>
      <c r="G3367" s="69">
        <v>26.238229999999998</v>
      </c>
      <c r="H3367" s="59">
        <v>335</v>
      </c>
    </row>
    <row r="3368" spans="1:8" ht="51">
      <c r="A3368" s="39"/>
      <c r="B3368" s="52" t="s">
        <v>5259</v>
      </c>
      <c r="C3368" s="53">
        <v>2023</v>
      </c>
      <c r="D3368" s="53">
        <v>0.4</v>
      </c>
      <c r="E3368" s="54">
        <v>1</v>
      </c>
      <c r="F3368" s="54">
        <v>10</v>
      </c>
      <c r="G3368" s="69">
        <v>26.238299999999999</v>
      </c>
      <c r="H3368" s="59">
        <v>335</v>
      </c>
    </row>
    <row r="3369" spans="1:8" ht="51">
      <c r="A3369" s="39"/>
      <c r="B3369" s="52" t="s">
        <v>5260</v>
      </c>
      <c r="C3369" s="53">
        <v>2023</v>
      </c>
      <c r="D3369" s="53">
        <v>0.4</v>
      </c>
      <c r="E3369" s="54">
        <v>1</v>
      </c>
      <c r="F3369" s="54">
        <v>10</v>
      </c>
      <c r="G3369" s="69">
        <v>26.23818</v>
      </c>
      <c r="H3369" s="59">
        <v>335</v>
      </c>
    </row>
    <row r="3370" spans="1:8" ht="51">
      <c r="A3370" s="39"/>
      <c r="B3370" s="52" t="s">
        <v>5261</v>
      </c>
      <c r="C3370" s="53">
        <v>2023</v>
      </c>
      <c r="D3370" s="53">
        <v>0.4</v>
      </c>
      <c r="E3370" s="54">
        <v>1</v>
      </c>
      <c r="F3370" s="54">
        <v>15</v>
      </c>
      <c r="G3370" s="69">
        <v>26.237950000000001</v>
      </c>
      <c r="H3370" s="59">
        <v>335</v>
      </c>
    </row>
    <row r="3371" spans="1:8" ht="51">
      <c r="A3371" s="39"/>
      <c r="B3371" s="52" t="s">
        <v>5262</v>
      </c>
      <c r="C3371" s="53">
        <v>2023</v>
      </c>
      <c r="D3371" s="53">
        <v>0.4</v>
      </c>
      <c r="E3371" s="54">
        <v>1</v>
      </c>
      <c r="F3371" s="54">
        <v>15</v>
      </c>
      <c r="G3371" s="69">
        <v>26.21875</v>
      </c>
      <c r="H3371" s="59">
        <v>335</v>
      </c>
    </row>
    <row r="3372" spans="1:8" ht="51">
      <c r="A3372" s="39"/>
      <c r="B3372" s="52" t="s">
        <v>5263</v>
      </c>
      <c r="C3372" s="53">
        <v>2023</v>
      </c>
      <c r="D3372" s="53">
        <v>0.4</v>
      </c>
      <c r="E3372" s="54">
        <v>1</v>
      </c>
      <c r="F3372" s="54">
        <v>15</v>
      </c>
      <c r="G3372" s="69">
        <v>26.218830000000001</v>
      </c>
      <c r="H3372" s="59">
        <v>335</v>
      </c>
    </row>
    <row r="3373" spans="1:8" ht="51">
      <c r="A3373" s="39"/>
      <c r="B3373" s="52" t="s">
        <v>5264</v>
      </c>
      <c r="C3373" s="53">
        <v>2023</v>
      </c>
      <c r="D3373" s="53">
        <v>0.4</v>
      </c>
      <c r="E3373" s="54">
        <v>1</v>
      </c>
      <c r="F3373" s="54">
        <v>15</v>
      </c>
      <c r="G3373" s="69">
        <v>26.21837</v>
      </c>
      <c r="H3373" s="59">
        <v>335</v>
      </c>
    </row>
    <row r="3374" spans="1:8" ht="51">
      <c r="A3374" s="39"/>
      <c r="B3374" s="52" t="s">
        <v>5265</v>
      </c>
      <c r="C3374" s="53">
        <v>2023</v>
      </c>
      <c r="D3374" s="53">
        <v>0.4</v>
      </c>
      <c r="E3374" s="54">
        <v>1</v>
      </c>
      <c r="F3374" s="54">
        <v>15</v>
      </c>
      <c r="G3374" s="69">
        <v>26.216450000000002</v>
      </c>
      <c r="H3374" s="59">
        <v>335</v>
      </c>
    </row>
    <row r="3375" spans="1:8" ht="51">
      <c r="A3375" s="39"/>
      <c r="B3375" s="52" t="s">
        <v>5266</v>
      </c>
      <c r="C3375" s="53">
        <v>2023</v>
      </c>
      <c r="D3375" s="53">
        <v>0.4</v>
      </c>
      <c r="E3375" s="54">
        <v>1</v>
      </c>
      <c r="F3375" s="54">
        <v>15</v>
      </c>
      <c r="G3375" s="69">
        <v>25.151029999999999</v>
      </c>
      <c r="H3375" s="59">
        <v>335</v>
      </c>
    </row>
    <row r="3376" spans="1:8" ht="51">
      <c r="A3376" s="39"/>
      <c r="B3376" s="52" t="s">
        <v>5267</v>
      </c>
      <c r="C3376" s="53">
        <v>2023</v>
      </c>
      <c r="D3376" s="53">
        <v>0.4</v>
      </c>
      <c r="E3376" s="54">
        <v>1</v>
      </c>
      <c r="F3376" s="54">
        <v>15</v>
      </c>
      <c r="G3376" s="69">
        <v>25.103650000000002</v>
      </c>
      <c r="H3376" s="59">
        <v>335</v>
      </c>
    </row>
    <row r="3377" spans="1:8" ht="51">
      <c r="A3377" s="39"/>
      <c r="B3377" s="52" t="s">
        <v>5268</v>
      </c>
      <c r="C3377" s="53">
        <v>2023</v>
      </c>
      <c r="D3377" s="53">
        <v>0.4</v>
      </c>
      <c r="E3377" s="54">
        <v>1</v>
      </c>
      <c r="F3377" s="54">
        <v>15</v>
      </c>
      <c r="G3377" s="69">
        <v>25.103200000000001</v>
      </c>
      <c r="H3377" s="59">
        <v>335</v>
      </c>
    </row>
    <row r="3378" spans="1:8" ht="51">
      <c r="A3378" s="39"/>
      <c r="B3378" s="52" t="s">
        <v>5269</v>
      </c>
      <c r="C3378" s="53">
        <v>2023</v>
      </c>
      <c r="D3378" s="53">
        <v>0.4</v>
      </c>
      <c r="E3378" s="54">
        <v>1</v>
      </c>
      <c r="F3378" s="54">
        <v>15</v>
      </c>
      <c r="G3378" s="69">
        <v>25.10322</v>
      </c>
      <c r="H3378" s="59">
        <v>335</v>
      </c>
    </row>
    <row r="3379" spans="1:8" ht="51">
      <c r="A3379" s="39"/>
      <c r="B3379" s="52" t="s">
        <v>5270</v>
      </c>
      <c r="C3379" s="53">
        <v>2023</v>
      </c>
      <c r="D3379" s="53">
        <v>0.4</v>
      </c>
      <c r="E3379" s="54">
        <v>1</v>
      </c>
      <c r="F3379" s="54">
        <v>10</v>
      </c>
      <c r="G3379" s="69">
        <v>25.09159</v>
      </c>
      <c r="H3379" s="59">
        <v>335</v>
      </c>
    </row>
    <row r="3380" spans="1:8" ht="51">
      <c r="A3380" s="39"/>
      <c r="B3380" s="52" t="s">
        <v>5271</v>
      </c>
      <c r="C3380" s="53">
        <v>2023</v>
      </c>
      <c r="D3380" s="53">
        <v>0.4</v>
      </c>
      <c r="E3380" s="54">
        <v>1</v>
      </c>
      <c r="F3380" s="54">
        <v>10</v>
      </c>
      <c r="G3380" s="69">
        <v>25.091630000000002</v>
      </c>
      <c r="H3380" s="59">
        <v>335</v>
      </c>
    </row>
    <row r="3381" spans="1:8" ht="51">
      <c r="A3381" s="39"/>
      <c r="B3381" s="52" t="s">
        <v>5272</v>
      </c>
      <c r="C3381" s="53">
        <v>2023</v>
      </c>
      <c r="D3381" s="53">
        <v>0.4</v>
      </c>
      <c r="E3381" s="54">
        <v>1</v>
      </c>
      <c r="F3381" s="54">
        <v>15</v>
      </c>
      <c r="G3381" s="69">
        <v>25.091609999999999</v>
      </c>
      <c r="H3381" s="59">
        <v>335</v>
      </c>
    </row>
    <row r="3382" spans="1:8" ht="51">
      <c r="A3382" s="39"/>
      <c r="B3382" s="52" t="s">
        <v>5273</v>
      </c>
      <c r="C3382" s="53">
        <v>2023</v>
      </c>
      <c r="D3382" s="53">
        <v>0.4</v>
      </c>
      <c r="E3382" s="54">
        <v>1</v>
      </c>
      <c r="F3382" s="54">
        <v>10</v>
      </c>
      <c r="G3382" s="69">
        <v>25.091630000000002</v>
      </c>
      <c r="H3382" s="59">
        <v>335</v>
      </c>
    </row>
    <row r="3383" spans="1:8" ht="51">
      <c r="A3383" s="39"/>
      <c r="B3383" s="52" t="s">
        <v>5274</v>
      </c>
      <c r="C3383" s="53">
        <v>2023</v>
      </c>
      <c r="D3383" s="53">
        <v>0.4</v>
      </c>
      <c r="E3383" s="54">
        <v>1</v>
      </c>
      <c r="F3383" s="54">
        <v>10</v>
      </c>
      <c r="G3383" s="69">
        <v>25.161570000000001</v>
      </c>
      <c r="H3383" s="59">
        <v>335</v>
      </c>
    </row>
    <row r="3384" spans="1:8" ht="51">
      <c r="A3384" s="39"/>
      <c r="B3384" s="52" t="s">
        <v>5275</v>
      </c>
      <c r="C3384" s="53">
        <v>2023</v>
      </c>
      <c r="D3384" s="53">
        <v>0.4</v>
      </c>
      <c r="E3384" s="54">
        <v>1</v>
      </c>
      <c r="F3384" s="54">
        <v>15</v>
      </c>
      <c r="G3384" s="69">
        <v>25.16159</v>
      </c>
      <c r="H3384" s="59">
        <v>335</v>
      </c>
    </row>
    <row r="3385" spans="1:8" ht="51">
      <c r="A3385" s="39"/>
      <c r="B3385" s="52" t="s">
        <v>5276</v>
      </c>
      <c r="C3385" s="53">
        <v>2023</v>
      </c>
      <c r="D3385" s="53">
        <v>0.4</v>
      </c>
      <c r="E3385" s="54">
        <v>1</v>
      </c>
      <c r="F3385" s="54">
        <v>10</v>
      </c>
      <c r="G3385" s="69">
        <v>17.931560000000001</v>
      </c>
      <c r="H3385" s="59">
        <v>335</v>
      </c>
    </row>
    <row r="3386" spans="1:8" ht="51">
      <c r="A3386" s="39"/>
      <c r="B3386" s="52" t="s">
        <v>5277</v>
      </c>
      <c r="C3386" s="53">
        <v>2023</v>
      </c>
      <c r="D3386" s="53">
        <v>0.4</v>
      </c>
      <c r="E3386" s="54">
        <v>1</v>
      </c>
      <c r="F3386" s="54">
        <v>10</v>
      </c>
      <c r="G3386" s="69">
        <v>17.931570000000001</v>
      </c>
      <c r="H3386" s="59">
        <v>335</v>
      </c>
    </row>
    <row r="3387" spans="1:8" ht="51">
      <c r="A3387" s="39"/>
      <c r="B3387" s="52" t="s">
        <v>5278</v>
      </c>
      <c r="C3387" s="53">
        <v>2023</v>
      </c>
      <c r="D3387" s="53">
        <v>0.4</v>
      </c>
      <c r="E3387" s="54">
        <v>1</v>
      </c>
      <c r="F3387" s="54">
        <v>10</v>
      </c>
      <c r="G3387" s="69">
        <v>17.88691</v>
      </c>
      <c r="H3387" s="59">
        <v>335</v>
      </c>
    </row>
    <row r="3388" spans="1:8" ht="51">
      <c r="A3388" s="39"/>
      <c r="B3388" s="52" t="s">
        <v>5279</v>
      </c>
      <c r="C3388" s="53">
        <v>2023</v>
      </c>
      <c r="D3388" s="53">
        <v>0.4</v>
      </c>
      <c r="E3388" s="54">
        <v>1</v>
      </c>
      <c r="F3388" s="54">
        <v>5</v>
      </c>
      <c r="G3388" s="69">
        <v>17.88693</v>
      </c>
      <c r="H3388" s="59">
        <v>335</v>
      </c>
    </row>
    <row r="3389" spans="1:8" ht="51">
      <c r="A3389" s="39"/>
      <c r="B3389" s="52" t="s">
        <v>5280</v>
      </c>
      <c r="C3389" s="53">
        <v>2023</v>
      </c>
      <c r="D3389" s="53">
        <v>0.4</v>
      </c>
      <c r="E3389" s="54">
        <v>1</v>
      </c>
      <c r="F3389" s="54">
        <v>10</v>
      </c>
      <c r="G3389" s="69">
        <v>17.886490000000002</v>
      </c>
      <c r="H3389" s="59">
        <v>335</v>
      </c>
    </row>
    <row r="3390" spans="1:8" ht="51">
      <c r="A3390" s="39"/>
      <c r="B3390" s="52" t="s">
        <v>5281</v>
      </c>
      <c r="C3390" s="53">
        <v>2023</v>
      </c>
      <c r="D3390" s="53">
        <v>0.4</v>
      </c>
      <c r="E3390" s="54">
        <v>1</v>
      </c>
      <c r="F3390" s="54">
        <v>10</v>
      </c>
      <c r="G3390" s="69">
        <v>17.886479999999999</v>
      </c>
      <c r="H3390" s="59">
        <v>335</v>
      </c>
    </row>
    <row r="3391" spans="1:8" ht="51">
      <c r="A3391" s="39"/>
      <c r="B3391" s="52" t="s">
        <v>5282</v>
      </c>
      <c r="C3391" s="53">
        <v>2023</v>
      </c>
      <c r="D3391" s="53">
        <v>0.4</v>
      </c>
      <c r="E3391" s="54">
        <v>1</v>
      </c>
      <c r="F3391" s="54">
        <v>10</v>
      </c>
      <c r="G3391" s="69">
        <v>17.851290000000002</v>
      </c>
      <c r="H3391" s="59">
        <v>335</v>
      </c>
    </row>
    <row r="3392" spans="1:8" ht="51">
      <c r="A3392" s="39"/>
      <c r="B3392" s="52" t="s">
        <v>5283</v>
      </c>
      <c r="C3392" s="53">
        <v>2023</v>
      </c>
      <c r="D3392" s="53">
        <v>0.4</v>
      </c>
      <c r="E3392" s="54">
        <v>1</v>
      </c>
      <c r="F3392" s="54">
        <v>10</v>
      </c>
      <c r="G3392" s="69">
        <v>17.851310000000002</v>
      </c>
      <c r="H3392" s="59">
        <v>335</v>
      </c>
    </row>
    <row r="3393" spans="1:8" ht="51">
      <c r="A3393" s="39"/>
      <c r="B3393" s="52" t="s">
        <v>5284</v>
      </c>
      <c r="C3393" s="53">
        <v>2023</v>
      </c>
      <c r="D3393" s="53">
        <v>0.4</v>
      </c>
      <c r="E3393" s="54">
        <v>1</v>
      </c>
      <c r="F3393" s="54">
        <v>10</v>
      </c>
      <c r="G3393" s="69">
        <v>17.851290000000002</v>
      </c>
      <c r="H3393" s="59">
        <v>335</v>
      </c>
    </row>
    <row r="3394" spans="1:8" ht="51">
      <c r="A3394" s="39"/>
      <c r="B3394" s="52" t="s">
        <v>5285</v>
      </c>
      <c r="C3394" s="53">
        <v>2023</v>
      </c>
      <c r="D3394" s="53">
        <v>0.4</v>
      </c>
      <c r="E3394" s="54">
        <v>1</v>
      </c>
      <c r="F3394" s="54">
        <v>10</v>
      </c>
      <c r="G3394" s="69">
        <v>17.851310000000002</v>
      </c>
      <c r="H3394" s="59">
        <v>335</v>
      </c>
    </row>
    <row r="3395" spans="1:8" ht="51">
      <c r="A3395" s="39"/>
      <c r="B3395" s="52" t="s">
        <v>5286</v>
      </c>
      <c r="C3395" s="53">
        <v>2023</v>
      </c>
      <c r="D3395" s="53">
        <v>0.4</v>
      </c>
      <c r="E3395" s="54">
        <v>1</v>
      </c>
      <c r="F3395" s="54">
        <v>5</v>
      </c>
      <c r="G3395" s="69">
        <v>17.85472</v>
      </c>
      <c r="H3395" s="59">
        <v>335</v>
      </c>
    </row>
    <row r="3396" spans="1:8" ht="51">
      <c r="A3396" s="39"/>
      <c r="B3396" s="52" t="s">
        <v>5287</v>
      </c>
      <c r="C3396" s="53">
        <v>2023</v>
      </c>
      <c r="D3396" s="53">
        <v>0.4</v>
      </c>
      <c r="E3396" s="54">
        <v>1</v>
      </c>
      <c r="F3396" s="54">
        <v>10</v>
      </c>
      <c r="G3396" s="69">
        <v>17.854749999999999</v>
      </c>
      <c r="H3396" s="59">
        <v>335</v>
      </c>
    </row>
    <row r="3397" spans="1:8" ht="51">
      <c r="A3397" s="39"/>
      <c r="B3397" s="52" t="s">
        <v>5288</v>
      </c>
      <c r="C3397" s="53">
        <v>2023</v>
      </c>
      <c r="D3397" s="53">
        <v>0.4</v>
      </c>
      <c r="E3397" s="54">
        <v>1</v>
      </c>
      <c r="F3397" s="54">
        <v>10</v>
      </c>
      <c r="G3397" s="69">
        <v>17.854299999999999</v>
      </c>
      <c r="H3397" s="59">
        <v>335</v>
      </c>
    </row>
    <row r="3398" spans="1:8" ht="51">
      <c r="A3398" s="39"/>
      <c r="B3398" s="52" t="s">
        <v>5289</v>
      </c>
      <c r="C3398" s="53">
        <v>2023</v>
      </c>
      <c r="D3398" s="53">
        <v>0.4</v>
      </c>
      <c r="E3398" s="54">
        <v>1</v>
      </c>
      <c r="F3398" s="54">
        <v>10</v>
      </c>
      <c r="G3398" s="69">
        <v>17.854320000000001</v>
      </c>
      <c r="H3398" s="59">
        <v>335</v>
      </c>
    </row>
    <row r="3399" spans="1:8" ht="51">
      <c r="A3399" s="39"/>
      <c r="B3399" s="52" t="s">
        <v>5290</v>
      </c>
      <c r="C3399" s="53">
        <v>2023</v>
      </c>
      <c r="D3399" s="53">
        <v>0.4</v>
      </c>
      <c r="E3399" s="54">
        <v>1</v>
      </c>
      <c r="F3399" s="54">
        <v>10</v>
      </c>
      <c r="G3399" s="69">
        <v>17.84271</v>
      </c>
      <c r="H3399" s="59">
        <v>335</v>
      </c>
    </row>
    <row r="3400" spans="1:8" ht="51">
      <c r="A3400" s="39"/>
      <c r="B3400" s="52" t="s">
        <v>5291</v>
      </c>
      <c r="C3400" s="53">
        <v>2023</v>
      </c>
      <c r="D3400" s="53">
        <v>0.4</v>
      </c>
      <c r="E3400" s="54">
        <v>1</v>
      </c>
      <c r="F3400" s="54">
        <v>10</v>
      </c>
      <c r="G3400" s="69">
        <v>17.997330000000002</v>
      </c>
      <c r="H3400" s="59">
        <v>335</v>
      </c>
    </row>
    <row r="3401" spans="1:8" ht="51">
      <c r="A3401" s="39"/>
      <c r="B3401" s="52" t="s">
        <v>5292</v>
      </c>
      <c r="C3401" s="53">
        <v>2023</v>
      </c>
      <c r="D3401" s="53">
        <v>0.4</v>
      </c>
      <c r="E3401" s="54">
        <v>1</v>
      </c>
      <c r="F3401" s="54">
        <v>10</v>
      </c>
      <c r="G3401" s="69">
        <v>17.996740000000003</v>
      </c>
      <c r="H3401" s="59">
        <v>335</v>
      </c>
    </row>
    <row r="3402" spans="1:8" ht="51">
      <c r="A3402" s="39"/>
      <c r="B3402" s="52" t="s">
        <v>5293</v>
      </c>
      <c r="C3402" s="53">
        <v>2023</v>
      </c>
      <c r="D3402" s="53">
        <v>0.4</v>
      </c>
      <c r="E3402" s="54">
        <v>1</v>
      </c>
      <c r="F3402" s="54">
        <v>10</v>
      </c>
      <c r="G3402" s="69">
        <v>17.996759999999998</v>
      </c>
      <c r="H3402" s="59">
        <v>335</v>
      </c>
    </row>
    <row r="3403" spans="1:8" ht="51">
      <c r="A3403" s="39"/>
      <c r="B3403" s="52" t="s">
        <v>5294</v>
      </c>
      <c r="C3403" s="53">
        <v>2023</v>
      </c>
      <c r="D3403" s="53">
        <v>0.4</v>
      </c>
      <c r="E3403" s="54">
        <v>1</v>
      </c>
      <c r="F3403" s="54">
        <v>10</v>
      </c>
      <c r="G3403" s="69">
        <v>17.444980000000001</v>
      </c>
      <c r="H3403" s="59">
        <v>335</v>
      </c>
    </row>
    <row r="3404" spans="1:8" ht="51">
      <c r="A3404" s="39"/>
      <c r="B3404" s="52" t="s">
        <v>5295</v>
      </c>
      <c r="C3404" s="53">
        <v>2023</v>
      </c>
      <c r="D3404" s="53">
        <v>0.4</v>
      </c>
      <c r="E3404" s="54">
        <v>1</v>
      </c>
      <c r="F3404" s="54">
        <v>10</v>
      </c>
      <c r="G3404" s="69">
        <v>17.445</v>
      </c>
      <c r="H3404" s="59">
        <v>335</v>
      </c>
    </row>
    <row r="3405" spans="1:8" ht="51">
      <c r="A3405" s="39"/>
      <c r="B3405" s="52" t="s">
        <v>5296</v>
      </c>
      <c r="C3405" s="53">
        <v>2023</v>
      </c>
      <c r="D3405" s="53">
        <v>0.4</v>
      </c>
      <c r="E3405" s="54">
        <v>1</v>
      </c>
      <c r="F3405" s="54">
        <v>5</v>
      </c>
      <c r="G3405" s="69">
        <v>17.777139999999999</v>
      </c>
      <c r="H3405" s="59">
        <v>335</v>
      </c>
    </row>
    <row r="3406" spans="1:8" ht="51">
      <c r="A3406" s="39"/>
      <c r="B3406" s="52" t="s">
        <v>5297</v>
      </c>
      <c r="C3406" s="53">
        <v>2023</v>
      </c>
      <c r="D3406" s="53">
        <v>0.4</v>
      </c>
      <c r="E3406" s="54">
        <v>1</v>
      </c>
      <c r="F3406" s="54">
        <v>10</v>
      </c>
      <c r="G3406" s="69">
        <v>16.946849999999998</v>
      </c>
      <c r="H3406" s="59">
        <v>335</v>
      </c>
    </row>
    <row r="3407" spans="1:8" ht="51">
      <c r="A3407" s="39"/>
      <c r="B3407" s="52" t="s">
        <v>5298</v>
      </c>
      <c r="C3407" s="53">
        <v>2023</v>
      </c>
      <c r="D3407" s="53">
        <v>0.4</v>
      </c>
      <c r="E3407" s="54">
        <v>1</v>
      </c>
      <c r="F3407" s="54">
        <v>5</v>
      </c>
      <c r="G3407" s="69">
        <v>16.959709999999998</v>
      </c>
      <c r="H3407" s="59">
        <v>335</v>
      </c>
    </row>
    <row r="3408" spans="1:8" ht="51">
      <c r="A3408" s="39"/>
      <c r="B3408" s="52" t="s">
        <v>5299</v>
      </c>
      <c r="C3408" s="53">
        <v>2023</v>
      </c>
      <c r="D3408" s="53">
        <v>0.4</v>
      </c>
      <c r="E3408" s="54">
        <v>1</v>
      </c>
      <c r="F3408" s="54">
        <v>4</v>
      </c>
      <c r="G3408" s="69">
        <v>16.95973</v>
      </c>
      <c r="H3408" s="59">
        <v>335</v>
      </c>
    </row>
    <row r="3409" spans="1:8" ht="51">
      <c r="A3409" s="39"/>
      <c r="B3409" s="52" t="s">
        <v>5300</v>
      </c>
      <c r="C3409" s="53">
        <v>2023</v>
      </c>
      <c r="D3409" s="53">
        <v>0.4</v>
      </c>
      <c r="E3409" s="54">
        <v>1</v>
      </c>
      <c r="F3409" s="54">
        <v>10</v>
      </c>
      <c r="G3409" s="69">
        <v>16.959709999999998</v>
      </c>
      <c r="H3409" s="59">
        <v>335</v>
      </c>
    </row>
    <row r="3410" spans="1:8" ht="51">
      <c r="A3410" s="39"/>
      <c r="B3410" s="52" t="s">
        <v>5301</v>
      </c>
      <c r="C3410" s="53">
        <v>2023</v>
      </c>
      <c r="D3410" s="53">
        <v>0.4</v>
      </c>
      <c r="E3410" s="54">
        <v>1</v>
      </c>
      <c r="F3410" s="54">
        <v>10</v>
      </c>
      <c r="G3410" s="69">
        <v>21.404679999999999</v>
      </c>
      <c r="H3410" s="59">
        <v>335</v>
      </c>
    </row>
    <row r="3411" spans="1:8" ht="51">
      <c r="A3411" s="39"/>
      <c r="B3411" s="52" t="s">
        <v>5302</v>
      </c>
      <c r="C3411" s="53">
        <v>2023</v>
      </c>
      <c r="D3411" s="53">
        <v>0.4</v>
      </c>
      <c r="E3411" s="54">
        <v>1</v>
      </c>
      <c r="F3411" s="54">
        <v>30</v>
      </c>
      <c r="G3411" s="69">
        <v>21.404679999999999</v>
      </c>
      <c r="H3411" s="59">
        <v>335</v>
      </c>
    </row>
    <row r="3412" spans="1:8" ht="51">
      <c r="A3412" s="39"/>
      <c r="B3412" s="52" t="s">
        <v>5303</v>
      </c>
      <c r="C3412" s="53">
        <v>2023</v>
      </c>
      <c r="D3412" s="53">
        <v>0.4</v>
      </c>
      <c r="E3412" s="54">
        <v>1</v>
      </c>
      <c r="F3412" s="54">
        <v>10</v>
      </c>
      <c r="G3412" s="69">
        <v>21.404679999999999</v>
      </c>
      <c r="H3412" s="59">
        <v>335</v>
      </c>
    </row>
    <row r="3413" spans="1:8" ht="51">
      <c r="A3413" s="39"/>
      <c r="B3413" s="52" t="s">
        <v>5304</v>
      </c>
      <c r="C3413" s="53">
        <v>2023</v>
      </c>
      <c r="D3413" s="53">
        <v>0.4</v>
      </c>
      <c r="E3413" s="54">
        <v>1</v>
      </c>
      <c r="F3413" s="54">
        <v>10</v>
      </c>
      <c r="G3413" s="69">
        <v>21.404679999999999</v>
      </c>
      <c r="H3413" s="59">
        <v>335</v>
      </c>
    </row>
    <row r="3414" spans="1:8" ht="51">
      <c r="A3414" s="39"/>
      <c r="B3414" s="52" t="s">
        <v>5305</v>
      </c>
      <c r="C3414" s="53">
        <v>2023</v>
      </c>
      <c r="D3414" s="53">
        <v>0.4</v>
      </c>
      <c r="E3414" s="54">
        <v>1</v>
      </c>
      <c r="F3414" s="54">
        <v>5</v>
      </c>
      <c r="G3414" s="69">
        <v>21.591369999999998</v>
      </c>
      <c r="H3414" s="59">
        <v>335</v>
      </c>
    </row>
    <row r="3415" spans="1:8" ht="51">
      <c r="A3415" s="39"/>
      <c r="B3415" s="52" t="s">
        <v>5306</v>
      </c>
      <c r="C3415" s="53">
        <v>2023</v>
      </c>
      <c r="D3415" s="53">
        <v>0.4</v>
      </c>
      <c r="E3415" s="54">
        <v>1</v>
      </c>
      <c r="F3415" s="54">
        <v>15</v>
      </c>
      <c r="G3415" s="69">
        <v>21.591369999999998</v>
      </c>
      <c r="H3415" s="59">
        <v>335</v>
      </c>
    </row>
    <row r="3416" spans="1:8" ht="51">
      <c r="A3416" s="39"/>
      <c r="B3416" s="52" t="s">
        <v>5307</v>
      </c>
      <c r="C3416" s="53">
        <v>2023</v>
      </c>
      <c r="D3416" s="53">
        <v>0.4</v>
      </c>
      <c r="E3416" s="54">
        <v>1</v>
      </c>
      <c r="F3416" s="54">
        <v>15</v>
      </c>
      <c r="G3416" s="69">
        <v>21.591369999999998</v>
      </c>
      <c r="H3416" s="59">
        <v>335</v>
      </c>
    </row>
    <row r="3417" spans="1:8" ht="51">
      <c r="A3417" s="39"/>
      <c r="B3417" s="52" t="s">
        <v>5308</v>
      </c>
      <c r="C3417" s="53">
        <v>2023</v>
      </c>
      <c r="D3417" s="53">
        <v>0.4</v>
      </c>
      <c r="E3417" s="54">
        <v>1</v>
      </c>
      <c r="F3417" s="54">
        <v>10</v>
      </c>
      <c r="G3417" s="69">
        <v>21.591369999999998</v>
      </c>
      <c r="H3417" s="59">
        <v>335</v>
      </c>
    </row>
    <row r="3418" spans="1:8" ht="51">
      <c r="A3418" s="39"/>
      <c r="B3418" s="52" t="s">
        <v>5309</v>
      </c>
      <c r="C3418" s="53">
        <v>2023</v>
      </c>
      <c r="D3418" s="53">
        <v>0.4</v>
      </c>
      <c r="E3418" s="54">
        <v>1</v>
      </c>
      <c r="F3418" s="54">
        <v>10</v>
      </c>
      <c r="G3418" s="69">
        <v>21.418410000000002</v>
      </c>
      <c r="H3418" s="59">
        <v>335</v>
      </c>
    </row>
    <row r="3419" spans="1:8" ht="51">
      <c r="A3419" s="39"/>
      <c r="B3419" s="52" t="s">
        <v>5310</v>
      </c>
      <c r="C3419" s="53">
        <v>2023</v>
      </c>
      <c r="D3419" s="53">
        <v>0.4</v>
      </c>
      <c r="E3419" s="54">
        <v>1</v>
      </c>
      <c r="F3419" s="54">
        <v>10</v>
      </c>
      <c r="G3419" s="69">
        <v>21.418410000000002</v>
      </c>
      <c r="H3419" s="59">
        <v>335</v>
      </c>
    </row>
    <row r="3420" spans="1:8" ht="51">
      <c r="A3420" s="39"/>
      <c r="B3420" s="52" t="s">
        <v>5311</v>
      </c>
      <c r="C3420" s="53">
        <v>2023</v>
      </c>
      <c r="D3420" s="53">
        <v>0.4</v>
      </c>
      <c r="E3420" s="54">
        <v>1</v>
      </c>
      <c r="F3420" s="54">
        <v>15</v>
      </c>
      <c r="G3420" s="69">
        <v>21.418839999999999</v>
      </c>
      <c r="H3420" s="59">
        <v>335</v>
      </c>
    </row>
    <row r="3421" spans="1:8" ht="51">
      <c r="A3421" s="39"/>
      <c r="B3421" s="52" t="s">
        <v>5312</v>
      </c>
      <c r="C3421" s="53">
        <v>2023</v>
      </c>
      <c r="D3421" s="53">
        <v>0.4</v>
      </c>
      <c r="E3421" s="54">
        <v>1</v>
      </c>
      <c r="F3421" s="54">
        <v>10</v>
      </c>
      <c r="G3421" s="69">
        <v>21.418839999999999</v>
      </c>
      <c r="H3421" s="59">
        <v>335</v>
      </c>
    </row>
    <row r="3422" spans="1:8" ht="51">
      <c r="A3422" s="39"/>
      <c r="B3422" s="52" t="s">
        <v>5313</v>
      </c>
      <c r="C3422" s="53">
        <v>2023</v>
      </c>
      <c r="D3422" s="53">
        <v>0.4</v>
      </c>
      <c r="E3422" s="54">
        <v>1</v>
      </c>
      <c r="F3422" s="54">
        <v>15</v>
      </c>
      <c r="G3422" s="69">
        <v>21.452159999999999</v>
      </c>
      <c r="H3422" s="59">
        <v>335</v>
      </c>
    </row>
    <row r="3423" spans="1:8" ht="51">
      <c r="A3423" s="39"/>
      <c r="B3423" s="52" t="s">
        <v>5314</v>
      </c>
      <c r="C3423" s="53">
        <v>2023</v>
      </c>
      <c r="D3423" s="53">
        <v>0.4</v>
      </c>
      <c r="E3423" s="54">
        <v>1</v>
      </c>
      <c r="F3423" s="54">
        <v>15</v>
      </c>
      <c r="G3423" s="69">
        <v>21.452159999999999</v>
      </c>
      <c r="H3423" s="59">
        <v>335</v>
      </c>
    </row>
    <row r="3424" spans="1:8" ht="51">
      <c r="A3424" s="39"/>
      <c r="B3424" s="52" t="s">
        <v>5315</v>
      </c>
      <c r="C3424" s="53">
        <v>2023</v>
      </c>
      <c r="D3424" s="53">
        <v>0.4</v>
      </c>
      <c r="E3424" s="54">
        <v>1</v>
      </c>
      <c r="F3424" s="54">
        <v>15</v>
      </c>
      <c r="G3424" s="69">
        <v>21.452300000000001</v>
      </c>
      <c r="H3424" s="59">
        <v>335</v>
      </c>
    </row>
    <row r="3425" spans="1:8" ht="51">
      <c r="A3425" s="39"/>
      <c r="B3425" s="52" t="s">
        <v>5316</v>
      </c>
      <c r="C3425" s="53">
        <v>2023</v>
      </c>
      <c r="D3425" s="53">
        <v>0.4</v>
      </c>
      <c r="E3425" s="54">
        <v>1</v>
      </c>
      <c r="F3425" s="54">
        <v>15</v>
      </c>
      <c r="G3425" s="69">
        <v>21.452159999999999</v>
      </c>
      <c r="H3425" s="59">
        <v>335</v>
      </c>
    </row>
    <row r="3426" spans="1:8" ht="51">
      <c r="A3426" s="39"/>
      <c r="B3426" s="52" t="s">
        <v>5317</v>
      </c>
      <c r="C3426" s="53">
        <v>2023</v>
      </c>
      <c r="D3426" s="53">
        <v>0.4</v>
      </c>
      <c r="E3426" s="54">
        <v>1</v>
      </c>
      <c r="F3426" s="54">
        <v>15</v>
      </c>
      <c r="G3426" s="69">
        <v>21.419970000000003</v>
      </c>
      <c r="H3426" s="59">
        <v>335</v>
      </c>
    </row>
    <row r="3427" spans="1:8" ht="51">
      <c r="A3427" s="39"/>
      <c r="B3427" s="52" t="s">
        <v>5318</v>
      </c>
      <c r="C3427" s="53">
        <v>2023</v>
      </c>
      <c r="D3427" s="53">
        <v>0.4</v>
      </c>
      <c r="E3427" s="54">
        <v>1</v>
      </c>
      <c r="F3427" s="54">
        <v>15</v>
      </c>
      <c r="G3427" s="69">
        <v>21.419970000000003</v>
      </c>
      <c r="H3427" s="59">
        <v>335</v>
      </c>
    </row>
    <row r="3428" spans="1:8" ht="51">
      <c r="A3428" s="39"/>
      <c r="B3428" s="52" t="s">
        <v>5319</v>
      </c>
      <c r="C3428" s="53">
        <v>2023</v>
      </c>
      <c r="D3428" s="53">
        <v>0.4</v>
      </c>
      <c r="E3428" s="54">
        <v>1</v>
      </c>
      <c r="F3428" s="54">
        <v>15</v>
      </c>
      <c r="G3428" s="69">
        <v>21.41996</v>
      </c>
      <c r="H3428" s="59">
        <v>335</v>
      </c>
    </row>
    <row r="3429" spans="1:8" ht="51">
      <c r="A3429" s="39"/>
      <c r="B3429" s="52" t="s">
        <v>5320</v>
      </c>
      <c r="C3429" s="53">
        <v>2023</v>
      </c>
      <c r="D3429" s="53">
        <v>0.4</v>
      </c>
      <c r="E3429" s="54">
        <v>1</v>
      </c>
      <c r="F3429" s="54">
        <v>5</v>
      </c>
      <c r="G3429" s="69">
        <v>21.419970000000003</v>
      </c>
      <c r="H3429" s="59">
        <v>335</v>
      </c>
    </row>
    <row r="3430" spans="1:8" ht="51">
      <c r="A3430" s="39"/>
      <c r="B3430" s="52" t="s">
        <v>5321</v>
      </c>
      <c r="C3430" s="53">
        <v>2023</v>
      </c>
      <c r="D3430" s="53">
        <v>0.4</v>
      </c>
      <c r="E3430" s="54">
        <v>1</v>
      </c>
      <c r="F3430" s="54">
        <v>10</v>
      </c>
      <c r="G3430" s="69">
        <v>21.50451</v>
      </c>
      <c r="H3430" s="59">
        <v>335</v>
      </c>
    </row>
    <row r="3431" spans="1:8" ht="51">
      <c r="A3431" s="39"/>
      <c r="B3431" s="52" t="s">
        <v>5322</v>
      </c>
      <c r="C3431" s="53">
        <v>2023</v>
      </c>
      <c r="D3431" s="53">
        <v>0.4</v>
      </c>
      <c r="E3431" s="54">
        <v>1</v>
      </c>
      <c r="F3431" s="54">
        <v>15</v>
      </c>
      <c r="G3431" s="69">
        <v>21.504519999999999</v>
      </c>
      <c r="H3431" s="59">
        <v>335</v>
      </c>
    </row>
    <row r="3432" spans="1:8" ht="51">
      <c r="A3432" s="39"/>
      <c r="B3432" s="52" t="s">
        <v>5323</v>
      </c>
      <c r="C3432" s="53">
        <v>2023</v>
      </c>
      <c r="D3432" s="53">
        <v>0.4</v>
      </c>
      <c r="E3432" s="54">
        <v>1</v>
      </c>
      <c r="F3432" s="54">
        <v>15</v>
      </c>
      <c r="G3432" s="69">
        <v>21.504930000000002</v>
      </c>
      <c r="H3432" s="59">
        <v>335</v>
      </c>
    </row>
    <row r="3433" spans="1:8" ht="51">
      <c r="A3433" s="39"/>
      <c r="B3433" s="52" t="s">
        <v>5324</v>
      </c>
      <c r="C3433" s="53">
        <v>2023</v>
      </c>
      <c r="D3433" s="53">
        <v>0.4</v>
      </c>
      <c r="E3433" s="54">
        <v>1</v>
      </c>
      <c r="F3433" s="54">
        <v>15</v>
      </c>
      <c r="G3433" s="69">
        <v>21.504939999999998</v>
      </c>
      <c r="H3433" s="59">
        <v>335</v>
      </c>
    </row>
    <row r="3434" spans="1:8" ht="51">
      <c r="A3434" s="39"/>
      <c r="B3434" s="52" t="s">
        <v>5325</v>
      </c>
      <c r="C3434" s="53">
        <v>2023</v>
      </c>
      <c r="D3434" s="53">
        <v>0.4</v>
      </c>
      <c r="E3434" s="54">
        <v>1</v>
      </c>
      <c r="F3434" s="54">
        <v>15</v>
      </c>
      <c r="G3434" s="69">
        <v>21.520820000000001</v>
      </c>
      <c r="H3434" s="59">
        <v>335</v>
      </c>
    </row>
    <row r="3435" spans="1:8" ht="51">
      <c r="A3435" s="39"/>
      <c r="B3435" s="52" t="s">
        <v>5326</v>
      </c>
      <c r="C3435" s="53">
        <v>2023</v>
      </c>
      <c r="D3435" s="53">
        <v>0.4</v>
      </c>
      <c r="E3435" s="54">
        <v>1</v>
      </c>
      <c r="F3435" s="54">
        <v>10</v>
      </c>
      <c r="G3435" s="69">
        <v>21.52083</v>
      </c>
      <c r="H3435" s="59">
        <v>335</v>
      </c>
    </row>
    <row r="3436" spans="1:8" ht="51">
      <c r="A3436" s="39"/>
      <c r="B3436" s="52" t="s">
        <v>5327</v>
      </c>
      <c r="C3436" s="53">
        <v>2023</v>
      </c>
      <c r="D3436" s="53">
        <v>0.4</v>
      </c>
      <c r="E3436" s="54">
        <v>1</v>
      </c>
      <c r="F3436" s="54">
        <v>15</v>
      </c>
      <c r="G3436" s="69">
        <v>21.521069999999998</v>
      </c>
      <c r="H3436" s="59">
        <v>335</v>
      </c>
    </row>
    <row r="3437" spans="1:8" ht="51">
      <c r="A3437" s="39"/>
      <c r="B3437" s="52" t="s">
        <v>5328</v>
      </c>
      <c r="C3437" s="53">
        <v>2023</v>
      </c>
      <c r="D3437" s="53">
        <v>0.4</v>
      </c>
      <c r="E3437" s="54">
        <v>1</v>
      </c>
      <c r="F3437" s="54">
        <v>15</v>
      </c>
      <c r="G3437" s="69">
        <v>21.80171</v>
      </c>
      <c r="H3437" s="59">
        <v>335</v>
      </c>
    </row>
    <row r="3438" spans="1:8" ht="51">
      <c r="A3438" s="39"/>
      <c r="B3438" s="52" t="s">
        <v>5329</v>
      </c>
      <c r="C3438" s="53">
        <v>2023</v>
      </c>
      <c r="D3438" s="53">
        <v>0.4</v>
      </c>
      <c r="E3438" s="54">
        <v>1</v>
      </c>
      <c r="F3438" s="54">
        <v>10</v>
      </c>
      <c r="G3438" s="69">
        <v>21.84262</v>
      </c>
      <c r="H3438" s="59">
        <v>335</v>
      </c>
    </row>
    <row r="3439" spans="1:8" ht="51">
      <c r="A3439" s="39"/>
      <c r="B3439" s="52" t="s">
        <v>5330</v>
      </c>
      <c r="C3439" s="53">
        <v>2023</v>
      </c>
      <c r="D3439" s="53">
        <v>0.4</v>
      </c>
      <c r="E3439" s="54">
        <v>1</v>
      </c>
      <c r="F3439" s="54">
        <v>15</v>
      </c>
      <c r="G3439" s="69">
        <v>21.84263</v>
      </c>
      <c r="H3439" s="59">
        <v>335</v>
      </c>
    </row>
    <row r="3440" spans="1:8" ht="51">
      <c r="A3440" s="39"/>
      <c r="B3440" s="52" t="s">
        <v>5331</v>
      </c>
      <c r="C3440" s="53">
        <v>2023</v>
      </c>
      <c r="D3440" s="53">
        <v>0.4</v>
      </c>
      <c r="E3440" s="54">
        <v>1</v>
      </c>
      <c r="F3440" s="54">
        <v>15</v>
      </c>
      <c r="G3440" s="69">
        <v>21.84262</v>
      </c>
      <c r="H3440" s="59">
        <v>335</v>
      </c>
    </row>
    <row r="3441" spans="1:8" ht="51">
      <c r="A3441" s="39"/>
      <c r="B3441" s="52" t="s">
        <v>5332</v>
      </c>
      <c r="C3441" s="53">
        <v>2023</v>
      </c>
      <c r="D3441" s="53">
        <v>0.4</v>
      </c>
      <c r="E3441" s="54">
        <v>1</v>
      </c>
      <c r="F3441" s="54">
        <v>10</v>
      </c>
      <c r="G3441" s="69">
        <v>21.84263</v>
      </c>
      <c r="H3441" s="59">
        <v>335</v>
      </c>
    </row>
    <row r="3442" spans="1:8" ht="51">
      <c r="A3442" s="39"/>
      <c r="B3442" s="52" t="s">
        <v>5333</v>
      </c>
      <c r="C3442" s="53">
        <v>2023</v>
      </c>
      <c r="D3442" s="53">
        <v>0.4</v>
      </c>
      <c r="E3442" s="54">
        <v>1</v>
      </c>
      <c r="F3442" s="54">
        <v>10</v>
      </c>
      <c r="G3442" s="69">
        <v>22.029319999999998</v>
      </c>
      <c r="H3442" s="59">
        <v>335</v>
      </c>
    </row>
    <row r="3443" spans="1:8" ht="51">
      <c r="A3443" s="39"/>
      <c r="B3443" s="52" t="s">
        <v>5334</v>
      </c>
      <c r="C3443" s="53">
        <v>2023</v>
      </c>
      <c r="D3443" s="53">
        <v>0.4</v>
      </c>
      <c r="E3443" s="54">
        <v>1</v>
      </c>
      <c r="F3443" s="54">
        <v>15</v>
      </c>
      <c r="G3443" s="69">
        <v>22.029330000000002</v>
      </c>
      <c r="H3443" s="59">
        <v>335</v>
      </c>
    </row>
    <row r="3444" spans="1:8" ht="51">
      <c r="A3444" s="39"/>
      <c r="B3444" s="52" t="s">
        <v>5335</v>
      </c>
      <c r="C3444" s="53">
        <v>2023</v>
      </c>
      <c r="D3444" s="53">
        <v>0.4</v>
      </c>
      <c r="E3444" s="54">
        <v>1</v>
      </c>
      <c r="F3444" s="54">
        <v>10</v>
      </c>
      <c r="G3444" s="69">
        <v>22.029319999999998</v>
      </c>
      <c r="H3444" s="59">
        <v>335</v>
      </c>
    </row>
    <row r="3445" spans="1:8" ht="51">
      <c r="A3445" s="39"/>
      <c r="B3445" s="52" t="s">
        <v>5336</v>
      </c>
      <c r="C3445" s="53">
        <v>2023</v>
      </c>
      <c r="D3445" s="53">
        <v>0.4</v>
      </c>
      <c r="E3445" s="54">
        <v>1</v>
      </c>
      <c r="F3445" s="54">
        <v>10</v>
      </c>
      <c r="G3445" s="69">
        <v>22.029330000000002</v>
      </c>
      <c r="H3445" s="59">
        <v>335</v>
      </c>
    </row>
    <row r="3446" spans="1:8" ht="51">
      <c r="A3446" s="39"/>
      <c r="B3446" s="52" t="s">
        <v>5337</v>
      </c>
      <c r="C3446" s="53">
        <v>2023</v>
      </c>
      <c r="D3446" s="53">
        <v>0.4</v>
      </c>
      <c r="E3446" s="54">
        <v>1</v>
      </c>
      <c r="F3446" s="54">
        <v>5</v>
      </c>
      <c r="G3446" s="69">
        <v>20.581160000000001</v>
      </c>
      <c r="H3446" s="59">
        <v>335</v>
      </c>
    </row>
    <row r="3447" spans="1:8" ht="51">
      <c r="A3447" s="39"/>
      <c r="B3447" s="52" t="s">
        <v>5338</v>
      </c>
      <c r="C3447" s="53">
        <v>2023</v>
      </c>
      <c r="D3447" s="53">
        <v>0.4</v>
      </c>
      <c r="E3447" s="54">
        <v>1</v>
      </c>
      <c r="F3447" s="54">
        <v>10</v>
      </c>
      <c r="G3447" s="69">
        <v>21.742630000000002</v>
      </c>
      <c r="H3447" s="59">
        <v>335</v>
      </c>
    </row>
    <row r="3448" spans="1:8" ht="51">
      <c r="A3448" s="39"/>
      <c r="B3448" s="52" t="s">
        <v>5339</v>
      </c>
      <c r="C3448" s="53">
        <v>2023</v>
      </c>
      <c r="D3448" s="53">
        <v>0.4</v>
      </c>
      <c r="E3448" s="54">
        <v>1</v>
      </c>
      <c r="F3448" s="54">
        <v>10</v>
      </c>
      <c r="G3448" s="69">
        <v>20.581599999999998</v>
      </c>
      <c r="H3448" s="59">
        <v>335</v>
      </c>
    </row>
    <row r="3449" spans="1:8" ht="51">
      <c r="A3449" s="39"/>
      <c r="B3449" s="52" t="s">
        <v>5340</v>
      </c>
      <c r="C3449" s="53">
        <v>2023</v>
      </c>
      <c r="D3449" s="53">
        <v>0.4</v>
      </c>
      <c r="E3449" s="54">
        <v>1</v>
      </c>
      <c r="F3449" s="54">
        <v>15</v>
      </c>
      <c r="G3449" s="69">
        <v>21.743069999999999</v>
      </c>
      <c r="H3449" s="59">
        <v>335</v>
      </c>
    </row>
    <row r="3450" spans="1:8" ht="51">
      <c r="A3450" s="39"/>
      <c r="B3450" s="52" t="s">
        <v>5341</v>
      </c>
      <c r="C3450" s="53">
        <v>2023</v>
      </c>
      <c r="D3450" s="53">
        <v>0.4</v>
      </c>
      <c r="E3450" s="54">
        <v>1</v>
      </c>
      <c r="F3450" s="54">
        <v>15</v>
      </c>
      <c r="G3450" s="69">
        <v>21.79327</v>
      </c>
      <c r="H3450" s="59">
        <v>335</v>
      </c>
    </row>
    <row r="3451" spans="1:8" ht="51">
      <c r="A3451" s="39"/>
      <c r="B3451" s="52" t="s">
        <v>5342</v>
      </c>
      <c r="C3451" s="53">
        <v>2023</v>
      </c>
      <c r="D3451" s="53">
        <v>0.4</v>
      </c>
      <c r="E3451" s="54">
        <v>1</v>
      </c>
      <c r="F3451" s="54">
        <v>15</v>
      </c>
      <c r="G3451" s="69">
        <v>21.793279999999999</v>
      </c>
      <c r="H3451" s="59">
        <v>335</v>
      </c>
    </row>
    <row r="3452" spans="1:8" ht="51">
      <c r="A3452" s="39"/>
      <c r="B3452" s="52" t="s">
        <v>5343</v>
      </c>
      <c r="C3452" s="53">
        <v>2023</v>
      </c>
      <c r="D3452" s="53">
        <v>0.4</v>
      </c>
      <c r="E3452" s="54">
        <v>1</v>
      </c>
      <c r="F3452" s="54">
        <v>10</v>
      </c>
      <c r="G3452" s="69">
        <v>21.79327</v>
      </c>
      <c r="H3452" s="59">
        <v>335</v>
      </c>
    </row>
    <row r="3453" spans="1:8" ht="51">
      <c r="A3453" s="39"/>
      <c r="B3453" s="52" t="s">
        <v>5344</v>
      </c>
      <c r="C3453" s="53">
        <v>2023</v>
      </c>
      <c r="D3453" s="53">
        <v>0.4</v>
      </c>
      <c r="E3453" s="54">
        <v>1</v>
      </c>
      <c r="F3453" s="54">
        <v>10</v>
      </c>
      <c r="G3453" s="69">
        <v>21.793279999999999</v>
      </c>
      <c r="H3453" s="59">
        <v>335</v>
      </c>
    </row>
    <row r="3454" spans="1:8" ht="51">
      <c r="A3454" s="39"/>
      <c r="B3454" s="52" t="s">
        <v>5345</v>
      </c>
      <c r="C3454" s="53">
        <v>2023</v>
      </c>
      <c r="D3454" s="53">
        <v>0.4</v>
      </c>
      <c r="E3454" s="54">
        <v>1</v>
      </c>
      <c r="F3454" s="54">
        <v>10</v>
      </c>
      <c r="G3454" s="69">
        <v>21.81129</v>
      </c>
      <c r="H3454" s="59">
        <v>335</v>
      </c>
    </row>
    <row r="3455" spans="1:8" ht="51">
      <c r="A3455" s="39"/>
      <c r="B3455" s="52" t="s">
        <v>5346</v>
      </c>
      <c r="C3455" s="53">
        <v>2023</v>
      </c>
      <c r="D3455" s="53">
        <v>0.4</v>
      </c>
      <c r="E3455" s="54">
        <v>1</v>
      </c>
      <c r="F3455" s="54">
        <v>10</v>
      </c>
      <c r="G3455" s="69">
        <v>21.811299999999999</v>
      </c>
      <c r="H3455" s="59">
        <v>335</v>
      </c>
    </row>
    <row r="3456" spans="1:8" ht="51">
      <c r="A3456" s="39"/>
      <c r="B3456" s="52" t="s">
        <v>5347</v>
      </c>
      <c r="C3456" s="53">
        <v>2023</v>
      </c>
      <c r="D3456" s="53">
        <v>0.4</v>
      </c>
      <c r="E3456" s="54">
        <v>1</v>
      </c>
      <c r="F3456" s="54">
        <v>5</v>
      </c>
      <c r="G3456" s="69">
        <v>21.811730000000001</v>
      </c>
      <c r="H3456" s="59">
        <v>335</v>
      </c>
    </row>
    <row r="3457" spans="1:8" ht="51">
      <c r="A3457" s="39"/>
      <c r="B3457" s="52" t="s">
        <v>5348</v>
      </c>
      <c r="C3457" s="53">
        <v>2023</v>
      </c>
      <c r="D3457" s="53">
        <v>0.4</v>
      </c>
      <c r="E3457" s="54">
        <v>1</v>
      </c>
      <c r="F3457" s="54">
        <v>15</v>
      </c>
      <c r="G3457" s="69">
        <v>21.81174</v>
      </c>
      <c r="H3457" s="59">
        <v>335</v>
      </c>
    </row>
    <row r="3458" spans="1:8" ht="51">
      <c r="A3458" s="39"/>
      <c r="B3458" s="52" t="s">
        <v>5349</v>
      </c>
      <c r="C3458" s="53">
        <v>2023</v>
      </c>
      <c r="D3458" s="53">
        <v>0.4</v>
      </c>
      <c r="E3458" s="54">
        <v>1</v>
      </c>
      <c r="F3458" s="54">
        <v>10</v>
      </c>
      <c r="G3458" s="69">
        <v>21.743919999999999</v>
      </c>
      <c r="H3458" s="59">
        <v>335</v>
      </c>
    </row>
    <row r="3459" spans="1:8" ht="51">
      <c r="A3459" s="39"/>
      <c r="B3459" s="52" t="s">
        <v>5350</v>
      </c>
      <c r="C3459" s="53">
        <v>2023</v>
      </c>
      <c r="D3459" s="53">
        <v>0.4</v>
      </c>
      <c r="E3459" s="54">
        <v>1</v>
      </c>
      <c r="F3459" s="54">
        <v>15</v>
      </c>
      <c r="G3459" s="69">
        <v>21.743929999999999</v>
      </c>
      <c r="H3459" s="59">
        <v>335</v>
      </c>
    </row>
    <row r="3460" spans="1:8" ht="51">
      <c r="A3460" s="39"/>
      <c r="B3460" s="52" t="s">
        <v>5351</v>
      </c>
      <c r="C3460" s="53">
        <v>2023</v>
      </c>
      <c r="D3460" s="53">
        <v>0.4</v>
      </c>
      <c r="E3460" s="54">
        <v>1</v>
      </c>
      <c r="F3460" s="54">
        <v>15</v>
      </c>
      <c r="G3460" s="69">
        <v>21.743919999999999</v>
      </c>
      <c r="H3460" s="59">
        <v>335</v>
      </c>
    </row>
    <row r="3461" spans="1:8" ht="51">
      <c r="A3461" s="39"/>
      <c r="B3461" s="52" t="s">
        <v>5352</v>
      </c>
      <c r="C3461" s="53">
        <v>2023</v>
      </c>
      <c r="D3461" s="53">
        <v>0.4</v>
      </c>
      <c r="E3461" s="54">
        <v>1</v>
      </c>
      <c r="F3461" s="54">
        <v>10</v>
      </c>
      <c r="G3461" s="69">
        <v>21.743929999999999</v>
      </c>
      <c r="H3461" s="59">
        <v>335</v>
      </c>
    </row>
    <row r="3462" spans="1:8" ht="51">
      <c r="A3462" s="39"/>
      <c r="B3462" s="52" t="s">
        <v>5353</v>
      </c>
      <c r="C3462" s="53">
        <v>2023</v>
      </c>
      <c r="D3462" s="53">
        <v>0.4</v>
      </c>
      <c r="E3462" s="54">
        <v>1</v>
      </c>
      <c r="F3462" s="54">
        <v>10</v>
      </c>
      <c r="G3462" s="69">
        <v>21.724610000000002</v>
      </c>
      <c r="H3462" s="59">
        <v>335</v>
      </c>
    </row>
    <row r="3463" spans="1:8" ht="51">
      <c r="A3463" s="39"/>
      <c r="B3463" s="52" t="s">
        <v>5354</v>
      </c>
      <c r="C3463" s="53">
        <v>2023</v>
      </c>
      <c r="D3463" s="53">
        <v>0.4</v>
      </c>
      <c r="E3463" s="54">
        <v>1</v>
      </c>
      <c r="F3463" s="54">
        <v>10</v>
      </c>
      <c r="G3463" s="69">
        <v>21.724619999999998</v>
      </c>
      <c r="H3463" s="59">
        <v>335</v>
      </c>
    </row>
    <row r="3464" spans="1:8" ht="51">
      <c r="A3464" s="39"/>
      <c r="B3464" s="52" t="s">
        <v>5355</v>
      </c>
      <c r="C3464" s="53">
        <v>2023</v>
      </c>
      <c r="D3464" s="53">
        <v>0.4</v>
      </c>
      <c r="E3464" s="54">
        <v>1</v>
      </c>
      <c r="F3464" s="54">
        <v>15</v>
      </c>
      <c r="G3464" s="69">
        <v>21.724610000000002</v>
      </c>
      <c r="H3464" s="59">
        <v>335</v>
      </c>
    </row>
    <row r="3465" spans="1:8" ht="51">
      <c r="A3465" s="39"/>
      <c r="B3465" s="52" t="s">
        <v>5350</v>
      </c>
      <c r="C3465" s="53">
        <v>2023</v>
      </c>
      <c r="D3465" s="53">
        <v>0.4</v>
      </c>
      <c r="E3465" s="54">
        <v>1</v>
      </c>
      <c r="F3465" s="54">
        <v>15</v>
      </c>
      <c r="G3465" s="69">
        <v>21.724619999999998</v>
      </c>
      <c r="H3465" s="59">
        <v>335</v>
      </c>
    </row>
    <row r="3466" spans="1:8" ht="51">
      <c r="A3466" s="39"/>
      <c r="B3466" s="52" t="s">
        <v>5356</v>
      </c>
      <c r="C3466" s="53">
        <v>2023</v>
      </c>
      <c r="D3466" s="53">
        <v>0.4</v>
      </c>
      <c r="E3466" s="54">
        <v>1</v>
      </c>
      <c r="F3466" s="54">
        <v>10</v>
      </c>
      <c r="G3466" s="69">
        <v>21.757069999999999</v>
      </c>
      <c r="H3466" s="59">
        <v>335</v>
      </c>
    </row>
    <row r="3467" spans="1:8" ht="51">
      <c r="A3467" s="39"/>
      <c r="B3467" s="52" t="s">
        <v>5357</v>
      </c>
      <c r="C3467" s="53">
        <v>2023</v>
      </c>
      <c r="D3467" s="53">
        <v>0.4</v>
      </c>
      <c r="E3467" s="54">
        <v>1</v>
      </c>
      <c r="F3467" s="54">
        <v>5</v>
      </c>
      <c r="G3467" s="69">
        <v>21.756799999999998</v>
      </c>
      <c r="H3467" s="59">
        <v>335</v>
      </c>
    </row>
    <row r="3468" spans="1:8" ht="51">
      <c r="A3468" s="39"/>
      <c r="B3468" s="52" t="s">
        <v>5358</v>
      </c>
      <c r="C3468" s="53">
        <v>2023</v>
      </c>
      <c r="D3468" s="53">
        <v>0.4</v>
      </c>
      <c r="E3468" s="54">
        <v>1</v>
      </c>
      <c r="F3468" s="54">
        <v>10</v>
      </c>
      <c r="G3468" s="69">
        <v>21.16581</v>
      </c>
      <c r="H3468" s="59">
        <v>336</v>
      </c>
    </row>
    <row r="3469" spans="1:8" ht="51">
      <c r="A3469" s="39"/>
      <c r="B3469" s="52" t="s">
        <v>5359</v>
      </c>
      <c r="C3469" s="53">
        <v>2023</v>
      </c>
      <c r="D3469" s="53">
        <v>0.4</v>
      </c>
      <c r="E3469" s="54">
        <v>1</v>
      </c>
      <c r="F3469" s="54">
        <v>7.5</v>
      </c>
      <c r="G3469" s="69">
        <v>19.357710000000001</v>
      </c>
      <c r="H3469" s="59">
        <v>336</v>
      </c>
    </row>
    <row r="3470" spans="1:8" ht="51">
      <c r="A3470" s="39"/>
      <c r="B3470" s="52" t="s">
        <v>5360</v>
      </c>
      <c r="C3470" s="53">
        <v>2023</v>
      </c>
      <c r="D3470" s="53">
        <v>0.4</v>
      </c>
      <c r="E3470" s="54">
        <v>1</v>
      </c>
      <c r="F3470" s="54">
        <v>7.5</v>
      </c>
      <c r="G3470" s="69">
        <v>19.189599999999999</v>
      </c>
      <c r="H3470" s="59">
        <v>336</v>
      </c>
    </row>
    <row r="3471" spans="1:8" ht="51">
      <c r="A3471" s="39"/>
      <c r="B3471" s="52" t="s">
        <v>5361</v>
      </c>
      <c r="C3471" s="53">
        <v>2023</v>
      </c>
      <c r="D3471" s="53">
        <v>0.4</v>
      </c>
      <c r="E3471" s="54">
        <v>1</v>
      </c>
      <c r="F3471" s="54">
        <v>7.5</v>
      </c>
      <c r="G3471" s="69">
        <v>19.189599999999999</v>
      </c>
      <c r="H3471" s="59">
        <v>336</v>
      </c>
    </row>
    <row r="3472" spans="1:8" ht="51">
      <c r="A3472" s="39"/>
      <c r="B3472" s="52" t="s">
        <v>5362</v>
      </c>
      <c r="C3472" s="53">
        <v>2023</v>
      </c>
      <c r="D3472" s="53">
        <v>0.4</v>
      </c>
      <c r="E3472" s="54">
        <v>1</v>
      </c>
      <c r="F3472" s="54">
        <v>7.5</v>
      </c>
      <c r="G3472" s="69">
        <v>19.367549999999998</v>
      </c>
      <c r="H3472" s="59">
        <v>336</v>
      </c>
    </row>
    <row r="3473" spans="1:8" ht="51">
      <c r="A3473" s="39"/>
      <c r="B3473" s="52" t="s">
        <v>5363</v>
      </c>
      <c r="C3473" s="53">
        <v>2023</v>
      </c>
      <c r="D3473" s="53">
        <v>0.4</v>
      </c>
      <c r="E3473" s="54">
        <v>1</v>
      </c>
      <c r="F3473" s="54">
        <v>15</v>
      </c>
      <c r="G3473" s="69">
        <v>19.380939999999999</v>
      </c>
      <c r="H3473" s="59">
        <v>336</v>
      </c>
    </row>
    <row r="3474" spans="1:8" ht="51">
      <c r="A3474" s="39"/>
      <c r="B3474" s="52" t="s">
        <v>5364</v>
      </c>
      <c r="C3474" s="53">
        <v>2023</v>
      </c>
      <c r="D3474" s="53">
        <v>0.4</v>
      </c>
      <c r="E3474" s="54">
        <v>1</v>
      </c>
      <c r="F3474" s="54">
        <v>10</v>
      </c>
      <c r="G3474" s="69">
        <v>21.11713</v>
      </c>
      <c r="H3474" s="59">
        <v>336</v>
      </c>
    </row>
    <row r="3475" spans="1:8" ht="51">
      <c r="A3475" s="39"/>
      <c r="B3475" s="52" t="s">
        <v>5365</v>
      </c>
      <c r="C3475" s="53">
        <v>2023</v>
      </c>
      <c r="D3475" s="53">
        <v>0.4</v>
      </c>
      <c r="E3475" s="54">
        <v>1</v>
      </c>
      <c r="F3475" s="54">
        <v>15</v>
      </c>
      <c r="G3475" s="69">
        <v>19.380939999999999</v>
      </c>
      <c r="H3475" s="59">
        <v>336</v>
      </c>
    </row>
    <row r="3476" spans="1:8" ht="51">
      <c r="A3476" s="39"/>
      <c r="B3476" s="52" t="s">
        <v>5366</v>
      </c>
      <c r="C3476" s="53">
        <v>2023</v>
      </c>
      <c r="D3476" s="53">
        <v>0.4</v>
      </c>
      <c r="E3476" s="54">
        <v>1</v>
      </c>
      <c r="F3476" s="54">
        <v>15</v>
      </c>
      <c r="G3476" s="69">
        <v>19.380939999999999</v>
      </c>
      <c r="H3476" s="59">
        <v>336</v>
      </c>
    </row>
    <row r="3477" spans="1:8" ht="51">
      <c r="A3477" s="39"/>
      <c r="B3477" s="52" t="s">
        <v>5367</v>
      </c>
      <c r="C3477" s="53">
        <v>2023</v>
      </c>
      <c r="D3477" s="53">
        <v>0.4</v>
      </c>
      <c r="E3477" s="54">
        <v>1</v>
      </c>
      <c r="F3477" s="54">
        <v>2</v>
      </c>
      <c r="G3477" s="69">
        <v>24.032169999999997</v>
      </c>
      <c r="H3477" s="59">
        <v>337</v>
      </c>
    </row>
    <row r="3478" spans="1:8" ht="51">
      <c r="A3478" s="39"/>
      <c r="B3478" s="52" t="s">
        <v>5368</v>
      </c>
      <c r="C3478" s="53">
        <v>2023</v>
      </c>
      <c r="D3478" s="53">
        <v>0.4</v>
      </c>
      <c r="E3478" s="54">
        <v>1</v>
      </c>
      <c r="F3478" s="54">
        <v>1</v>
      </c>
      <c r="G3478" s="69">
        <v>23.907520000000002</v>
      </c>
      <c r="H3478" s="59">
        <v>337</v>
      </c>
    </row>
    <row r="3479" spans="1:8" ht="51">
      <c r="A3479" s="39"/>
      <c r="B3479" s="52" t="s">
        <v>5369</v>
      </c>
      <c r="C3479" s="53">
        <v>2023</v>
      </c>
      <c r="D3479" s="53">
        <v>0.4</v>
      </c>
      <c r="E3479" s="54">
        <v>1</v>
      </c>
      <c r="F3479" s="54">
        <v>2</v>
      </c>
      <c r="G3479" s="69">
        <v>23.907520000000002</v>
      </c>
      <c r="H3479" s="59">
        <v>337</v>
      </c>
    </row>
    <row r="3480" spans="1:8" ht="51">
      <c r="A3480" s="39"/>
      <c r="B3480" s="52" t="s">
        <v>5370</v>
      </c>
      <c r="C3480" s="53">
        <v>2023</v>
      </c>
      <c r="D3480" s="53">
        <v>0.4</v>
      </c>
      <c r="E3480" s="54">
        <v>1</v>
      </c>
      <c r="F3480" s="54">
        <v>15</v>
      </c>
      <c r="G3480" s="69">
        <v>24.44576</v>
      </c>
      <c r="H3480" s="59">
        <v>337</v>
      </c>
    </row>
    <row r="3481" spans="1:8" ht="51">
      <c r="A3481" s="39"/>
      <c r="B3481" s="52" t="s">
        <v>5371</v>
      </c>
      <c r="C3481" s="53">
        <v>2023</v>
      </c>
      <c r="D3481" s="53">
        <v>0.4</v>
      </c>
      <c r="E3481" s="54">
        <v>1</v>
      </c>
      <c r="F3481" s="54">
        <v>50</v>
      </c>
      <c r="G3481" s="69">
        <v>24.199650000000002</v>
      </c>
      <c r="H3481" s="59">
        <v>337</v>
      </c>
    </row>
    <row r="3482" spans="1:8" ht="51">
      <c r="A3482" s="39"/>
      <c r="B3482" s="52" t="s">
        <v>5372</v>
      </c>
      <c r="C3482" s="53">
        <v>2023</v>
      </c>
      <c r="D3482" s="53">
        <v>0.4</v>
      </c>
      <c r="E3482" s="54">
        <v>1</v>
      </c>
      <c r="F3482" s="54">
        <v>15</v>
      </c>
      <c r="G3482" s="69">
        <v>26.35136</v>
      </c>
      <c r="H3482" s="59">
        <v>338</v>
      </c>
    </row>
    <row r="3483" spans="1:8" ht="51">
      <c r="A3483" s="39"/>
      <c r="B3483" s="52" t="s">
        <v>5373</v>
      </c>
      <c r="C3483" s="53">
        <v>2023</v>
      </c>
      <c r="D3483" s="53">
        <v>0.4</v>
      </c>
      <c r="E3483" s="54">
        <v>1</v>
      </c>
      <c r="F3483" s="54">
        <v>10</v>
      </c>
      <c r="G3483" s="69">
        <v>10.318010000000001</v>
      </c>
      <c r="H3483" s="59">
        <v>338</v>
      </c>
    </row>
    <row r="3484" spans="1:8" ht="51">
      <c r="A3484" s="39"/>
      <c r="B3484" s="52" t="s">
        <v>5374</v>
      </c>
      <c r="C3484" s="53">
        <v>2023</v>
      </c>
      <c r="D3484" s="53">
        <v>0.4</v>
      </c>
      <c r="E3484" s="54">
        <v>1</v>
      </c>
      <c r="F3484" s="54">
        <v>10</v>
      </c>
      <c r="G3484" s="69">
        <v>17.452639999999999</v>
      </c>
      <c r="H3484" s="59">
        <v>339</v>
      </c>
    </row>
    <row r="3485" spans="1:8" ht="51">
      <c r="A3485" s="39"/>
      <c r="B3485" s="52" t="s">
        <v>5375</v>
      </c>
      <c r="C3485" s="53">
        <v>2023</v>
      </c>
      <c r="D3485" s="53">
        <v>0.4</v>
      </c>
      <c r="E3485" s="54">
        <v>1</v>
      </c>
      <c r="F3485" s="54">
        <v>10</v>
      </c>
      <c r="G3485" s="69">
        <v>17.645880000000002</v>
      </c>
      <c r="H3485" s="59">
        <v>339</v>
      </c>
    </row>
    <row r="3486" spans="1:8" ht="51">
      <c r="A3486" s="39"/>
      <c r="B3486" s="52" t="s">
        <v>5376</v>
      </c>
      <c r="C3486" s="53">
        <v>2023</v>
      </c>
      <c r="D3486" s="53">
        <v>0.4</v>
      </c>
      <c r="E3486" s="54">
        <v>1</v>
      </c>
      <c r="F3486" s="54">
        <v>10</v>
      </c>
      <c r="G3486" s="69">
        <v>17.559939999999997</v>
      </c>
      <c r="H3486" s="59">
        <v>339</v>
      </c>
    </row>
    <row r="3487" spans="1:8" ht="51">
      <c r="A3487" s="39"/>
      <c r="B3487" s="52" t="s">
        <v>5377</v>
      </c>
      <c r="C3487" s="53">
        <v>2023</v>
      </c>
      <c r="D3487" s="53">
        <v>0.4</v>
      </c>
      <c r="E3487" s="54">
        <v>1</v>
      </c>
      <c r="F3487" s="54">
        <v>10</v>
      </c>
      <c r="G3487" s="69">
        <v>17.46949</v>
      </c>
      <c r="H3487" s="59">
        <v>339</v>
      </c>
    </row>
    <row r="3488" spans="1:8" ht="51">
      <c r="A3488" s="39"/>
      <c r="B3488" s="52" t="s">
        <v>5378</v>
      </c>
      <c r="C3488" s="53">
        <v>2023</v>
      </c>
      <c r="D3488" s="53">
        <v>0.4</v>
      </c>
      <c r="E3488" s="54">
        <v>1</v>
      </c>
      <c r="F3488" s="54">
        <v>10</v>
      </c>
      <c r="G3488" s="69">
        <v>17.432539999999999</v>
      </c>
      <c r="H3488" s="59">
        <v>339</v>
      </c>
    </row>
    <row r="3489" spans="1:8" ht="51">
      <c r="A3489" s="39"/>
      <c r="B3489" s="52" t="s">
        <v>5379</v>
      </c>
      <c r="C3489" s="53">
        <v>2023</v>
      </c>
      <c r="D3489" s="53">
        <v>0.4</v>
      </c>
      <c r="E3489" s="54">
        <v>1</v>
      </c>
      <c r="F3489" s="54">
        <v>10</v>
      </c>
      <c r="G3489" s="69">
        <v>17.609029999999997</v>
      </c>
      <c r="H3489" s="59">
        <v>339</v>
      </c>
    </row>
    <row r="3490" spans="1:8" ht="51">
      <c r="A3490" s="39"/>
      <c r="B3490" s="52" t="s">
        <v>5380</v>
      </c>
      <c r="C3490" s="53">
        <v>2023</v>
      </c>
      <c r="D3490" s="53">
        <v>0.4</v>
      </c>
      <c r="E3490" s="54">
        <v>1</v>
      </c>
      <c r="F3490" s="54">
        <v>10</v>
      </c>
      <c r="G3490" s="69">
        <v>17.63363</v>
      </c>
      <c r="H3490" s="59">
        <v>339</v>
      </c>
    </row>
    <row r="3491" spans="1:8" ht="51">
      <c r="A3491" s="39"/>
      <c r="B3491" s="52" t="s">
        <v>5381</v>
      </c>
      <c r="C3491" s="53">
        <v>2023</v>
      </c>
      <c r="D3491" s="53">
        <v>0.4</v>
      </c>
      <c r="E3491" s="54">
        <v>1</v>
      </c>
      <c r="F3491" s="54">
        <v>10</v>
      </c>
      <c r="G3491" s="69">
        <v>17.509400000000003</v>
      </c>
      <c r="H3491" s="59">
        <v>339</v>
      </c>
    </row>
    <row r="3492" spans="1:8" ht="51">
      <c r="A3492" s="39"/>
      <c r="B3492" s="52" t="s">
        <v>5382</v>
      </c>
      <c r="C3492" s="53">
        <v>2023</v>
      </c>
      <c r="D3492" s="53">
        <v>0.4</v>
      </c>
      <c r="E3492" s="54">
        <v>1</v>
      </c>
      <c r="F3492" s="54">
        <v>10</v>
      </c>
      <c r="G3492" s="69">
        <v>17.722330000000003</v>
      </c>
      <c r="H3492" s="59">
        <v>339</v>
      </c>
    </row>
    <row r="3493" spans="1:8" ht="51">
      <c r="A3493" s="39"/>
      <c r="B3493" s="52" t="s">
        <v>5383</v>
      </c>
      <c r="C3493" s="53">
        <v>2023</v>
      </c>
      <c r="D3493" s="53">
        <v>0.4</v>
      </c>
      <c r="E3493" s="54">
        <v>1</v>
      </c>
      <c r="F3493" s="54">
        <v>5</v>
      </c>
      <c r="G3493" s="69">
        <v>17.583860000000001</v>
      </c>
      <c r="H3493" s="59">
        <v>339</v>
      </c>
    </row>
    <row r="3494" spans="1:8" ht="51">
      <c r="A3494" s="39"/>
      <c r="B3494" s="52" t="s">
        <v>5384</v>
      </c>
      <c r="C3494" s="53">
        <v>2023</v>
      </c>
      <c r="D3494" s="53">
        <v>0.4</v>
      </c>
      <c r="E3494" s="54">
        <v>1</v>
      </c>
      <c r="F3494" s="54">
        <v>10</v>
      </c>
      <c r="G3494" s="69">
        <v>17.382429999999999</v>
      </c>
      <c r="H3494" s="59">
        <v>339</v>
      </c>
    </row>
    <row r="3495" spans="1:8" ht="51">
      <c r="A3495" s="39"/>
      <c r="B3495" s="52" t="s">
        <v>5385</v>
      </c>
      <c r="C3495" s="53">
        <v>2023</v>
      </c>
      <c r="D3495" s="53">
        <v>0.4</v>
      </c>
      <c r="E3495" s="54">
        <v>1</v>
      </c>
      <c r="F3495" s="54">
        <v>15</v>
      </c>
      <c r="G3495" s="69">
        <v>25.834709999999998</v>
      </c>
      <c r="H3495" s="59">
        <v>339</v>
      </c>
    </row>
    <row r="3496" spans="1:8" ht="51">
      <c r="A3496" s="39"/>
      <c r="B3496" s="52" t="s">
        <v>5386</v>
      </c>
      <c r="C3496" s="53">
        <v>2023</v>
      </c>
      <c r="D3496" s="53">
        <v>0.4</v>
      </c>
      <c r="E3496" s="54">
        <v>1</v>
      </c>
      <c r="F3496" s="54">
        <v>15</v>
      </c>
      <c r="G3496" s="69">
        <v>26.234090000000002</v>
      </c>
      <c r="H3496" s="59">
        <v>339</v>
      </c>
    </row>
    <row r="3497" spans="1:8" ht="51">
      <c r="A3497" s="39"/>
      <c r="B3497" s="52" t="s">
        <v>5387</v>
      </c>
      <c r="C3497" s="53">
        <v>2023</v>
      </c>
      <c r="D3497" s="53">
        <v>0.4</v>
      </c>
      <c r="E3497" s="54">
        <v>1</v>
      </c>
      <c r="F3497" s="54">
        <v>10</v>
      </c>
      <c r="G3497" s="69">
        <v>25.760919999999999</v>
      </c>
      <c r="H3497" s="59">
        <v>339</v>
      </c>
    </row>
    <row r="3498" spans="1:8" ht="51">
      <c r="A3498" s="39"/>
      <c r="B3498" s="52" t="s">
        <v>5388</v>
      </c>
      <c r="C3498" s="53">
        <v>2023</v>
      </c>
      <c r="D3498" s="53">
        <v>0.4</v>
      </c>
      <c r="E3498" s="54">
        <v>1</v>
      </c>
      <c r="F3498" s="54">
        <v>15</v>
      </c>
      <c r="G3498" s="69">
        <v>25.77328</v>
      </c>
      <c r="H3498" s="59">
        <v>339</v>
      </c>
    </row>
    <row r="3499" spans="1:8" ht="51">
      <c r="A3499" s="39"/>
      <c r="B3499" s="52" t="s">
        <v>5389</v>
      </c>
      <c r="C3499" s="53">
        <v>2023</v>
      </c>
      <c r="D3499" s="53">
        <v>0.4</v>
      </c>
      <c r="E3499" s="54">
        <v>1</v>
      </c>
      <c r="F3499" s="54">
        <v>15</v>
      </c>
      <c r="G3499" s="69">
        <v>25.888200000000001</v>
      </c>
      <c r="H3499" s="59">
        <v>339</v>
      </c>
    </row>
    <row r="3500" spans="1:8" ht="51">
      <c r="A3500" s="39"/>
      <c r="B3500" s="52" t="s">
        <v>5390</v>
      </c>
      <c r="C3500" s="53">
        <v>2023</v>
      </c>
      <c r="D3500" s="53">
        <v>0.4</v>
      </c>
      <c r="E3500" s="54">
        <v>1</v>
      </c>
      <c r="F3500" s="54">
        <v>15</v>
      </c>
      <c r="G3500" s="69">
        <v>26.116060000000001</v>
      </c>
      <c r="H3500" s="59">
        <v>339</v>
      </c>
    </row>
    <row r="3501" spans="1:8" ht="51">
      <c r="A3501" s="39"/>
      <c r="B3501" s="52" t="s">
        <v>5391</v>
      </c>
      <c r="C3501" s="53">
        <v>2023</v>
      </c>
      <c r="D3501" s="53">
        <v>0.4</v>
      </c>
      <c r="E3501" s="54">
        <v>1</v>
      </c>
      <c r="F3501" s="54">
        <v>15</v>
      </c>
      <c r="G3501" s="69">
        <v>26.177979999999998</v>
      </c>
      <c r="H3501" s="59">
        <v>339</v>
      </c>
    </row>
    <row r="3502" spans="1:8" ht="51">
      <c r="A3502" s="39"/>
      <c r="B3502" s="52" t="s">
        <v>5392</v>
      </c>
      <c r="C3502" s="53">
        <v>2023</v>
      </c>
      <c r="D3502" s="53">
        <v>0.4</v>
      </c>
      <c r="E3502" s="54">
        <v>1</v>
      </c>
      <c r="F3502" s="54">
        <v>10</v>
      </c>
      <c r="G3502" s="69">
        <v>25.629249999999999</v>
      </c>
      <c r="H3502" s="59">
        <v>339</v>
      </c>
    </row>
    <row r="3503" spans="1:8" ht="51">
      <c r="A3503" s="39"/>
      <c r="B3503" s="52" t="s">
        <v>5393</v>
      </c>
      <c r="C3503" s="53">
        <v>2023</v>
      </c>
      <c r="D3503" s="53">
        <v>0.4</v>
      </c>
      <c r="E3503" s="54">
        <v>1</v>
      </c>
      <c r="F3503" s="54">
        <v>15</v>
      </c>
      <c r="G3503" s="69">
        <v>25.97664</v>
      </c>
      <c r="H3503" s="59">
        <v>339</v>
      </c>
    </row>
    <row r="3504" spans="1:8" ht="51">
      <c r="A3504" s="39"/>
      <c r="B3504" s="52" t="s">
        <v>5394</v>
      </c>
      <c r="C3504" s="53">
        <v>2023</v>
      </c>
      <c r="D3504" s="53">
        <v>0.4</v>
      </c>
      <c r="E3504" s="54">
        <v>1</v>
      </c>
      <c r="F3504" s="54">
        <v>15</v>
      </c>
      <c r="G3504" s="69">
        <v>25.785540000000001</v>
      </c>
      <c r="H3504" s="59">
        <v>339</v>
      </c>
    </row>
    <row r="3505" spans="1:8" ht="51">
      <c r="A3505" s="39"/>
      <c r="B3505" s="52" t="s">
        <v>5395</v>
      </c>
      <c r="C3505" s="53">
        <v>2023</v>
      </c>
      <c r="D3505" s="53">
        <v>0.4</v>
      </c>
      <c r="E3505" s="54">
        <v>1</v>
      </c>
      <c r="F3505" s="54">
        <v>15</v>
      </c>
      <c r="G3505" s="69">
        <v>26.03829</v>
      </c>
      <c r="H3505" s="59">
        <v>339</v>
      </c>
    </row>
    <row r="3506" spans="1:8" ht="51">
      <c r="A3506" s="39"/>
      <c r="B3506" s="52" t="s">
        <v>5396</v>
      </c>
      <c r="C3506" s="53">
        <v>2023</v>
      </c>
      <c r="D3506" s="53">
        <v>0.4</v>
      </c>
      <c r="E3506" s="54">
        <v>1</v>
      </c>
      <c r="F3506" s="54">
        <v>15</v>
      </c>
      <c r="G3506" s="69">
        <v>26.03828</v>
      </c>
      <c r="H3506" s="59">
        <v>339</v>
      </c>
    </row>
    <row r="3507" spans="1:8" ht="51">
      <c r="A3507" s="39"/>
      <c r="B3507" s="52" t="s">
        <v>5397</v>
      </c>
      <c r="C3507" s="53">
        <v>2023</v>
      </c>
      <c r="D3507" s="53">
        <v>0.4</v>
      </c>
      <c r="E3507" s="54">
        <v>1</v>
      </c>
      <c r="F3507" s="54">
        <v>10</v>
      </c>
      <c r="G3507" s="69">
        <v>25.797930000000001</v>
      </c>
      <c r="H3507" s="59">
        <v>339</v>
      </c>
    </row>
    <row r="3508" spans="1:8" ht="51">
      <c r="A3508" s="39"/>
      <c r="B3508" s="52" t="s">
        <v>5398</v>
      </c>
      <c r="C3508" s="53">
        <v>2023</v>
      </c>
      <c r="D3508" s="53">
        <v>0.4</v>
      </c>
      <c r="E3508" s="54">
        <v>1</v>
      </c>
      <c r="F3508" s="54">
        <v>15</v>
      </c>
      <c r="G3508" s="69">
        <v>26.226560000000003</v>
      </c>
      <c r="H3508" s="59">
        <v>339</v>
      </c>
    </row>
    <row r="3509" spans="1:8" ht="51">
      <c r="A3509" s="39"/>
      <c r="B3509" s="52" t="s">
        <v>5399</v>
      </c>
      <c r="C3509" s="53">
        <v>2023</v>
      </c>
      <c r="D3509" s="53">
        <v>0.4</v>
      </c>
      <c r="E3509" s="54">
        <v>1</v>
      </c>
      <c r="F3509" s="54">
        <v>10</v>
      </c>
      <c r="G3509" s="69">
        <v>26.07762</v>
      </c>
      <c r="H3509" s="59">
        <v>339</v>
      </c>
    </row>
    <row r="3510" spans="1:8" ht="51">
      <c r="A3510" s="39"/>
      <c r="B3510" s="52" t="s">
        <v>5400</v>
      </c>
      <c r="C3510" s="53">
        <v>2023</v>
      </c>
      <c r="D3510" s="53">
        <v>0.4</v>
      </c>
      <c r="E3510" s="54">
        <v>1</v>
      </c>
      <c r="F3510" s="54">
        <v>10</v>
      </c>
      <c r="G3510" s="69">
        <v>25.687240000000003</v>
      </c>
      <c r="H3510" s="59">
        <v>339</v>
      </c>
    </row>
    <row r="3511" spans="1:8" ht="51">
      <c r="A3511" s="39"/>
      <c r="B3511" s="52" t="s">
        <v>5401</v>
      </c>
      <c r="C3511" s="53">
        <v>2023</v>
      </c>
      <c r="D3511" s="53">
        <v>0.4</v>
      </c>
      <c r="E3511" s="54">
        <v>1</v>
      </c>
      <c r="F3511" s="54">
        <v>15</v>
      </c>
      <c r="G3511" s="69">
        <v>25.81278</v>
      </c>
      <c r="H3511" s="59">
        <v>339</v>
      </c>
    </row>
    <row r="3512" spans="1:8" ht="51">
      <c r="A3512" s="39"/>
      <c r="B3512" s="52" t="s">
        <v>5402</v>
      </c>
      <c r="C3512" s="53">
        <v>2023</v>
      </c>
      <c r="D3512" s="53">
        <v>0.4</v>
      </c>
      <c r="E3512" s="54">
        <v>1</v>
      </c>
      <c r="F3512" s="54">
        <v>5</v>
      </c>
      <c r="G3512" s="69">
        <v>26.114650000000001</v>
      </c>
      <c r="H3512" s="59">
        <v>339</v>
      </c>
    </row>
    <row r="3513" spans="1:8" ht="51">
      <c r="A3513" s="39"/>
      <c r="B3513" s="52" t="s">
        <v>5403</v>
      </c>
      <c r="C3513" s="53">
        <v>2023</v>
      </c>
      <c r="D3513" s="53">
        <v>0.4</v>
      </c>
      <c r="E3513" s="54">
        <v>1</v>
      </c>
      <c r="F3513" s="54">
        <v>15</v>
      </c>
      <c r="G3513" s="69">
        <v>25.824960000000001</v>
      </c>
      <c r="H3513" s="59">
        <v>339</v>
      </c>
    </row>
    <row r="3514" spans="1:8" ht="51">
      <c r="A3514" s="39"/>
      <c r="B3514" s="52" t="s">
        <v>5404</v>
      </c>
      <c r="C3514" s="53">
        <v>2023</v>
      </c>
      <c r="D3514" s="53">
        <v>0.4</v>
      </c>
      <c r="E3514" s="54">
        <v>1</v>
      </c>
      <c r="F3514" s="54">
        <v>15</v>
      </c>
      <c r="G3514" s="69">
        <v>25.837340000000001</v>
      </c>
      <c r="H3514" s="59">
        <v>339</v>
      </c>
    </row>
    <row r="3515" spans="1:8" ht="51">
      <c r="A3515" s="39"/>
      <c r="B3515" s="52" t="s">
        <v>5405</v>
      </c>
      <c r="C3515" s="53">
        <v>2023</v>
      </c>
      <c r="D3515" s="53">
        <v>0.4</v>
      </c>
      <c r="E3515" s="54">
        <v>1</v>
      </c>
      <c r="F3515" s="54">
        <v>10</v>
      </c>
      <c r="G3515" s="69">
        <v>26.16507</v>
      </c>
      <c r="H3515" s="59">
        <v>339</v>
      </c>
    </row>
    <row r="3516" spans="1:8" ht="51">
      <c r="A3516" s="39"/>
      <c r="B3516" s="52" t="s">
        <v>5406</v>
      </c>
      <c r="C3516" s="53">
        <v>2023</v>
      </c>
      <c r="D3516" s="53">
        <v>0.4</v>
      </c>
      <c r="E3516" s="54">
        <v>1</v>
      </c>
      <c r="F3516" s="54">
        <v>10</v>
      </c>
      <c r="G3516" s="69">
        <v>26.11571</v>
      </c>
      <c r="H3516" s="59">
        <v>339</v>
      </c>
    </row>
    <row r="3517" spans="1:8" ht="51">
      <c r="A3517" s="39"/>
      <c r="B3517" s="52" t="s">
        <v>5407</v>
      </c>
      <c r="C3517" s="53">
        <v>2023</v>
      </c>
      <c r="D3517" s="53">
        <v>0.4</v>
      </c>
      <c r="E3517" s="54">
        <v>1</v>
      </c>
      <c r="F3517" s="54">
        <v>10</v>
      </c>
      <c r="G3517" s="69">
        <v>25.912369999999999</v>
      </c>
      <c r="H3517" s="59">
        <v>339</v>
      </c>
    </row>
    <row r="3518" spans="1:8" ht="51">
      <c r="A3518" s="39"/>
      <c r="B3518" s="52" t="s">
        <v>5408</v>
      </c>
      <c r="C3518" s="53">
        <v>2023</v>
      </c>
      <c r="D3518" s="53">
        <v>0.4</v>
      </c>
      <c r="E3518" s="54">
        <v>1</v>
      </c>
      <c r="F3518" s="54">
        <v>15</v>
      </c>
      <c r="G3518" s="69">
        <v>25.62323</v>
      </c>
      <c r="H3518" s="59">
        <v>339</v>
      </c>
    </row>
    <row r="3519" spans="1:8" ht="51">
      <c r="A3519" s="39"/>
      <c r="B3519" s="52" t="s">
        <v>5409</v>
      </c>
      <c r="C3519" s="53">
        <v>2023</v>
      </c>
      <c r="D3519" s="53">
        <v>0.4</v>
      </c>
      <c r="E3519" s="54">
        <v>1</v>
      </c>
      <c r="F3519" s="54">
        <v>10</v>
      </c>
      <c r="G3519" s="69">
        <v>25.824960000000001</v>
      </c>
      <c r="H3519" s="59">
        <v>339</v>
      </c>
    </row>
    <row r="3520" spans="1:8" ht="51">
      <c r="A3520" s="39"/>
      <c r="B3520" s="52" t="s">
        <v>5410</v>
      </c>
      <c r="C3520" s="53">
        <v>2023</v>
      </c>
      <c r="D3520" s="53">
        <v>0.4</v>
      </c>
      <c r="E3520" s="54">
        <v>1</v>
      </c>
      <c r="F3520" s="54">
        <v>15</v>
      </c>
      <c r="G3520" s="69">
        <v>26.050599999999999</v>
      </c>
      <c r="H3520" s="59">
        <v>339</v>
      </c>
    </row>
    <row r="3521" spans="1:8" ht="51">
      <c r="A3521" s="39"/>
      <c r="B3521" s="52" t="s">
        <v>5411</v>
      </c>
      <c r="C3521" s="53">
        <v>2023</v>
      </c>
      <c r="D3521" s="53">
        <v>0.4</v>
      </c>
      <c r="E3521" s="54">
        <v>1</v>
      </c>
      <c r="F3521" s="54">
        <v>15</v>
      </c>
      <c r="G3521" s="69">
        <v>26.050609999999999</v>
      </c>
      <c r="H3521" s="59">
        <v>339</v>
      </c>
    </row>
    <row r="3522" spans="1:8" ht="51">
      <c r="A3522" s="39"/>
      <c r="B3522" s="52" t="s">
        <v>5412</v>
      </c>
      <c r="C3522" s="53">
        <v>2023</v>
      </c>
      <c r="D3522" s="53">
        <v>0.4</v>
      </c>
      <c r="E3522" s="54">
        <v>1</v>
      </c>
      <c r="F3522" s="54">
        <v>5</v>
      </c>
      <c r="G3522" s="69">
        <v>25.81277</v>
      </c>
      <c r="H3522" s="59">
        <v>339</v>
      </c>
    </row>
    <row r="3523" spans="1:8" ht="51">
      <c r="A3523" s="39"/>
      <c r="B3523" s="52" t="s">
        <v>5413</v>
      </c>
      <c r="C3523" s="53">
        <v>2023</v>
      </c>
      <c r="D3523" s="53">
        <v>0.4</v>
      </c>
      <c r="E3523" s="54">
        <v>1</v>
      </c>
      <c r="F3523" s="54">
        <v>10</v>
      </c>
      <c r="G3523" s="69">
        <v>25.743830000000003</v>
      </c>
      <c r="H3523" s="59">
        <v>339</v>
      </c>
    </row>
    <row r="3524" spans="1:8" ht="51">
      <c r="A3524" s="39"/>
      <c r="B3524" s="52" t="s">
        <v>5414</v>
      </c>
      <c r="C3524" s="53">
        <v>2023</v>
      </c>
      <c r="D3524" s="53">
        <v>0.4</v>
      </c>
      <c r="E3524" s="54">
        <v>1</v>
      </c>
      <c r="F3524" s="54">
        <v>15</v>
      </c>
      <c r="G3524" s="69">
        <v>25.837340000000001</v>
      </c>
      <c r="H3524" s="59">
        <v>339</v>
      </c>
    </row>
    <row r="3525" spans="1:8" ht="51">
      <c r="A3525" s="39"/>
      <c r="B3525" s="52" t="s">
        <v>5415</v>
      </c>
      <c r="C3525" s="53">
        <v>2023</v>
      </c>
      <c r="D3525" s="53">
        <v>0.4</v>
      </c>
      <c r="E3525" s="54">
        <v>1</v>
      </c>
      <c r="F3525" s="54">
        <v>5</v>
      </c>
      <c r="G3525" s="69">
        <v>25.775680000000001</v>
      </c>
      <c r="H3525" s="59">
        <v>339</v>
      </c>
    </row>
    <row r="3526" spans="1:8" ht="51">
      <c r="A3526" s="39"/>
      <c r="B3526" s="52" t="s">
        <v>5416</v>
      </c>
      <c r="C3526" s="53">
        <v>2023</v>
      </c>
      <c r="D3526" s="53">
        <v>0.4</v>
      </c>
      <c r="E3526" s="54">
        <v>1</v>
      </c>
      <c r="F3526" s="54">
        <v>14</v>
      </c>
      <c r="G3526" s="69">
        <v>25.81277</v>
      </c>
      <c r="H3526" s="59">
        <v>339</v>
      </c>
    </row>
    <row r="3527" spans="1:8" ht="51">
      <c r="A3527" s="39"/>
      <c r="B3527" s="52" t="s">
        <v>5417</v>
      </c>
      <c r="C3527" s="53">
        <v>2023</v>
      </c>
      <c r="D3527" s="53">
        <v>0.4</v>
      </c>
      <c r="E3527" s="54">
        <v>1</v>
      </c>
      <c r="F3527" s="54">
        <v>10</v>
      </c>
      <c r="G3527" s="69">
        <v>25.760919999999999</v>
      </c>
      <c r="H3527" s="59">
        <v>339</v>
      </c>
    </row>
    <row r="3528" spans="1:8" ht="51">
      <c r="A3528" s="39"/>
      <c r="B3528" s="52" t="s">
        <v>5418</v>
      </c>
      <c r="C3528" s="53">
        <v>2023</v>
      </c>
      <c r="D3528" s="53">
        <v>0.4</v>
      </c>
      <c r="E3528" s="54">
        <v>1</v>
      </c>
      <c r="F3528" s="54">
        <v>15</v>
      </c>
      <c r="G3528" s="69">
        <v>25.81277</v>
      </c>
      <c r="H3528" s="59">
        <v>339</v>
      </c>
    </row>
    <row r="3529" spans="1:8" ht="51">
      <c r="A3529" s="39"/>
      <c r="B3529" s="52" t="s">
        <v>5419</v>
      </c>
      <c r="C3529" s="53">
        <v>2023</v>
      </c>
      <c r="D3529" s="53">
        <v>0.4</v>
      </c>
      <c r="E3529" s="54">
        <v>1</v>
      </c>
      <c r="F3529" s="54">
        <v>2</v>
      </c>
      <c r="G3529" s="69">
        <v>25.687669999999997</v>
      </c>
      <c r="H3529" s="59">
        <v>339</v>
      </c>
    </row>
    <row r="3530" spans="1:8" ht="51">
      <c r="A3530" s="39"/>
      <c r="B3530" s="52" t="s">
        <v>5420</v>
      </c>
      <c r="C3530" s="53">
        <v>2023</v>
      </c>
      <c r="D3530" s="53">
        <v>0.4</v>
      </c>
      <c r="E3530" s="54">
        <v>1</v>
      </c>
      <c r="F3530" s="54">
        <v>10</v>
      </c>
      <c r="G3530" s="69">
        <v>25.738169999999997</v>
      </c>
      <c r="H3530" s="59">
        <v>339</v>
      </c>
    </row>
    <row r="3531" spans="1:8" ht="51">
      <c r="A3531" s="39"/>
      <c r="B3531" s="52" t="s">
        <v>5421</v>
      </c>
      <c r="C3531" s="53">
        <v>2023</v>
      </c>
      <c r="D3531" s="53">
        <v>0.4</v>
      </c>
      <c r="E3531" s="54">
        <v>1</v>
      </c>
      <c r="F3531" s="54">
        <v>15</v>
      </c>
      <c r="G3531" s="69">
        <v>26.09036</v>
      </c>
      <c r="H3531" s="59">
        <v>339</v>
      </c>
    </row>
    <row r="3532" spans="1:8" ht="51">
      <c r="A3532" s="39"/>
      <c r="B3532" s="52" t="s">
        <v>5422</v>
      </c>
      <c r="C3532" s="53">
        <v>2023</v>
      </c>
      <c r="D3532" s="53">
        <v>0.4</v>
      </c>
      <c r="E3532" s="54">
        <v>1</v>
      </c>
      <c r="F3532" s="54">
        <v>10</v>
      </c>
      <c r="G3532" s="69">
        <v>25.785959999999999</v>
      </c>
      <c r="H3532" s="59">
        <v>339</v>
      </c>
    </row>
    <row r="3533" spans="1:8" ht="51">
      <c r="A3533" s="39"/>
      <c r="B3533" s="52" t="s">
        <v>5423</v>
      </c>
      <c r="C3533" s="53">
        <v>2023</v>
      </c>
      <c r="D3533" s="53">
        <v>0.4</v>
      </c>
      <c r="E3533" s="54">
        <v>1</v>
      </c>
      <c r="F3533" s="54">
        <v>15</v>
      </c>
      <c r="G3533" s="69">
        <v>25.925039999999999</v>
      </c>
      <c r="H3533" s="59">
        <v>339</v>
      </c>
    </row>
    <row r="3534" spans="1:8" ht="51">
      <c r="A3534" s="39"/>
      <c r="B3534" s="52" t="s">
        <v>5424</v>
      </c>
      <c r="C3534" s="53">
        <v>2023</v>
      </c>
      <c r="D3534" s="53">
        <v>0.4</v>
      </c>
      <c r="E3534" s="54">
        <v>1</v>
      </c>
      <c r="F3534" s="54">
        <v>10</v>
      </c>
      <c r="G3534" s="69">
        <v>25.785959999999999</v>
      </c>
      <c r="H3534" s="59">
        <v>339</v>
      </c>
    </row>
    <row r="3535" spans="1:8" ht="51">
      <c r="A3535" s="39"/>
      <c r="B3535" s="52" t="s">
        <v>5425</v>
      </c>
      <c r="C3535" s="53">
        <v>2023</v>
      </c>
      <c r="D3535" s="53">
        <v>0.4</v>
      </c>
      <c r="E3535" s="54">
        <v>1</v>
      </c>
      <c r="F3535" s="54">
        <v>15</v>
      </c>
      <c r="G3535" s="69">
        <v>25.800609999999999</v>
      </c>
      <c r="H3535" s="59">
        <v>339</v>
      </c>
    </row>
    <row r="3536" spans="1:8" ht="51">
      <c r="A3536" s="39"/>
      <c r="B3536" s="52" t="s">
        <v>5426</v>
      </c>
      <c r="C3536" s="53">
        <v>2023</v>
      </c>
      <c r="D3536" s="53">
        <v>0.4</v>
      </c>
      <c r="E3536" s="54">
        <v>1</v>
      </c>
      <c r="F3536" s="54">
        <v>5</v>
      </c>
      <c r="G3536" s="69">
        <v>25.825389999999999</v>
      </c>
      <c r="H3536" s="59">
        <v>339</v>
      </c>
    </row>
    <row r="3537" spans="1:8" ht="51">
      <c r="A3537" s="39"/>
      <c r="B3537" s="52" t="s">
        <v>5427</v>
      </c>
      <c r="C3537" s="53">
        <v>2023</v>
      </c>
      <c r="D3537" s="53">
        <v>0.4</v>
      </c>
      <c r="E3537" s="54">
        <v>1</v>
      </c>
      <c r="F3537" s="54">
        <v>5</v>
      </c>
      <c r="G3537" s="69">
        <v>25.813209999999998</v>
      </c>
      <c r="H3537" s="59">
        <v>339</v>
      </c>
    </row>
    <row r="3538" spans="1:8" ht="51">
      <c r="A3538" s="39"/>
      <c r="B3538" s="52" t="s">
        <v>5428</v>
      </c>
      <c r="C3538" s="53">
        <v>2023</v>
      </c>
      <c r="D3538" s="53">
        <v>0.4</v>
      </c>
      <c r="E3538" s="54">
        <v>1</v>
      </c>
      <c r="F3538" s="54">
        <v>10</v>
      </c>
      <c r="G3538" s="69">
        <v>25.849830000000001</v>
      </c>
      <c r="H3538" s="59">
        <v>339</v>
      </c>
    </row>
    <row r="3539" spans="1:8" ht="51">
      <c r="A3539" s="39"/>
      <c r="B3539" s="52" t="s">
        <v>5429</v>
      </c>
      <c r="C3539" s="53">
        <v>2023</v>
      </c>
      <c r="D3539" s="53">
        <v>0.4</v>
      </c>
      <c r="E3539" s="54">
        <v>1</v>
      </c>
      <c r="F3539" s="54">
        <v>15</v>
      </c>
      <c r="G3539" s="69">
        <v>25.813209999999998</v>
      </c>
      <c r="H3539" s="59">
        <v>339</v>
      </c>
    </row>
    <row r="3540" spans="1:8" ht="51">
      <c r="A3540" s="39"/>
      <c r="B3540" s="52" t="s">
        <v>5430</v>
      </c>
      <c r="C3540" s="53">
        <v>2023</v>
      </c>
      <c r="D3540" s="53">
        <v>0.4</v>
      </c>
      <c r="E3540" s="54">
        <v>1</v>
      </c>
      <c r="F3540" s="54">
        <v>10</v>
      </c>
      <c r="G3540" s="69">
        <v>25.800789999999999</v>
      </c>
      <c r="H3540" s="59">
        <v>339</v>
      </c>
    </row>
    <row r="3541" spans="1:8" ht="51">
      <c r="A3541" s="39"/>
      <c r="B3541" s="52" t="s">
        <v>5431</v>
      </c>
      <c r="C3541" s="53">
        <v>2023</v>
      </c>
      <c r="D3541" s="53">
        <v>0.4</v>
      </c>
      <c r="E3541" s="54">
        <v>1</v>
      </c>
      <c r="F3541" s="54">
        <v>10</v>
      </c>
      <c r="G3541" s="69">
        <v>25.850249999999999</v>
      </c>
      <c r="H3541" s="59">
        <v>339</v>
      </c>
    </row>
    <row r="3542" spans="1:8" ht="51">
      <c r="A3542" s="39"/>
      <c r="B3542" s="52" t="s">
        <v>5432</v>
      </c>
      <c r="C3542" s="53">
        <v>2023</v>
      </c>
      <c r="D3542" s="53">
        <v>0.4</v>
      </c>
      <c r="E3542" s="54">
        <v>1</v>
      </c>
      <c r="F3542" s="54">
        <v>10</v>
      </c>
      <c r="G3542" s="69">
        <v>26.34779</v>
      </c>
      <c r="H3542" s="59">
        <v>339</v>
      </c>
    </row>
    <row r="3543" spans="1:8" ht="51">
      <c r="A3543" s="39"/>
      <c r="B3543" s="52" t="s">
        <v>5433</v>
      </c>
      <c r="C3543" s="53">
        <v>2023</v>
      </c>
      <c r="D3543" s="53">
        <v>0.4</v>
      </c>
      <c r="E3543" s="54">
        <v>1</v>
      </c>
      <c r="F3543" s="54">
        <v>10</v>
      </c>
      <c r="G3543" s="69">
        <v>26.026790000000002</v>
      </c>
      <c r="H3543" s="59">
        <v>339</v>
      </c>
    </row>
    <row r="3544" spans="1:8" ht="51">
      <c r="A3544" s="39"/>
      <c r="B3544" s="52" t="s">
        <v>5434</v>
      </c>
      <c r="C3544" s="53">
        <v>2023</v>
      </c>
      <c r="D3544" s="53">
        <v>0.4</v>
      </c>
      <c r="E3544" s="54">
        <v>1</v>
      </c>
      <c r="F3544" s="54">
        <v>15</v>
      </c>
      <c r="G3544" s="69">
        <v>26.026769999999999</v>
      </c>
      <c r="H3544" s="59">
        <v>339</v>
      </c>
    </row>
    <row r="3545" spans="1:8" ht="51">
      <c r="A3545" s="39"/>
      <c r="B3545" s="52" t="s">
        <v>5435</v>
      </c>
      <c r="C3545" s="53">
        <v>2023</v>
      </c>
      <c r="D3545" s="53">
        <v>0.4</v>
      </c>
      <c r="E3545" s="54">
        <v>1</v>
      </c>
      <c r="F3545" s="54">
        <v>15</v>
      </c>
      <c r="G3545" s="69">
        <v>26.090769999999999</v>
      </c>
      <c r="H3545" s="59">
        <v>339</v>
      </c>
    </row>
    <row r="3546" spans="1:8" ht="51">
      <c r="A3546" s="39"/>
      <c r="B3546" s="52" t="s">
        <v>5436</v>
      </c>
      <c r="C3546" s="53">
        <v>2023</v>
      </c>
      <c r="D3546" s="53">
        <v>0.4</v>
      </c>
      <c r="E3546" s="54">
        <v>1</v>
      </c>
      <c r="F3546" s="54">
        <v>10</v>
      </c>
      <c r="G3546" s="69">
        <v>26.152360000000002</v>
      </c>
      <c r="H3546" s="59">
        <v>339</v>
      </c>
    </row>
    <row r="3547" spans="1:8" ht="51">
      <c r="A3547" s="39"/>
      <c r="B3547" s="52" t="s">
        <v>5437</v>
      </c>
      <c r="C3547" s="53">
        <v>2023</v>
      </c>
      <c r="D3547" s="53">
        <v>0.4</v>
      </c>
      <c r="E3547" s="54">
        <v>1</v>
      </c>
      <c r="F3547" s="54">
        <v>5</v>
      </c>
      <c r="G3547" s="69">
        <v>26.090769999999999</v>
      </c>
      <c r="H3547" s="59">
        <v>339</v>
      </c>
    </row>
    <row r="3548" spans="1:8" ht="51">
      <c r="A3548" s="39"/>
      <c r="B3548" s="52" t="s">
        <v>5438</v>
      </c>
      <c r="C3548" s="53">
        <v>2023</v>
      </c>
      <c r="D3548" s="53">
        <v>0.4</v>
      </c>
      <c r="E3548" s="54">
        <v>1</v>
      </c>
      <c r="F3548" s="54">
        <v>10</v>
      </c>
      <c r="G3548" s="69">
        <v>26.026769999999999</v>
      </c>
      <c r="H3548" s="59">
        <v>339</v>
      </c>
    </row>
    <row r="3549" spans="1:8" ht="51">
      <c r="A3549" s="39"/>
      <c r="B3549" s="52" t="s">
        <v>5439</v>
      </c>
      <c r="C3549" s="53">
        <v>2023</v>
      </c>
      <c r="D3549" s="53">
        <v>0.4</v>
      </c>
      <c r="E3549" s="54">
        <v>1</v>
      </c>
      <c r="F3549" s="54">
        <v>10</v>
      </c>
      <c r="G3549" s="69">
        <v>25.825800000000001</v>
      </c>
      <c r="H3549" s="59">
        <v>339</v>
      </c>
    </row>
    <row r="3550" spans="1:8" ht="51">
      <c r="A3550" s="39"/>
      <c r="B3550" s="52" t="s">
        <v>5440</v>
      </c>
      <c r="C3550" s="53">
        <v>2023</v>
      </c>
      <c r="D3550" s="53">
        <v>0.4</v>
      </c>
      <c r="E3550" s="54">
        <v>1</v>
      </c>
      <c r="F3550" s="54">
        <v>15</v>
      </c>
      <c r="G3550" s="69">
        <v>25.749490000000002</v>
      </c>
      <c r="H3550" s="59">
        <v>339</v>
      </c>
    </row>
    <row r="3551" spans="1:8" ht="51">
      <c r="A3551" s="39"/>
      <c r="B3551" s="52" t="s">
        <v>5441</v>
      </c>
      <c r="C3551" s="53">
        <v>2023</v>
      </c>
      <c r="D3551" s="53">
        <v>0.4</v>
      </c>
      <c r="E3551" s="54">
        <v>1</v>
      </c>
      <c r="F3551" s="54">
        <v>15</v>
      </c>
      <c r="G3551" s="69">
        <v>25.862560000000002</v>
      </c>
      <c r="H3551" s="59">
        <v>339</v>
      </c>
    </row>
    <row r="3552" spans="1:8" ht="51">
      <c r="A3552" s="39"/>
      <c r="B3552" s="52" t="s">
        <v>5442</v>
      </c>
      <c r="C3552" s="53">
        <v>2023</v>
      </c>
      <c r="D3552" s="53">
        <v>0.4</v>
      </c>
      <c r="E3552" s="54">
        <v>1</v>
      </c>
      <c r="F3552" s="54">
        <v>10</v>
      </c>
      <c r="G3552" s="69">
        <v>25.85023</v>
      </c>
      <c r="H3552" s="59">
        <v>339</v>
      </c>
    </row>
    <row r="3553" spans="1:8" ht="51">
      <c r="A3553" s="39"/>
      <c r="B3553" s="52" t="s">
        <v>5443</v>
      </c>
      <c r="C3553" s="53">
        <v>2023</v>
      </c>
      <c r="D3553" s="53">
        <v>0.4</v>
      </c>
      <c r="E3553" s="54">
        <v>1</v>
      </c>
      <c r="F3553" s="54">
        <v>15</v>
      </c>
      <c r="G3553" s="69">
        <v>25.801009999999998</v>
      </c>
      <c r="H3553" s="59">
        <v>339</v>
      </c>
    </row>
    <row r="3554" spans="1:8" ht="51">
      <c r="A3554" s="39"/>
      <c r="B3554" s="52" t="s">
        <v>5444</v>
      </c>
      <c r="C3554" s="53">
        <v>2023</v>
      </c>
      <c r="D3554" s="53">
        <v>0.4</v>
      </c>
      <c r="E3554" s="54">
        <v>1</v>
      </c>
      <c r="F3554" s="54">
        <v>5</v>
      </c>
      <c r="G3554" s="69">
        <v>17.429970000000001</v>
      </c>
      <c r="H3554" s="59">
        <v>339</v>
      </c>
    </row>
    <row r="3555" spans="1:8" ht="51">
      <c r="A3555" s="39"/>
      <c r="B3555" s="52" t="s">
        <v>5445</v>
      </c>
      <c r="C3555" s="53">
        <v>2023</v>
      </c>
      <c r="D3555" s="53">
        <v>0.4</v>
      </c>
      <c r="E3555" s="54">
        <v>1</v>
      </c>
      <c r="F3555" s="54">
        <v>10</v>
      </c>
      <c r="G3555" s="69">
        <v>17.38748</v>
      </c>
      <c r="H3555" s="59">
        <v>339</v>
      </c>
    </row>
    <row r="3556" spans="1:8" ht="51">
      <c r="A3556" s="39"/>
      <c r="B3556" s="52" t="s">
        <v>5446</v>
      </c>
      <c r="C3556" s="53">
        <v>2023</v>
      </c>
      <c r="D3556" s="53">
        <v>0.4</v>
      </c>
      <c r="E3556" s="54">
        <v>1</v>
      </c>
      <c r="F3556" s="54">
        <v>10</v>
      </c>
      <c r="G3556" s="69">
        <v>17.442080000000001</v>
      </c>
      <c r="H3556" s="59">
        <v>339</v>
      </c>
    </row>
    <row r="3557" spans="1:8" ht="51">
      <c r="A3557" s="39"/>
      <c r="B3557" s="52" t="s">
        <v>5447</v>
      </c>
      <c r="C3557" s="53">
        <v>2023</v>
      </c>
      <c r="D3557" s="53">
        <v>0.4</v>
      </c>
      <c r="E3557" s="54">
        <v>1</v>
      </c>
      <c r="F3557" s="54">
        <v>5</v>
      </c>
      <c r="G3557" s="69">
        <v>17.267029999999998</v>
      </c>
      <c r="H3557" s="59">
        <v>339</v>
      </c>
    </row>
    <row r="3558" spans="1:8" ht="51">
      <c r="A3558" s="39"/>
      <c r="B3558" s="52" t="s">
        <v>5448</v>
      </c>
      <c r="C3558" s="53">
        <v>2023</v>
      </c>
      <c r="D3558" s="53">
        <v>0.4</v>
      </c>
      <c r="E3558" s="54">
        <v>1</v>
      </c>
      <c r="F3558" s="54">
        <v>10</v>
      </c>
      <c r="G3558" s="69">
        <v>17.428129999999999</v>
      </c>
      <c r="H3558" s="59">
        <v>339</v>
      </c>
    </row>
    <row r="3559" spans="1:8" ht="51">
      <c r="A3559" s="39"/>
      <c r="B3559" s="52" t="s">
        <v>5449</v>
      </c>
      <c r="C3559" s="53">
        <v>2023</v>
      </c>
      <c r="D3559" s="53">
        <v>0.4</v>
      </c>
      <c r="E3559" s="54">
        <v>1</v>
      </c>
      <c r="F3559" s="54">
        <v>5</v>
      </c>
      <c r="G3559" s="69">
        <v>28.34873</v>
      </c>
      <c r="H3559" s="59">
        <v>339</v>
      </c>
    </row>
    <row r="3560" spans="1:8" ht="51">
      <c r="A3560" s="39"/>
      <c r="B3560" s="52" t="s">
        <v>5450</v>
      </c>
      <c r="C3560" s="53">
        <v>2023</v>
      </c>
      <c r="D3560" s="53">
        <v>0.4</v>
      </c>
      <c r="E3560" s="54">
        <v>1</v>
      </c>
      <c r="F3560" s="54">
        <v>8</v>
      </c>
      <c r="G3560" s="69">
        <v>28.139040000000001</v>
      </c>
      <c r="H3560" s="59">
        <v>339</v>
      </c>
    </row>
    <row r="3561" spans="1:8" ht="51">
      <c r="A3561" s="39"/>
      <c r="B3561" s="52" t="s">
        <v>5451</v>
      </c>
      <c r="C3561" s="53">
        <v>2023</v>
      </c>
      <c r="D3561" s="53">
        <v>0.4</v>
      </c>
      <c r="E3561" s="54">
        <v>1</v>
      </c>
      <c r="F3561" s="54">
        <v>15</v>
      </c>
      <c r="G3561" s="69">
        <v>28.05395</v>
      </c>
      <c r="H3561" s="59">
        <v>339</v>
      </c>
    </row>
    <row r="3562" spans="1:8" ht="51">
      <c r="A3562" s="39"/>
      <c r="B3562" s="52" t="s">
        <v>5452</v>
      </c>
      <c r="C3562" s="53">
        <v>2023</v>
      </c>
      <c r="D3562" s="53">
        <v>0.4</v>
      </c>
      <c r="E3562" s="54">
        <v>1</v>
      </c>
      <c r="F3562" s="54">
        <v>15</v>
      </c>
      <c r="G3562" s="69">
        <v>28.535430000000002</v>
      </c>
      <c r="H3562" s="59">
        <v>339</v>
      </c>
    </row>
    <row r="3563" spans="1:8" ht="51">
      <c r="A3563" s="39"/>
      <c r="B3563" s="52" t="s">
        <v>5453</v>
      </c>
      <c r="C3563" s="53">
        <v>2023</v>
      </c>
      <c r="D3563" s="53">
        <v>0.4</v>
      </c>
      <c r="E3563" s="54">
        <v>1</v>
      </c>
      <c r="F3563" s="54">
        <v>10</v>
      </c>
      <c r="G3563" s="69">
        <v>25.494630000000001</v>
      </c>
      <c r="H3563" s="59">
        <v>339</v>
      </c>
    </row>
    <row r="3564" spans="1:8" ht="51">
      <c r="A3564" s="39"/>
      <c r="B3564" s="52" t="s">
        <v>5454</v>
      </c>
      <c r="C3564" s="53">
        <v>2023</v>
      </c>
      <c r="D3564" s="53">
        <v>0.4</v>
      </c>
      <c r="E3564" s="54">
        <v>1</v>
      </c>
      <c r="F3564" s="54">
        <v>15</v>
      </c>
      <c r="G3564" s="69">
        <v>25.456970000000002</v>
      </c>
      <c r="H3564" s="59">
        <v>339</v>
      </c>
    </row>
    <row r="3565" spans="1:8" ht="51">
      <c r="A3565" s="39"/>
      <c r="B3565" s="52" t="s">
        <v>5455</v>
      </c>
      <c r="C3565" s="53">
        <v>2023</v>
      </c>
      <c r="D3565" s="53">
        <v>0.4</v>
      </c>
      <c r="E3565" s="54">
        <v>1</v>
      </c>
      <c r="F3565" s="54">
        <v>15</v>
      </c>
      <c r="G3565" s="69">
        <v>25.695139999999999</v>
      </c>
      <c r="H3565" s="59">
        <v>339</v>
      </c>
    </row>
    <row r="3566" spans="1:8" ht="51">
      <c r="A3566" s="39"/>
      <c r="B3566" s="52" t="s">
        <v>5456</v>
      </c>
      <c r="C3566" s="53">
        <v>2023</v>
      </c>
      <c r="D3566" s="53">
        <v>0.4</v>
      </c>
      <c r="E3566" s="54">
        <v>1</v>
      </c>
      <c r="F3566" s="54">
        <v>10</v>
      </c>
      <c r="G3566" s="69">
        <v>25.346080000000001</v>
      </c>
      <c r="H3566" s="59">
        <v>339</v>
      </c>
    </row>
    <row r="3567" spans="1:8" ht="51">
      <c r="A3567" s="39"/>
      <c r="B3567" s="52" t="s">
        <v>5457</v>
      </c>
      <c r="C3567" s="53">
        <v>2023</v>
      </c>
      <c r="D3567" s="53">
        <v>0.4</v>
      </c>
      <c r="E3567" s="54">
        <v>1</v>
      </c>
      <c r="F3567" s="54">
        <v>10</v>
      </c>
      <c r="G3567" s="69">
        <v>25.494630000000001</v>
      </c>
      <c r="H3567" s="59">
        <v>339</v>
      </c>
    </row>
    <row r="3568" spans="1:8" ht="51">
      <c r="A3568" s="39"/>
      <c r="B3568" s="52" t="s">
        <v>5458</v>
      </c>
      <c r="C3568" s="53">
        <v>2023</v>
      </c>
      <c r="D3568" s="53">
        <v>0.4</v>
      </c>
      <c r="E3568" s="54">
        <v>1</v>
      </c>
      <c r="F3568" s="54">
        <v>10</v>
      </c>
      <c r="G3568" s="69">
        <v>25.3704</v>
      </c>
      <c r="H3568" s="59">
        <v>339</v>
      </c>
    </row>
    <row r="3569" spans="1:8" ht="51">
      <c r="A3569" s="39"/>
      <c r="B3569" s="52" t="s">
        <v>5459</v>
      </c>
      <c r="C3569" s="53">
        <v>2023</v>
      </c>
      <c r="D3569" s="53">
        <v>0.4</v>
      </c>
      <c r="E3569" s="54">
        <v>1</v>
      </c>
      <c r="F3569" s="54">
        <v>15</v>
      </c>
      <c r="G3569" s="69">
        <v>25.53105</v>
      </c>
      <c r="H3569" s="59">
        <v>339</v>
      </c>
    </row>
    <row r="3570" spans="1:8" ht="51">
      <c r="A3570" s="39"/>
      <c r="B3570" s="52" t="s">
        <v>5460</v>
      </c>
      <c r="C3570" s="53">
        <v>2023</v>
      </c>
      <c r="D3570" s="53">
        <v>0.4</v>
      </c>
      <c r="E3570" s="54">
        <v>1</v>
      </c>
      <c r="F3570" s="54">
        <v>10</v>
      </c>
      <c r="G3570" s="69">
        <v>25.518930000000001</v>
      </c>
      <c r="H3570" s="59">
        <v>339</v>
      </c>
    </row>
    <row r="3571" spans="1:8" ht="51">
      <c r="A3571" s="39"/>
      <c r="B3571" s="52" t="s">
        <v>5461</v>
      </c>
      <c r="C3571" s="53">
        <v>2023</v>
      </c>
      <c r="D3571" s="53">
        <v>0.4</v>
      </c>
      <c r="E3571" s="54">
        <v>1</v>
      </c>
      <c r="F3571" s="54">
        <v>10</v>
      </c>
      <c r="G3571" s="69">
        <v>25.555250000000001</v>
      </c>
      <c r="H3571" s="59">
        <v>339</v>
      </c>
    </row>
    <row r="3572" spans="1:8" ht="51">
      <c r="A3572" s="39"/>
      <c r="B3572" s="52" t="s">
        <v>5462</v>
      </c>
      <c r="C3572" s="53">
        <v>2023</v>
      </c>
      <c r="D3572" s="53">
        <v>0.4</v>
      </c>
      <c r="E3572" s="54">
        <v>1</v>
      </c>
      <c r="F3572" s="54">
        <v>10</v>
      </c>
      <c r="G3572" s="69">
        <v>25.518930000000001</v>
      </c>
      <c r="H3572" s="59">
        <v>339</v>
      </c>
    </row>
    <row r="3573" spans="1:8" ht="51">
      <c r="A3573" s="39"/>
      <c r="B3573" s="52" t="s">
        <v>5463</v>
      </c>
      <c r="C3573" s="53">
        <v>2023</v>
      </c>
      <c r="D3573" s="53">
        <v>0.4</v>
      </c>
      <c r="E3573" s="54">
        <v>1</v>
      </c>
      <c r="F3573" s="54">
        <v>15</v>
      </c>
      <c r="G3573" s="69">
        <v>25.370429999999999</v>
      </c>
      <c r="H3573" s="59">
        <v>339</v>
      </c>
    </row>
    <row r="3574" spans="1:8" ht="51">
      <c r="A3574" s="39"/>
      <c r="B3574" s="52" t="s">
        <v>5464</v>
      </c>
      <c r="C3574" s="53">
        <v>2023</v>
      </c>
      <c r="D3574" s="53">
        <v>0.4</v>
      </c>
      <c r="E3574" s="54">
        <v>1</v>
      </c>
      <c r="F3574" s="54">
        <v>15</v>
      </c>
      <c r="G3574" s="69">
        <v>25.732140000000001</v>
      </c>
      <c r="H3574" s="59">
        <v>339</v>
      </c>
    </row>
    <row r="3575" spans="1:8" ht="51">
      <c r="A3575" s="39"/>
      <c r="B3575" s="52" t="s">
        <v>5465</v>
      </c>
      <c r="C3575" s="53">
        <v>2023</v>
      </c>
      <c r="D3575" s="53">
        <v>0.4</v>
      </c>
      <c r="E3575" s="54">
        <v>1</v>
      </c>
      <c r="F3575" s="54">
        <v>10</v>
      </c>
      <c r="G3575" s="69">
        <v>25.53105</v>
      </c>
      <c r="H3575" s="59">
        <v>339</v>
      </c>
    </row>
    <row r="3576" spans="1:8" ht="51">
      <c r="A3576" s="39"/>
      <c r="B3576" s="52" t="s">
        <v>5466</v>
      </c>
      <c r="C3576" s="53">
        <v>2023</v>
      </c>
      <c r="D3576" s="53">
        <v>0.4</v>
      </c>
      <c r="E3576" s="54">
        <v>1</v>
      </c>
      <c r="F3576" s="54">
        <v>10</v>
      </c>
      <c r="G3576" s="69">
        <v>25.500880000000002</v>
      </c>
      <c r="H3576" s="59">
        <v>339</v>
      </c>
    </row>
    <row r="3577" spans="1:8" ht="51">
      <c r="A3577" s="39"/>
      <c r="B3577" s="52" t="s">
        <v>5467</v>
      </c>
      <c r="C3577" s="53">
        <v>2023</v>
      </c>
      <c r="D3577" s="53">
        <v>0.4</v>
      </c>
      <c r="E3577" s="54">
        <v>1</v>
      </c>
      <c r="F3577" s="54">
        <v>10</v>
      </c>
      <c r="G3577" s="69">
        <v>25.50667</v>
      </c>
      <c r="H3577" s="59">
        <v>339</v>
      </c>
    </row>
    <row r="3578" spans="1:8" ht="51">
      <c r="A3578" s="39"/>
      <c r="B3578" s="52" t="s">
        <v>5468</v>
      </c>
      <c r="C3578" s="53">
        <v>2023</v>
      </c>
      <c r="D3578" s="53">
        <v>0.4</v>
      </c>
      <c r="E3578" s="54">
        <v>1</v>
      </c>
      <c r="F3578" s="54">
        <v>15</v>
      </c>
      <c r="G3578" s="69">
        <v>25.483499999999999</v>
      </c>
      <c r="H3578" s="59">
        <v>339</v>
      </c>
    </row>
    <row r="3579" spans="1:8" ht="51">
      <c r="A3579" s="39"/>
      <c r="B3579" s="52" t="s">
        <v>5469</v>
      </c>
      <c r="C3579" s="53">
        <v>2023</v>
      </c>
      <c r="D3579" s="53">
        <v>0.4</v>
      </c>
      <c r="E3579" s="54">
        <v>1</v>
      </c>
      <c r="F3579" s="54">
        <v>10</v>
      </c>
      <c r="G3579" s="69">
        <v>25.538919999999997</v>
      </c>
      <c r="H3579" s="59">
        <v>339</v>
      </c>
    </row>
    <row r="3580" spans="1:8" ht="51">
      <c r="A3580" s="39"/>
      <c r="B3580" s="52" t="s">
        <v>5470</v>
      </c>
      <c r="C3580" s="53">
        <v>2023</v>
      </c>
      <c r="D3580" s="53">
        <v>0.4</v>
      </c>
      <c r="E3580" s="54">
        <v>1</v>
      </c>
      <c r="F3580" s="54">
        <v>5</v>
      </c>
      <c r="G3580" s="69">
        <v>25.46435</v>
      </c>
      <c r="H3580" s="59">
        <v>339</v>
      </c>
    </row>
    <row r="3581" spans="1:8" ht="51">
      <c r="A3581" s="39"/>
      <c r="B3581" s="52" t="s">
        <v>5471</v>
      </c>
      <c r="C3581" s="53">
        <v>2023</v>
      </c>
      <c r="D3581" s="53">
        <v>0.4</v>
      </c>
      <c r="E3581" s="54">
        <v>1</v>
      </c>
      <c r="F3581" s="54">
        <v>15</v>
      </c>
      <c r="G3581" s="69">
        <v>25.56202</v>
      </c>
      <c r="H3581" s="59">
        <v>339</v>
      </c>
    </row>
    <row r="3582" spans="1:8" ht="51">
      <c r="A3582" s="39"/>
      <c r="B3582" s="52" t="s">
        <v>5472</v>
      </c>
      <c r="C3582" s="53">
        <v>2023</v>
      </c>
      <c r="D3582" s="53">
        <v>0.4</v>
      </c>
      <c r="E3582" s="54">
        <v>1</v>
      </c>
      <c r="F3582" s="54">
        <v>15</v>
      </c>
      <c r="G3582" s="69">
        <v>25.525599999999997</v>
      </c>
      <c r="H3582" s="59">
        <v>339</v>
      </c>
    </row>
    <row r="3583" spans="1:8" ht="51">
      <c r="A3583" s="39"/>
      <c r="B3583" s="52" t="s">
        <v>5473</v>
      </c>
      <c r="C3583" s="53">
        <v>2023</v>
      </c>
      <c r="D3583" s="53">
        <v>0.4</v>
      </c>
      <c r="E3583" s="54">
        <v>1</v>
      </c>
      <c r="F3583" s="54">
        <v>10</v>
      </c>
      <c r="G3583" s="69">
        <v>25.340589999999999</v>
      </c>
      <c r="H3583" s="59">
        <v>339</v>
      </c>
    </row>
    <row r="3584" spans="1:8" ht="51">
      <c r="A3584" s="39"/>
      <c r="B3584" s="52" t="s">
        <v>5474</v>
      </c>
      <c r="C3584" s="53">
        <v>2023</v>
      </c>
      <c r="D3584" s="53">
        <v>0.4</v>
      </c>
      <c r="E3584" s="54">
        <v>1</v>
      </c>
      <c r="F3584" s="54">
        <v>15</v>
      </c>
      <c r="G3584" s="69">
        <v>25.50131</v>
      </c>
      <c r="H3584" s="59">
        <v>339</v>
      </c>
    </row>
    <row r="3585" spans="1:8" ht="51">
      <c r="A3585" s="39"/>
      <c r="B3585" s="52" t="s">
        <v>5475</v>
      </c>
      <c r="C3585" s="53">
        <v>2023</v>
      </c>
      <c r="D3585" s="53">
        <v>0.4</v>
      </c>
      <c r="E3585" s="54">
        <v>1</v>
      </c>
      <c r="F3585" s="54">
        <v>15</v>
      </c>
      <c r="G3585" s="69">
        <v>25.72739</v>
      </c>
      <c r="H3585" s="59">
        <v>339</v>
      </c>
    </row>
    <row r="3586" spans="1:8" ht="51">
      <c r="A3586" s="39"/>
      <c r="B3586" s="52" t="s">
        <v>5476</v>
      </c>
      <c r="C3586" s="53">
        <v>2023</v>
      </c>
      <c r="D3586" s="53">
        <v>0.4</v>
      </c>
      <c r="E3586" s="54">
        <v>1</v>
      </c>
      <c r="F3586" s="54">
        <v>10</v>
      </c>
      <c r="G3586" s="69">
        <v>25.525590000000001</v>
      </c>
      <c r="H3586" s="59">
        <v>339</v>
      </c>
    </row>
    <row r="3587" spans="1:8" ht="51">
      <c r="A3587" s="39"/>
      <c r="B3587" s="52" t="s">
        <v>5477</v>
      </c>
      <c r="C3587" s="53">
        <v>2023</v>
      </c>
      <c r="D3587" s="53">
        <v>0.4</v>
      </c>
      <c r="E3587" s="54">
        <v>1</v>
      </c>
      <c r="F3587" s="54">
        <v>10</v>
      </c>
      <c r="G3587" s="69">
        <v>25.50131</v>
      </c>
      <c r="H3587" s="59">
        <v>339</v>
      </c>
    </row>
    <row r="3588" spans="1:8" ht="51">
      <c r="A3588" s="39"/>
      <c r="B3588" s="52" t="s">
        <v>5478</v>
      </c>
      <c r="C3588" s="53">
        <v>2023</v>
      </c>
      <c r="D3588" s="53">
        <v>0.4</v>
      </c>
      <c r="E3588" s="54">
        <v>1</v>
      </c>
      <c r="F3588" s="54">
        <v>15</v>
      </c>
      <c r="G3588" s="69">
        <v>25.476900000000001</v>
      </c>
      <c r="H3588" s="59">
        <v>339</v>
      </c>
    </row>
    <row r="3589" spans="1:8" ht="51">
      <c r="A3589" s="39"/>
      <c r="B3589" s="52" t="s">
        <v>5479</v>
      </c>
      <c r="C3589" s="53">
        <v>2023</v>
      </c>
      <c r="D3589" s="53">
        <v>0.4</v>
      </c>
      <c r="E3589" s="54">
        <v>1</v>
      </c>
      <c r="F3589" s="54">
        <v>10</v>
      </c>
      <c r="G3589" s="69">
        <v>25.513380000000002</v>
      </c>
      <c r="H3589" s="59">
        <v>339</v>
      </c>
    </row>
    <row r="3590" spans="1:8" ht="51">
      <c r="A3590" s="39"/>
      <c r="B3590" s="52" t="s">
        <v>5480</v>
      </c>
      <c r="C3590" s="53">
        <v>2023</v>
      </c>
      <c r="D3590" s="53">
        <v>0.4</v>
      </c>
      <c r="E3590" s="54">
        <v>1</v>
      </c>
      <c r="F3590" s="54">
        <v>15</v>
      </c>
      <c r="G3590" s="69">
        <v>25.464770000000001</v>
      </c>
      <c r="H3590" s="59">
        <v>339</v>
      </c>
    </row>
    <row r="3591" spans="1:8" ht="51">
      <c r="A3591" s="39"/>
      <c r="B3591" s="52" t="s">
        <v>5481</v>
      </c>
      <c r="C3591" s="53">
        <v>2023</v>
      </c>
      <c r="D3591" s="53">
        <v>0.4</v>
      </c>
      <c r="E3591" s="54">
        <v>1</v>
      </c>
      <c r="F3591" s="54">
        <v>10</v>
      </c>
      <c r="G3591" s="69">
        <v>25.476669999999999</v>
      </c>
      <c r="H3591" s="59">
        <v>339</v>
      </c>
    </row>
    <row r="3592" spans="1:8" ht="51">
      <c r="A3592" s="39"/>
      <c r="B3592" s="52" t="s">
        <v>5482</v>
      </c>
      <c r="C3592" s="53">
        <v>2023</v>
      </c>
      <c r="D3592" s="53">
        <v>0.4</v>
      </c>
      <c r="E3592" s="54">
        <v>1</v>
      </c>
      <c r="F3592" s="54">
        <v>5</v>
      </c>
      <c r="G3592" s="69">
        <v>25.489039999999999</v>
      </c>
      <c r="H3592" s="59">
        <v>339</v>
      </c>
    </row>
    <row r="3593" spans="1:8" ht="51">
      <c r="A3593" s="39"/>
      <c r="B3593" s="52" t="s">
        <v>5483</v>
      </c>
      <c r="C3593" s="53">
        <v>2023</v>
      </c>
      <c r="D3593" s="53">
        <v>0.4</v>
      </c>
      <c r="E3593" s="54">
        <v>1</v>
      </c>
      <c r="F3593" s="54">
        <v>10</v>
      </c>
      <c r="G3593" s="69">
        <v>25.600159999999999</v>
      </c>
      <c r="H3593" s="59">
        <v>339</v>
      </c>
    </row>
    <row r="3594" spans="1:8" ht="51">
      <c r="A3594" s="39"/>
      <c r="B3594" s="52" t="s">
        <v>5484</v>
      </c>
      <c r="C3594" s="53">
        <v>2023</v>
      </c>
      <c r="D3594" s="53">
        <v>0.4</v>
      </c>
      <c r="E3594" s="54">
        <v>1</v>
      </c>
      <c r="F3594" s="54">
        <v>10</v>
      </c>
      <c r="G3594" s="69">
        <v>25.515049999999999</v>
      </c>
      <c r="H3594" s="59">
        <v>339</v>
      </c>
    </row>
    <row r="3595" spans="1:8" ht="51">
      <c r="A3595" s="39"/>
      <c r="B3595" s="52" t="s">
        <v>5485</v>
      </c>
      <c r="C3595" s="53">
        <v>2023</v>
      </c>
      <c r="D3595" s="53">
        <v>0.4</v>
      </c>
      <c r="E3595" s="54">
        <v>1</v>
      </c>
      <c r="F3595" s="54">
        <v>5</v>
      </c>
      <c r="G3595" s="69">
        <v>25.739560000000001</v>
      </c>
      <c r="H3595" s="59">
        <v>339</v>
      </c>
    </row>
    <row r="3596" spans="1:8" ht="51">
      <c r="A3596" s="39"/>
      <c r="B3596" s="52" t="s">
        <v>5486</v>
      </c>
      <c r="C3596" s="53">
        <v>2023</v>
      </c>
      <c r="D3596" s="53">
        <v>0.4</v>
      </c>
      <c r="E3596" s="54">
        <v>1</v>
      </c>
      <c r="F3596" s="54">
        <v>10</v>
      </c>
      <c r="G3596" s="69">
        <v>25.575849999999999</v>
      </c>
      <c r="H3596" s="59">
        <v>339</v>
      </c>
    </row>
    <row r="3597" spans="1:8" ht="51">
      <c r="A3597" s="39"/>
      <c r="B3597" s="52" t="s">
        <v>5487</v>
      </c>
      <c r="C3597" s="53">
        <v>2023</v>
      </c>
      <c r="D3597" s="53">
        <v>0.4</v>
      </c>
      <c r="E3597" s="54">
        <v>1</v>
      </c>
      <c r="F3597" s="54">
        <v>10</v>
      </c>
      <c r="G3597" s="69">
        <v>25.575860000000002</v>
      </c>
      <c r="H3597" s="59">
        <v>339</v>
      </c>
    </row>
    <row r="3598" spans="1:8" ht="51">
      <c r="A3598" s="39"/>
      <c r="B3598" s="52" t="s">
        <v>5488</v>
      </c>
      <c r="C3598" s="53">
        <v>2023</v>
      </c>
      <c r="D3598" s="53">
        <v>0.4</v>
      </c>
      <c r="E3598" s="54">
        <v>1</v>
      </c>
      <c r="F3598" s="54">
        <v>15</v>
      </c>
      <c r="G3598" s="69">
        <v>25.366589999999999</v>
      </c>
      <c r="H3598" s="59">
        <v>339</v>
      </c>
    </row>
    <row r="3599" spans="1:8" ht="51">
      <c r="A3599" s="39"/>
      <c r="B3599" s="52" t="s">
        <v>5489</v>
      </c>
      <c r="C3599" s="53">
        <v>2023</v>
      </c>
      <c r="D3599" s="53">
        <v>0.4</v>
      </c>
      <c r="E3599" s="54">
        <v>1</v>
      </c>
      <c r="F3599" s="54">
        <v>15</v>
      </c>
      <c r="G3599" s="69">
        <v>19.759360000000001</v>
      </c>
      <c r="H3599" s="59">
        <v>340</v>
      </c>
    </row>
    <row r="3600" spans="1:8" ht="51">
      <c r="A3600" s="39"/>
      <c r="B3600" s="52" t="s">
        <v>5490</v>
      </c>
      <c r="C3600" s="53">
        <v>2023</v>
      </c>
      <c r="D3600" s="53">
        <v>0.4</v>
      </c>
      <c r="E3600" s="54">
        <v>1</v>
      </c>
      <c r="F3600" s="54">
        <v>5</v>
      </c>
      <c r="G3600" s="69">
        <v>12.661910000000001</v>
      </c>
      <c r="H3600" s="59">
        <v>340</v>
      </c>
    </row>
    <row r="3601" spans="1:8" ht="51">
      <c r="A3601" s="39"/>
      <c r="B3601" s="52" t="s">
        <v>5491</v>
      </c>
      <c r="C3601" s="53">
        <v>2023</v>
      </c>
      <c r="D3601" s="53">
        <v>0.4</v>
      </c>
      <c r="E3601" s="54">
        <v>1</v>
      </c>
      <c r="F3601" s="54">
        <v>10</v>
      </c>
      <c r="G3601" s="69">
        <v>12.582229999999999</v>
      </c>
      <c r="H3601" s="59">
        <v>340</v>
      </c>
    </row>
    <row r="3602" spans="1:8" ht="51">
      <c r="A3602" s="39"/>
      <c r="B3602" s="52" t="s">
        <v>5492</v>
      </c>
      <c r="C3602" s="53">
        <v>2023</v>
      </c>
      <c r="D3602" s="53">
        <v>0.4</v>
      </c>
      <c r="E3602" s="54">
        <v>1</v>
      </c>
      <c r="F3602" s="54">
        <v>10</v>
      </c>
      <c r="G3602" s="69">
        <v>19.901169999999997</v>
      </c>
      <c r="H3602" s="59">
        <v>340</v>
      </c>
    </row>
    <row r="3603" spans="1:8" ht="51">
      <c r="A3603" s="39"/>
      <c r="B3603" s="52" t="s">
        <v>5493</v>
      </c>
      <c r="C3603" s="53">
        <v>2023</v>
      </c>
      <c r="D3603" s="53">
        <v>0.4</v>
      </c>
      <c r="E3603" s="54">
        <v>1</v>
      </c>
      <c r="F3603" s="54">
        <v>15</v>
      </c>
      <c r="G3603" s="69">
        <v>19.76482</v>
      </c>
      <c r="H3603" s="59">
        <v>340</v>
      </c>
    </row>
    <row r="3604" spans="1:8" ht="51">
      <c r="A3604" s="39"/>
      <c r="B3604" s="52" t="s">
        <v>5494</v>
      </c>
      <c r="C3604" s="53">
        <v>2023</v>
      </c>
      <c r="D3604" s="53">
        <v>0.4</v>
      </c>
      <c r="E3604" s="54">
        <v>1</v>
      </c>
      <c r="F3604" s="54">
        <v>15</v>
      </c>
      <c r="G3604" s="69">
        <v>19.779439999999997</v>
      </c>
      <c r="H3604" s="59">
        <v>340</v>
      </c>
    </row>
    <row r="3605" spans="1:8" ht="51">
      <c r="A3605" s="39"/>
      <c r="B3605" s="52" t="s">
        <v>5495</v>
      </c>
      <c r="C3605" s="53">
        <v>2023</v>
      </c>
      <c r="D3605" s="53">
        <v>0.4</v>
      </c>
      <c r="E3605" s="54">
        <v>1</v>
      </c>
      <c r="F3605" s="54">
        <v>30</v>
      </c>
      <c r="G3605" s="69">
        <v>28.289069999999999</v>
      </c>
      <c r="H3605" s="59">
        <v>340</v>
      </c>
    </row>
    <row r="3606" spans="1:8" ht="51">
      <c r="A3606" s="39"/>
      <c r="B3606" s="52" t="s">
        <v>5496</v>
      </c>
      <c r="C3606" s="53">
        <v>2023</v>
      </c>
      <c r="D3606" s="53">
        <v>0.4</v>
      </c>
      <c r="E3606" s="54">
        <v>1</v>
      </c>
      <c r="F3606" s="54">
        <v>1.5</v>
      </c>
      <c r="G3606" s="69">
        <v>12.56535</v>
      </c>
      <c r="H3606" s="59">
        <v>340</v>
      </c>
    </row>
    <row r="3607" spans="1:8" ht="51">
      <c r="A3607" s="39"/>
      <c r="B3607" s="52" t="s">
        <v>5497</v>
      </c>
      <c r="C3607" s="53">
        <v>2023</v>
      </c>
      <c r="D3607" s="53">
        <v>0.4</v>
      </c>
      <c r="E3607" s="54">
        <v>1</v>
      </c>
      <c r="F3607" s="54">
        <v>15</v>
      </c>
      <c r="G3607" s="69">
        <v>21.6188</v>
      </c>
      <c r="H3607" s="59">
        <v>340</v>
      </c>
    </row>
    <row r="3608" spans="1:8" ht="51">
      <c r="A3608" s="39"/>
      <c r="B3608" s="52" t="s">
        <v>5498</v>
      </c>
      <c r="C3608" s="53">
        <v>2023</v>
      </c>
      <c r="D3608" s="53">
        <v>0.4</v>
      </c>
      <c r="E3608" s="54">
        <v>1</v>
      </c>
      <c r="F3608" s="54">
        <v>10</v>
      </c>
      <c r="G3608" s="69">
        <v>12.617379999999999</v>
      </c>
      <c r="H3608" s="59">
        <v>340</v>
      </c>
    </row>
    <row r="3609" spans="1:8" ht="51">
      <c r="A3609" s="39"/>
      <c r="B3609" s="52" t="s">
        <v>5499</v>
      </c>
      <c r="C3609" s="53">
        <v>2023</v>
      </c>
      <c r="D3609" s="53">
        <v>0.4</v>
      </c>
      <c r="E3609" s="54">
        <v>1</v>
      </c>
      <c r="F3609" s="54">
        <v>10</v>
      </c>
      <c r="G3609" s="69">
        <v>12.156129999999999</v>
      </c>
      <c r="H3609" s="59">
        <v>340</v>
      </c>
    </row>
    <row r="3610" spans="1:8" ht="51">
      <c r="A3610" s="39"/>
      <c r="B3610" s="52" t="s">
        <v>5500</v>
      </c>
      <c r="C3610" s="53">
        <v>2023</v>
      </c>
      <c r="D3610" s="53">
        <v>0.4</v>
      </c>
      <c r="E3610" s="54">
        <v>1</v>
      </c>
      <c r="F3610" s="54">
        <v>7.5</v>
      </c>
      <c r="G3610" s="69">
        <v>18.625419999999998</v>
      </c>
      <c r="H3610" s="59">
        <v>340</v>
      </c>
    </row>
    <row r="3611" spans="1:8" ht="51">
      <c r="A3611" s="39"/>
      <c r="B3611" s="52" t="s">
        <v>5501</v>
      </c>
      <c r="C3611" s="53">
        <v>2023</v>
      </c>
      <c r="D3611" s="53">
        <v>0.4</v>
      </c>
      <c r="E3611" s="54">
        <v>1</v>
      </c>
      <c r="F3611" s="54">
        <v>10</v>
      </c>
      <c r="G3611" s="69">
        <v>18.631520000000002</v>
      </c>
      <c r="H3611" s="59">
        <v>340</v>
      </c>
    </row>
    <row r="3612" spans="1:8" ht="51">
      <c r="A3612" s="39"/>
      <c r="B3612" s="52" t="s">
        <v>5502</v>
      </c>
      <c r="C3612" s="53">
        <v>2023</v>
      </c>
      <c r="D3612" s="53">
        <v>0.4</v>
      </c>
      <c r="E3612" s="54">
        <v>1</v>
      </c>
      <c r="F3612" s="54">
        <v>20</v>
      </c>
      <c r="G3612" s="69">
        <v>8.2676499999999997</v>
      </c>
      <c r="H3612" s="59">
        <v>340</v>
      </c>
    </row>
    <row r="3613" spans="1:8" ht="51">
      <c r="A3613" s="39"/>
      <c r="B3613" s="52" t="s">
        <v>5503</v>
      </c>
      <c r="C3613" s="53">
        <v>2023</v>
      </c>
      <c r="D3613" s="53">
        <v>0.4</v>
      </c>
      <c r="E3613" s="54">
        <v>1</v>
      </c>
      <c r="F3613" s="54">
        <v>0.5</v>
      </c>
      <c r="G3613" s="69">
        <v>5.0658300000000001</v>
      </c>
      <c r="H3613" s="59">
        <v>340</v>
      </c>
    </row>
    <row r="3614" spans="1:8" ht="51">
      <c r="A3614" s="39"/>
      <c r="B3614" s="52" t="s">
        <v>5504</v>
      </c>
      <c r="C3614" s="53">
        <v>2023</v>
      </c>
      <c r="D3614" s="53">
        <v>0.4</v>
      </c>
      <c r="E3614" s="54">
        <v>1</v>
      </c>
      <c r="F3614" s="54">
        <v>15</v>
      </c>
      <c r="G3614" s="69">
        <v>8.9373700000000014</v>
      </c>
      <c r="H3614" s="59">
        <v>340</v>
      </c>
    </row>
    <row r="3615" spans="1:8" ht="51">
      <c r="A3615" s="39"/>
      <c r="B3615" s="52" t="s">
        <v>5505</v>
      </c>
      <c r="C3615" s="53">
        <v>2023</v>
      </c>
      <c r="D3615" s="53">
        <v>0.4</v>
      </c>
      <c r="E3615" s="54">
        <v>1</v>
      </c>
      <c r="F3615" s="54">
        <v>10</v>
      </c>
      <c r="G3615" s="69">
        <v>18.705089999999998</v>
      </c>
      <c r="H3615" s="59">
        <v>340</v>
      </c>
    </row>
    <row r="3616" spans="1:8" ht="51">
      <c r="A3616" s="39"/>
      <c r="B3616" s="52" t="s">
        <v>5506</v>
      </c>
      <c r="C3616" s="53">
        <v>2023</v>
      </c>
      <c r="D3616" s="53">
        <v>0.4</v>
      </c>
      <c r="E3616" s="54">
        <v>1</v>
      </c>
      <c r="F3616" s="54">
        <v>1</v>
      </c>
      <c r="G3616" s="69">
        <v>19.6249</v>
      </c>
      <c r="H3616" s="59">
        <v>341</v>
      </c>
    </row>
    <row r="3617" spans="1:8" ht="51">
      <c r="A3617" s="39"/>
      <c r="B3617" s="52" t="s">
        <v>5507</v>
      </c>
      <c r="C3617" s="53">
        <v>2023</v>
      </c>
      <c r="D3617" s="53">
        <v>0.4</v>
      </c>
      <c r="E3617" s="54">
        <v>1</v>
      </c>
      <c r="F3617" s="54">
        <v>9</v>
      </c>
      <c r="G3617" s="69">
        <v>19.601369999999999</v>
      </c>
      <c r="H3617" s="59">
        <v>341</v>
      </c>
    </row>
    <row r="3618" spans="1:8" ht="51">
      <c r="A3618" s="39"/>
      <c r="B3618" s="52" t="s">
        <v>5508</v>
      </c>
      <c r="C3618" s="53">
        <v>2023</v>
      </c>
      <c r="D3618" s="53">
        <v>0.4</v>
      </c>
      <c r="E3618" s="54">
        <v>1</v>
      </c>
      <c r="F3618" s="54">
        <v>1</v>
      </c>
      <c r="G3618" s="69">
        <v>9.5009699999999988</v>
      </c>
      <c r="H3618" s="59">
        <v>342</v>
      </c>
    </row>
    <row r="3619" spans="1:8" ht="51">
      <c r="A3619" s="39"/>
      <c r="B3619" s="52" t="s">
        <v>5509</v>
      </c>
      <c r="C3619" s="53">
        <v>2023</v>
      </c>
      <c r="D3619" s="53">
        <v>0.4</v>
      </c>
      <c r="E3619" s="54">
        <v>1</v>
      </c>
      <c r="F3619" s="54">
        <v>5</v>
      </c>
      <c r="G3619" s="69">
        <v>7.7257499999999997</v>
      </c>
      <c r="H3619" s="59">
        <v>344</v>
      </c>
    </row>
    <row r="3620" spans="1:8" ht="51">
      <c r="A3620" s="39"/>
      <c r="B3620" s="52" t="s">
        <v>5510</v>
      </c>
      <c r="C3620" s="53">
        <v>2023</v>
      </c>
      <c r="D3620" s="53">
        <v>0.4</v>
      </c>
      <c r="E3620" s="54">
        <v>1</v>
      </c>
      <c r="F3620" s="54">
        <v>5</v>
      </c>
      <c r="G3620" s="69">
        <v>7.9156499999999994</v>
      </c>
      <c r="H3620" s="59">
        <v>344</v>
      </c>
    </row>
    <row r="3621" spans="1:8" ht="51">
      <c r="A3621" s="39"/>
      <c r="B3621" s="52" t="s">
        <v>5511</v>
      </c>
      <c r="C3621" s="53">
        <v>2023</v>
      </c>
      <c r="D3621" s="53">
        <v>0.4</v>
      </c>
      <c r="E3621" s="54">
        <v>1</v>
      </c>
      <c r="F3621" s="54">
        <v>10</v>
      </c>
      <c r="G3621" s="69">
        <v>9.1971699999999998</v>
      </c>
      <c r="H3621" s="59">
        <v>345</v>
      </c>
    </row>
    <row r="3622" spans="1:8" ht="51">
      <c r="A3622" s="39"/>
      <c r="B3622" s="52" t="s">
        <v>5512</v>
      </c>
      <c r="C3622" s="53">
        <v>2023</v>
      </c>
      <c r="D3622" s="53">
        <v>0.4</v>
      </c>
      <c r="E3622" s="54">
        <v>1</v>
      </c>
      <c r="F3622" s="54">
        <v>5</v>
      </c>
      <c r="G3622" s="69">
        <v>9.3940999999999999</v>
      </c>
      <c r="H3622" s="59">
        <v>345</v>
      </c>
    </row>
    <row r="3623" spans="1:8" ht="51">
      <c r="A3623" s="39"/>
      <c r="B3623" s="52" t="s">
        <v>5513</v>
      </c>
      <c r="C3623" s="53">
        <v>2023</v>
      </c>
      <c r="D3623" s="53">
        <v>0.4</v>
      </c>
      <c r="E3623" s="54">
        <v>1</v>
      </c>
      <c r="F3623" s="54">
        <v>5</v>
      </c>
      <c r="G3623" s="69">
        <v>9.5158899999999988</v>
      </c>
      <c r="H3623" s="59">
        <v>345</v>
      </c>
    </row>
    <row r="3624" spans="1:8" ht="51">
      <c r="A3624" s="39"/>
      <c r="B3624" s="52" t="s">
        <v>5514</v>
      </c>
      <c r="C3624" s="53">
        <v>2023</v>
      </c>
      <c r="D3624" s="53">
        <v>0.4</v>
      </c>
      <c r="E3624" s="54">
        <v>1</v>
      </c>
      <c r="F3624" s="54">
        <v>10</v>
      </c>
      <c r="G3624" s="69">
        <v>7.5206099999999996</v>
      </c>
      <c r="H3624" s="59">
        <v>345</v>
      </c>
    </row>
    <row r="3625" spans="1:8" ht="51">
      <c r="A3625" s="39"/>
      <c r="B3625" s="52" t="s">
        <v>5515</v>
      </c>
      <c r="C3625" s="53">
        <v>2023</v>
      </c>
      <c r="D3625" s="53">
        <v>0.4</v>
      </c>
      <c r="E3625" s="54">
        <v>1</v>
      </c>
      <c r="F3625" s="54">
        <v>10</v>
      </c>
      <c r="G3625" s="69">
        <v>7.7515400000000003</v>
      </c>
      <c r="H3625" s="59">
        <v>345</v>
      </c>
    </row>
    <row r="3626" spans="1:8" ht="51">
      <c r="A3626" s="39"/>
      <c r="B3626" s="52" t="s">
        <v>5516</v>
      </c>
      <c r="C3626" s="53">
        <v>2023</v>
      </c>
      <c r="D3626" s="53">
        <v>0.4</v>
      </c>
      <c r="E3626" s="54">
        <v>1</v>
      </c>
      <c r="F3626" s="54">
        <v>5</v>
      </c>
      <c r="G3626" s="69">
        <v>10.740920000000001</v>
      </c>
      <c r="H3626" s="59">
        <v>345</v>
      </c>
    </row>
    <row r="3627" spans="1:8" ht="51">
      <c r="A3627" s="39"/>
      <c r="B3627" s="52" t="s">
        <v>5517</v>
      </c>
      <c r="C3627" s="53">
        <v>2023</v>
      </c>
      <c r="D3627" s="53">
        <v>0.4</v>
      </c>
      <c r="E3627" s="54">
        <v>1</v>
      </c>
      <c r="F3627" s="54">
        <v>14</v>
      </c>
      <c r="G3627" s="69">
        <v>10.73973</v>
      </c>
      <c r="H3627" s="59">
        <v>345</v>
      </c>
    </row>
    <row r="3628" spans="1:8" ht="51">
      <c r="A3628" s="39"/>
      <c r="B3628" s="52" t="s">
        <v>5518</v>
      </c>
      <c r="C3628" s="53">
        <v>2023</v>
      </c>
      <c r="D3628" s="53">
        <v>0.4</v>
      </c>
      <c r="E3628" s="54">
        <v>1</v>
      </c>
      <c r="F3628" s="54">
        <v>15</v>
      </c>
      <c r="G3628" s="69">
        <v>8.8985900000000004</v>
      </c>
      <c r="H3628" s="59">
        <v>345</v>
      </c>
    </row>
    <row r="3629" spans="1:8" ht="51">
      <c r="A3629" s="39"/>
      <c r="B3629" s="52" t="s">
        <v>5519</v>
      </c>
      <c r="C3629" s="53">
        <v>2023</v>
      </c>
      <c r="D3629" s="53">
        <v>0.4</v>
      </c>
      <c r="E3629" s="54">
        <v>1</v>
      </c>
      <c r="F3629" s="54">
        <v>10</v>
      </c>
      <c r="G3629" s="69">
        <v>24.872910000000001</v>
      </c>
      <c r="H3629" s="59">
        <v>346</v>
      </c>
    </row>
    <row r="3630" spans="1:8" ht="51">
      <c r="A3630" s="39"/>
      <c r="B3630" s="52" t="s">
        <v>5520</v>
      </c>
      <c r="C3630" s="53">
        <v>2023</v>
      </c>
      <c r="D3630" s="53">
        <v>0.4</v>
      </c>
      <c r="E3630" s="54">
        <v>1</v>
      </c>
      <c r="F3630" s="54">
        <v>12</v>
      </c>
      <c r="G3630" s="69">
        <v>24.929830000000003</v>
      </c>
      <c r="H3630" s="59">
        <v>346</v>
      </c>
    </row>
    <row r="3631" spans="1:8" ht="51">
      <c r="A3631" s="39"/>
      <c r="B3631" s="52" t="s">
        <v>5521</v>
      </c>
      <c r="C3631" s="53">
        <v>2023</v>
      </c>
      <c r="D3631" s="53">
        <v>0.4</v>
      </c>
      <c r="E3631" s="54">
        <v>1</v>
      </c>
      <c r="F3631" s="54">
        <v>10</v>
      </c>
      <c r="G3631" s="69">
        <v>25.235749999999999</v>
      </c>
      <c r="H3631" s="59">
        <v>346</v>
      </c>
    </row>
    <row r="3632" spans="1:8" ht="51">
      <c r="A3632" s="39"/>
      <c r="B3632" s="52" t="s">
        <v>5522</v>
      </c>
      <c r="C3632" s="53">
        <v>2023</v>
      </c>
      <c r="D3632" s="53">
        <v>0.4</v>
      </c>
      <c r="E3632" s="54">
        <v>1</v>
      </c>
      <c r="F3632" s="54">
        <v>10</v>
      </c>
      <c r="G3632" s="69">
        <v>24.811070000000001</v>
      </c>
      <c r="H3632" s="59">
        <v>346</v>
      </c>
    </row>
    <row r="3633" spans="1:8" ht="51">
      <c r="A3633" s="39"/>
      <c r="B3633" s="52" t="s">
        <v>5523</v>
      </c>
      <c r="C3633" s="53">
        <v>2023</v>
      </c>
      <c r="D3633" s="53">
        <v>0.4</v>
      </c>
      <c r="E3633" s="54">
        <v>1</v>
      </c>
      <c r="F3633" s="54">
        <v>25</v>
      </c>
      <c r="G3633" s="69">
        <v>24.949639999999999</v>
      </c>
      <c r="H3633" s="59">
        <v>346</v>
      </c>
    </row>
    <row r="3634" spans="1:8" ht="51">
      <c r="A3634" s="39"/>
      <c r="B3634" s="52" t="s">
        <v>5524</v>
      </c>
      <c r="C3634" s="53">
        <v>2023</v>
      </c>
      <c r="D3634" s="53">
        <v>0.4</v>
      </c>
      <c r="E3634" s="54">
        <v>1</v>
      </c>
      <c r="F3634" s="54">
        <v>10</v>
      </c>
      <c r="G3634" s="69">
        <v>25.03415</v>
      </c>
      <c r="H3634" s="59">
        <v>346</v>
      </c>
    </row>
    <row r="3635" spans="1:8" ht="51">
      <c r="A3635" s="39"/>
      <c r="B3635" s="52" t="s">
        <v>5525</v>
      </c>
      <c r="C3635" s="53">
        <v>2023</v>
      </c>
      <c r="D3635" s="53">
        <v>0.4</v>
      </c>
      <c r="E3635" s="54">
        <v>1</v>
      </c>
      <c r="F3635" s="54">
        <v>15</v>
      </c>
      <c r="G3635" s="69">
        <v>24.936450000000001</v>
      </c>
      <c r="H3635" s="59">
        <v>346</v>
      </c>
    </row>
    <row r="3636" spans="1:8" ht="51">
      <c r="A3636" s="39"/>
      <c r="B3636" s="52" t="s">
        <v>5526</v>
      </c>
      <c r="C3636" s="53">
        <v>2023</v>
      </c>
      <c r="D3636" s="53">
        <v>0.4</v>
      </c>
      <c r="E3636" s="54">
        <v>1</v>
      </c>
      <c r="F3636" s="54">
        <v>10</v>
      </c>
      <c r="G3636" s="69">
        <v>25.002929999999999</v>
      </c>
      <c r="H3636" s="59">
        <v>346</v>
      </c>
    </row>
    <row r="3637" spans="1:8" ht="51">
      <c r="A3637" s="39"/>
      <c r="B3637" s="52" t="s">
        <v>5527</v>
      </c>
      <c r="C3637" s="53">
        <v>2023</v>
      </c>
      <c r="D3637" s="53">
        <v>0.4</v>
      </c>
      <c r="E3637" s="54">
        <v>1</v>
      </c>
      <c r="F3637" s="54">
        <v>15</v>
      </c>
      <c r="G3637" s="69">
        <v>24.75423</v>
      </c>
      <c r="H3637" s="59">
        <v>346</v>
      </c>
    </row>
    <row r="3638" spans="1:8" ht="51">
      <c r="A3638" s="39"/>
      <c r="B3638" s="52" t="s">
        <v>5528</v>
      </c>
      <c r="C3638" s="53">
        <v>2023</v>
      </c>
      <c r="D3638" s="53">
        <v>0.4</v>
      </c>
      <c r="E3638" s="54">
        <v>1</v>
      </c>
      <c r="F3638" s="54">
        <v>5</v>
      </c>
      <c r="G3638" s="69">
        <v>30.095459999999999</v>
      </c>
      <c r="H3638" s="59">
        <v>347</v>
      </c>
    </row>
    <row r="3639" spans="1:8" ht="51">
      <c r="A3639" s="39"/>
      <c r="B3639" s="52" t="s">
        <v>5529</v>
      </c>
      <c r="C3639" s="53">
        <v>2023</v>
      </c>
      <c r="D3639" s="53">
        <v>0.4</v>
      </c>
      <c r="E3639" s="54">
        <v>1</v>
      </c>
      <c r="F3639" s="54">
        <v>10</v>
      </c>
      <c r="G3639" s="69">
        <v>19.913319999999999</v>
      </c>
      <c r="H3639" s="59">
        <v>347</v>
      </c>
    </row>
    <row r="3640" spans="1:8" ht="51">
      <c r="A3640" s="39"/>
      <c r="B3640" s="52" t="s">
        <v>5530</v>
      </c>
      <c r="C3640" s="53">
        <v>2023</v>
      </c>
      <c r="D3640" s="53">
        <v>0.4</v>
      </c>
      <c r="E3640" s="54">
        <v>1</v>
      </c>
      <c r="F3640" s="54">
        <v>2</v>
      </c>
      <c r="G3640" s="69">
        <v>18.493759999999998</v>
      </c>
      <c r="H3640" s="59">
        <v>347</v>
      </c>
    </row>
    <row r="3641" spans="1:8" ht="51">
      <c r="A3641" s="39"/>
      <c r="B3641" s="52" t="s">
        <v>5531</v>
      </c>
      <c r="C3641" s="53">
        <v>2023</v>
      </c>
      <c r="D3641" s="53">
        <v>0.4</v>
      </c>
      <c r="E3641" s="54">
        <v>1</v>
      </c>
      <c r="F3641" s="54">
        <v>15</v>
      </c>
      <c r="G3641" s="69">
        <v>28.999759999999998</v>
      </c>
      <c r="H3641" s="59">
        <v>347</v>
      </c>
    </row>
    <row r="3642" spans="1:8" ht="51">
      <c r="A3642" s="39"/>
      <c r="B3642" s="52" t="s">
        <v>5532</v>
      </c>
      <c r="C3642" s="53">
        <v>2023</v>
      </c>
      <c r="D3642" s="53">
        <v>0.4</v>
      </c>
      <c r="E3642" s="54">
        <v>1</v>
      </c>
      <c r="F3642" s="54">
        <v>1</v>
      </c>
      <c r="G3642" s="69">
        <v>19.28003</v>
      </c>
      <c r="H3642" s="59">
        <v>347</v>
      </c>
    </row>
    <row r="3643" spans="1:8" ht="51">
      <c r="A3643" s="39"/>
      <c r="B3643" s="52" t="s">
        <v>5533</v>
      </c>
      <c r="C3643" s="53">
        <v>2023</v>
      </c>
      <c r="D3643" s="53">
        <v>0.4</v>
      </c>
      <c r="E3643" s="54">
        <v>1</v>
      </c>
      <c r="F3643" s="54">
        <v>15</v>
      </c>
      <c r="G3643" s="69">
        <v>29.737279999999998</v>
      </c>
      <c r="H3643" s="59">
        <v>347</v>
      </c>
    </row>
    <row r="3644" spans="1:8" ht="51">
      <c r="A3644" s="39"/>
      <c r="B3644" s="52" t="s">
        <v>5534</v>
      </c>
      <c r="C3644" s="53">
        <v>2023</v>
      </c>
      <c r="D3644" s="53">
        <v>0.4</v>
      </c>
      <c r="E3644" s="54">
        <v>1</v>
      </c>
      <c r="F3644" s="54">
        <v>10</v>
      </c>
      <c r="G3644" s="69">
        <v>29.705770000000001</v>
      </c>
      <c r="H3644" s="59">
        <v>347</v>
      </c>
    </row>
    <row r="3645" spans="1:8" ht="51">
      <c r="A3645" s="39"/>
      <c r="B3645" s="52" t="s">
        <v>5535</v>
      </c>
      <c r="C3645" s="53">
        <v>2023</v>
      </c>
      <c r="D3645" s="53">
        <v>0.4</v>
      </c>
      <c r="E3645" s="54">
        <v>1</v>
      </c>
      <c r="F3645" s="54">
        <v>15</v>
      </c>
      <c r="G3645" s="69">
        <v>23.541880000000003</v>
      </c>
      <c r="H3645" s="59">
        <v>347</v>
      </c>
    </row>
    <row r="3646" spans="1:8" ht="51">
      <c r="A3646" s="39"/>
      <c r="B3646" s="52" t="s">
        <v>5536</v>
      </c>
      <c r="C3646" s="53">
        <v>2023</v>
      </c>
      <c r="D3646" s="53">
        <v>0.4</v>
      </c>
      <c r="E3646" s="54">
        <v>1</v>
      </c>
      <c r="F3646" s="54">
        <v>50</v>
      </c>
      <c r="G3646" s="69">
        <v>23.541889999999999</v>
      </c>
      <c r="H3646" s="59">
        <v>347</v>
      </c>
    </row>
    <row r="3647" spans="1:8" ht="51">
      <c r="A3647" s="39"/>
      <c r="B3647" s="52" t="s">
        <v>5537</v>
      </c>
      <c r="C3647" s="53">
        <v>2023</v>
      </c>
      <c r="D3647" s="53">
        <v>0.4</v>
      </c>
      <c r="E3647" s="54">
        <v>1</v>
      </c>
      <c r="F3647" s="54">
        <v>10</v>
      </c>
      <c r="G3647" s="69">
        <v>15.30832</v>
      </c>
      <c r="H3647" s="59">
        <v>347</v>
      </c>
    </row>
    <row r="3648" spans="1:8" ht="51">
      <c r="A3648" s="39"/>
      <c r="B3648" s="52" t="s">
        <v>5538</v>
      </c>
      <c r="C3648" s="53">
        <v>2023</v>
      </c>
      <c r="D3648" s="53">
        <v>0.4</v>
      </c>
      <c r="E3648" s="54">
        <v>1</v>
      </c>
      <c r="F3648" s="54">
        <v>10</v>
      </c>
      <c r="G3648" s="69">
        <v>22.768049999999999</v>
      </c>
      <c r="H3648" s="59">
        <v>347</v>
      </c>
    </row>
    <row r="3649" spans="1:8" ht="51">
      <c r="A3649" s="39"/>
      <c r="B3649" s="52" t="s">
        <v>5539</v>
      </c>
      <c r="C3649" s="53">
        <v>2023</v>
      </c>
      <c r="D3649" s="53">
        <v>0.4</v>
      </c>
      <c r="E3649" s="54">
        <v>1</v>
      </c>
      <c r="F3649" s="54">
        <v>3</v>
      </c>
      <c r="G3649" s="69">
        <v>22.768039999999999</v>
      </c>
      <c r="H3649" s="59">
        <v>347</v>
      </c>
    </row>
    <row r="3650" spans="1:8" ht="51">
      <c r="A3650" s="39"/>
      <c r="B3650" s="52" t="s">
        <v>5540</v>
      </c>
      <c r="C3650" s="53">
        <v>2023</v>
      </c>
      <c r="D3650" s="53">
        <v>0.4</v>
      </c>
      <c r="E3650" s="54">
        <v>1</v>
      </c>
      <c r="F3650" s="54">
        <v>9</v>
      </c>
      <c r="G3650" s="69">
        <v>15.30832</v>
      </c>
      <c r="H3650" s="59">
        <v>347</v>
      </c>
    </row>
    <row r="3651" spans="1:8" ht="51">
      <c r="A3651" s="39"/>
      <c r="B3651" s="52" t="s">
        <v>5541</v>
      </c>
      <c r="C3651" s="53">
        <v>2023</v>
      </c>
      <c r="D3651" s="53">
        <v>0.4</v>
      </c>
      <c r="E3651" s="54">
        <v>1</v>
      </c>
      <c r="F3651" s="54">
        <v>5</v>
      </c>
      <c r="G3651" s="69">
        <v>15.433680000000001</v>
      </c>
      <c r="H3651" s="59">
        <v>347</v>
      </c>
    </row>
    <row r="3652" spans="1:8" ht="51">
      <c r="A3652" s="39"/>
      <c r="B3652" s="52" t="s">
        <v>5542</v>
      </c>
      <c r="C3652" s="53">
        <v>2023</v>
      </c>
      <c r="D3652" s="53">
        <v>0.4</v>
      </c>
      <c r="E3652" s="54">
        <v>1</v>
      </c>
      <c r="F3652" s="54">
        <v>5</v>
      </c>
      <c r="G3652" s="69">
        <v>22.846689999999999</v>
      </c>
      <c r="H3652" s="59">
        <v>347</v>
      </c>
    </row>
    <row r="3653" spans="1:8" ht="51">
      <c r="A3653" s="39"/>
      <c r="B3653" s="52" t="s">
        <v>5543</v>
      </c>
      <c r="C3653" s="53">
        <v>2023</v>
      </c>
      <c r="D3653" s="53">
        <v>0.4</v>
      </c>
      <c r="E3653" s="54">
        <v>1</v>
      </c>
      <c r="F3653" s="54">
        <v>6</v>
      </c>
      <c r="G3653" s="69">
        <v>15.3874</v>
      </c>
      <c r="H3653" s="59">
        <v>347</v>
      </c>
    </row>
    <row r="3654" spans="1:8" ht="51">
      <c r="A3654" s="39"/>
      <c r="B3654" s="52" t="s">
        <v>5544</v>
      </c>
      <c r="C3654" s="53">
        <v>2023</v>
      </c>
      <c r="D3654" s="53">
        <v>0.4</v>
      </c>
      <c r="E3654" s="54">
        <v>1</v>
      </c>
      <c r="F3654" s="54">
        <v>10</v>
      </c>
      <c r="G3654" s="69">
        <v>9.4996799999999997</v>
      </c>
      <c r="H3654" s="59">
        <v>348</v>
      </c>
    </row>
    <row r="3655" spans="1:8" ht="51">
      <c r="A3655" s="39"/>
      <c r="B3655" s="52" t="s">
        <v>5545</v>
      </c>
      <c r="C3655" s="53">
        <v>2023</v>
      </c>
      <c r="D3655" s="53">
        <v>0.4</v>
      </c>
      <c r="E3655" s="54">
        <v>1</v>
      </c>
      <c r="F3655" s="54">
        <v>0.5</v>
      </c>
      <c r="G3655" s="69">
        <v>22.889220000000002</v>
      </c>
      <c r="H3655" s="59">
        <v>348</v>
      </c>
    </row>
    <row r="3656" spans="1:8" ht="51">
      <c r="A3656" s="39"/>
      <c r="B3656" s="52" t="s">
        <v>5546</v>
      </c>
      <c r="C3656" s="53">
        <v>2023</v>
      </c>
      <c r="D3656" s="53">
        <v>0.4</v>
      </c>
      <c r="E3656" s="54">
        <v>1</v>
      </c>
      <c r="F3656" s="54">
        <v>3.04</v>
      </c>
      <c r="G3656" s="69">
        <v>23.688610000000001</v>
      </c>
      <c r="H3656" s="59">
        <v>348</v>
      </c>
    </row>
    <row r="3657" spans="1:8" ht="51">
      <c r="A3657" s="39"/>
      <c r="B3657" s="52" t="s">
        <v>5547</v>
      </c>
      <c r="C3657" s="53">
        <v>2023</v>
      </c>
      <c r="D3657" s="53">
        <v>0.4</v>
      </c>
      <c r="E3657" s="54">
        <v>1</v>
      </c>
      <c r="F3657" s="54">
        <v>1.04</v>
      </c>
      <c r="G3657" s="69">
        <v>22.910330000000002</v>
      </c>
      <c r="H3657" s="59">
        <v>348</v>
      </c>
    </row>
    <row r="3658" spans="1:8" ht="51">
      <c r="A3658" s="39"/>
      <c r="B3658" s="52" t="s">
        <v>5548</v>
      </c>
      <c r="C3658" s="53">
        <v>2023</v>
      </c>
      <c r="D3658" s="53">
        <v>0.4</v>
      </c>
      <c r="E3658" s="54">
        <v>1</v>
      </c>
      <c r="F3658" s="54">
        <v>0.96</v>
      </c>
      <c r="G3658" s="69">
        <v>23.653110000000002</v>
      </c>
      <c r="H3658" s="59">
        <v>348</v>
      </c>
    </row>
    <row r="3659" spans="1:8" ht="51">
      <c r="A3659" s="39"/>
      <c r="B3659" s="52" t="s">
        <v>5549</v>
      </c>
      <c r="C3659" s="53">
        <v>2023</v>
      </c>
      <c r="D3659" s="53">
        <v>0.4</v>
      </c>
      <c r="E3659" s="54">
        <v>1</v>
      </c>
      <c r="F3659" s="54">
        <v>2.2400000000000002</v>
      </c>
      <c r="G3659" s="69">
        <v>22.888669999999998</v>
      </c>
      <c r="H3659" s="59">
        <v>348</v>
      </c>
    </row>
    <row r="3660" spans="1:8" ht="51">
      <c r="A3660" s="39"/>
      <c r="B3660" s="52" t="s">
        <v>5550</v>
      </c>
      <c r="C3660" s="53">
        <v>2023</v>
      </c>
      <c r="D3660" s="53">
        <v>0.4</v>
      </c>
      <c r="E3660" s="54">
        <v>1</v>
      </c>
      <c r="F3660" s="54">
        <v>1.6</v>
      </c>
      <c r="G3660" s="69">
        <v>22.910869999999999</v>
      </c>
      <c r="H3660" s="59">
        <v>348</v>
      </c>
    </row>
    <row r="3661" spans="1:8" ht="51">
      <c r="A3661" s="39"/>
      <c r="B3661" s="52" t="s">
        <v>5551</v>
      </c>
      <c r="C3661" s="53">
        <v>2023</v>
      </c>
      <c r="D3661" s="53">
        <v>0.4</v>
      </c>
      <c r="E3661" s="54">
        <v>1</v>
      </c>
      <c r="F3661" s="54">
        <v>5.28</v>
      </c>
      <c r="G3661" s="69">
        <v>23.39546</v>
      </c>
      <c r="H3661" s="59">
        <v>348</v>
      </c>
    </row>
    <row r="3662" spans="1:8" ht="51">
      <c r="A3662" s="39"/>
      <c r="B3662" s="52" t="s">
        <v>5552</v>
      </c>
      <c r="C3662" s="53">
        <v>2023</v>
      </c>
      <c r="D3662" s="53">
        <v>0.4</v>
      </c>
      <c r="E3662" s="54">
        <v>1</v>
      </c>
      <c r="F3662" s="54">
        <v>3.6</v>
      </c>
      <c r="G3662" s="69">
        <v>23.688599999999997</v>
      </c>
      <c r="H3662" s="59">
        <v>348</v>
      </c>
    </row>
    <row r="3663" spans="1:8" ht="51">
      <c r="A3663" s="39"/>
      <c r="B3663" s="52" t="s">
        <v>5553</v>
      </c>
      <c r="C3663" s="53">
        <v>2023</v>
      </c>
      <c r="D3663" s="53">
        <v>0.4</v>
      </c>
      <c r="E3663" s="54">
        <v>1</v>
      </c>
      <c r="F3663" s="54">
        <v>10</v>
      </c>
      <c r="G3663" s="69">
        <v>22.883310000000002</v>
      </c>
      <c r="H3663" s="59">
        <v>348</v>
      </c>
    </row>
    <row r="3664" spans="1:8" ht="51">
      <c r="A3664" s="39"/>
      <c r="B3664" s="52" t="s">
        <v>5554</v>
      </c>
      <c r="C3664" s="53">
        <v>2023</v>
      </c>
      <c r="D3664" s="53">
        <v>0.4</v>
      </c>
      <c r="E3664" s="54">
        <v>1</v>
      </c>
      <c r="F3664" s="54">
        <v>10</v>
      </c>
      <c r="G3664" s="69">
        <v>23.65212</v>
      </c>
      <c r="H3664" s="59">
        <v>348</v>
      </c>
    </row>
    <row r="3665" spans="1:8" ht="51">
      <c r="A3665" s="39"/>
      <c r="B3665" s="52" t="s">
        <v>5555</v>
      </c>
      <c r="C3665" s="53">
        <v>2023</v>
      </c>
      <c r="D3665" s="53">
        <v>0.4</v>
      </c>
      <c r="E3665" s="54">
        <v>1</v>
      </c>
      <c r="F3665" s="54">
        <v>3</v>
      </c>
      <c r="G3665" s="69">
        <v>16.198119999999999</v>
      </c>
      <c r="H3665" s="59">
        <v>348</v>
      </c>
    </row>
    <row r="3666" spans="1:8" ht="51">
      <c r="A3666" s="39"/>
      <c r="B3666" s="52" t="s">
        <v>5556</v>
      </c>
      <c r="C3666" s="53">
        <v>2023</v>
      </c>
      <c r="D3666" s="53">
        <v>0.4</v>
      </c>
      <c r="E3666" s="54">
        <v>1</v>
      </c>
      <c r="F3666" s="54">
        <v>15</v>
      </c>
      <c r="G3666" s="69">
        <v>11.333030000000001</v>
      </c>
      <c r="H3666" s="59">
        <v>348</v>
      </c>
    </row>
    <row r="3667" spans="1:8" ht="51">
      <c r="A3667" s="39"/>
      <c r="B3667" s="52" t="s">
        <v>5557</v>
      </c>
      <c r="C3667" s="53">
        <v>2023</v>
      </c>
      <c r="D3667" s="53">
        <v>0.4</v>
      </c>
      <c r="E3667" s="54">
        <v>1</v>
      </c>
      <c r="F3667" s="54">
        <v>15</v>
      </c>
      <c r="G3667" s="69">
        <v>11.69774</v>
      </c>
      <c r="H3667" s="59">
        <v>348</v>
      </c>
    </row>
    <row r="3668" spans="1:8" ht="51">
      <c r="A3668" s="39"/>
      <c r="B3668" s="52" t="s">
        <v>5558</v>
      </c>
      <c r="C3668" s="53">
        <v>2023</v>
      </c>
      <c r="D3668" s="53">
        <v>0.4</v>
      </c>
      <c r="E3668" s="54">
        <v>1</v>
      </c>
      <c r="F3668" s="54">
        <v>15</v>
      </c>
      <c r="G3668" s="69">
        <v>11.332610000000001</v>
      </c>
      <c r="H3668" s="59">
        <v>348</v>
      </c>
    </row>
    <row r="3669" spans="1:8" ht="51">
      <c r="A3669" s="39"/>
      <c r="B3669" s="52" t="s">
        <v>5559</v>
      </c>
      <c r="C3669" s="53">
        <v>2023</v>
      </c>
      <c r="D3669" s="53">
        <v>0.4</v>
      </c>
      <c r="E3669" s="54">
        <v>1</v>
      </c>
      <c r="F3669" s="54">
        <v>8</v>
      </c>
      <c r="G3669" s="69">
        <v>11.166829999999999</v>
      </c>
      <c r="H3669" s="59">
        <v>348</v>
      </c>
    </row>
    <row r="3670" spans="1:8" ht="51">
      <c r="A3670" s="39"/>
      <c r="B3670" s="52" t="s">
        <v>5560</v>
      </c>
      <c r="C3670" s="53">
        <v>2023</v>
      </c>
      <c r="D3670" s="53">
        <v>0.4</v>
      </c>
      <c r="E3670" s="54">
        <v>1</v>
      </c>
      <c r="F3670" s="54">
        <v>15</v>
      </c>
      <c r="G3670" s="69">
        <v>23.857830000000003</v>
      </c>
      <c r="H3670" s="59">
        <v>348</v>
      </c>
    </row>
    <row r="3671" spans="1:8" ht="51">
      <c r="A3671" s="39"/>
      <c r="B3671" s="52" t="s">
        <v>5561</v>
      </c>
      <c r="C3671" s="53">
        <v>2023</v>
      </c>
      <c r="D3671" s="53">
        <v>0.4</v>
      </c>
      <c r="E3671" s="54">
        <v>1</v>
      </c>
      <c r="F3671" s="54">
        <v>15</v>
      </c>
      <c r="G3671" s="69">
        <v>23.653099999999998</v>
      </c>
      <c r="H3671" s="59">
        <v>348</v>
      </c>
    </row>
    <row r="3672" spans="1:8" ht="51">
      <c r="A3672" s="39"/>
      <c r="B3672" s="52" t="s">
        <v>5562</v>
      </c>
      <c r="C3672" s="53">
        <v>2023</v>
      </c>
      <c r="D3672" s="53">
        <v>0.4</v>
      </c>
      <c r="E3672" s="54">
        <v>1</v>
      </c>
      <c r="F3672" s="54">
        <v>10</v>
      </c>
      <c r="G3672" s="69">
        <v>11.69773</v>
      </c>
      <c r="H3672" s="59">
        <v>348</v>
      </c>
    </row>
    <row r="3673" spans="1:8" ht="51">
      <c r="A3673" s="39"/>
      <c r="B3673" s="52" t="s">
        <v>5563</v>
      </c>
      <c r="C3673" s="53">
        <v>2023</v>
      </c>
      <c r="D3673" s="53">
        <v>0.4</v>
      </c>
      <c r="E3673" s="54">
        <v>1</v>
      </c>
      <c r="F3673" s="54">
        <v>15</v>
      </c>
      <c r="G3673" s="69">
        <v>11.69717</v>
      </c>
      <c r="H3673" s="59">
        <v>348</v>
      </c>
    </row>
    <row r="3674" spans="1:8" ht="51">
      <c r="A3674" s="39"/>
      <c r="B3674" s="52" t="s">
        <v>5564</v>
      </c>
      <c r="C3674" s="53">
        <v>2023</v>
      </c>
      <c r="D3674" s="53">
        <v>0.4</v>
      </c>
      <c r="E3674" s="54">
        <v>1</v>
      </c>
      <c r="F3674" s="54">
        <v>3</v>
      </c>
      <c r="G3674" s="69">
        <v>9.2238600000000002</v>
      </c>
      <c r="H3674" s="59">
        <v>348</v>
      </c>
    </row>
    <row r="3675" spans="1:8" ht="51">
      <c r="A3675" s="39"/>
      <c r="B3675" s="52" t="s">
        <v>5565</v>
      </c>
      <c r="C3675" s="53">
        <v>2023</v>
      </c>
      <c r="D3675" s="53">
        <v>0.4</v>
      </c>
      <c r="E3675" s="54">
        <v>1</v>
      </c>
      <c r="F3675" s="54">
        <v>10</v>
      </c>
      <c r="G3675" s="69">
        <v>9.3713700000000006</v>
      </c>
      <c r="H3675" s="59">
        <v>348</v>
      </c>
    </row>
    <row r="3676" spans="1:8" ht="51">
      <c r="A3676" s="39"/>
      <c r="B3676" s="52" t="s">
        <v>5566</v>
      </c>
      <c r="C3676" s="53">
        <v>2023</v>
      </c>
      <c r="D3676" s="53">
        <v>0.4</v>
      </c>
      <c r="E3676" s="54">
        <v>1</v>
      </c>
      <c r="F3676" s="54">
        <v>10</v>
      </c>
      <c r="G3676" s="69">
        <v>16.180409999999998</v>
      </c>
      <c r="H3676" s="59">
        <v>348</v>
      </c>
    </row>
    <row r="3677" spans="1:8" ht="51">
      <c r="A3677" s="39"/>
      <c r="B3677" s="52" t="s">
        <v>5567</v>
      </c>
      <c r="C3677" s="53">
        <v>2023</v>
      </c>
      <c r="D3677" s="53">
        <v>0.4</v>
      </c>
      <c r="E3677" s="54">
        <v>1</v>
      </c>
      <c r="F3677" s="54">
        <v>3</v>
      </c>
      <c r="G3677" s="69">
        <v>16.18139</v>
      </c>
      <c r="H3677" s="59">
        <v>348</v>
      </c>
    </row>
    <row r="3678" spans="1:8" ht="51">
      <c r="A3678" s="39"/>
      <c r="B3678" s="52" t="s">
        <v>5568</v>
      </c>
      <c r="C3678" s="53">
        <v>2023</v>
      </c>
      <c r="D3678" s="53">
        <v>0.4</v>
      </c>
      <c r="E3678" s="54">
        <v>1</v>
      </c>
      <c r="F3678" s="54">
        <v>15</v>
      </c>
      <c r="G3678" s="69">
        <v>28.102599999999999</v>
      </c>
      <c r="H3678" s="59">
        <v>349</v>
      </c>
    </row>
    <row r="3679" spans="1:8" ht="51">
      <c r="A3679" s="39"/>
      <c r="B3679" s="52" t="s">
        <v>5569</v>
      </c>
      <c r="C3679" s="53">
        <v>2023</v>
      </c>
      <c r="D3679" s="53">
        <v>0.4</v>
      </c>
      <c r="E3679" s="54">
        <v>1</v>
      </c>
      <c r="F3679" s="54">
        <v>10</v>
      </c>
      <c r="G3679" s="69">
        <v>28.101080000000003</v>
      </c>
      <c r="H3679" s="59">
        <v>349</v>
      </c>
    </row>
    <row r="3680" spans="1:8" ht="51">
      <c r="A3680" s="39"/>
      <c r="B3680" s="52" t="s">
        <v>5570</v>
      </c>
      <c r="C3680" s="53">
        <v>2023</v>
      </c>
      <c r="D3680" s="53">
        <v>0.4</v>
      </c>
      <c r="E3680" s="54">
        <v>1</v>
      </c>
      <c r="F3680" s="54">
        <v>15</v>
      </c>
      <c r="G3680" s="69">
        <v>28.102599999999999</v>
      </c>
      <c r="H3680" s="59">
        <v>349</v>
      </c>
    </row>
    <row r="3681" spans="1:8" ht="51">
      <c r="A3681" s="39"/>
      <c r="B3681" s="52" t="s">
        <v>5571</v>
      </c>
      <c r="C3681" s="53">
        <v>2023</v>
      </c>
      <c r="D3681" s="53">
        <v>0.4</v>
      </c>
      <c r="E3681" s="54">
        <v>1</v>
      </c>
      <c r="F3681" s="54">
        <v>10</v>
      </c>
      <c r="G3681" s="69">
        <v>28.102610000000002</v>
      </c>
      <c r="H3681" s="59">
        <v>349</v>
      </c>
    </row>
    <row r="3682" spans="1:8" ht="51">
      <c r="A3682" s="39"/>
      <c r="B3682" s="52" t="s">
        <v>5572</v>
      </c>
      <c r="C3682" s="53">
        <v>2023</v>
      </c>
      <c r="D3682" s="53">
        <v>0.4</v>
      </c>
      <c r="E3682" s="54">
        <v>1</v>
      </c>
      <c r="F3682" s="54">
        <v>5</v>
      </c>
      <c r="G3682" s="69">
        <v>15.878540000000001</v>
      </c>
      <c r="H3682" s="59">
        <v>350</v>
      </c>
    </row>
    <row r="3683" spans="1:8" ht="51">
      <c r="A3683" s="39"/>
      <c r="B3683" s="52" t="s">
        <v>5573</v>
      </c>
      <c r="C3683" s="53">
        <v>2023</v>
      </c>
      <c r="D3683" s="53">
        <v>0.4</v>
      </c>
      <c r="E3683" s="54">
        <v>1</v>
      </c>
      <c r="F3683" s="54">
        <v>5</v>
      </c>
      <c r="G3683" s="69">
        <v>26.240119999999997</v>
      </c>
      <c r="H3683" s="59">
        <v>350</v>
      </c>
    </row>
    <row r="3684" spans="1:8" ht="51">
      <c r="A3684" s="39"/>
      <c r="B3684" s="52" t="s">
        <v>5574</v>
      </c>
      <c r="C3684" s="53">
        <v>2023</v>
      </c>
      <c r="D3684" s="53">
        <v>0.4</v>
      </c>
      <c r="E3684" s="54">
        <v>1</v>
      </c>
      <c r="F3684" s="54">
        <v>10</v>
      </c>
      <c r="G3684" s="69">
        <v>15.878530000000001</v>
      </c>
      <c r="H3684" s="59">
        <v>350</v>
      </c>
    </row>
    <row r="3685" spans="1:8" ht="51">
      <c r="A3685" s="39"/>
      <c r="B3685" s="52" t="s">
        <v>5575</v>
      </c>
      <c r="C3685" s="53">
        <v>2023</v>
      </c>
      <c r="D3685" s="53">
        <v>0.4</v>
      </c>
      <c r="E3685" s="54">
        <v>1</v>
      </c>
      <c r="F3685" s="54">
        <v>10</v>
      </c>
      <c r="G3685" s="69">
        <v>15.886760000000001</v>
      </c>
      <c r="H3685" s="59">
        <v>350</v>
      </c>
    </row>
    <row r="3686" spans="1:8" ht="51">
      <c r="A3686" s="39"/>
      <c r="B3686" s="52" t="s">
        <v>5576</v>
      </c>
      <c r="C3686" s="53">
        <v>2023</v>
      </c>
      <c r="D3686" s="53">
        <v>0.4</v>
      </c>
      <c r="E3686" s="54">
        <v>1</v>
      </c>
      <c r="F3686" s="54">
        <v>10</v>
      </c>
      <c r="G3686" s="69">
        <v>26.240119999999997</v>
      </c>
      <c r="H3686" s="59">
        <v>350</v>
      </c>
    </row>
    <row r="3687" spans="1:8" ht="51">
      <c r="A3687" s="39"/>
      <c r="B3687" s="52" t="s">
        <v>5577</v>
      </c>
      <c r="C3687" s="53">
        <v>2023</v>
      </c>
      <c r="D3687" s="53">
        <v>0.4</v>
      </c>
      <c r="E3687" s="54">
        <v>1</v>
      </c>
      <c r="F3687" s="54">
        <v>5</v>
      </c>
      <c r="G3687" s="69">
        <v>15.88719</v>
      </c>
      <c r="H3687" s="59">
        <v>350</v>
      </c>
    </row>
    <row r="3688" spans="1:8" ht="51">
      <c r="A3688" s="39"/>
      <c r="B3688" s="52" t="s">
        <v>5578</v>
      </c>
      <c r="C3688" s="53">
        <v>2023</v>
      </c>
      <c r="D3688" s="53">
        <v>0.4</v>
      </c>
      <c r="E3688" s="54">
        <v>1</v>
      </c>
      <c r="F3688" s="54">
        <v>15</v>
      </c>
      <c r="G3688" s="69">
        <v>26.176779999999997</v>
      </c>
      <c r="H3688" s="59">
        <v>350</v>
      </c>
    </row>
    <row r="3689" spans="1:8" ht="51">
      <c r="A3689" s="39"/>
      <c r="B3689" s="52" t="s">
        <v>5579</v>
      </c>
      <c r="C3689" s="53">
        <v>2023</v>
      </c>
      <c r="D3689" s="53">
        <v>0.4</v>
      </c>
      <c r="E3689" s="54">
        <v>1</v>
      </c>
      <c r="F3689" s="54">
        <v>10</v>
      </c>
      <c r="G3689" s="69">
        <v>26.177209999999999</v>
      </c>
      <c r="H3689" s="59">
        <v>350</v>
      </c>
    </row>
    <row r="3690" spans="1:8" ht="51">
      <c r="A3690" s="39"/>
      <c r="B3690" s="52" t="s">
        <v>5580</v>
      </c>
      <c r="C3690" s="53">
        <v>2023</v>
      </c>
      <c r="D3690" s="53">
        <v>0.4</v>
      </c>
      <c r="E3690" s="54">
        <v>1</v>
      </c>
      <c r="F3690" s="54">
        <v>10</v>
      </c>
      <c r="G3690" s="69">
        <v>15.88719</v>
      </c>
      <c r="H3690" s="59">
        <v>350</v>
      </c>
    </row>
    <row r="3691" spans="1:8" ht="51">
      <c r="A3691" s="39"/>
      <c r="B3691" s="52" t="s">
        <v>5581</v>
      </c>
      <c r="C3691" s="53">
        <v>2023</v>
      </c>
      <c r="D3691" s="53">
        <v>0.4</v>
      </c>
      <c r="E3691" s="54">
        <v>1</v>
      </c>
      <c r="F3691" s="54">
        <v>15</v>
      </c>
      <c r="G3691" s="69">
        <v>26.165620000000001</v>
      </c>
      <c r="H3691" s="59">
        <v>350</v>
      </c>
    </row>
    <row r="3692" spans="1:8" ht="51">
      <c r="A3692" s="39"/>
      <c r="B3692" s="52" t="s">
        <v>5582</v>
      </c>
      <c r="C3692" s="53">
        <v>2023</v>
      </c>
      <c r="D3692" s="53">
        <v>0.4</v>
      </c>
      <c r="E3692" s="54">
        <v>1</v>
      </c>
      <c r="F3692" s="54">
        <v>10</v>
      </c>
      <c r="G3692" s="69">
        <v>26.165839999999999</v>
      </c>
      <c r="H3692" s="59">
        <v>350</v>
      </c>
    </row>
    <row r="3693" spans="1:8" ht="51">
      <c r="A3693" s="39"/>
      <c r="B3693" s="52" t="s">
        <v>5583</v>
      </c>
      <c r="C3693" s="53">
        <v>2023</v>
      </c>
      <c r="D3693" s="53">
        <v>0.4</v>
      </c>
      <c r="E3693" s="54">
        <v>1</v>
      </c>
      <c r="F3693" s="54">
        <v>10</v>
      </c>
      <c r="G3693" s="69">
        <v>15.88719</v>
      </c>
      <c r="H3693" s="59">
        <v>350</v>
      </c>
    </row>
    <row r="3694" spans="1:8" ht="51">
      <c r="A3694" s="39"/>
      <c r="B3694" s="52" t="s">
        <v>5584</v>
      </c>
      <c r="C3694" s="53">
        <v>2023</v>
      </c>
      <c r="D3694" s="53">
        <v>0.4</v>
      </c>
      <c r="E3694" s="54">
        <v>1</v>
      </c>
      <c r="F3694" s="54">
        <v>10</v>
      </c>
      <c r="G3694" s="69">
        <v>15.85027</v>
      </c>
      <c r="H3694" s="59">
        <v>350</v>
      </c>
    </row>
    <row r="3695" spans="1:8" ht="51">
      <c r="A3695" s="39"/>
      <c r="B3695" s="52" t="s">
        <v>5585</v>
      </c>
      <c r="C3695" s="53">
        <v>2023</v>
      </c>
      <c r="D3695" s="53">
        <v>0.4</v>
      </c>
      <c r="E3695" s="54">
        <v>1</v>
      </c>
      <c r="F3695" s="54">
        <v>10</v>
      </c>
      <c r="G3695" s="69">
        <v>15.85027</v>
      </c>
      <c r="H3695" s="59">
        <v>350</v>
      </c>
    </row>
    <row r="3696" spans="1:8" ht="51">
      <c r="A3696" s="39"/>
      <c r="B3696" s="52" t="s">
        <v>5586</v>
      </c>
      <c r="C3696" s="53">
        <v>2023</v>
      </c>
      <c r="D3696" s="53">
        <v>0.4</v>
      </c>
      <c r="E3696" s="54">
        <v>1</v>
      </c>
      <c r="F3696" s="54">
        <v>10</v>
      </c>
      <c r="G3696" s="69">
        <v>15.85027</v>
      </c>
      <c r="H3696" s="59">
        <v>350</v>
      </c>
    </row>
    <row r="3697" spans="1:8" ht="51">
      <c r="A3697" s="39"/>
      <c r="B3697" s="52" t="s">
        <v>5587</v>
      </c>
      <c r="C3697" s="53">
        <v>2023</v>
      </c>
      <c r="D3697" s="53">
        <v>0.4</v>
      </c>
      <c r="E3697" s="54">
        <v>1</v>
      </c>
      <c r="F3697" s="54">
        <v>10</v>
      </c>
      <c r="G3697" s="69">
        <v>15.726209999999998</v>
      </c>
      <c r="H3697" s="59">
        <v>350</v>
      </c>
    </row>
    <row r="3698" spans="1:8" ht="51">
      <c r="A3698" s="39"/>
      <c r="B3698" s="52" t="s">
        <v>5588</v>
      </c>
      <c r="C3698" s="53">
        <v>2023</v>
      </c>
      <c r="D3698" s="53">
        <v>0.4</v>
      </c>
      <c r="E3698" s="54">
        <v>1</v>
      </c>
      <c r="F3698" s="54">
        <v>10</v>
      </c>
      <c r="G3698" s="69">
        <v>15.726629999999998</v>
      </c>
      <c r="H3698" s="59">
        <v>350</v>
      </c>
    </row>
    <row r="3699" spans="1:8" ht="51">
      <c r="A3699" s="39"/>
      <c r="B3699" s="52" t="s">
        <v>5589</v>
      </c>
      <c r="C3699" s="53">
        <v>2023</v>
      </c>
      <c r="D3699" s="53">
        <v>0.4</v>
      </c>
      <c r="E3699" s="54">
        <v>1</v>
      </c>
      <c r="F3699" s="54">
        <v>10</v>
      </c>
      <c r="G3699" s="69">
        <v>15.726629999999998</v>
      </c>
      <c r="H3699" s="59">
        <v>350</v>
      </c>
    </row>
    <row r="3700" spans="1:8" ht="51">
      <c r="A3700" s="39"/>
      <c r="B3700" s="52" t="s">
        <v>5590</v>
      </c>
      <c r="C3700" s="53">
        <v>2023</v>
      </c>
      <c r="D3700" s="53">
        <v>0.4</v>
      </c>
      <c r="E3700" s="54">
        <v>1</v>
      </c>
      <c r="F3700" s="54">
        <v>15</v>
      </c>
      <c r="G3700" s="69">
        <v>26.165620000000001</v>
      </c>
      <c r="H3700" s="59">
        <v>350</v>
      </c>
    </row>
    <row r="3701" spans="1:8" ht="51">
      <c r="A3701" s="39"/>
      <c r="B3701" s="52" t="s">
        <v>5591</v>
      </c>
      <c r="C3701" s="53">
        <v>2023</v>
      </c>
      <c r="D3701" s="53">
        <v>0.4</v>
      </c>
      <c r="E3701" s="54">
        <v>1</v>
      </c>
      <c r="F3701" s="54">
        <v>15</v>
      </c>
      <c r="G3701" s="69">
        <v>26.166049999999998</v>
      </c>
      <c r="H3701" s="59">
        <v>350</v>
      </c>
    </row>
    <row r="3702" spans="1:8" ht="51">
      <c r="A3702" s="39"/>
      <c r="B3702" s="52" t="s">
        <v>5592</v>
      </c>
      <c r="C3702" s="53">
        <v>2023</v>
      </c>
      <c r="D3702" s="53">
        <v>0.4</v>
      </c>
      <c r="E3702" s="54">
        <v>1</v>
      </c>
      <c r="F3702" s="54">
        <v>15</v>
      </c>
      <c r="G3702" s="69">
        <v>26.183220000000002</v>
      </c>
      <c r="H3702" s="59">
        <v>350</v>
      </c>
    </row>
    <row r="3703" spans="1:8" ht="51">
      <c r="A3703" s="39"/>
      <c r="B3703" s="52" t="s">
        <v>5593</v>
      </c>
      <c r="C3703" s="53">
        <v>2023</v>
      </c>
      <c r="D3703" s="53">
        <v>0.4</v>
      </c>
      <c r="E3703" s="54">
        <v>1</v>
      </c>
      <c r="F3703" s="54">
        <v>10</v>
      </c>
      <c r="G3703" s="69">
        <v>26.183220000000002</v>
      </c>
      <c r="H3703" s="59">
        <v>350</v>
      </c>
    </row>
    <row r="3704" spans="1:8" ht="51">
      <c r="A3704" s="39"/>
      <c r="B3704" s="52" t="s">
        <v>5594</v>
      </c>
      <c r="C3704" s="53">
        <v>2023</v>
      </c>
      <c r="D3704" s="53">
        <v>0.4</v>
      </c>
      <c r="E3704" s="54">
        <v>1</v>
      </c>
      <c r="F3704" s="54">
        <v>15</v>
      </c>
      <c r="G3704" s="69">
        <v>26.183220000000002</v>
      </c>
      <c r="H3704" s="59">
        <v>350</v>
      </c>
    </row>
    <row r="3705" spans="1:8" ht="51">
      <c r="A3705" s="39"/>
      <c r="B3705" s="52" t="s">
        <v>5595</v>
      </c>
      <c r="C3705" s="53">
        <v>2023</v>
      </c>
      <c r="D3705" s="53">
        <v>0.4</v>
      </c>
      <c r="E3705" s="54">
        <v>1</v>
      </c>
      <c r="F3705" s="54">
        <v>15</v>
      </c>
      <c r="G3705" s="69">
        <v>26.18366</v>
      </c>
      <c r="H3705" s="59">
        <v>350</v>
      </c>
    </row>
    <row r="3706" spans="1:8" ht="51">
      <c r="A3706" s="39"/>
      <c r="B3706" s="52" t="s">
        <v>5596</v>
      </c>
      <c r="C3706" s="53">
        <v>2023</v>
      </c>
      <c r="D3706" s="53">
        <v>0.4</v>
      </c>
      <c r="E3706" s="54">
        <v>1</v>
      </c>
      <c r="F3706" s="54">
        <v>10</v>
      </c>
      <c r="G3706" s="69">
        <v>15.729649999999999</v>
      </c>
      <c r="H3706" s="59">
        <v>350</v>
      </c>
    </row>
    <row r="3707" spans="1:8" ht="51">
      <c r="A3707" s="39"/>
      <c r="B3707" s="52" t="s">
        <v>5597</v>
      </c>
      <c r="C3707" s="53">
        <v>2023</v>
      </c>
      <c r="D3707" s="53">
        <v>0.4</v>
      </c>
      <c r="E3707" s="54">
        <v>1</v>
      </c>
      <c r="F3707" s="54">
        <v>15</v>
      </c>
      <c r="G3707" s="69">
        <v>26.175069999999998</v>
      </c>
      <c r="H3707" s="59">
        <v>350</v>
      </c>
    </row>
    <row r="3708" spans="1:8" ht="51">
      <c r="A3708" s="39"/>
      <c r="B3708" s="52" t="s">
        <v>5598</v>
      </c>
      <c r="C3708" s="53">
        <v>2023</v>
      </c>
      <c r="D3708" s="53">
        <v>0.4</v>
      </c>
      <c r="E3708" s="54">
        <v>1</v>
      </c>
      <c r="F3708" s="54">
        <v>15</v>
      </c>
      <c r="G3708" s="69">
        <v>26.17549</v>
      </c>
      <c r="H3708" s="59">
        <v>350</v>
      </c>
    </row>
    <row r="3709" spans="1:8" ht="51">
      <c r="A3709" s="39"/>
      <c r="B3709" s="52" t="s">
        <v>5599</v>
      </c>
      <c r="C3709" s="53">
        <v>2023</v>
      </c>
      <c r="D3709" s="53">
        <v>0.4</v>
      </c>
      <c r="E3709" s="54">
        <v>1</v>
      </c>
      <c r="F3709" s="54">
        <v>20</v>
      </c>
      <c r="G3709" s="69">
        <v>26.17549</v>
      </c>
      <c r="H3709" s="59">
        <v>350</v>
      </c>
    </row>
    <row r="3710" spans="1:8" ht="51">
      <c r="A3710" s="39"/>
      <c r="B3710" s="52" t="s">
        <v>5600</v>
      </c>
      <c r="C3710" s="53">
        <v>2023</v>
      </c>
      <c r="D3710" s="53">
        <v>0.4</v>
      </c>
      <c r="E3710" s="54">
        <v>1</v>
      </c>
      <c r="F3710" s="54">
        <v>5</v>
      </c>
      <c r="G3710" s="69">
        <v>26.17549</v>
      </c>
      <c r="H3710" s="59">
        <v>350</v>
      </c>
    </row>
    <row r="3711" spans="1:8" ht="51">
      <c r="A3711" s="39"/>
      <c r="B3711" s="52" t="s">
        <v>5601</v>
      </c>
      <c r="C3711" s="53">
        <v>2023</v>
      </c>
      <c r="D3711" s="53">
        <v>0.4</v>
      </c>
      <c r="E3711" s="54">
        <v>1</v>
      </c>
      <c r="F3711" s="54">
        <v>5</v>
      </c>
      <c r="G3711" s="69">
        <v>15.729649999999999</v>
      </c>
      <c r="H3711" s="59">
        <v>350</v>
      </c>
    </row>
    <row r="3712" spans="1:8" ht="51">
      <c r="A3712" s="39"/>
      <c r="B3712" s="52" t="s">
        <v>5602</v>
      </c>
      <c r="C3712" s="53">
        <v>2023</v>
      </c>
      <c r="D3712" s="53">
        <v>0.4</v>
      </c>
      <c r="E3712" s="54">
        <v>1</v>
      </c>
      <c r="F3712" s="54">
        <v>25</v>
      </c>
      <c r="G3712" s="69">
        <v>26.177209999999999</v>
      </c>
      <c r="H3712" s="59">
        <v>350</v>
      </c>
    </row>
    <row r="3713" spans="1:8" ht="51">
      <c r="A3713" s="39"/>
      <c r="B3713" s="52" t="s">
        <v>5603</v>
      </c>
      <c r="C3713" s="53">
        <v>2023</v>
      </c>
      <c r="D3713" s="53">
        <v>0.4</v>
      </c>
      <c r="E3713" s="54">
        <v>1</v>
      </c>
      <c r="F3713" s="54">
        <v>15</v>
      </c>
      <c r="G3713" s="69">
        <v>26.177209999999999</v>
      </c>
      <c r="H3713" s="59">
        <v>350</v>
      </c>
    </row>
    <row r="3714" spans="1:8" ht="51">
      <c r="A3714" s="39"/>
      <c r="B3714" s="52" t="s">
        <v>5604</v>
      </c>
      <c r="C3714" s="53">
        <v>2023</v>
      </c>
      <c r="D3714" s="53">
        <v>0.4</v>
      </c>
      <c r="E3714" s="54">
        <v>1</v>
      </c>
      <c r="F3714" s="54">
        <v>15</v>
      </c>
      <c r="G3714" s="69">
        <v>26.177209999999999</v>
      </c>
      <c r="H3714" s="59">
        <v>350</v>
      </c>
    </row>
    <row r="3715" spans="1:8" ht="51">
      <c r="A3715" s="39"/>
      <c r="B3715" s="52" t="s">
        <v>5605</v>
      </c>
      <c r="C3715" s="53">
        <v>2023</v>
      </c>
      <c r="D3715" s="53">
        <v>0.4</v>
      </c>
      <c r="E3715" s="54">
        <v>1</v>
      </c>
      <c r="F3715" s="54">
        <v>10</v>
      </c>
      <c r="G3715" s="69">
        <v>15.729649999999999</v>
      </c>
      <c r="H3715" s="59">
        <v>350</v>
      </c>
    </row>
    <row r="3716" spans="1:8" ht="51">
      <c r="A3716" s="39"/>
      <c r="B3716" s="52" t="s">
        <v>5606</v>
      </c>
      <c r="C3716" s="53">
        <v>2023</v>
      </c>
      <c r="D3716" s="53">
        <v>0.4</v>
      </c>
      <c r="E3716" s="54">
        <v>1</v>
      </c>
      <c r="F3716" s="54">
        <v>15</v>
      </c>
      <c r="G3716" s="69">
        <v>15.729649999999999</v>
      </c>
      <c r="H3716" s="59">
        <v>350</v>
      </c>
    </row>
    <row r="3717" spans="1:8" ht="51">
      <c r="A3717" s="39"/>
      <c r="B3717" s="52" t="s">
        <v>5607</v>
      </c>
      <c r="C3717" s="53">
        <v>2023</v>
      </c>
      <c r="D3717" s="53">
        <v>0.4</v>
      </c>
      <c r="E3717" s="54">
        <v>1</v>
      </c>
      <c r="F3717" s="54">
        <v>15</v>
      </c>
      <c r="G3717" s="69">
        <v>26.17764</v>
      </c>
      <c r="H3717" s="59">
        <v>350</v>
      </c>
    </row>
    <row r="3718" spans="1:8" ht="51">
      <c r="A3718" s="39"/>
      <c r="B3718" s="52" t="s">
        <v>5608</v>
      </c>
      <c r="C3718" s="53">
        <v>2023</v>
      </c>
      <c r="D3718" s="53">
        <v>0.4</v>
      </c>
      <c r="E3718" s="54">
        <v>1</v>
      </c>
      <c r="F3718" s="54">
        <v>15</v>
      </c>
      <c r="G3718" s="69">
        <v>26.173950000000001</v>
      </c>
      <c r="H3718" s="59">
        <v>350</v>
      </c>
    </row>
    <row r="3719" spans="1:8" ht="51">
      <c r="A3719" s="39"/>
      <c r="B3719" s="52" t="s">
        <v>5609</v>
      </c>
      <c r="C3719" s="53">
        <v>2023</v>
      </c>
      <c r="D3719" s="53">
        <v>0.4</v>
      </c>
      <c r="E3719" s="54">
        <v>1</v>
      </c>
      <c r="F3719" s="54">
        <v>10</v>
      </c>
      <c r="G3719" s="69">
        <v>26.173779999999997</v>
      </c>
      <c r="H3719" s="59">
        <v>350</v>
      </c>
    </row>
    <row r="3720" spans="1:8" ht="51">
      <c r="A3720" s="39"/>
      <c r="B3720" s="52" t="s">
        <v>5610</v>
      </c>
      <c r="C3720" s="53">
        <v>2023</v>
      </c>
      <c r="D3720" s="53">
        <v>0.4</v>
      </c>
      <c r="E3720" s="54">
        <v>1</v>
      </c>
      <c r="F3720" s="54">
        <v>10</v>
      </c>
      <c r="G3720" s="69">
        <v>15.73007</v>
      </c>
      <c r="H3720" s="59">
        <v>350</v>
      </c>
    </row>
    <row r="3721" spans="1:8" ht="51">
      <c r="A3721" s="39"/>
      <c r="B3721" s="52" t="s">
        <v>5611</v>
      </c>
      <c r="C3721" s="53">
        <v>2023</v>
      </c>
      <c r="D3721" s="53">
        <v>0.4</v>
      </c>
      <c r="E3721" s="54">
        <v>1</v>
      </c>
      <c r="F3721" s="54">
        <v>15</v>
      </c>
      <c r="G3721" s="69">
        <v>15.73007</v>
      </c>
      <c r="H3721" s="59">
        <v>350</v>
      </c>
    </row>
    <row r="3722" spans="1:8" ht="51">
      <c r="A3722" s="39"/>
      <c r="B3722" s="52" t="s">
        <v>5612</v>
      </c>
      <c r="C3722" s="53">
        <v>2023</v>
      </c>
      <c r="D3722" s="53">
        <v>0.4</v>
      </c>
      <c r="E3722" s="54">
        <v>1</v>
      </c>
      <c r="F3722" s="54">
        <v>15</v>
      </c>
      <c r="G3722" s="69">
        <v>26.173779999999997</v>
      </c>
      <c r="H3722" s="59">
        <v>350</v>
      </c>
    </row>
    <row r="3723" spans="1:8" ht="51">
      <c r="A3723" s="39"/>
      <c r="B3723" s="52" t="s">
        <v>5613</v>
      </c>
      <c r="C3723" s="53">
        <v>2023</v>
      </c>
      <c r="D3723" s="53">
        <v>0.4</v>
      </c>
      <c r="E3723" s="54">
        <v>1</v>
      </c>
      <c r="F3723" s="54">
        <v>15</v>
      </c>
      <c r="G3723" s="69">
        <v>26.173779999999997</v>
      </c>
      <c r="H3723" s="59">
        <v>350</v>
      </c>
    </row>
    <row r="3724" spans="1:8" ht="51">
      <c r="A3724" s="39"/>
      <c r="B3724" s="52" t="s">
        <v>5614</v>
      </c>
      <c r="C3724" s="53">
        <v>2023</v>
      </c>
      <c r="D3724" s="53">
        <v>0.4</v>
      </c>
      <c r="E3724" s="54">
        <v>1</v>
      </c>
      <c r="F3724" s="54">
        <v>15</v>
      </c>
      <c r="G3724" s="69">
        <v>26.183220000000002</v>
      </c>
      <c r="H3724" s="59">
        <v>350</v>
      </c>
    </row>
    <row r="3725" spans="1:8" ht="51">
      <c r="A3725" s="39"/>
      <c r="B3725" s="52" t="s">
        <v>5615</v>
      </c>
      <c r="C3725" s="53">
        <v>2023</v>
      </c>
      <c r="D3725" s="53">
        <v>0.4</v>
      </c>
      <c r="E3725" s="54">
        <v>1</v>
      </c>
      <c r="F3725" s="54">
        <v>15</v>
      </c>
      <c r="G3725" s="69">
        <v>26.183220000000002</v>
      </c>
      <c r="H3725" s="59">
        <v>350</v>
      </c>
    </row>
    <row r="3726" spans="1:8" ht="51">
      <c r="A3726" s="39"/>
      <c r="B3726" s="52" t="s">
        <v>5616</v>
      </c>
      <c r="C3726" s="53">
        <v>2023</v>
      </c>
      <c r="D3726" s="53">
        <v>0.4</v>
      </c>
      <c r="E3726" s="54">
        <v>1</v>
      </c>
      <c r="F3726" s="54">
        <v>15</v>
      </c>
      <c r="G3726" s="69">
        <v>26.183220000000002</v>
      </c>
      <c r="H3726" s="59">
        <v>350</v>
      </c>
    </row>
    <row r="3727" spans="1:8" ht="51">
      <c r="A3727" s="39"/>
      <c r="B3727" s="52" t="s">
        <v>5617</v>
      </c>
      <c r="C3727" s="53">
        <v>2023</v>
      </c>
      <c r="D3727" s="53">
        <v>0.4</v>
      </c>
      <c r="E3727" s="54">
        <v>1</v>
      </c>
      <c r="F3727" s="54">
        <v>10</v>
      </c>
      <c r="G3727" s="69">
        <v>15.734360000000001</v>
      </c>
      <c r="H3727" s="59">
        <v>350</v>
      </c>
    </row>
    <row r="3728" spans="1:8" ht="51">
      <c r="A3728" s="39"/>
      <c r="B3728" s="52" t="s">
        <v>5618</v>
      </c>
      <c r="C3728" s="53">
        <v>2023</v>
      </c>
      <c r="D3728" s="53">
        <v>0.4</v>
      </c>
      <c r="E3728" s="54">
        <v>1</v>
      </c>
      <c r="F3728" s="54">
        <v>5</v>
      </c>
      <c r="G3728" s="69">
        <v>26.18366</v>
      </c>
      <c r="H3728" s="59">
        <v>350</v>
      </c>
    </row>
    <row r="3729" spans="1:8" ht="51">
      <c r="A3729" s="39"/>
      <c r="B3729" s="52" t="s">
        <v>5619</v>
      </c>
      <c r="C3729" s="53">
        <v>2023</v>
      </c>
      <c r="D3729" s="53">
        <v>0.4</v>
      </c>
      <c r="E3729" s="54">
        <v>1</v>
      </c>
      <c r="F3729" s="54">
        <v>10</v>
      </c>
      <c r="G3729" s="69">
        <v>15.734360000000001</v>
      </c>
      <c r="H3729" s="59">
        <v>350</v>
      </c>
    </row>
    <row r="3730" spans="1:8" ht="51">
      <c r="A3730" s="39"/>
      <c r="B3730" s="52" t="s">
        <v>5620</v>
      </c>
      <c r="C3730" s="53">
        <v>2023</v>
      </c>
      <c r="D3730" s="53">
        <v>0.4</v>
      </c>
      <c r="E3730" s="54">
        <v>1</v>
      </c>
      <c r="F3730" s="54">
        <v>2</v>
      </c>
      <c r="G3730" s="69">
        <v>15.734360000000001</v>
      </c>
      <c r="H3730" s="59">
        <v>350</v>
      </c>
    </row>
    <row r="3731" spans="1:8" ht="51">
      <c r="A3731" s="39"/>
      <c r="B3731" s="52" t="s">
        <v>5621</v>
      </c>
      <c r="C3731" s="53">
        <v>2023</v>
      </c>
      <c r="D3731" s="53">
        <v>0.4</v>
      </c>
      <c r="E3731" s="54">
        <v>1</v>
      </c>
      <c r="F3731" s="54">
        <v>5</v>
      </c>
      <c r="G3731" s="69">
        <v>15.734360000000001</v>
      </c>
      <c r="H3731" s="59">
        <v>350</v>
      </c>
    </row>
    <row r="3732" spans="1:8" ht="51">
      <c r="A3732" s="39"/>
      <c r="B3732" s="52" t="s">
        <v>5622</v>
      </c>
      <c r="C3732" s="53">
        <v>2023</v>
      </c>
      <c r="D3732" s="53">
        <v>0.4</v>
      </c>
      <c r="E3732" s="54">
        <v>1</v>
      </c>
      <c r="F3732" s="54">
        <v>15</v>
      </c>
      <c r="G3732" s="69">
        <v>26.172060000000002</v>
      </c>
      <c r="H3732" s="59">
        <v>350</v>
      </c>
    </row>
    <row r="3733" spans="1:8" ht="51">
      <c r="A3733" s="39"/>
      <c r="B3733" s="52" t="s">
        <v>5623</v>
      </c>
      <c r="C3733" s="53">
        <v>2023</v>
      </c>
      <c r="D3733" s="53">
        <v>0.4</v>
      </c>
      <c r="E3733" s="54">
        <v>1</v>
      </c>
      <c r="F3733" s="54">
        <v>15</v>
      </c>
      <c r="G3733" s="69">
        <v>26.172060000000002</v>
      </c>
      <c r="H3733" s="59">
        <v>350</v>
      </c>
    </row>
    <row r="3734" spans="1:8" ht="51">
      <c r="A3734" s="39"/>
      <c r="B3734" s="52" t="s">
        <v>5624</v>
      </c>
      <c r="C3734" s="53">
        <v>2023</v>
      </c>
      <c r="D3734" s="53">
        <v>0.4</v>
      </c>
      <c r="E3734" s="54">
        <v>1</v>
      </c>
      <c r="F3734" s="54">
        <v>5</v>
      </c>
      <c r="G3734" s="69">
        <v>15.734360000000001</v>
      </c>
      <c r="H3734" s="59">
        <v>350</v>
      </c>
    </row>
    <row r="3735" spans="1:8" ht="51">
      <c r="A3735" s="39"/>
      <c r="B3735" s="52" t="s">
        <v>5625</v>
      </c>
      <c r="C3735" s="53">
        <v>2023</v>
      </c>
      <c r="D3735" s="53">
        <v>0.4</v>
      </c>
      <c r="E3735" s="54">
        <v>1</v>
      </c>
      <c r="F3735" s="54">
        <v>15</v>
      </c>
      <c r="G3735" s="69">
        <v>15.734360000000001</v>
      </c>
      <c r="H3735" s="59">
        <v>350</v>
      </c>
    </row>
    <row r="3736" spans="1:8" ht="51">
      <c r="A3736" s="39"/>
      <c r="B3736" s="52" t="s">
        <v>5626</v>
      </c>
      <c r="C3736" s="53">
        <v>2023</v>
      </c>
      <c r="D3736" s="53">
        <v>0.4</v>
      </c>
      <c r="E3736" s="54">
        <v>1</v>
      </c>
      <c r="F3736" s="54">
        <v>5</v>
      </c>
      <c r="G3736" s="69">
        <v>25.186499999999999</v>
      </c>
      <c r="H3736" s="59">
        <v>350</v>
      </c>
    </row>
    <row r="3737" spans="1:8" ht="51">
      <c r="A3737" s="39"/>
      <c r="B3737" s="52" t="s">
        <v>5627</v>
      </c>
      <c r="C3737" s="53">
        <v>2023</v>
      </c>
      <c r="D3737" s="53">
        <v>0.4</v>
      </c>
      <c r="E3737" s="54">
        <v>1</v>
      </c>
      <c r="F3737" s="54">
        <v>10</v>
      </c>
      <c r="G3737" s="69">
        <v>15.86417</v>
      </c>
      <c r="H3737" s="59">
        <v>350</v>
      </c>
    </row>
    <row r="3738" spans="1:8" ht="51">
      <c r="A3738" s="39"/>
      <c r="B3738" s="52" t="s">
        <v>5628</v>
      </c>
      <c r="C3738" s="53">
        <v>2023</v>
      </c>
      <c r="D3738" s="53">
        <v>0.4</v>
      </c>
      <c r="E3738" s="54">
        <v>1</v>
      </c>
      <c r="F3738" s="54">
        <v>5</v>
      </c>
      <c r="G3738" s="69">
        <v>23.82978</v>
      </c>
      <c r="H3738" s="59">
        <v>350</v>
      </c>
    </row>
    <row r="3739" spans="1:8" ht="51">
      <c r="A3739" s="39"/>
      <c r="B3739" s="52" t="s">
        <v>5629</v>
      </c>
      <c r="C3739" s="53">
        <v>2023</v>
      </c>
      <c r="D3739" s="53">
        <v>0.4</v>
      </c>
      <c r="E3739" s="54">
        <v>1</v>
      </c>
      <c r="F3739" s="54">
        <v>12</v>
      </c>
      <c r="G3739" s="69">
        <v>23.839220000000001</v>
      </c>
      <c r="H3739" s="59">
        <v>350</v>
      </c>
    </row>
    <row r="3740" spans="1:8" ht="51">
      <c r="A3740" s="39"/>
      <c r="B3740" s="52" t="s">
        <v>5630</v>
      </c>
      <c r="C3740" s="53">
        <v>2023</v>
      </c>
      <c r="D3740" s="53">
        <v>0.4</v>
      </c>
      <c r="E3740" s="54">
        <v>1</v>
      </c>
      <c r="F3740" s="54">
        <v>10</v>
      </c>
      <c r="G3740" s="69">
        <v>23.839220000000001</v>
      </c>
      <c r="H3740" s="59">
        <v>350</v>
      </c>
    </row>
    <row r="3741" spans="1:8" ht="51">
      <c r="A3741" s="39"/>
      <c r="B3741" s="52" t="s">
        <v>5631</v>
      </c>
      <c r="C3741" s="53">
        <v>2023</v>
      </c>
      <c r="D3741" s="53">
        <v>0.4</v>
      </c>
      <c r="E3741" s="54">
        <v>1</v>
      </c>
      <c r="F3741" s="54">
        <v>1</v>
      </c>
      <c r="G3741" s="69">
        <v>15.86417</v>
      </c>
      <c r="H3741" s="59">
        <v>350</v>
      </c>
    </row>
    <row r="3742" spans="1:8" ht="51">
      <c r="A3742" s="39"/>
      <c r="B3742" s="52" t="s">
        <v>5632</v>
      </c>
      <c r="C3742" s="53">
        <v>2023</v>
      </c>
      <c r="D3742" s="53">
        <v>0.4</v>
      </c>
      <c r="E3742" s="54">
        <v>1</v>
      </c>
      <c r="F3742" s="54">
        <v>1</v>
      </c>
      <c r="G3742" s="69">
        <v>15.86417</v>
      </c>
      <c r="H3742" s="59">
        <v>350</v>
      </c>
    </row>
    <row r="3743" spans="1:8" ht="51">
      <c r="A3743" s="39"/>
      <c r="B3743" s="52" t="s">
        <v>5633</v>
      </c>
      <c r="C3743" s="53">
        <v>2023</v>
      </c>
      <c r="D3743" s="53">
        <v>0.4</v>
      </c>
      <c r="E3743" s="54">
        <v>1</v>
      </c>
      <c r="F3743" s="54">
        <v>1</v>
      </c>
      <c r="G3743" s="69">
        <v>15.86417</v>
      </c>
      <c r="H3743" s="59">
        <v>350</v>
      </c>
    </row>
    <row r="3744" spans="1:8" ht="51">
      <c r="A3744" s="39"/>
      <c r="B3744" s="52" t="s">
        <v>5634</v>
      </c>
      <c r="C3744" s="53">
        <v>2023</v>
      </c>
      <c r="D3744" s="53">
        <v>0.4</v>
      </c>
      <c r="E3744" s="54">
        <v>1</v>
      </c>
      <c r="F3744" s="54">
        <v>1</v>
      </c>
      <c r="G3744" s="69">
        <v>15.86417</v>
      </c>
      <c r="H3744" s="59">
        <v>350</v>
      </c>
    </row>
    <row r="3745" spans="1:8" ht="51">
      <c r="A3745" s="39"/>
      <c r="B3745" s="52" t="s">
        <v>5635</v>
      </c>
      <c r="C3745" s="53">
        <v>2023</v>
      </c>
      <c r="D3745" s="53">
        <v>0.4</v>
      </c>
      <c r="E3745" s="54">
        <v>1</v>
      </c>
      <c r="F3745" s="54">
        <v>1</v>
      </c>
      <c r="G3745" s="69">
        <v>15.86417</v>
      </c>
      <c r="H3745" s="59">
        <v>350</v>
      </c>
    </row>
    <row r="3746" spans="1:8" ht="51">
      <c r="A3746" s="39"/>
      <c r="B3746" s="52" t="s">
        <v>5636</v>
      </c>
      <c r="C3746" s="53">
        <v>2023</v>
      </c>
      <c r="D3746" s="53">
        <v>0.4</v>
      </c>
      <c r="E3746" s="54">
        <v>1</v>
      </c>
      <c r="F3746" s="54">
        <v>1</v>
      </c>
      <c r="G3746" s="69">
        <v>15.856009999999999</v>
      </c>
      <c r="H3746" s="59">
        <v>350</v>
      </c>
    </row>
    <row r="3747" spans="1:8" ht="51">
      <c r="A3747" s="39"/>
      <c r="B3747" s="52" t="s">
        <v>5637</v>
      </c>
      <c r="C3747" s="53">
        <v>2023</v>
      </c>
      <c r="D3747" s="53">
        <v>0.4</v>
      </c>
      <c r="E3747" s="54">
        <v>1</v>
      </c>
      <c r="F3747" s="54">
        <v>1</v>
      </c>
      <c r="G3747" s="69">
        <v>15.856009999999999</v>
      </c>
      <c r="H3747" s="59">
        <v>350</v>
      </c>
    </row>
    <row r="3748" spans="1:8" ht="51">
      <c r="A3748" s="39"/>
      <c r="B3748" s="52" t="s">
        <v>5638</v>
      </c>
      <c r="C3748" s="53">
        <v>2023</v>
      </c>
      <c r="D3748" s="53">
        <v>0.4</v>
      </c>
      <c r="E3748" s="54">
        <v>1</v>
      </c>
      <c r="F3748" s="54">
        <v>1</v>
      </c>
      <c r="G3748" s="69">
        <v>15.856009999999999</v>
      </c>
      <c r="H3748" s="59">
        <v>350</v>
      </c>
    </row>
    <row r="3749" spans="1:8" ht="51">
      <c r="A3749" s="39"/>
      <c r="B3749" s="52" t="s">
        <v>5639</v>
      </c>
      <c r="C3749" s="53">
        <v>2023</v>
      </c>
      <c r="D3749" s="53">
        <v>0.4</v>
      </c>
      <c r="E3749" s="54">
        <v>1</v>
      </c>
      <c r="F3749" s="54">
        <v>10</v>
      </c>
      <c r="G3749" s="69">
        <v>26.40814</v>
      </c>
      <c r="H3749" s="59">
        <v>350</v>
      </c>
    </row>
    <row r="3750" spans="1:8" ht="51">
      <c r="A3750" s="39"/>
      <c r="B3750" s="52" t="s">
        <v>5640</v>
      </c>
      <c r="C3750" s="53">
        <v>2023</v>
      </c>
      <c r="D3750" s="53">
        <v>0.4</v>
      </c>
      <c r="E3750" s="54">
        <v>1</v>
      </c>
      <c r="F3750" s="54">
        <v>5</v>
      </c>
      <c r="G3750" s="69">
        <v>26.44125</v>
      </c>
      <c r="H3750" s="59">
        <v>350</v>
      </c>
    </row>
    <row r="3751" spans="1:8" ht="51">
      <c r="A3751" s="39"/>
      <c r="B3751" s="52" t="s">
        <v>5641</v>
      </c>
      <c r="C3751" s="53">
        <v>2023</v>
      </c>
      <c r="D3751" s="53">
        <v>0.4</v>
      </c>
      <c r="E3751" s="54">
        <v>1</v>
      </c>
      <c r="F3751" s="54">
        <v>3</v>
      </c>
      <c r="G3751" s="69">
        <v>15.855270000000001</v>
      </c>
      <c r="H3751" s="59">
        <v>350</v>
      </c>
    </row>
    <row r="3752" spans="1:8" ht="51">
      <c r="A3752" s="39"/>
      <c r="B3752" s="52" t="s">
        <v>5642</v>
      </c>
      <c r="C3752" s="53">
        <v>2023</v>
      </c>
      <c r="D3752" s="53">
        <v>0.4</v>
      </c>
      <c r="E3752" s="54">
        <v>1</v>
      </c>
      <c r="F3752" s="54">
        <v>15</v>
      </c>
      <c r="G3752" s="69">
        <v>15.855709999999998</v>
      </c>
      <c r="H3752" s="59">
        <v>350</v>
      </c>
    </row>
    <row r="3753" spans="1:8" ht="51">
      <c r="A3753" s="39"/>
      <c r="B3753" s="52" t="s">
        <v>5643</v>
      </c>
      <c r="C3753" s="53">
        <v>2023</v>
      </c>
      <c r="D3753" s="53">
        <v>0.4</v>
      </c>
      <c r="E3753" s="54">
        <v>1</v>
      </c>
      <c r="F3753" s="54">
        <v>5</v>
      </c>
      <c r="G3753" s="69">
        <v>23.68826</v>
      </c>
      <c r="H3753" s="59">
        <v>350</v>
      </c>
    </row>
    <row r="3754" spans="1:8" ht="51">
      <c r="A3754" s="39"/>
      <c r="B3754" s="52" t="s">
        <v>5644</v>
      </c>
      <c r="C3754" s="53">
        <v>2023</v>
      </c>
      <c r="D3754" s="53">
        <v>0.4</v>
      </c>
      <c r="E3754" s="54">
        <v>1</v>
      </c>
      <c r="F3754" s="54">
        <v>5</v>
      </c>
      <c r="G3754" s="69">
        <v>23.68826</v>
      </c>
      <c r="H3754" s="59">
        <v>350</v>
      </c>
    </row>
    <row r="3755" spans="1:8" ht="51">
      <c r="A3755" s="39"/>
      <c r="B3755" s="52" t="s">
        <v>5645</v>
      </c>
      <c r="C3755" s="53">
        <v>2023</v>
      </c>
      <c r="D3755" s="53">
        <v>0.4</v>
      </c>
      <c r="E3755" s="54">
        <v>1</v>
      </c>
      <c r="F3755" s="54">
        <v>15</v>
      </c>
      <c r="G3755" s="69">
        <v>24.193439999999999</v>
      </c>
      <c r="H3755" s="59">
        <v>350</v>
      </c>
    </row>
    <row r="3756" spans="1:8" ht="51">
      <c r="A3756" s="39"/>
      <c r="B3756" s="52" t="s">
        <v>5646</v>
      </c>
      <c r="C3756" s="53">
        <v>2023</v>
      </c>
      <c r="D3756" s="53">
        <v>0.4</v>
      </c>
      <c r="E3756" s="54">
        <v>1</v>
      </c>
      <c r="F3756" s="54">
        <v>10</v>
      </c>
      <c r="G3756" s="69">
        <v>24.949529999999999</v>
      </c>
      <c r="H3756" s="59">
        <v>350</v>
      </c>
    </row>
    <row r="3757" spans="1:8" ht="51">
      <c r="A3757" s="39"/>
      <c r="B3757" s="52" t="s">
        <v>5647</v>
      </c>
      <c r="C3757" s="53">
        <v>2023</v>
      </c>
      <c r="D3757" s="53">
        <v>0.4</v>
      </c>
      <c r="E3757" s="54">
        <v>1</v>
      </c>
      <c r="F3757" s="54">
        <v>10</v>
      </c>
      <c r="G3757" s="69">
        <v>25.44267</v>
      </c>
      <c r="H3757" s="59">
        <v>350</v>
      </c>
    </row>
    <row r="3758" spans="1:8" ht="51">
      <c r="A3758" s="39"/>
      <c r="B3758" s="52" t="s">
        <v>5648</v>
      </c>
      <c r="C3758" s="53">
        <v>2023</v>
      </c>
      <c r="D3758" s="53">
        <v>0.4</v>
      </c>
      <c r="E3758" s="54">
        <v>1</v>
      </c>
      <c r="F3758" s="54">
        <v>10</v>
      </c>
      <c r="G3758" s="69">
        <v>26.274799999999999</v>
      </c>
      <c r="H3758" s="59">
        <v>350</v>
      </c>
    </row>
    <row r="3759" spans="1:8" ht="51">
      <c r="A3759" s="39"/>
      <c r="B3759" s="52" t="s">
        <v>5649</v>
      </c>
      <c r="C3759" s="53">
        <v>2023</v>
      </c>
      <c r="D3759" s="53">
        <v>0.4</v>
      </c>
      <c r="E3759" s="54">
        <v>1</v>
      </c>
      <c r="F3759" s="54">
        <v>5</v>
      </c>
      <c r="G3759" s="69">
        <v>26.238319999999998</v>
      </c>
      <c r="H3759" s="59">
        <v>350</v>
      </c>
    </row>
    <row r="3760" spans="1:8" ht="51">
      <c r="A3760" s="39"/>
      <c r="B3760" s="52" t="s">
        <v>5650</v>
      </c>
      <c r="C3760" s="53">
        <v>2023</v>
      </c>
      <c r="D3760" s="53">
        <v>0.4</v>
      </c>
      <c r="E3760" s="54">
        <v>1</v>
      </c>
      <c r="F3760" s="54">
        <v>7</v>
      </c>
      <c r="G3760" s="69">
        <v>26.238169999999997</v>
      </c>
      <c r="H3760" s="59">
        <v>350</v>
      </c>
    </row>
    <row r="3761" spans="1:8" ht="51">
      <c r="A3761" s="39"/>
      <c r="B3761" s="52" t="s">
        <v>5651</v>
      </c>
      <c r="C3761" s="53">
        <v>2023</v>
      </c>
      <c r="D3761" s="53">
        <v>0.4</v>
      </c>
      <c r="E3761" s="54">
        <v>1</v>
      </c>
      <c r="F3761" s="54">
        <v>5</v>
      </c>
      <c r="G3761" s="69">
        <v>23.637169999999998</v>
      </c>
      <c r="H3761" s="59">
        <v>350</v>
      </c>
    </row>
    <row r="3762" spans="1:8" ht="51">
      <c r="A3762" s="39"/>
      <c r="B3762" s="52" t="s">
        <v>5652</v>
      </c>
      <c r="C3762" s="53">
        <v>2023</v>
      </c>
      <c r="D3762" s="53">
        <v>0.4</v>
      </c>
      <c r="E3762" s="54">
        <v>1</v>
      </c>
      <c r="F3762" s="54">
        <v>15</v>
      </c>
      <c r="G3762" s="69">
        <v>25.797009999999997</v>
      </c>
      <c r="H3762" s="59">
        <v>350</v>
      </c>
    </row>
    <row r="3763" spans="1:8" ht="51">
      <c r="A3763" s="39"/>
      <c r="B3763" s="52" t="s">
        <v>5653</v>
      </c>
      <c r="C3763" s="53">
        <v>2023</v>
      </c>
      <c r="D3763" s="53">
        <v>0.4</v>
      </c>
      <c r="E3763" s="54">
        <v>1</v>
      </c>
      <c r="F3763" s="54">
        <v>15</v>
      </c>
      <c r="G3763" s="69">
        <v>26.223330000000001</v>
      </c>
      <c r="H3763" s="59">
        <v>350</v>
      </c>
    </row>
    <row r="3764" spans="1:8" ht="51">
      <c r="A3764" s="39"/>
      <c r="B3764" s="52" t="s">
        <v>5654</v>
      </c>
      <c r="C3764" s="53">
        <v>2023</v>
      </c>
      <c r="D3764" s="53">
        <v>0.4</v>
      </c>
      <c r="E3764" s="54">
        <v>1</v>
      </c>
      <c r="F3764" s="54">
        <v>7</v>
      </c>
      <c r="G3764" s="69">
        <v>26.222950000000001</v>
      </c>
      <c r="H3764" s="59">
        <v>350</v>
      </c>
    </row>
    <row r="3765" spans="1:8" ht="51">
      <c r="A3765" s="39"/>
      <c r="B3765" s="52" t="s">
        <v>5655</v>
      </c>
      <c r="C3765" s="53">
        <v>2023</v>
      </c>
      <c r="D3765" s="53">
        <v>0.4</v>
      </c>
      <c r="E3765" s="54">
        <v>1</v>
      </c>
      <c r="F3765" s="54">
        <v>10</v>
      </c>
      <c r="G3765" s="69">
        <v>26.217130000000001</v>
      </c>
      <c r="H3765" s="59">
        <v>350</v>
      </c>
    </row>
    <row r="3766" spans="1:8" ht="51">
      <c r="A3766" s="39"/>
      <c r="B3766" s="52" t="s">
        <v>5656</v>
      </c>
      <c r="C3766" s="53">
        <v>2023</v>
      </c>
      <c r="D3766" s="53">
        <v>0.4</v>
      </c>
      <c r="E3766" s="54">
        <v>1</v>
      </c>
      <c r="F3766" s="54">
        <v>5</v>
      </c>
      <c r="G3766" s="69">
        <v>26.216849999999997</v>
      </c>
      <c r="H3766" s="59">
        <v>350</v>
      </c>
    </row>
    <row r="3767" spans="1:8" ht="51">
      <c r="A3767" s="39"/>
      <c r="B3767" s="52" t="s">
        <v>5657</v>
      </c>
      <c r="C3767" s="53">
        <v>2023</v>
      </c>
      <c r="D3767" s="53">
        <v>0.4</v>
      </c>
      <c r="E3767" s="54">
        <v>1</v>
      </c>
      <c r="F3767" s="54">
        <v>15</v>
      </c>
      <c r="G3767" s="69">
        <v>26.216669999999997</v>
      </c>
      <c r="H3767" s="59">
        <v>350</v>
      </c>
    </row>
    <row r="3768" spans="1:8" ht="51">
      <c r="A3768" s="39"/>
      <c r="B3768" s="52" t="s">
        <v>5658</v>
      </c>
      <c r="C3768" s="53">
        <v>2023</v>
      </c>
      <c r="D3768" s="53">
        <v>0.4</v>
      </c>
      <c r="E3768" s="54">
        <v>1</v>
      </c>
      <c r="F3768" s="54">
        <v>15</v>
      </c>
      <c r="G3768" s="69">
        <v>26.203430000000001</v>
      </c>
      <c r="H3768" s="59">
        <v>350</v>
      </c>
    </row>
    <row r="3769" spans="1:8" ht="51">
      <c r="A3769" s="39"/>
      <c r="B3769" s="52" t="s">
        <v>5659</v>
      </c>
      <c r="C3769" s="53">
        <v>2023</v>
      </c>
      <c r="D3769" s="53">
        <v>0.4</v>
      </c>
      <c r="E3769" s="54">
        <v>1</v>
      </c>
      <c r="F3769" s="54">
        <v>5</v>
      </c>
      <c r="G3769" s="69">
        <v>26.216939999999997</v>
      </c>
      <c r="H3769" s="59">
        <v>350</v>
      </c>
    </row>
    <row r="3770" spans="1:8" ht="51">
      <c r="A3770" s="39"/>
      <c r="B3770" s="52" t="s">
        <v>5660</v>
      </c>
      <c r="C3770" s="53">
        <v>2023</v>
      </c>
      <c r="D3770" s="53">
        <v>0.4</v>
      </c>
      <c r="E3770" s="54">
        <v>1</v>
      </c>
      <c r="F3770" s="54">
        <v>10</v>
      </c>
      <c r="G3770" s="69">
        <v>26.25085</v>
      </c>
      <c r="H3770" s="59">
        <v>350</v>
      </c>
    </row>
    <row r="3771" spans="1:8" ht="51">
      <c r="A3771" s="39"/>
      <c r="B3771" s="52" t="s">
        <v>5661</v>
      </c>
      <c r="C3771" s="53">
        <v>2023</v>
      </c>
      <c r="D3771" s="53">
        <v>0.4</v>
      </c>
      <c r="E3771" s="54">
        <v>1</v>
      </c>
      <c r="F3771" s="54">
        <v>10</v>
      </c>
      <c r="G3771" s="69">
        <v>26.250060000000001</v>
      </c>
      <c r="H3771" s="59">
        <v>350</v>
      </c>
    </row>
    <row r="3772" spans="1:8" ht="51">
      <c r="A3772" s="39"/>
      <c r="B3772" s="52" t="s">
        <v>5662</v>
      </c>
      <c r="C3772" s="53">
        <v>2023</v>
      </c>
      <c r="D3772" s="53">
        <v>0.4</v>
      </c>
      <c r="E3772" s="54">
        <v>1</v>
      </c>
      <c r="F3772" s="54">
        <v>10</v>
      </c>
      <c r="G3772" s="69">
        <v>26.249939999999999</v>
      </c>
      <c r="H3772" s="59">
        <v>350</v>
      </c>
    </row>
    <row r="3773" spans="1:8" ht="51">
      <c r="A3773" s="39"/>
      <c r="B3773" s="52" t="s">
        <v>5663</v>
      </c>
      <c r="C3773" s="53">
        <v>2023</v>
      </c>
      <c r="D3773" s="53">
        <v>0.4</v>
      </c>
      <c r="E3773" s="54">
        <v>1</v>
      </c>
      <c r="F3773" s="54">
        <v>10</v>
      </c>
      <c r="G3773" s="69">
        <v>15.84712</v>
      </c>
      <c r="H3773" s="59">
        <v>350</v>
      </c>
    </row>
    <row r="3774" spans="1:8" ht="51">
      <c r="A3774" s="39"/>
      <c r="B3774" s="52" t="s">
        <v>5664</v>
      </c>
      <c r="C3774" s="53">
        <v>2023</v>
      </c>
      <c r="D3774" s="53">
        <v>0.4</v>
      </c>
      <c r="E3774" s="54">
        <v>1</v>
      </c>
      <c r="F3774" s="54">
        <v>1</v>
      </c>
      <c r="G3774" s="69">
        <v>15.84755</v>
      </c>
      <c r="H3774" s="59">
        <v>350</v>
      </c>
    </row>
    <row r="3775" spans="1:8" ht="51">
      <c r="A3775" s="39"/>
      <c r="B3775" s="52" t="s">
        <v>5665</v>
      </c>
      <c r="C3775" s="53">
        <v>2023</v>
      </c>
      <c r="D3775" s="53">
        <v>0.4</v>
      </c>
      <c r="E3775" s="54">
        <v>1</v>
      </c>
      <c r="F3775" s="54">
        <v>1</v>
      </c>
      <c r="G3775" s="69">
        <v>15.84755</v>
      </c>
      <c r="H3775" s="59">
        <v>350</v>
      </c>
    </row>
    <row r="3776" spans="1:8" ht="51">
      <c r="A3776" s="39"/>
      <c r="B3776" s="52" t="s">
        <v>5666</v>
      </c>
      <c r="C3776" s="53">
        <v>2023</v>
      </c>
      <c r="D3776" s="53">
        <v>0.4</v>
      </c>
      <c r="E3776" s="54">
        <v>1</v>
      </c>
      <c r="F3776" s="54">
        <v>1</v>
      </c>
      <c r="G3776" s="69">
        <v>15.84755</v>
      </c>
      <c r="H3776" s="59">
        <v>350</v>
      </c>
    </row>
    <row r="3777" spans="1:8" ht="51">
      <c r="A3777" s="39"/>
      <c r="B3777" s="52" t="s">
        <v>5667</v>
      </c>
      <c r="C3777" s="53">
        <v>2023</v>
      </c>
      <c r="D3777" s="53">
        <v>0.4</v>
      </c>
      <c r="E3777" s="54">
        <v>1</v>
      </c>
      <c r="F3777" s="54">
        <v>1</v>
      </c>
      <c r="G3777" s="69">
        <v>15.84755</v>
      </c>
      <c r="H3777" s="59">
        <v>350</v>
      </c>
    </row>
    <row r="3778" spans="1:8" ht="51">
      <c r="A3778" s="39"/>
      <c r="B3778" s="52" t="s">
        <v>5668</v>
      </c>
      <c r="C3778" s="53">
        <v>2023</v>
      </c>
      <c r="D3778" s="53">
        <v>0.4</v>
      </c>
      <c r="E3778" s="54">
        <v>1</v>
      </c>
      <c r="F3778" s="54">
        <v>1</v>
      </c>
      <c r="G3778" s="69">
        <v>15.84755</v>
      </c>
      <c r="H3778" s="59">
        <v>350</v>
      </c>
    </row>
    <row r="3779" spans="1:8" ht="51">
      <c r="A3779" s="39"/>
      <c r="B3779" s="52" t="s">
        <v>5669</v>
      </c>
      <c r="C3779" s="53">
        <v>2023</v>
      </c>
      <c r="D3779" s="53">
        <v>0.4</v>
      </c>
      <c r="E3779" s="54">
        <v>1</v>
      </c>
      <c r="F3779" s="54">
        <v>5</v>
      </c>
      <c r="G3779" s="69">
        <v>26.202639999999999</v>
      </c>
      <c r="H3779" s="59">
        <v>350</v>
      </c>
    </row>
    <row r="3780" spans="1:8" ht="51">
      <c r="A3780" s="39"/>
      <c r="B3780" s="52" t="s">
        <v>5670</v>
      </c>
      <c r="C3780" s="53">
        <v>2023</v>
      </c>
      <c r="D3780" s="53">
        <v>0.4</v>
      </c>
      <c r="E3780" s="54">
        <v>1</v>
      </c>
      <c r="F3780" s="54">
        <v>1</v>
      </c>
      <c r="G3780" s="69">
        <v>15.863430000000001</v>
      </c>
      <c r="H3780" s="59">
        <v>350</v>
      </c>
    </row>
    <row r="3781" spans="1:8" ht="51">
      <c r="A3781" s="39"/>
      <c r="B3781" s="52" t="s">
        <v>5671</v>
      </c>
      <c r="C3781" s="53">
        <v>2023</v>
      </c>
      <c r="D3781" s="53">
        <v>0.4</v>
      </c>
      <c r="E3781" s="54">
        <v>1</v>
      </c>
      <c r="F3781" s="54">
        <v>10</v>
      </c>
      <c r="G3781" s="69">
        <v>26.20391</v>
      </c>
      <c r="H3781" s="59">
        <v>350</v>
      </c>
    </row>
    <row r="3782" spans="1:8" ht="51">
      <c r="A3782" s="39"/>
      <c r="B3782" s="52" t="s">
        <v>5672</v>
      </c>
      <c r="C3782" s="53">
        <v>2023</v>
      </c>
      <c r="D3782" s="53">
        <v>0.4</v>
      </c>
      <c r="E3782" s="54">
        <v>1</v>
      </c>
      <c r="F3782" s="54">
        <v>10</v>
      </c>
      <c r="G3782" s="69">
        <v>26.203119999999998</v>
      </c>
      <c r="H3782" s="59">
        <v>350</v>
      </c>
    </row>
    <row r="3783" spans="1:8" ht="51">
      <c r="A3783" s="39"/>
      <c r="B3783" s="52" t="s">
        <v>5673</v>
      </c>
      <c r="C3783" s="53">
        <v>2023</v>
      </c>
      <c r="D3783" s="53">
        <v>0.4</v>
      </c>
      <c r="E3783" s="54">
        <v>1</v>
      </c>
      <c r="F3783" s="54">
        <v>5</v>
      </c>
      <c r="G3783" s="69">
        <v>26.203380000000003</v>
      </c>
      <c r="H3783" s="59">
        <v>350</v>
      </c>
    </row>
    <row r="3784" spans="1:8" ht="51">
      <c r="A3784" s="39"/>
      <c r="B3784" s="52" t="s">
        <v>5674</v>
      </c>
      <c r="C3784" s="53">
        <v>2023</v>
      </c>
      <c r="D3784" s="53">
        <v>0.4</v>
      </c>
      <c r="E3784" s="54">
        <v>1</v>
      </c>
      <c r="F3784" s="54">
        <v>10</v>
      </c>
      <c r="G3784" s="69">
        <v>26.21311</v>
      </c>
      <c r="H3784" s="59">
        <v>350</v>
      </c>
    </row>
    <row r="3785" spans="1:8" ht="51">
      <c r="A3785" s="39"/>
      <c r="B3785" s="52" t="s">
        <v>5675</v>
      </c>
      <c r="C3785" s="53">
        <v>2023</v>
      </c>
      <c r="D3785" s="53">
        <v>0.4</v>
      </c>
      <c r="E3785" s="54">
        <v>1</v>
      </c>
      <c r="F3785" s="54">
        <v>5</v>
      </c>
      <c r="G3785" s="69">
        <v>26.212820000000001</v>
      </c>
      <c r="H3785" s="59">
        <v>350</v>
      </c>
    </row>
    <row r="3786" spans="1:8" ht="51">
      <c r="A3786" s="39"/>
      <c r="B3786" s="52" t="s">
        <v>5676</v>
      </c>
      <c r="C3786" s="53">
        <v>2023</v>
      </c>
      <c r="D3786" s="53">
        <v>0.4</v>
      </c>
      <c r="E3786" s="54">
        <v>1</v>
      </c>
      <c r="F3786" s="54">
        <v>5</v>
      </c>
      <c r="G3786" s="69">
        <v>26.212220000000002</v>
      </c>
      <c r="H3786" s="59">
        <v>350</v>
      </c>
    </row>
    <row r="3787" spans="1:8" ht="51">
      <c r="A3787" s="39"/>
      <c r="B3787" s="52" t="s">
        <v>5677</v>
      </c>
      <c r="C3787" s="53">
        <v>2023</v>
      </c>
      <c r="D3787" s="53">
        <v>0.4</v>
      </c>
      <c r="E3787" s="54">
        <v>1</v>
      </c>
      <c r="F3787" s="54">
        <v>5</v>
      </c>
      <c r="G3787" s="69">
        <v>26.213189999999997</v>
      </c>
      <c r="H3787" s="59">
        <v>350</v>
      </c>
    </row>
    <row r="3788" spans="1:8" ht="51">
      <c r="A3788" s="39"/>
      <c r="B3788" s="52" t="s">
        <v>5678</v>
      </c>
      <c r="C3788" s="53">
        <v>2023</v>
      </c>
      <c r="D3788" s="53">
        <v>0.4</v>
      </c>
      <c r="E3788" s="54">
        <v>1</v>
      </c>
      <c r="F3788" s="54">
        <v>5</v>
      </c>
      <c r="G3788" s="69">
        <v>26.27938</v>
      </c>
      <c r="H3788" s="59">
        <v>350</v>
      </c>
    </row>
    <row r="3789" spans="1:8" ht="51">
      <c r="A3789" s="39"/>
      <c r="B3789" s="52" t="s">
        <v>5679</v>
      </c>
      <c r="C3789" s="53">
        <v>2023</v>
      </c>
      <c r="D3789" s="53">
        <v>0.4</v>
      </c>
      <c r="E3789" s="54">
        <v>1</v>
      </c>
      <c r="F3789" s="54">
        <v>15</v>
      </c>
      <c r="G3789" s="69">
        <v>26.27938</v>
      </c>
      <c r="H3789" s="59">
        <v>350</v>
      </c>
    </row>
    <row r="3790" spans="1:8" ht="51">
      <c r="A3790" s="39"/>
      <c r="B3790" s="52" t="s">
        <v>5680</v>
      </c>
      <c r="C3790" s="53">
        <v>2023</v>
      </c>
      <c r="D3790" s="53">
        <v>0.4</v>
      </c>
      <c r="E3790" s="54">
        <v>1</v>
      </c>
      <c r="F3790" s="54">
        <v>10</v>
      </c>
      <c r="G3790" s="69">
        <v>26.280240000000003</v>
      </c>
      <c r="H3790" s="59">
        <v>350</v>
      </c>
    </row>
    <row r="3791" spans="1:8" ht="51">
      <c r="A3791" s="39"/>
      <c r="B3791" s="52" t="s">
        <v>5681</v>
      </c>
      <c r="C3791" s="53">
        <v>2023</v>
      </c>
      <c r="D3791" s="53">
        <v>0.4</v>
      </c>
      <c r="E3791" s="54">
        <v>1</v>
      </c>
      <c r="F3791" s="54">
        <v>5</v>
      </c>
      <c r="G3791" s="69">
        <v>26.279610000000002</v>
      </c>
      <c r="H3791" s="59">
        <v>350</v>
      </c>
    </row>
    <row r="3792" spans="1:8" ht="51">
      <c r="A3792" s="39"/>
      <c r="B3792" s="52" t="s">
        <v>5682</v>
      </c>
      <c r="C3792" s="53">
        <v>2023</v>
      </c>
      <c r="D3792" s="53">
        <v>0.4</v>
      </c>
      <c r="E3792" s="54">
        <v>1</v>
      </c>
      <c r="F3792" s="54">
        <v>5</v>
      </c>
      <c r="G3792" s="69">
        <v>26.10567</v>
      </c>
      <c r="H3792" s="59">
        <v>350</v>
      </c>
    </row>
    <row r="3793" spans="1:8" ht="51">
      <c r="A3793" s="39"/>
      <c r="B3793" s="52" t="s">
        <v>5683</v>
      </c>
      <c r="C3793" s="53">
        <v>2023</v>
      </c>
      <c r="D3793" s="53">
        <v>0.4</v>
      </c>
      <c r="E3793" s="54">
        <v>1</v>
      </c>
      <c r="F3793" s="54">
        <v>7</v>
      </c>
      <c r="G3793" s="69">
        <v>15.739370000000001</v>
      </c>
      <c r="H3793" s="59">
        <v>350</v>
      </c>
    </row>
    <row r="3794" spans="1:8" ht="51">
      <c r="A3794" s="39"/>
      <c r="B3794" s="52" t="s">
        <v>5684</v>
      </c>
      <c r="C3794" s="53">
        <v>2023</v>
      </c>
      <c r="D3794" s="53">
        <v>0.4</v>
      </c>
      <c r="E3794" s="54">
        <v>1</v>
      </c>
      <c r="F3794" s="54">
        <v>5</v>
      </c>
      <c r="G3794" s="69">
        <v>26.105450000000001</v>
      </c>
      <c r="H3794" s="59">
        <v>350</v>
      </c>
    </row>
    <row r="3795" spans="1:8" ht="51">
      <c r="A3795" s="39"/>
      <c r="B3795" s="52" t="s">
        <v>5685</v>
      </c>
      <c r="C3795" s="53">
        <v>2023</v>
      </c>
      <c r="D3795" s="53">
        <v>0.4</v>
      </c>
      <c r="E3795" s="54">
        <v>1</v>
      </c>
      <c r="F3795" s="54">
        <v>10</v>
      </c>
      <c r="G3795" s="69">
        <v>26.105499999999999</v>
      </c>
      <c r="H3795" s="59">
        <v>350</v>
      </c>
    </row>
    <row r="3796" spans="1:8" ht="51">
      <c r="A3796" s="39"/>
      <c r="B3796" s="52" t="s">
        <v>5686</v>
      </c>
      <c r="C3796" s="53">
        <v>2023</v>
      </c>
      <c r="D3796" s="53">
        <v>0.4</v>
      </c>
      <c r="E3796" s="54">
        <v>1</v>
      </c>
      <c r="F3796" s="54">
        <v>8</v>
      </c>
      <c r="G3796" s="69">
        <v>26.10568</v>
      </c>
      <c r="H3796" s="59">
        <v>350</v>
      </c>
    </row>
    <row r="3797" spans="1:8" ht="51">
      <c r="A3797" s="39"/>
      <c r="B3797" s="52" t="s">
        <v>5687</v>
      </c>
      <c r="C3797" s="53">
        <v>2023</v>
      </c>
      <c r="D3797" s="53">
        <v>0.4</v>
      </c>
      <c r="E3797" s="54">
        <v>1</v>
      </c>
      <c r="F3797" s="54">
        <v>5</v>
      </c>
      <c r="G3797" s="69">
        <v>26.12396</v>
      </c>
      <c r="H3797" s="59">
        <v>350</v>
      </c>
    </row>
    <row r="3798" spans="1:8" ht="51">
      <c r="A3798" s="39"/>
      <c r="B3798" s="52" t="s">
        <v>5688</v>
      </c>
      <c r="C3798" s="53">
        <v>2023</v>
      </c>
      <c r="D3798" s="53">
        <v>0.4</v>
      </c>
      <c r="E3798" s="54">
        <v>1</v>
      </c>
      <c r="F3798" s="54">
        <v>5</v>
      </c>
      <c r="G3798" s="69">
        <v>26.105330000000002</v>
      </c>
      <c r="H3798" s="59">
        <v>350</v>
      </c>
    </row>
    <row r="3799" spans="1:8" ht="51">
      <c r="A3799" s="39"/>
      <c r="B3799" s="52" t="s">
        <v>5689</v>
      </c>
      <c r="C3799" s="53">
        <v>2023</v>
      </c>
      <c r="D3799" s="53">
        <v>0.4</v>
      </c>
      <c r="E3799" s="54">
        <v>1</v>
      </c>
      <c r="F3799" s="54">
        <v>5</v>
      </c>
      <c r="G3799" s="69">
        <v>26.106330000000003</v>
      </c>
      <c r="H3799" s="59">
        <v>350</v>
      </c>
    </row>
    <row r="3800" spans="1:8" ht="51">
      <c r="A3800" s="39"/>
      <c r="B3800" s="52" t="s">
        <v>5690</v>
      </c>
      <c r="C3800" s="53">
        <v>2023</v>
      </c>
      <c r="D3800" s="53">
        <v>0.4</v>
      </c>
      <c r="E3800" s="54">
        <v>1</v>
      </c>
      <c r="F3800" s="54">
        <v>5</v>
      </c>
      <c r="G3800" s="69">
        <v>26.105540000000001</v>
      </c>
      <c r="H3800" s="59">
        <v>350</v>
      </c>
    </row>
    <row r="3801" spans="1:8" ht="51">
      <c r="A3801" s="39"/>
      <c r="B3801" s="52" t="s">
        <v>5691</v>
      </c>
      <c r="C3801" s="53">
        <v>2023</v>
      </c>
      <c r="D3801" s="53">
        <v>0.4</v>
      </c>
      <c r="E3801" s="54">
        <v>1</v>
      </c>
      <c r="F3801" s="54">
        <v>5</v>
      </c>
      <c r="G3801" s="69">
        <v>26.113130000000002</v>
      </c>
      <c r="H3801" s="59">
        <v>350</v>
      </c>
    </row>
    <row r="3802" spans="1:8" ht="51">
      <c r="A3802" s="39"/>
      <c r="B3802" s="52" t="s">
        <v>5692</v>
      </c>
      <c r="C3802" s="53">
        <v>2023</v>
      </c>
      <c r="D3802" s="53">
        <v>0.4</v>
      </c>
      <c r="E3802" s="54">
        <v>1</v>
      </c>
      <c r="F3802" s="54">
        <v>5</v>
      </c>
      <c r="G3802" s="69">
        <v>26.113490000000002</v>
      </c>
      <c r="H3802" s="59">
        <v>350</v>
      </c>
    </row>
    <row r="3803" spans="1:8" ht="51">
      <c r="A3803" s="39"/>
      <c r="B3803" s="52" t="s">
        <v>5693</v>
      </c>
      <c r="C3803" s="53">
        <v>2023</v>
      </c>
      <c r="D3803" s="53">
        <v>0.4</v>
      </c>
      <c r="E3803" s="54">
        <v>1</v>
      </c>
      <c r="F3803" s="54">
        <v>15</v>
      </c>
      <c r="G3803" s="69">
        <v>24.79494</v>
      </c>
      <c r="H3803" s="59">
        <v>350</v>
      </c>
    </row>
    <row r="3804" spans="1:8" ht="51">
      <c r="A3804" s="39"/>
      <c r="B3804" s="52" t="s">
        <v>5694</v>
      </c>
      <c r="C3804" s="53">
        <v>2023</v>
      </c>
      <c r="D3804" s="53">
        <v>0.4</v>
      </c>
      <c r="E3804" s="54">
        <v>1</v>
      </c>
      <c r="F3804" s="54">
        <v>5</v>
      </c>
      <c r="G3804" s="69">
        <v>15.739370000000001</v>
      </c>
      <c r="H3804" s="59">
        <v>350</v>
      </c>
    </row>
    <row r="3805" spans="1:8" ht="51">
      <c r="A3805" s="39"/>
      <c r="B3805" s="52" t="s">
        <v>5695</v>
      </c>
      <c r="C3805" s="53">
        <v>2023</v>
      </c>
      <c r="D3805" s="53">
        <v>0.4</v>
      </c>
      <c r="E3805" s="54">
        <v>1</v>
      </c>
      <c r="F3805" s="54">
        <v>10</v>
      </c>
      <c r="G3805" s="69">
        <v>15.739370000000001</v>
      </c>
      <c r="H3805" s="59">
        <v>350</v>
      </c>
    </row>
    <row r="3806" spans="1:8" ht="51">
      <c r="A3806" s="39"/>
      <c r="B3806" s="52" t="s">
        <v>5696</v>
      </c>
      <c r="C3806" s="53">
        <v>2023</v>
      </c>
      <c r="D3806" s="53">
        <v>0.4</v>
      </c>
      <c r="E3806" s="54">
        <v>1</v>
      </c>
      <c r="F3806" s="54">
        <v>15</v>
      </c>
      <c r="G3806" s="69">
        <v>24.795590000000001</v>
      </c>
      <c r="H3806" s="59">
        <v>350</v>
      </c>
    </row>
    <row r="3807" spans="1:8" ht="51">
      <c r="A3807" s="39"/>
      <c r="B3807" s="52" t="s">
        <v>5697</v>
      </c>
      <c r="C3807" s="53">
        <v>2023</v>
      </c>
      <c r="D3807" s="53">
        <v>0.4</v>
      </c>
      <c r="E3807" s="54">
        <v>1</v>
      </c>
      <c r="F3807" s="54">
        <v>4</v>
      </c>
      <c r="G3807" s="69">
        <v>15.739370000000001</v>
      </c>
      <c r="H3807" s="59">
        <v>350</v>
      </c>
    </row>
    <row r="3808" spans="1:8" ht="51">
      <c r="A3808" s="39"/>
      <c r="B3808" s="52" t="s">
        <v>5698</v>
      </c>
      <c r="C3808" s="53">
        <v>2023</v>
      </c>
      <c r="D3808" s="53">
        <v>0.4</v>
      </c>
      <c r="E3808" s="54">
        <v>1</v>
      </c>
      <c r="F3808" s="54">
        <v>15</v>
      </c>
      <c r="G3808" s="69">
        <v>24.777330000000003</v>
      </c>
      <c r="H3808" s="59">
        <v>350</v>
      </c>
    </row>
    <row r="3809" spans="1:8" ht="51">
      <c r="A3809" s="39"/>
      <c r="B3809" s="52" t="s">
        <v>5699</v>
      </c>
      <c r="C3809" s="53">
        <v>2023</v>
      </c>
      <c r="D3809" s="53">
        <v>0.4</v>
      </c>
      <c r="E3809" s="54">
        <v>1</v>
      </c>
      <c r="F3809" s="54">
        <v>10</v>
      </c>
      <c r="G3809" s="69">
        <v>15.739370000000001</v>
      </c>
      <c r="H3809" s="59">
        <v>350</v>
      </c>
    </row>
    <row r="3810" spans="1:8" ht="51">
      <c r="A3810" s="39"/>
      <c r="B3810" s="52" t="s">
        <v>5700</v>
      </c>
      <c r="C3810" s="53">
        <v>2023</v>
      </c>
      <c r="D3810" s="53">
        <v>0.4</v>
      </c>
      <c r="E3810" s="54">
        <v>1</v>
      </c>
      <c r="F3810" s="54">
        <v>15</v>
      </c>
      <c r="G3810" s="69">
        <v>24.777369999999998</v>
      </c>
      <c r="H3810" s="59">
        <v>350</v>
      </c>
    </row>
    <row r="3811" spans="1:8" ht="51">
      <c r="A3811" s="39"/>
      <c r="B3811" s="52" t="s">
        <v>5701</v>
      </c>
      <c r="C3811" s="53">
        <v>2023</v>
      </c>
      <c r="D3811" s="53">
        <v>0.4</v>
      </c>
      <c r="E3811" s="54">
        <v>1</v>
      </c>
      <c r="F3811" s="54">
        <v>10</v>
      </c>
      <c r="G3811" s="69">
        <v>15.722200000000001</v>
      </c>
      <c r="H3811" s="59">
        <v>350</v>
      </c>
    </row>
    <row r="3812" spans="1:8" ht="51">
      <c r="A3812" s="39"/>
      <c r="B3812" s="52" t="s">
        <v>5702</v>
      </c>
      <c r="C3812" s="53">
        <v>2023</v>
      </c>
      <c r="D3812" s="53">
        <v>0.4</v>
      </c>
      <c r="E3812" s="54">
        <v>1</v>
      </c>
      <c r="F3812" s="54">
        <v>15</v>
      </c>
      <c r="G3812" s="69">
        <v>24.778220000000001</v>
      </c>
      <c r="H3812" s="59">
        <v>350</v>
      </c>
    </row>
    <row r="3813" spans="1:8" ht="51">
      <c r="A3813" s="39"/>
      <c r="B3813" s="52" t="s">
        <v>5703</v>
      </c>
      <c r="C3813" s="53">
        <v>2023</v>
      </c>
      <c r="D3813" s="53">
        <v>0.4</v>
      </c>
      <c r="E3813" s="54">
        <v>1</v>
      </c>
      <c r="F3813" s="54">
        <v>10</v>
      </c>
      <c r="G3813" s="69">
        <v>15.722200000000001</v>
      </c>
      <c r="H3813" s="59">
        <v>350</v>
      </c>
    </row>
    <row r="3814" spans="1:8" ht="51">
      <c r="A3814" s="39"/>
      <c r="B3814" s="52" t="s">
        <v>5704</v>
      </c>
      <c r="C3814" s="53">
        <v>2023</v>
      </c>
      <c r="D3814" s="53">
        <v>0.4</v>
      </c>
      <c r="E3814" s="54">
        <v>1</v>
      </c>
      <c r="F3814" s="54">
        <v>15</v>
      </c>
      <c r="G3814" s="69">
        <v>24.7776</v>
      </c>
      <c r="H3814" s="59">
        <v>350</v>
      </c>
    </row>
    <row r="3815" spans="1:8" ht="51">
      <c r="A3815" s="39"/>
      <c r="B3815" s="52" t="s">
        <v>5705</v>
      </c>
      <c r="C3815" s="53">
        <v>2023</v>
      </c>
      <c r="D3815" s="53">
        <v>0.4</v>
      </c>
      <c r="E3815" s="54">
        <v>1</v>
      </c>
      <c r="F3815" s="54">
        <v>10</v>
      </c>
      <c r="G3815" s="69">
        <v>15.722200000000001</v>
      </c>
      <c r="H3815" s="59">
        <v>350</v>
      </c>
    </row>
    <row r="3816" spans="1:8" ht="51">
      <c r="A3816" s="39"/>
      <c r="B3816" s="52" t="s">
        <v>5706</v>
      </c>
      <c r="C3816" s="53">
        <v>2023</v>
      </c>
      <c r="D3816" s="53">
        <v>0.4</v>
      </c>
      <c r="E3816" s="54">
        <v>1</v>
      </c>
      <c r="F3816" s="54">
        <v>2</v>
      </c>
      <c r="G3816" s="69">
        <v>15.722200000000001</v>
      </c>
      <c r="H3816" s="59">
        <v>350</v>
      </c>
    </row>
    <row r="3817" spans="1:8" ht="51">
      <c r="A3817" s="39"/>
      <c r="B3817" s="52" t="s">
        <v>5707</v>
      </c>
      <c r="C3817" s="53">
        <v>2023</v>
      </c>
      <c r="D3817" s="53">
        <v>0.4</v>
      </c>
      <c r="E3817" s="54">
        <v>1</v>
      </c>
      <c r="F3817" s="54">
        <v>2</v>
      </c>
      <c r="G3817" s="69">
        <v>15.722200000000001</v>
      </c>
      <c r="H3817" s="59">
        <v>350</v>
      </c>
    </row>
    <row r="3818" spans="1:8" ht="51">
      <c r="A3818" s="39"/>
      <c r="B3818" s="52" t="s">
        <v>5707</v>
      </c>
      <c r="C3818" s="53">
        <v>2023</v>
      </c>
      <c r="D3818" s="53">
        <v>0.4</v>
      </c>
      <c r="E3818" s="54">
        <v>1</v>
      </c>
      <c r="F3818" s="54">
        <v>2</v>
      </c>
      <c r="G3818" s="69">
        <v>15.722200000000001</v>
      </c>
      <c r="H3818" s="59">
        <v>350</v>
      </c>
    </row>
    <row r="3819" spans="1:8" ht="51">
      <c r="A3819" s="39"/>
      <c r="B3819" s="52" t="s">
        <v>5592</v>
      </c>
      <c r="C3819" s="53">
        <v>2023</v>
      </c>
      <c r="D3819" s="53">
        <v>0.4</v>
      </c>
      <c r="E3819" s="54">
        <v>1</v>
      </c>
      <c r="F3819" s="54">
        <v>15</v>
      </c>
      <c r="G3819" s="69">
        <v>24.77252</v>
      </c>
      <c r="H3819" s="59">
        <v>350</v>
      </c>
    </row>
    <row r="3820" spans="1:8" ht="51">
      <c r="A3820" s="39"/>
      <c r="B3820" s="52" t="s">
        <v>5708</v>
      </c>
      <c r="C3820" s="53">
        <v>2023</v>
      </c>
      <c r="D3820" s="53">
        <v>0.4</v>
      </c>
      <c r="E3820" s="54">
        <v>1</v>
      </c>
      <c r="F3820" s="54">
        <v>50</v>
      </c>
      <c r="G3820" s="69">
        <v>24.736939999999997</v>
      </c>
      <c r="H3820" s="59">
        <v>350</v>
      </c>
    </row>
    <row r="3821" spans="1:8" ht="51">
      <c r="A3821" s="39"/>
      <c r="B3821" s="52" t="s">
        <v>5709</v>
      </c>
      <c r="C3821" s="53">
        <v>2023</v>
      </c>
      <c r="D3821" s="53">
        <v>0.4</v>
      </c>
      <c r="E3821" s="54">
        <v>1</v>
      </c>
      <c r="F3821" s="54">
        <v>15</v>
      </c>
      <c r="G3821" s="69">
        <v>24.69895</v>
      </c>
      <c r="H3821" s="59">
        <v>350</v>
      </c>
    </row>
    <row r="3822" spans="1:8" ht="51">
      <c r="A3822" s="39"/>
      <c r="B3822" s="52" t="s">
        <v>5710</v>
      </c>
      <c r="C3822" s="53">
        <v>2023</v>
      </c>
      <c r="D3822" s="53">
        <v>0.4</v>
      </c>
      <c r="E3822" s="54">
        <v>1</v>
      </c>
      <c r="F3822" s="54">
        <v>10</v>
      </c>
      <c r="G3822" s="69">
        <v>24.698370000000001</v>
      </c>
      <c r="H3822" s="59">
        <v>350</v>
      </c>
    </row>
    <row r="3823" spans="1:8" ht="51">
      <c r="A3823" s="39"/>
      <c r="B3823" s="52" t="s">
        <v>5711</v>
      </c>
      <c r="C3823" s="53">
        <v>2023</v>
      </c>
      <c r="D3823" s="53">
        <v>0.4</v>
      </c>
      <c r="E3823" s="54">
        <v>1</v>
      </c>
      <c r="F3823" s="54">
        <v>15</v>
      </c>
      <c r="G3823" s="69">
        <v>24.69792</v>
      </c>
      <c r="H3823" s="59">
        <v>350</v>
      </c>
    </row>
    <row r="3824" spans="1:8" ht="51">
      <c r="A3824" s="39"/>
      <c r="B3824" s="52" t="s">
        <v>5712</v>
      </c>
      <c r="C3824" s="53">
        <v>2023</v>
      </c>
      <c r="D3824" s="53">
        <v>0.4</v>
      </c>
      <c r="E3824" s="54">
        <v>1</v>
      </c>
      <c r="F3824" s="54">
        <v>5</v>
      </c>
      <c r="G3824" s="69">
        <v>24.69969</v>
      </c>
      <c r="H3824" s="59">
        <v>350</v>
      </c>
    </row>
    <row r="3825" spans="1:8" ht="51">
      <c r="A3825" s="39"/>
      <c r="B3825" s="52" t="s">
        <v>5713</v>
      </c>
      <c r="C3825" s="53">
        <v>2023</v>
      </c>
      <c r="D3825" s="53">
        <v>0.4</v>
      </c>
      <c r="E3825" s="54">
        <v>1</v>
      </c>
      <c r="F3825" s="54">
        <v>15</v>
      </c>
      <c r="G3825" s="69">
        <v>24.666080000000001</v>
      </c>
      <c r="H3825" s="59">
        <v>350</v>
      </c>
    </row>
    <row r="3826" spans="1:8" ht="51">
      <c r="A3826" s="39"/>
      <c r="B3826" s="52" t="s">
        <v>5714</v>
      </c>
      <c r="C3826" s="53">
        <v>2023</v>
      </c>
      <c r="D3826" s="53">
        <v>0.4</v>
      </c>
      <c r="E3826" s="54">
        <v>1</v>
      </c>
      <c r="F3826" s="54">
        <v>10</v>
      </c>
      <c r="G3826" s="69">
        <v>21.665659999999999</v>
      </c>
      <c r="H3826" s="59">
        <v>350</v>
      </c>
    </row>
    <row r="3827" spans="1:8" ht="51">
      <c r="A3827" s="39"/>
      <c r="B3827" s="52" t="s">
        <v>5715</v>
      </c>
      <c r="C3827" s="53">
        <v>2023</v>
      </c>
      <c r="D3827" s="53">
        <v>0.4</v>
      </c>
      <c r="E3827" s="54">
        <v>1</v>
      </c>
      <c r="F3827" s="54">
        <v>15</v>
      </c>
      <c r="G3827" s="69">
        <v>24.2776</v>
      </c>
      <c r="H3827" s="59">
        <v>351</v>
      </c>
    </row>
    <row r="3828" spans="1:8" ht="51">
      <c r="A3828" s="39"/>
      <c r="B3828" s="52" t="s">
        <v>5716</v>
      </c>
      <c r="C3828" s="53">
        <v>2023</v>
      </c>
      <c r="D3828" s="53">
        <v>0.4</v>
      </c>
      <c r="E3828" s="54">
        <v>1</v>
      </c>
      <c r="F3828" s="54">
        <v>10</v>
      </c>
      <c r="G3828" s="69">
        <v>14.405520000000001</v>
      </c>
      <c r="H3828" s="59">
        <v>351</v>
      </c>
    </row>
    <row r="3829" spans="1:8" ht="51">
      <c r="A3829" s="39"/>
      <c r="B3829" s="52" t="s">
        <v>5717</v>
      </c>
      <c r="C3829" s="53">
        <v>2023</v>
      </c>
      <c r="D3829" s="53">
        <v>0.4</v>
      </c>
      <c r="E3829" s="54">
        <v>1</v>
      </c>
      <c r="F3829" s="54">
        <v>5</v>
      </c>
      <c r="G3829" s="69">
        <v>24.2776</v>
      </c>
      <c r="H3829" s="59">
        <v>351</v>
      </c>
    </row>
    <row r="3830" spans="1:8" ht="51">
      <c r="A3830" s="39"/>
      <c r="B3830" s="52" t="s">
        <v>5718</v>
      </c>
      <c r="C3830" s="53">
        <v>2023</v>
      </c>
      <c r="D3830" s="53">
        <v>0.4</v>
      </c>
      <c r="E3830" s="54">
        <v>1</v>
      </c>
      <c r="F3830" s="54">
        <v>2</v>
      </c>
      <c r="G3830" s="69">
        <v>14.40766</v>
      </c>
      <c r="H3830" s="59">
        <v>351</v>
      </c>
    </row>
    <row r="3831" spans="1:8" ht="51">
      <c r="A3831" s="39"/>
      <c r="B3831" s="52" t="s">
        <v>5719</v>
      </c>
      <c r="C3831" s="53">
        <v>2023</v>
      </c>
      <c r="D3831" s="53">
        <v>0.4</v>
      </c>
      <c r="E3831" s="54">
        <v>1</v>
      </c>
      <c r="F3831" s="54">
        <v>2</v>
      </c>
      <c r="G3831" s="69">
        <v>14.40766</v>
      </c>
      <c r="H3831" s="59">
        <v>351</v>
      </c>
    </row>
    <row r="3832" spans="1:8" ht="51">
      <c r="A3832" s="39"/>
      <c r="B3832" s="52" t="s">
        <v>5720</v>
      </c>
      <c r="C3832" s="53">
        <v>2023</v>
      </c>
      <c r="D3832" s="53">
        <v>0.4</v>
      </c>
      <c r="E3832" s="54">
        <v>1</v>
      </c>
      <c r="F3832" s="54">
        <v>15</v>
      </c>
      <c r="G3832" s="69">
        <v>24.2776</v>
      </c>
      <c r="H3832" s="59">
        <v>351</v>
      </c>
    </row>
    <row r="3833" spans="1:8" ht="51">
      <c r="A3833" s="39"/>
      <c r="B3833" s="52" t="s">
        <v>5721</v>
      </c>
      <c r="C3833" s="53">
        <v>2023</v>
      </c>
      <c r="D3833" s="53">
        <v>0.4</v>
      </c>
      <c r="E3833" s="54">
        <v>1</v>
      </c>
      <c r="F3833" s="54">
        <v>10</v>
      </c>
      <c r="G3833" s="69">
        <v>14.40766</v>
      </c>
      <c r="H3833" s="59">
        <v>351</v>
      </c>
    </row>
    <row r="3834" spans="1:8" ht="51">
      <c r="A3834" s="39"/>
      <c r="B3834" s="52" t="s">
        <v>5722</v>
      </c>
      <c r="C3834" s="53">
        <v>2023</v>
      </c>
      <c r="D3834" s="53">
        <v>0.4</v>
      </c>
      <c r="E3834" s="54">
        <v>1</v>
      </c>
      <c r="F3834" s="54">
        <v>10</v>
      </c>
      <c r="G3834" s="69">
        <v>24.2776</v>
      </c>
      <c r="H3834" s="59">
        <v>351</v>
      </c>
    </row>
    <row r="3835" spans="1:8" ht="51">
      <c r="A3835" s="39"/>
      <c r="B3835" s="52" t="s">
        <v>5723</v>
      </c>
      <c r="C3835" s="53">
        <v>2023</v>
      </c>
      <c r="D3835" s="53">
        <v>0.4</v>
      </c>
      <c r="E3835" s="54">
        <v>1</v>
      </c>
      <c r="F3835" s="54">
        <v>5</v>
      </c>
      <c r="G3835" s="69">
        <v>24.2776</v>
      </c>
      <c r="H3835" s="59">
        <v>351</v>
      </c>
    </row>
    <row r="3836" spans="1:8" ht="51">
      <c r="A3836" s="39"/>
      <c r="B3836" s="52" t="s">
        <v>5724</v>
      </c>
      <c r="C3836" s="53">
        <v>2023</v>
      </c>
      <c r="D3836" s="53">
        <v>0.4</v>
      </c>
      <c r="E3836" s="54">
        <v>1</v>
      </c>
      <c r="F3836" s="54">
        <v>10</v>
      </c>
      <c r="G3836" s="69">
        <v>14.40809</v>
      </c>
      <c r="H3836" s="59">
        <v>351</v>
      </c>
    </row>
    <row r="3837" spans="1:8" ht="51">
      <c r="A3837" s="39"/>
      <c r="B3837" s="52" t="s">
        <v>5725</v>
      </c>
      <c r="C3837" s="53">
        <v>2023</v>
      </c>
      <c r="D3837" s="53">
        <v>0.4</v>
      </c>
      <c r="E3837" s="54">
        <v>1</v>
      </c>
      <c r="F3837" s="54">
        <v>10</v>
      </c>
      <c r="G3837" s="69">
        <v>14.40809</v>
      </c>
      <c r="H3837" s="59">
        <v>351</v>
      </c>
    </row>
    <row r="3838" spans="1:8" ht="51">
      <c r="A3838" s="39"/>
      <c r="B3838" s="52" t="s">
        <v>5726</v>
      </c>
      <c r="C3838" s="53">
        <v>2023</v>
      </c>
      <c r="D3838" s="53">
        <v>0.4</v>
      </c>
      <c r="E3838" s="54">
        <v>1</v>
      </c>
      <c r="F3838" s="54">
        <v>10</v>
      </c>
      <c r="G3838" s="69">
        <v>14.40809</v>
      </c>
      <c r="H3838" s="59">
        <v>351</v>
      </c>
    </row>
    <row r="3839" spans="1:8" ht="51">
      <c r="A3839" s="39"/>
      <c r="B3839" s="52" t="s">
        <v>5727</v>
      </c>
      <c r="C3839" s="53">
        <v>2023</v>
      </c>
      <c r="D3839" s="53">
        <v>0.4</v>
      </c>
      <c r="E3839" s="54">
        <v>1</v>
      </c>
      <c r="F3839" s="54">
        <v>10</v>
      </c>
      <c r="G3839" s="69">
        <v>14.40809</v>
      </c>
      <c r="H3839" s="59">
        <v>351</v>
      </c>
    </row>
    <row r="3840" spans="1:8" ht="51">
      <c r="A3840" s="39"/>
      <c r="B3840" s="52" t="s">
        <v>5728</v>
      </c>
      <c r="C3840" s="53">
        <v>2023</v>
      </c>
      <c r="D3840" s="53">
        <v>0.4</v>
      </c>
      <c r="E3840" s="54">
        <v>1</v>
      </c>
      <c r="F3840" s="54">
        <v>15</v>
      </c>
      <c r="G3840" s="69">
        <v>24.278029999999998</v>
      </c>
      <c r="H3840" s="59">
        <v>351</v>
      </c>
    </row>
    <row r="3841" spans="1:8" ht="51">
      <c r="A3841" s="39"/>
      <c r="B3841" s="52" t="s">
        <v>5729</v>
      </c>
      <c r="C3841" s="53">
        <v>2023</v>
      </c>
      <c r="D3841" s="53">
        <v>0.4</v>
      </c>
      <c r="E3841" s="54">
        <v>1</v>
      </c>
      <c r="F3841" s="54">
        <v>3</v>
      </c>
      <c r="G3841" s="69">
        <v>24.278029999999998</v>
      </c>
      <c r="H3841" s="59">
        <v>351</v>
      </c>
    </row>
    <row r="3842" spans="1:8" ht="51">
      <c r="A3842" s="39"/>
      <c r="B3842" s="52" t="s">
        <v>5730</v>
      </c>
      <c r="C3842" s="53">
        <v>2023</v>
      </c>
      <c r="D3842" s="53">
        <v>0.4</v>
      </c>
      <c r="E3842" s="54">
        <v>1</v>
      </c>
      <c r="F3842" s="54">
        <v>10</v>
      </c>
      <c r="G3842" s="69">
        <v>14.40809</v>
      </c>
      <c r="H3842" s="59">
        <v>351</v>
      </c>
    </row>
    <row r="3843" spans="1:8" ht="51">
      <c r="A3843" s="39"/>
      <c r="B3843" s="52" t="s">
        <v>5731</v>
      </c>
      <c r="C3843" s="53">
        <v>2023</v>
      </c>
      <c r="D3843" s="53">
        <v>0.4</v>
      </c>
      <c r="E3843" s="54">
        <v>1</v>
      </c>
      <c r="F3843" s="54">
        <v>2</v>
      </c>
      <c r="G3843" s="69">
        <v>14.396930000000001</v>
      </c>
      <c r="H3843" s="59">
        <v>351</v>
      </c>
    </row>
    <row r="3844" spans="1:8" ht="51">
      <c r="A3844" s="39"/>
      <c r="B3844" s="52" t="s">
        <v>5732</v>
      </c>
      <c r="C3844" s="53">
        <v>2023</v>
      </c>
      <c r="D3844" s="53">
        <v>0.4</v>
      </c>
      <c r="E3844" s="54">
        <v>1</v>
      </c>
      <c r="F3844" s="54">
        <v>15</v>
      </c>
      <c r="G3844" s="69">
        <v>24.278029999999998</v>
      </c>
      <c r="H3844" s="59">
        <v>351</v>
      </c>
    </row>
    <row r="3845" spans="1:8" ht="51">
      <c r="A3845" s="39"/>
      <c r="B3845" s="52" t="s">
        <v>5733</v>
      </c>
      <c r="C3845" s="53">
        <v>2023</v>
      </c>
      <c r="D3845" s="53">
        <v>0.4</v>
      </c>
      <c r="E3845" s="54">
        <v>1</v>
      </c>
      <c r="F3845" s="54">
        <v>10</v>
      </c>
      <c r="G3845" s="69">
        <v>24.283619999999999</v>
      </c>
      <c r="H3845" s="59">
        <v>351</v>
      </c>
    </row>
    <row r="3846" spans="1:8" ht="51">
      <c r="A3846" s="39"/>
      <c r="B3846" s="52" t="s">
        <v>5734</v>
      </c>
      <c r="C3846" s="53">
        <v>2023</v>
      </c>
      <c r="D3846" s="53">
        <v>0.4</v>
      </c>
      <c r="E3846" s="54">
        <v>1</v>
      </c>
      <c r="F3846" s="54">
        <v>10</v>
      </c>
      <c r="G3846" s="69">
        <v>24.283619999999999</v>
      </c>
      <c r="H3846" s="59">
        <v>351</v>
      </c>
    </row>
    <row r="3847" spans="1:8" ht="51">
      <c r="A3847" s="39"/>
      <c r="B3847" s="52" t="s">
        <v>5735</v>
      </c>
      <c r="C3847" s="53">
        <v>2023</v>
      </c>
      <c r="D3847" s="53">
        <v>0.4</v>
      </c>
      <c r="E3847" s="54">
        <v>1</v>
      </c>
      <c r="F3847" s="54">
        <v>3</v>
      </c>
      <c r="G3847" s="69">
        <v>24.284040000000001</v>
      </c>
      <c r="H3847" s="59">
        <v>351</v>
      </c>
    </row>
    <row r="3848" spans="1:8" ht="51">
      <c r="A3848" s="39"/>
      <c r="B3848" s="52" t="s">
        <v>5736</v>
      </c>
      <c r="C3848" s="53">
        <v>2023</v>
      </c>
      <c r="D3848" s="53">
        <v>0.4</v>
      </c>
      <c r="E3848" s="54">
        <v>1</v>
      </c>
      <c r="F3848" s="54">
        <v>2</v>
      </c>
      <c r="G3848" s="69">
        <v>14.396930000000001</v>
      </c>
      <c r="H3848" s="59">
        <v>351</v>
      </c>
    </row>
    <row r="3849" spans="1:8" ht="51">
      <c r="A3849" s="39"/>
      <c r="B3849" s="52" t="s">
        <v>5737</v>
      </c>
      <c r="C3849" s="53">
        <v>2023</v>
      </c>
      <c r="D3849" s="53">
        <v>0.4</v>
      </c>
      <c r="E3849" s="54">
        <v>1</v>
      </c>
      <c r="F3849" s="54">
        <v>15</v>
      </c>
      <c r="G3849" s="69">
        <v>14.396930000000001</v>
      </c>
      <c r="H3849" s="59">
        <v>351</v>
      </c>
    </row>
    <row r="3850" spans="1:8" ht="51">
      <c r="A3850" s="39"/>
      <c r="B3850" s="52" t="s">
        <v>5738</v>
      </c>
      <c r="C3850" s="53">
        <v>2023</v>
      </c>
      <c r="D3850" s="53">
        <v>0.4</v>
      </c>
      <c r="E3850" s="54">
        <v>1</v>
      </c>
      <c r="F3850" s="54">
        <v>10</v>
      </c>
      <c r="G3850" s="69">
        <v>14.396930000000001</v>
      </c>
      <c r="H3850" s="59">
        <v>351</v>
      </c>
    </row>
    <row r="3851" spans="1:8" ht="51">
      <c r="A3851" s="39"/>
      <c r="B3851" s="52" t="s">
        <v>5739</v>
      </c>
      <c r="C3851" s="53">
        <v>2023</v>
      </c>
      <c r="D3851" s="53">
        <v>0.4</v>
      </c>
      <c r="E3851" s="54">
        <v>1</v>
      </c>
      <c r="F3851" s="54">
        <v>1</v>
      </c>
      <c r="G3851" s="69">
        <v>14.396930000000001</v>
      </c>
      <c r="H3851" s="59">
        <v>351</v>
      </c>
    </row>
    <row r="3852" spans="1:8" ht="51">
      <c r="A3852" s="39"/>
      <c r="B3852" s="52" t="s">
        <v>5740</v>
      </c>
      <c r="C3852" s="53">
        <v>2023</v>
      </c>
      <c r="D3852" s="53">
        <v>0.4</v>
      </c>
      <c r="E3852" s="54">
        <v>1</v>
      </c>
      <c r="F3852" s="54">
        <v>15</v>
      </c>
      <c r="G3852" s="69">
        <v>24.284040000000001</v>
      </c>
      <c r="H3852" s="59">
        <v>351</v>
      </c>
    </row>
    <row r="3853" spans="1:8" ht="51">
      <c r="A3853" s="39"/>
      <c r="B3853" s="52" t="s">
        <v>5741</v>
      </c>
      <c r="C3853" s="53">
        <v>2023</v>
      </c>
      <c r="D3853" s="53">
        <v>0.4</v>
      </c>
      <c r="E3853" s="54">
        <v>1</v>
      </c>
      <c r="F3853" s="54">
        <v>10</v>
      </c>
      <c r="G3853" s="69">
        <v>14.47106</v>
      </c>
      <c r="H3853" s="59">
        <v>351</v>
      </c>
    </row>
    <row r="3854" spans="1:8" ht="51">
      <c r="A3854" s="39"/>
      <c r="B3854" s="52" t="s">
        <v>5742</v>
      </c>
      <c r="C3854" s="53">
        <v>2023</v>
      </c>
      <c r="D3854" s="53">
        <v>0.4</v>
      </c>
      <c r="E3854" s="54">
        <v>1</v>
      </c>
      <c r="F3854" s="54">
        <v>10</v>
      </c>
      <c r="G3854" s="69">
        <v>14.396930000000001</v>
      </c>
      <c r="H3854" s="59">
        <v>351</v>
      </c>
    </row>
    <row r="3855" spans="1:8" ht="51">
      <c r="A3855" s="39"/>
      <c r="B3855" s="52" t="s">
        <v>5743</v>
      </c>
      <c r="C3855" s="53">
        <v>2023</v>
      </c>
      <c r="D3855" s="53">
        <v>0.4</v>
      </c>
      <c r="E3855" s="54">
        <v>1</v>
      </c>
      <c r="F3855" s="54">
        <v>2</v>
      </c>
      <c r="G3855" s="69">
        <v>14.396930000000001</v>
      </c>
      <c r="H3855" s="59">
        <v>351</v>
      </c>
    </row>
    <row r="3856" spans="1:8" ht="51">
      <c r="A3856" s="39"/>
      <c r="B3856" s="52" t="s">
        <v>5744</v>
      </c>
      <c r="C3856" s="53">
        <v>2023</v>
      </c>
      <c r="D3856" s="53">
        <v>0.4</v>
      </c>
      <c r="E3856" s="54">
        <v>1</v>
      </c>
      <c r="F3856" s="54">
        <v>3</v>
      </c>
      <c r="G3856" s="69">
        <v>14.3995</v>
      </c>
      <c r="H3856" s="59">
        <v>351</v>
      </c>
    </row>
    <row r="3857" spans="1:8" ht="51">
      <c r="A3857" s="39"/>
      <c r="B3857" s="52" t="s">
        <v>5745</v>
      </c>
      <c r="C3857" s="53">
        <v>2023</v>
      </c>
      <c r="D3857" s="53">
        <v>0.4</v>
      </c>
      <c r="E3857" s="54">
        <v>1</v>
      </c>
      <c r="F3857" s="54">
        <v>1</v>
      </c>
      <c r="G3857" s="69">
        <v>14.3995</v>
      </c>
      <c r="H3857" s="59">
        <v>351</v>
      </c>
    </row>
    <row r="3858" spans="1:8" ht="51">
      <c r="A3858" s="39"/>
      <c r="B3858" s="52" t="s">
        <v>5746</v>
      </c>
      <c r="C3858" s="53">
        <v>2023</v>
      </c>
      <c r="D3858" s="53">
        <v>0.4</v>
      </c>
      <c r="E3858" s="54">
        <v>1</v>
      </c>
      <c r="F3858" s="54">
        <v>1</v>
      </c>
      <c r="G3858" s="69">
        <v>14.3995</v>
      </c>
      <c r="H3858" s="59">
        <v>351</v>
      </c>
    </row>
    <row r="3859" spans="1:8" ht="51">
      <c r="A3859" s="39"/>
      <c r="B3859" s="52" t="s">
        <v>5747</v>
      </c>
      <c r="C3859" s="53">
        <v>2023</v>
      </c>
      <c r="D3859" s="53">
        <v>0.4</v>
      </c>
      <c r="E3859" s="54">
        <v>1</v>
      </c>
      <c r="F3859" s="54">
        <v>10</v>
      </c>
      <c r="G3859" s="69">
        <v>24.284040000000001</v>
      </c>
      <c r="H3859" s="59">
        <v>351</v>
      </c>
    </row>
    <row r="3860" spans="1:8" ht="51">
      <c r="A3860" s="39"/>
      <c r="B3860" s="52" t="s">
        <v>5748</v>
      </c>
      <c r="C3860" s="53">
        <v>2023</v>
      </c>
      <c r="D3860" s="53">
        <v>0.4</v>
      </c>
      <c r="E3860" s="54">
        <v>1</v>
      </c>
      <c r="F3860" s="54">
        <v>15</v>
      </c>
      <c r="G3860" s="69">
        <v>24.284040000000001</v>
      </c>
      <c r="H3860" s="59">
        <v>351</v>
      </c>
    </row>
    <row r="3861" spans="1:8" ht="51">
      <c r="A3861" s="39"/>
      <c r="B3861" s="52" t="s">
        <v>5749</v>
      </c>
      <c r="C3861" s="53">
        <v>2023</v>
      </c>
      <c r="D3861" s="53">
        <v>0.4</v>
      </c>
      <c r="E3861" s="54">
        <v>1</v>
      </c>
      <c r="F3861" s="54">
        <v>3</v>
      </c>
      <c r="G3861" s="69">
        <v>14.3995</v>
      </c>
      <c r="H3861" s="59">
        <v>351</v>
      </c>
    </row>
    <row r="3862" spans="1:8" ht="51">
      <c r="A3862" s="39"/>
      <c r="B3862" s="52" t="s">
        <v>5750</v>
      </c>
      <c r="C3862" s="53">
        <v>2023</v>
      </c>
      <c r="D3862" s="53">
        <v>0.4</v>
      </c>
      <c r="E3862" s="54">
        <v>1</v>
      </c>
      <c r="F3862" s="54">
        <v>3</v>
      </c>
      <c r="G3862" s="69">
        <v>14.399940000000001</v>
      </c>
      <c r="H3862" s="59">
        <v>351</v>
      </c>
    </row>
    <row r="3863" spans="1:8" ht="51">
      <c r="A3863" s="39"/>
      <c r="B3863" s="52" t="s">
        <v>5751</v>
      </c>
      <c r="C3863" s="53">
        <v>2023</v>
      </c>
      <c r="D3863" s="53">
        <v>0.4</v>
      </c>
      <c r="E3863" s="54">
        <v>1</v>
      </c>
      <c r="F3863" s="54">
        <v>1</v>
      </c>
      <c r="G3863" s="69">
        <v>14.399940000000001</v>
      </c>
      <c r="H3863" s="59">
        <v>351</v>
      </c>
    </row>
    <row r="3864" spans="1:8" ht="51">
      <c r="A3864" s="39"/>
      <c r="B3864" s="52" t="s">
        <v>5752</v>
      </c>
      <c r="C3864" s="53">
        <v>2023</v>
      </c>
      <c r="D3864" s="53">
        <v>0.4</v>
      </c>
      <c r="E3864" s="54">
        <v>1</v>
      </c>
      <c r="F3864" s="54">
        <v>3</v>
      </c>
      <c r="G3864" s="69">
        <v>24.284040000000001</v>
      </c>
      <c r="H3864" s="59">
        <v>351</v>
      </c>
    </row>
    <row r="3865" spans="1:8" ht="51">
      <c r="A3865" s="39"/>
      <c r="B3865" s="52" t="s">
        <v>5753</v>
      </c>
      <c r="C3865" s="53">
        <v>2023</v>
      </c>
      <c r="D3865" s="53">
        <v>0.4</v>
      </c>
      <c r="E3865" s="54">
        <v>1</v>
      </c>
      <c r="F3865" s="54">
        <v>15</v>
      </c>
      <c r="G3865" s="69">
        <v>24.284040000000001</v>
      </c>
      <c r="H3865" s="59">
        <v>351</v>
      </c>
    </row>
    <row r="3866" spans="1:8" ht="51">
      <c r="A3866" s="39"/>
      <c r="B3866" s="52" t="s">
        <v>5754</v>
      </c>
      <c r="C3866" s="53">
        <v>2023</v>
      </c>
      <c r="D3866" s="53">
        <v>0.4</v>
      </c>
      <c r="E3866" s="54">
        <v>1</v>
      </c>
      <c r="F3866" s="54">
        <v>10</v>
      </c>
      <c r="G3866" s="69">
        <v>24.34243</v>
      </c>
      <c r="H3866" s="59">
        <v>351</v>
      </c>
    </row>
    <row r="3867" spans="1:8" ht="51">
      <c r="A3867" s="39"/>
      <c r="B3867" s="52" t="s">
        <v>5755</v>
      </c>
      <c r="C3867" s="53">
        <v>2023</v>
      </c>
      <c r="D3867" s="53">
        <v>0.4</v>
      </c>
      <c r="E3867" s="54">
        <v>1</v>
      </c>
      <c r="F3867" s="54">
        <v>15</v>
      </c>
      <c r="G3867" s="69">
        <v>24.34243</v>
      </c>
      <c r="H3867" s="59">
        <v>351</v>
      </c>
    </row>
    <row r="3868" spans="1:8" ht="51">
      <c r="A3868" s="39"/>
      <c r="B3868" s="52" t="s">
        <v>5756</v>
      </c>
      <c r="C3868" s="53">
        <v>2023</v>
      </c>
      <c r="D3868" s="53">
        <v>0.4</v>
      </c>
      <c r="E3868" s="54">
        <v>1</v>
      </c>
      <c r="F3868" s="54">
        <v>15</v>
      </c>
      <c r="G3868" s="69">
        <v>24.34243</v>
      </c>
      <c r="H3868" s="59">
        <v>351</v>
      </c>
    </row>
    <row r="3869" spans="1:8" ht="51">
      <c r="A3869" s="39"/>
      <c r="B3869" s="52" t="s">
        <v>5757</v>
      </c>
      <c r="C3869" s="53">
        <v>2023</v>
      </c>
      <c r="D3869" s="53">
        <v>0.4</v>
      </c>
      <c r="E3869" s="54">
        <v>1</v>
      </c>
      <c r="F3869" s="54">
        <v>10</v>
      </c>
      <c r="G3869" s="69">
        <v>24.34243</v>
      </c>
      <c r="H3869" s="59">
        <v>351</v>
      </c>
    </row>
    <row r="3870" spans="1:8" ht="51">
      <c r="A3870" s="39"/>
      <c r="B3870" s="52" t="s">
        <v>5758</v>
      </c>
      <c r="C3870" s="53">
        <v>2023</v>
      </c>
      <c r="D3870" s="53">
        <v>0.4</v>
      </c>
      <c r="E3870" s="54">
        <v>1</v>
      </c>
      <c r="F3870" s="54">
        <v>15</v>
      </c>
      <c r="G3870" s="69">
        <v>24.325689999999998</v>
      </c>
      <c r="H3870" s="59">
        <v>351</v>
      </c>
    </row>
    <row r="3871" spans="1:8" ht="51">
      <c r="A3871" s="39"/>
      <c r="B3871" s="52" t="s">
        <v>5759</v>
      </c>
      <c r="C3871" s="53">
        <v>2023</v>
      </c>
      <c r="D3871" s="53">
        <v>0.4</v>
      </c>
      <c r="E3871" s="54">
        <v>1</v>
      </c>
      <c r="F3871" s="54">
        <v>5</v>
      </c>
      <c r="G3871" s="69">
        <v>24.325689999999998</v>
      </c>
      <c r="H3871" s="59">
        <v>351</v>
      </c>
    </row>
    <row r="3872" spans="1:8" ht="51">
      <c r="A3872" s="39"/>
      <c r="B3872" s="52" t="s">
        <v>5760</v>
      </c>
      <c r="C3872" s="53">
        <v>2023</v>
      </c>
      <c r="D3872" s="53">
        <v>0.4</v>
      </c>
      <c r="E3872" s="54">
        <v>1</v>
      </c>
      <c r="F3872" s="54">
        <v>5</v>
      </c>
      <c r="G3872" s="69">
        <v>24.325689999999998</v>
      </c>
      <c r="H3872" s="59">
        <v>351</v>
      </c>
    </row>
    <row r="3873" spans="1:8" ht="51">
      <c r="A3873" s="39"/>
      <c r="B3873" s="52" t="s">
        <v>5761</v>
      </c>
      <c r="C3873" s="53">
        <v>2023</v>
      </c>
      <c r="D3873" s="53">
        <v>0.4</v>
      </c>
      <c r="E3873" s="54">
        <v>1</v>
      </c>
      <c r="F3873" s="54">
        <v>10</v>
      </c>
      <c r="G3873" s="69">
        <v>14.399940000000001</v>
      </c>
      <c r="H3873" s="59">
        <v>351</v>
      </c>
    </row>
    <row r="3874" spans="1:8" ht="51">
      <c r="A3874" s="39"/>
      <c r="B3874" s="52" t="s">
        <v>5762</v>
      </c>
      <c r="C3874" s="53">
        <v>2023</v>
      </c>
      <c r="D3874" s="53">
        <v>0.4</v>
      </c>
      <c r="E3874" s="54">
        <v>1</v>
      </c>
      <c r="F3874" s="54">
        <v>10</v>
      </c>
      <c r="G3874" s="69">
        <v>14.399940000000001</v>
      </c>
      <c r="H3874" s="59">
        <v>351</v>
      </c>
    </row>
    <row r="3875" spans="1:8" ht="51">
      <c r="A3875" s="39"/>
      <c r="B3875" s="52" t="s">
        <v>5763</v>
      </c>
      <c r="C3875" s="53">
        <v>2023</v>
      </c>
      <c r="D3875" s="53">
        <v>0.4</v>
      </c>
      <c r="E3875" s="54">
        <v>1</v>
      </c>
      <c r="F3875" s="54">
        <v>15</v>
      </c>
      <c r="G3875" s="69">
        <v>24.325689999999998</v>
      </c>
      <c r="H3875" s="59">
        <v>351</v>
      </c>
    </row>
    <row r="3876" spans="1:8" ht="51">
      <c r="A3876" s="39"/>
      <c r="B3876" s="52" t="s">
        <v>5764</v>
      </c>
      <c r="C3876" s="53">
        <v>2023</v>
      </c>
      <c r="D3876" s="53">
        <v>0.4</v>
      </c>
      <c r="E3876" s="54">
        <v>1</v>
      </c>
      <c r="F3876" s="54">
        <v>10</v>
      </c>
      <c r="G3876" s="69">
        <v>24.273310000000002</v>
      </c>
      <c r="H3876" s="59">
        <v>351</v>
      </c>
    </row>
    <row r="3877" spans="1:8" ht="51">
      <c r="A3877" s="39"/>
      <c r="B3877" s="52" t="s">
        <v>5765</v>
      </c>
      <c r="C3877" s="53">
        <v>2023</v>
      </c>
      <c r="D3877" s="53">
        <v>0.4</v>
      </c>
      <c r="E3877" s="54">
        <v>1</v>
      </c>
      <c r="F3877" s="54">
        <v>15</v>
      </c>
      <c r="G3877" s="69">
        <v>24.27374</v>
      </c>
      <c r="H3877" s="59">
        <v>351</v>
      </c>
    </row>
    <row r="3878" spans="1:8" ht="51">
      <c r="A3878" s="39"/>
      <c r="B3878" s="52" t="s">
        <v>5766</v>
      </c>
      <c r="C3878" s="53">
        <v>2023</v>
      </c>
      <c r="D3878" s="53">
        <v>0.4</v>
      </c>
      <c r="E3878" s="54">
        <v>1</v>
      </c>
      <c r="F3878" s="54">
        <v>15</v>
      </c>
      <c r="G3878" s="69">
        <v>24.27374</v>
      </c>
      <c r="H3878" s="59">
        <v>351</v>
      </c>
    </row>
    <row r="3879" spans="1:8" ht="51">
      <c r="A3879" s="39"/>
      <c r="B3879" s="52" t="s">
        <v>5767</v>
      </c>
      <c r="C3879" s="53">
        <v>2023</v>
      </c>
      <c r="D3879" s="53">
        <v>0.4</v>
      </c>
      <c r="E3879" s="54">
        <v>1</v>
      </c>
      <c r="F3879" s="54">
        <v>8</v>
      </c>
      <c r="G3879" s="69">
        <v>24.27374</v>
      </c>
      <c r="H3879" s="59">
        <v>351</v>
      </c>
    </row>
    <row r="3880" spans="1:8" ht="51">
      <c r="A3880" s="39"/>
      <c r="B3880" s="52" t="s">
        <v>5768</v>
      </c>
      <c r="C3880" s="53">
        <v>2023</v>
      </c>
      <c r="D3880" s="53">
        <v>0.4</v>
      </c>
      <c r="E3880" s="54">
        <v>1</v>
      </c>
      <c r="F3880" s="54">
        <v>15</v>
      </c>
      <c r="G3880" s="69">
        <v>24.27374</v>
      </c>
      <c r="H3880" s="59">
        <v>351</v>
      </c>
    </row>
    <row r="3881" spans="1:8" ht="51">
      <c r="A3881" s="39"/>
      <c r="B3881" s="52" t="s">
        <v>5769</v>
      </c>
      <c r="C3881" s="53">
        <v>2023</v>
      </c>
      <c r="D3881" s="53">
        <v>0.4</v>
      </c>
      <c r="E3881" s="54">
        <v>1</v>
      </c>
      <c r="F3881" s="54">
        <v>5</v>
      </c>
      <c r="G3881" s="69">
        <v>24.27374</v>
      </c>
      <c r="H3881" s="59">
        <v>351</v>
      </c>
    </row>
    <row r="3882" spans="1:8" ht="51">
      <c r="A3882" s="39"/>
      <c r="B3882" s="52" t="s">
        <v>5770</v>
      </c>
      <c r="C3882" s="53">
        <v>2023</v>
      </c>
      <c r="D3882" s="53">
        <v>0.4</v>
      </c>
      <c r="E3882" s="54">
        <v>1</v>
      </c>
      <c r="F3882" s="54">
        <v>15</v>
      </c>
      <c r="G3882" s="69">
        <v>24.27374</v>
      </c>
      <c r="H3882" s="59">
        <v>351</v>
      </c>
    </row>
    <row r="3883" spans="1:8" ht="51">
      <c r="A3883" s="39"/>
      <c r="B3883" s="52" t="s">
        <v>5771</v>
      </c>
      <c r="C3883" s="53">
        <v>2023</v>
      </c>
      <c r="D3883" s="53">
        <v>0.4</v>
      </c>
      <c r="E3883" s="54">
        <v>1</v>
      </c>
      <c r="F3883" s="54">
        <v>5</v>
      </c>
      <c r="G3883" s="69">
        <v>24.27374</v>
      </c>
      <c r="H3883" s="59">
        <v>351</v>
      </c>
    </row>
    <row r="3884" spans="1:8" ht="51">
      <c r="A3884" s="39"/>
      <c r="B3884" s="52" t="s">
        <v>5772</v>
      </c>
      <c r="C3884" s="53">
        <v>2023</v>
      </c>
      <c r="D3884" s="53">
        <v>0.4</v>
      </c>
      <c r="E3884" s="54">
        <v>1</v>
      </c>
      <c r="F3884" s="54">
        <v>5</v>
      </c>
      <c r="G3884" s="69">
        <v>24.268150000000002</v>
      </c>
      <c r="H3884" s="59">
        <v>351</v>
      </c>
    </row>
    <row r="3885" spans="1:8" ht="51">
      <c r="A3885" s="39"/>
      <c r="B3885" s="52" t="s">
        <v>5773</v>
      </c>
      <c r="C3885" s="53">
        <v>2023</v>
      </c>
      <c r="D3885" s="53">
        <v>0.4</v>
      </c>
      <c r="E3885" s="54">
        <v>1</v>
      </c>
      <c r="F3885" s="54">
        <v>10</v>
      </c>
      <c r="G3885" s="69">
        <v>24.26859</v>
      </c>
      <c r="H3885" s="59">
        <v>351</v>
      </c>
    </row>
    <row r="3886" spans="1:8" ht="51">
      <c r="A3886" s="39"/>
      <c r="B3886" s="52" t="s">
        <v>5774</v>
      </c>
      <c r="C3886" s="53">
        <v>2023</v>
      </c>
      <c r="D3886" s="53">
        <v>0.4</v>
      </c>
      <c r="E3886" s="54">
        <v>1</v>
      </c>
      <c r="F3886" s="54">
        <v>4</v>
      </c>
      <c r="G3886" s="69">
        <v>14.404219999999999</v>
      </c>
      <c r="H3886" s="59">
        <v>351</v>
      </c>
    </row>
    <row r="3887" spans="1:8" ht="51">
      <c r="A3887" s="39"/>
      <c r="B3887" s="52" t="s">
        <v>5775</v>
      </c>
      <c r="C3887" s="53">
        <v>2023</v>
      </c>
      <c r="D3887" s="53">
        <v>0.4</v>
      </c>
      <c r="E3887" s="54">
        <v>1</v>
      </c>
      <c r="F3887" s="54">
        <v>10</v>
      </c>
      <c r="G3887" s="69">
        <v>14.404219999999999</v>
      </c>
      <c r="H3887" s="59">
        <v>351</v>
      </c>
    </row>
    <row r="3888" spans="1:8" ht="51">
      <c r="A3888" s="39"/>
      <c r="B3888" s="52" t="s">
        <v>5776</v>
      </c>
      <c r="C3888" s="53">
        <v>2023</v>
      </c>
      <c r="D3888" s="53">
        <v>0.4</v>
      </c>
      <c r="E3888" s="54">
        <v>1</v>
      </c>
      <c r="F3888" s="54">
        <v>5</v>
      </c>
      <c r="G3888" s="69">
        <v>24.26859</v>
      </c>
      <c r="H3888" s="59">
        <v>351</v>
      </c>
    </row>
    <row r="3889" spans="1:8" ht="51">
      <c r="A3889" s="39"/>
      <c r="B3889" s="52" t="s">
        <v>5777</v>
      </c>
      <c r="C3889" s="53">
        <v>2023</v>
      </c>
      <c r="D3889" s="53">
        <v>0.4</v>
      </c>
      <c r="E3889" s="54">
        <v>1</v>
      </c>
      <c r="F3889" s="54">
        <v>14</v>
      </c>
      <c r="G3889" s="69">
        <v>24.26859</v>
      </c>
      <c r="H3889" s="59">
        <v>351</v>
      </c>
    </row>
    <row r="3890" spans="1:8" ht="51">
      <c r="A3890" s="39"/>
      <c r="B3890" s="52" t="s">
        <v>5778</v>
      </c>
      <c r="C3890" s="53">
        <v>2023</v>
      </c>
      <c r="D3890" s="53">
        <v>0.4</v>
      </c>
      <c r="E3890" s="54">
        <v>1</v>
      </c>
      <c r="F3890" s="54">
        <v>10</v>
      </c>
      <c r="G3890" s="69">
        <v>24.26859</v>
      </c>
      <c r="H3890" s="59">
        <v>351</v>
      </c>
    </row>
    <row r="3891" spans="1:8" ht="51">
      <c r="A3891" s="39"/>
      <c r="B3891" s="52" t="s">
        <v>5779</v>
      </c>
      <c r="C3891" s="53">
        <v>2023</v>
      </c>
      <c r="D3891" s="53">
        <v>0.4</v>
      </c>
      <c r="E3891" s="54">
        <v>1</v>
      </c>
      <c r="F3891" s="54">
        <v>20</v>
      </c>
      <c r="G3891" s="69">
        <v>24.26859</v>
      </c>
      <c r="H3891" s="59">
        <v>351</v>
      </c>
    </row>
    <row r="3892" spans="1:8" ht="51">
      <c r="A3892" s="39"/>
      <c r="B3892" s="52" t="s">
        <v>5780</v>
      </c>
      <c r="C3892" s="53">
        <v>2023</v>
      </c>
      <c r="D3892" s="53">
        <v>0.4</v>
      </c>
      <c r="E3892" s="54">
        <v>1</v>
      </c>
      <c r="F3892" s="54">
        <v>1</v>
      </c>
      <c r="G3892" s="69">
        <v>14.394780000000001</v>
      </c>
      <c r="H3892" s="59">
        <v>351</v>
      </c>
    </row>
    <row r="3893" spans="1:8" ht="51">
      <c r="A3893" s="39"/>
      <c r="B3893" s="52" t="s">
        <v>5781</v>
      </c>
      <c r="C3893" s="53">
        <v>2023</v>
      </c>
      <c r="D3893" s="53">
        <v>0.4</v>
      </c>
      <c r="E3893" s="54">
        <v>1</v>
      </c>
      <c r="F3893" s="54">
        <v>1</v>
      </c>
      <c r="G3893" s="69">
        <v>14.395209999999999</v>
      </c>
      <c r="H3893" s="59">
        <v>351</v>
      </c>
    </row>
    <row r="3894" spans="1:8" ht="51">
      <c r="A3894" s="39"/>
      <c r="B3894" s="52" t="s">
        <v>5782</v>
      </c>
      <c r="C3894" s="53">
        <v>2023</v>
      </c>
      <c r="D3894" s="53">
        <v>0.4</v>
      </c>
      <c r="E3894" s="54">
        <v>1</v>
      </c>
      <c r="F3894" s="54">
        <v>1</v>
      </c>
      <c r="G3894" s="69">
        <v>14.395209999999999</v>
      </c>
      <c r="H3894" s="59">
        <v>351</v>
      </c>
    </row>
    <row r="3895" spans="1:8" ht="51">
      <c r="A3895" s="39"/>
      <c r="B3895" s="52" t="s">
        <v>5783</v>
      </c>
      <c r="C3895" s="53">
        <v>2023</v>
      </c>
      <c r="D3895" s="53">
        <v>0.4</v>
      </c>
      <c r="E3895" s="54">
        <v>1</v>
      </c>
      <c r="F3895" s="54">
        <v>5</v>
      </c>
      <c r="G3895" s="69">
        <v>24.26859</v>
      </c>
      <c r="H3895" s="59">
        <v>351</v>
      </c>
    </row>
    <row r="3896" spans="1:8" ht="51">
      <c r="A3896" s="39"/>
      <c r="B3896" s="52" t="s">
        <v>5784</v>
      </c>
      <c r="C3896" s="53">
        <v>2023</v>
      </c>
      <c r="D3896" s="53">
        <v>0.4</v>
      </c>
      <c r="E3896" s="54">
        <v>1</v>
      </c>
      <c r="F3896" s="54">
        <v>15</v>
      </c>
      <c r="G3896" s="69">
        <v>24.26859</v>
      </c>
      <c r="H3896" s="59">
        <v>351</v>
      </c>
    </row>
    <row r="3897" spans="1:8" ht="51">
      <c r="A3897" s="39"/>
      <c r="B3897" s="52" t="s">
        <v>5785</v>
      </c>
      <c r="C3897" s="53">
        <v>2023</v>
      </c>
      <c r="D3897" s="53">
        <v>0.4</v>
      </c>
      <c r="E3897" s="54">
        <v>1</v>
      </c>
      <c r="F3897" s="54">
        <v>15</v>
      </c>
      <c r="G3897" s="69">
        <v>24.259139999999999</v>
      </c>
      <c r="H3897" s="59">
        <v>351</v>
      </c>
    </row>
    <row r="3898" spans="1:8" ht="51">
      <c r="A3898" s="39"/>
      <c r="B3898" s="52" t="s">
        <v>5786</v>
      </c>
      <c r="C3898" s="53">
        <v>2023</v>
      </c>
      <c r="D3898" s="53">
        <v>0.4</v>
      </c>
      <c r="E3898" s="54">
        <v>1</v>
      </c>
      <c r="F3898" s="54">
        <v>10</v>
      </c>
      <c r="G3898" s="69">
        <v>24.259139999999999</v>
      </c>
      <c r="H3898" s="59">
        <v>351</v>
      </c>
    </row>
    <row r="3899" spans="1:8" ht="51">
      <c r="A3899" s="39"/>
      <c r="B3899" s="52" t="s">
        <v>5787</v>
      </c>
      <c r="C3899" s="53">
        <v>2023</v>
      </c>
      <c r="D3899" s="53">
        <v>0.4</v>
      </c>
      <c r="E3899" s="54">
        <v>1</v>
      </c>
      <c r="F3899" s="54">
        <v>1</v>
      </c>
      <c r="G3899" s="69">
        <v>24.259139999999999</v>
      </c>
      <c r="H3899" s="59">
        <v>351</v>
      </c>
    </row>
    <row r="3900" spans="1:8" ht="51">
      <c r="A3900" s="39"/>
      <c r="B3900" s="52" t="s">
        <v>5788</v>
      </c>
      <c r="C3900" s="53">
        <v>2023</v>
      </c>
      <c r="D3900" s="53">
        <v>0.4</v>
      </c>
      <c r="E3900" s="54">
        <v>1</v>
      </c>
      <c r="F3900" s="54">
        <v>5</v>
      </c>
      <c r="G3900" s="69">
        <v>24.259139999999999</v>
      </c>
      <c r="H3900" s="59">
        <v>351</v>
      </c>
    </row>
    <row r="3901" spans="1:8" ht="51">
      <c r="A3901" s="39"/>
      <c r="B3901" s="52" t="s">
        <v>5789</v>
      </c>
      <c r="C3901" s="53">
        <v>2023</v>
      </c>
      <c r="D3901" s="53">
        <v>0.4</v>
      </c>
      <c r="E3901" s="54">
        <v>1</v>
      </c>
      <c r="F3901" s="54">
        <v>5</v>
      </c>
      <c r="G3901" s="69">
        <v>24.259139999999999</v>
      </c>
      <c r="H3901" s="59">
        <v>351</v>
      </c>
    </row>
    <row r="3902" spans="1:8" ht="51">
      <c r="A3902" s="39"/>
      <c r="B3902" s="52" t="s">
        <v>5790</v>
      </c>
      <c r="C3902" s="53">
        <v>2023</v>
      </c>
      <c r="D3902" s="53">
        <v>0.4</v>
      </c>
      <c r="E3902" s="54">
        <v>1</v>
      </c>
      <c r="F3902" s="54">
        <v>15</v>
      </c>
      <c r="G3902" s="69">
        <v>24.25957</v>
      </c>
      <c r="H3902" s="59">
        <v>351</v>
      </c>
    </row>
    <row r="3903" spans="1:8" ht="51">
      <c r="A3903" s="39"/>
      <c r="B3903" s="52" t="s">
        <v>5791</v>
      </c>
      <c r="C3903" s="53">
        <v>2023</v>
      </c>
      <c r="D3903" s="53">
        <v>0.4</v>
      </c>
      <c r="E3903" s="54">
        <v>1</v>
      </c>
      <c r="F3903" s="54">
        <v>15</v>
      </c>
      <c r="G3903" s="69">
        <v>24.25957</v>
      </c>
      <c r="H3903" s="59">
        <v>351</v>
      </c>
    </row>
    <row r="3904" spans="1:8" ht="51">
      <c r="A3904" s="39"/>
      <c r="B3904" s="52" t="s">
        <v>5792</v>
      </c>
      <c r="C3904" s="53">
        <v>2023</v>
      </c>
      <c r="D3904" s="53">
        <v>0.4</v>
      </c>
      <c r="E3904" s="54">
        <v>1</v>
      </c>
      <c r="F3904" s="54">
        <v>10</v>
      </c>
      <c r="G3904" s="69">
        <v>14.395209999999999</v>
      </c>
      <c r="H3904" s="59">
        <v>351</v>
      </c>
    </row>
    <row r="3905" spans="1:8" ht="51">
      <c r="A3905" s="39"/>
      <c r="B3905" s="52" t="s">
        <v>5793</v>
      </c>
      <c r="C3905" s="53">
        <v>2023</v>
      </c>
      <c r="D3905" s="53">
        <v>0.4</v>
      </c>
      <c r="E3905" s="54">
        <v>1</v>
      </c>
      <c r="F3905" s="54">
        <v>10</v>
      </c>
      <c r="G3905" s="69">
        <v>15.66414</v>
      </c>
      <c r="H3905" s="59">
        <v>351</v>
      </c>
    </row>
    <row r="3906" spans="1:8" ht="51">
      <c r="A3906" s="39"/>
      <c r="B3906" s="52" t="s">
        <v>5794</v>
      </c>
      <c r="C3906" s="53">
        <v>2023</v>
      </c>
      <c r="D3906" s="53">
        <v>0.4</v>
      </c>
      <c r="E3906" s="54">
        <v>1</v>
      </c>
      <c r="F3906" s="54">
        <v>5</v>
      </c>
      <c r="G3906" s="69">
        <v>24.25957</v>
      </c>
      <c r="H3906" s="59">
        <v>351</v>
      </c>
    </row>
    <row r="3907" spans="1:8" ht="51">
      <c r="A3907" s="39"/>
      <c r="B3907" s="52" t="s">
        <v>5795</v>
      </c>
      <c r="C3907" s="53">
        <v>2023</v>
      </c>
      <c r="D3907" s="53">
        <v>0.4</v>
      </c>
      <c r="E3907" s="54">
        <v>1</v>
      </c>
      <c r="F3907" s="54">
        <v>15</v>
      </c>
      <c r="G3907" s="69">
        <v>24.265150000000002</v>
      </c>
      <c r="H3907" s="59">
        <v>351</v>
      </c>
    </row>
    <row r="3908" spans="1:8" ht="51">
      <c r="A3908" s="39"/>
      <c r="B3908" s="52" t="s">
        <v>5796</v>
      </c>
      <c r="C3908" s="53">
        <v>2023</v>
      </c>
      <c r="D3908" s="53">
        <v>0.4</v>
      </c>
      <c r="E3908" s="54">
        <v>1</v>
      </c>
      <c r="F3908" s="54">
        <v>5</v>
      </c>
      <c r="G3908" s="69">
        <v>24.265150000000002</v>
      </c>
      <c r="H3908" s="59">
        <v>351</v>
      </c>
    </row>
    <row r="3909" spans="1:8" ht="51">
      <c r="A3909" s="39"/>
      <c r="B3909" s="52" t="s">
        <v>5797</v>
      </c>
      <c r="C3909" s="53">
        <v>2023</v>
      </c>
      <c r="D3909" s="53">
        <v>0.4</v>
      </c>
      <c r="E3909" s="54">
        <v>1</v>
      </c>
      <c r="F3909" s="54">
        <v>25</v>
      </c>
      <c r="G3909" s="69">
        <v>24.265580000000003</v>
      </c>
      <c r="H3909" s="59">
        <v>351</v>
      </c>
    </row>
    <row r="3910" spans="1:8" ht="51">
      <c r="A3910" s="39"/>
      <c r="B3910" s="52" t="s">
        <v>5798</v>
      </c>
      <c r="C3910" s="53">
        <v>2023</v>
      </c>
      <c r="D3910" s="53">
        <v>0.4</v>
      </c>
      <c r="E3910" s="54">
        <v>1</v>
      </c>
      <c r="F3910" s="54">
        <v>5</v>
      </c>
      <c r="G3910" s="69">
        <v>24.265580000000003</v>
      </c>
      <c r="H3910" s="59">
        <v>351</v>
      </c>
    </row>
    <row r="3911" spans="1:8" ht="51">
      <c r="A3911" s="39"/>
      <c r="B3911" s="52" t="s">
        <v>5799</v>
      </c>
      <c r="C3911" s="53">
        <v>2023</v>
      </c>
      <c r="D3911" s="53">
        <v>0.4</v>
      </c>
      <c r="E3911" s="54">
        <v>1</v>
      </c>
      <c r="F3911" s="54">
        <v>10</v>
      </c>
      <c r="G3911" s="69">
        <v>24.265580000000003</v>
      </c>
      <c r="H3911" s="59">
        <v>351</v>
      </c>
    </row>
    <row r="3912" spans="1:8" ht="51">
      <c r="A3912" s="39"/>
      <c r="B3912" s="52" t="s">
        <v>5800</v>
      </c>
      <c r="C3912" s="53">
        <v>2023</v>
      </c>
      <c r="D3912" s="53">
        <v>0.4</v>
      </c>
      <c r="E3912" s="54">
        <v>1</v>
      </c>
      <c r="F3912" s="54">
        <v>5</v>
      </c>
      <c r="G3912" s="69">
        <v>14.395209999999999</v>
      </c>
      <c r="H3912" s="59">
        <v>351</v>
      </c>
    </row>
    <row r="3913" spans="1:8" ht="51">
      <c r="A3913" s="39"/>
      <c r="B3913" s="52" t="s">
        <v>5801</v>
      </c>
      <c r="C3913" s="53">
        <v>2023</v>
      </c>
      <c r="D3913" s="53">
        <v>0.4</v>
      </c>
      <c r="E3913" s="54">
        <v>1</v>
      </c>
      <c r="F3913" s="54">
        <v>10</v>
      </c>
      <c r="G3913" s="69">
        <v>24.265580000000003</v>
      </c>
      <c r="H3913" s="59">
        <v>351</v>
      </c>
    </row>
    <row r="3914" spans="1:8" ht="51">
      <c r="A3914" s="39"/>
      <c r="B3914" s="52" t="s">
        <v>5802</v>
      </c>
      <c r="C3914" s="53">
        <v>2023</v>
      </c>
      <c r="D3914" s="53">
        <v>0.4</v>
      </c>
      <c r="E3914" s="54">
        <v>1</v>
      </c>
      <c r="F3914" s="54">
        <v>15</v>
      </c>
      <c r="G3914" s="69">
        <v>24.265580000000003</v>
      </c>
      <c r="H3914" s="59">
        <v>351</v>
      </c>
    </row>
    <row r="3915" spans="1:8" ht="51">
      <c r="A3915" s="39"/>
      <c r="B3915" s="52" t="s">
        <v>5803</v>
      </c>
      <c r="C3915" s="53">
        <v>2023</v>
      </c>
      <c r="D3915" s="53">
        <v>0.4</v>
      </c>
      <c r="E3915" s="54">
        <v>1</v>
      </c>
      <c r="F3915" s="54">
        <v>15</v>
      </c>
      <c r="G3915" s="69">
        <v>24.265580000000003</v>
      </c>
      <c r="H3915" s="59">
        <v>351</v>
      </c>
    </row>
    <row r="3916" spans="1:8" ht="51">
      <c r="A3916" s="39"/>
      <c r="B3916" s="52" t="s">
        <v>5804</v>
      </c>
      <c r="C3916" s="53">
        <v>2023</v>
      </c>
      <c r="D3916" s="53">
        <v>0.4</v>
      </c>
      <c r="E3916" s="54">
        <v>1</v>
      </c>
      <c r="F3916" s="54">
        <v>15</v>
      </c>
      <c r="G3916" s="69">
        <v>24.270310000000002</v>
      </c>
      <c r="H3916" s="59">
        <v>351</v>
      </c>
    </row>
    <row r="3917" spans="1:8" ht="51">
      <c r="A3917" s="39"/>
      <c r="B3917" s="52" t="s">
        <v>5805</v>
      </c>
      <c r="C3917" s="53">
        <v>2023</v>
      </c>
      <c r="D3917" s="53">
        <v>0.4</v>
      </c>
      <c r="E3917" s="54">
        <v>1</v>
      </c>
      <c r="F3917" s="54">
        <v>10</v>
      </c>
      <c r="G3917" s="69">
        <v>24.270310000000002</v>
      </c>
      <c r="H3917" s="59">
        <v>351</v>
      </c>
    </row>
    <row r="3918" spans="1:8" ht="51">
      <c r="A3918" s="39"/>
      <c r="B3918" s="52" t="s">
        <v>5806</v>
      </c>
      <c r="C3918" s="53">
        <v>2023</v>
      </c>
      <c r="D3918" s="53">
        <v>0.4</v>
      </c>
      <c r="E3918" s="54">
        <v>1</v>
      </c>
      <c r="F3918" s="54">
        <v>2</v>
      </c>
      <c r="G3918" s="69">
        <v>22.822659999999999</v>
      </c>
      <c r="H3918" s="59">
        <v>351</v>
      </c>
    </row>
    <row r="3919" spans="1:8" ht="51">
      <c r="A3919" s="39"/>
      <c r="B3919" s="52" t="s">
        <v>5807</v>
      </c>
      <c r="C3919" s="53">
        <v>2023</v>
      </c>
      <c r="D3919" s="53">
        <v>0.4</v>
      </c>
      <c r="E3919" s="54">
        <v>1</v>
      </c>
      <c r="F3919" s="54">
        <v>0.01</v>
      </c>
      <c r="G3919" s="69">
        <v>14.395209999999999</v>
      </c>
      <c r="H3919" s="59">
        <v>351</v>
      </c>
    </row>
    <row r="3920" spans="1:8" ht="51">
      <c r="A3920" s="39"/>
      <c r="B3920" s="52" t="s">
        <v>5808</v>
      </c>
      <c r="C3920" s="53">
        <v>2023</v>
      </c>
      <c r="D3920" s="53">
        <v>0.4</v>
      </c>
      <c r="E3920" s="54">
        <v>1</v>
      </c>
      <c r="F3920" s="54">
        <v>15</v>
      </c>
      <c r="G3920" s="69">
        <v>24.27073</v>
      </c>
      <c r="H3920" s="59">
        <v>351</v>
      </c>
    </row>
    <row r="3921" spans="1:8" ht="51">
      <c r="A3921" s="39"/>
      <c r="B3921" s="52" t="s">
        <v>5809</v>
      </c>
      <c r="C3921" s="53">
        <v>2023</v>
      </c>
      <c r="D3921" s="53">
        <v>0.4</v>
      </c>
      <c r="E3921" s="54">
        <v>1</v>
      </c>
      <c r="F3921" s="54">
        <v>50</v>
      </c>
      <c r="G3921" s="69">
        <v>24.27073</v>
      </c>
      <c r="H3921" s="59">
        <v>351</v>
      </c>
    </row>
    <row r="3922" spans="1:8" ht="51">
      <c r="A3922" s="39"/>
      <c r="B3922" s="52" t="s">
        <v>5810</v>
      </c>
      <c r="C3922" s="53">
        <v>2023</v>
      </c>
      <c r="D3922" s="53">
        <v>0.4</v>
      </c>
      <c r="E3922" s="54">
        <v>1</v>
      </c>
      <c r="F3922" s="54">
        <v>10</v>
      </c>
      <c r="G3922" s="69">
        <v>14.40508</v>
      </c>
      <c r="H3922" s="59">
        <v>351</v>
      </c>
    </row>
    <row r="3923" spans="1:8" ht="51">
      <c r="A3923" s="39"/>
      <c r="B3923" s="52" t="s">
        <v>5811</v>
      </c>
      <c r="C3923" s="53">
        <v>2023</v>
      </c>
      <c r="D3923" s="53">
        <v>0.4</v>
      </c>
      <c r="E3923" s="54">
        <v>1</v>
      </c>
      <c r="F3923" s="54">
        <v>1</v>
      </c>
      <c r="G3923" s="69">
        <v>14.40508</v>
      </c>
      <c r="H3923" s="59">
        <v>351</v>
      </c>
    </row>
    <row r="3924" spans="1:8" ht="51">
      <c r="A3924" s="39"/>
      <c r="B3924" s="52" t="s">
        <v>5812</v>
      </c>
      <c r="C3924" s="53">
        <v>2023</v>
      </c>
      <c r="D3924" s="53">
        <v>0.4</v>
      </c>
      <c r="E3924" s="54">
        <v>1</v>
      </c>
      <c r="F3924" s="54">
        <v>15</v>
      </c>
      <c r="G3924" s="69">
        <v>24.27073</v>
      </c>
      <c r="H3924" s="59">
        <v>351</v>
      </c>
    </row>
    <row r="3925" spans="1:8" ht="51">
      <c r="A3925" s="39"/>
      <c r="B3925" s="52" t="s">
        <v>5813</v>
      </c>
      <c r="C3925" s="53">
        <v>2023</v>
      </c>
      <c r="D3925" s="53">
        <v>0.4</v>
      </c>
      <c r="E3925" s="54">
        <v>1</v>
      </c>
      <c r="F3925" s="54">
        <v>5</v>
      </c>
      <c r="G3925" s="69">
        <v>24.27073</v>
      </c>
      <c r="H3925" s="59">
        <v>351</v>
      </c>
    </row>
    <row r="3926" spans="1:8" ht="51">
      <c r="A3926" s="39"/>
      <c r="B3926" s="52" t="s">
        <v>5814</v>
      </c>
      <c r="C3926" s="53">
        <v>2023</v>
      </c>
      <c r="D3926" s="53">
        <v>0.4</v>
      </c>
      <c r="E3926" s="54">
        <v>1</v>
      </c>
      <c r="F3926" s="54">
        <v>10</v>
      </c>
      <c r="G3926" s="69">
        <v>24.27073</v>
      </c>
      <c r="H3926" s="59">
        <v>351</v>
      </c>
    </row>
    <row r="3927" spans="1:8" ht="51">
      <c r="A3927" s="39"/>
      <c r="B3927" s="52" t="s">
        <v>5815</v>
      </c>
      <c r="C3927" s="53">
        <v>2023</v>
      </c>
      <c r="D3927" s="53">
        <v>0.4</v>
      </c>
      <c r="E3927" s="54">
        <v>1</v>
      </c>
      <c r="F3927" s="54">
        <v>15</v>
      </c>
      <c r="G3927" s="69">
        <v>24.27073</v>
      </c>
      <c r="H3927" s="59">
        <v>351</v>
      </c>
    </row>
    <row r="3928" spans="1:8" ht="51">
      <c r="A3928" s="39"/>
      <c r="B3928" s="52" t="s">
        <v>5816</v>
      </c>
      <c r="C3928" s="53">
        <v>2023</v>
      </c>
      <c r="D3928" s="53">
        <v>0.4</v>
      </c>
      <c r="E3928" s="54">
        <v>1</v>
      </c>
      <c r="F3928" s="54">
        <v>10</v>
      </c>
      <c r="G3928" s="69">
        <v>24.266439999999999</v>
      </c>
      <c r="H3928" s="59">
        <v>351</v>
      </c>
    </row>
    <row r="3929" spans="1:8" ht="51">
      <c r="A3929" s="39"/>
      <c r="B3929" s="52" t="s">
        <v>5817</v>
      </c>
      <c r="C3929" s="53">
        <v>2023</v>
      </c>
      <c r="D3929" s="53">
        <v>0.4</v>
      </c>
      <c r="E3929" s="54">
        <v>1</v>
      </c>
      <c r="F3929" s="54">
        <v>5</v>
      </c>
      <c r="G3929" s="69">
        <v>24.266439999999999</v>
      </c>
      <c r="H3929" s="59">
        <v>351</v>
      </c>
    </row>
    <row r="3930" spans="1:8" ht="51">
      <c r="A3930" s="39"/>
      <c r="B3930" s="52" t="s">
        <v>5818</v>
      </c>
      <c r="C3930" s="53">
        <v>2023</v>
      </c>
      <c r="D3930" s="53">
        <v>0.4</v>
      </c>
      <c r="E3930" s="54">
        <v>1</v>
      </c>
      <c r="F3930" s="54">
        <v>10</v>
      </c>
      <c r="G3930" s="69">
        <v>24.266439999999999</v>
      </c>
      <c r="H3930" s="59">
        <v>351</v>
      </c>
    </row>
    <row r="3931" spans="1:8" ht="51">
      <c r="A3931" s="39"/>
      <c r="B3931" s="52" t="s">
        <v>5819</v>
      </c>
      <c r="C3931" s="53">
        <v>2023</v>
      </c>
      <c r="D3931" s="53">
        <v>0.4</v>
      </c>
      <c r="E3931" s="54">
        <v>1</v>
      </c>
      <c r="F3931" s="54">
        <v>10</v>
      </c>
      <c r="G3931" s="69">
        <v>14.40508</v>
      </c>
      <c r="H3931" s="59">
        <v>351</v>
      </c>
    </row>
    <row r="3932" spans="1:8" ht="51">
      <c r="A3932" s="39"/>
      <c r="B3932" s="52" t="s">
        <v>5820</v>
      </c>
      <c r="C3932" s="53">
        <v>2023</v>
      </c>
      <c r="D3932" s="53">
        <v>0.4</v>
      </c>
      <c r="E3932" s="54">
        <v>1</v>
      </c>
      <c r="F3932" s="54">
        <v>10</v>
      </c>
      <c r="G3932" s="69">
        <v>14.40508</v>
      </c>
      <c r="H3932" s="59">
        <v>351</v>
      </c>
    </row>
    <row r="3933" spans="1:8" ht="51">
      <c r="A3933" s="39"/>
      <c r="B3933" s="52" t="s">
        <v>5821</v>
      </c>
      <c r="C3933" s="53">
        <v>2023</v>
      </c>
      <c r="D3933" s="53">
        <v>0.4</v>
      </c>
      <c r="E3933" s="54">
        <v>1</v>
      </c>
      <c r="F3933" s="54">
        <v>10</v>
      </c>
      <c r="G3933" s="69">
        <v>14.40508</v>
      </c>
      <c r="H3933" s="59">
        <v>351</v>
      </c>
    </row>
    <row r="3934" spans="1:8" ht="51">
      <c r="A3934" s="39"/>
      <c r="B3934" s="52" t="s">
        <v>5822</v>
      </c>
      <c r="C3934" s="53">
        <v>2023</v>
      </c>
      <c r="D3934" s="53">
        <v>0.4</v>
      </c>
      <c r="E3934" s="54">
        <v>1</v>
      </c>
      <c r="F3934" s="54">
        <v>3</v>
      </c>
      <c r="G3934" s="69">
        <v>14.40508</v>
      </c>
      <c r="H3934" s="59">
        <v>351</v>
      </c>
    </row>
    <row r="3935" spans="1:8" ht="51">
      <c r="A3935" s="39"/>
      <c r="B3935" s="52" t="s">
        <v>5823</v>
      </c>
      <c r="C3935" s="53">
        <v>2023</v>
      </c>
      <c r="D3935" s="53">
        <v>0.4</v>
      </c>
      <c r="E3935" s="54">
        <v>1</v>
      </c>
      <c r="F3935" s="54">
        <v>15</v>
      </c>
      <c r="G3935" s="69">
        <v>24.266439999999999</v>
      </c>
      <c r="H3935" s="59">
        <v>351</v>
      </c>
    </row>
    <row r="3936" spans="1:8" ht="51">
      <c r="A3936" s="39"/>
      <c r="B3936" s="52" t="s">
        <v>5824</v>
      </c>
      <c r="C3936" s="53">
        <v>2023</v>
      </c>
      <c r="D3936" s="53">
        <v>0.4</v>
      </c>
      <c r="E3936" s="54">
        <v>1</v>
      </c>
      <c r="F3936" s="54">
        <v>10</v>
      </c>
      <c r="G3936" s="69">
        <v>14.40508</v>
      </c>
      <c r="H3936" s="59">
        <v>351</v>
      </c>
    </row>
    <row r="3937" spans="1:8" ht="51">
      <c r="A3937" s="39"/>
      <c r="B3937" s="52" t="s">
        <v>5825</v>
      </c>
      <c r="C3937" s="53">
        <v>2023</v>
      </c>
      <c r="D3937" s="53">
        <v>0.4</v>
      </c>
      <c r="E3937" s="54">
        <v>1</v>
      </c>
      <c r="F3937" s="54">
        <v>15</v>
      </c>
      <c r="G3937" s="69">
        <v>24.266439999999999</v>
      </c>
      <c r="H3937" s="59">
        <v>351</v>
      </c>
    </row>
    <row r="3938" spans="1:8" ht="51">
      <c r="A3938" s="39"/>
      <c r="B3938" s="52" t="s">
        <v>5826</v>
      </c>
      <c r="C3938" s="53">
        <v>2023</v>
      </c>
      <c r="D3938" s="53">
        <v>0.4</v>
      </c>
      <c r="E3938" s="54">
        <v>1</v>
      </c>
      <c r="F3938" s="54">
        <v>15</v>
      </c>
      <c r="G3938" s="69">
        <v>24.266439999999999</v>
      </c>
      <c r="H3938" s="59">
        <v>351</v>
      </c>
    </row>
    <row r="3939" spans="1:8" ht="51">
      <c r="A3939" s="39"/>
      <c r="B3939" s="52" t="s">
        <v>5827</v>
      </c>
      <c r="C3939" s="53">
        <v>2023</v>
      </c>
      <c r="D3939" s="53">
        <v>0.4</v>
      </c>
      <c r="E3939" s="54">
        <v>1</v>
      </c>
      <c r="F3939" s="54">
        <v>3</v>
      </c>
      <c r="G3939" s="69">
        <v>15.855969999999999</v>
      </c>
      <c r="H3939" s="59">
        <v>352</v>
      </c>
    </row>
    <row r="3940" spans="1:8" ht="51">
      <c r="A3940" s="39"/>
      <c r="B3940" s="52" t="s">
        <v>5828</v>
      </c>
      <c r="C3940" s="53">
        <v>2023</v>
      </c>
      <c r="D3940" s="53">
        <v>0.4</v>
      </c>
      <c r="E3940" s="54">
        <v>1</v>
      </c>
      <c r="F3940" s="54">
        <v>15</v>
      </c>
      <c r="G3940" s="69">
        <v>26.316869999999998</v>
      </c>
      <c r="H3940" s="59">
        <v>352</v>
      </c>
    </row>
    <row r="3941" spans="1:8" ht="51">
      <c r="A3941" s="39"/>
      <c r="B3941" s="52" t="s">
        <v>5829</v>
      </c>
      <c r="C3941" s="53">
        <v>2023</v>
      </c>
      <c r="D3941" s="53">
        <v>0.4</v>
      </c>
      <c r="E3941" s="54">
        <v>1</v>
      </c>
      <c r="F3941" s="54">
        <v>10</v>
      </c>
      <c r="G3941" s="69">
        <v>26.333310000000001</v>
      </c>
      <c r="H3941" s="59">
        <v>352</v>
      </c>
    </row>
    <row r="3942" spans="1:8" ht="51">
      <c r="A3942" s="39"/>
      <c r="B3942" s="52" t="s">
        <v>5830</v>
      </c>
      <c r="C3942" s="53">
        <v>2023</v>
      </c>
      <c r="D3942" s="53">
        <v>0.4</v>
      </c>
      <c r="E3942" s="54">
        <v>1</v>
      </c>
      <c r="F3942" s="54">
        <v>15</v>
      </c>
      <c r="G3942" s="69">
        <v>26.333320000000001</v>
      </c>
      <c r="H3942" s="59">
        <v>352</v>
      </c>
    </row>
    <row r="3943" spans="1:8" ht="51">
      <c r="A3943" s="39"/>
      <c r="B3943" s="52" t="s">
        <v>5831</v>
      </c>
      <c r="C3943" s="53">
        <v>2023</v>
      </c>
      <c r="D3943" s="53">
        <v>0.4</v>
      </c>
      <c r="E3943" s="54">
        <v>1</v>
      </c>
      <c r="F3943" s="54">
        <v>25</v>
      </c>
      <c r="G3943" s="69">
        <v>26.33277</v>
      </c>
      <c r="H3943" s="59">
        <v>352</v>
      </c>
    </row>
    <row r="3944" spans="1:8" ht="51">
      <c r="A3944" s="39"/>
      <c r="B3944" s="52" t="s">
        <v>5832</v>
      </c>
      <c r="C3944" s="53">
        <v>2023</v>
      </c>
      <c r="D3944" s="53">
        <v>0.4</v>
      </c>
      <c r="E3944" s="54">
        <v>1</v>
      </c>
      <c r="F3944" s="54">
        <v>10</v>
      </c>
      <c r="G3944" s="69">
        <v>15.855969999999999</v>
      </c>
      <c r="H3944" s="59">
        <v>352</v>
      </c>
    </row>
    <row r="3945" spans="1:8" ht="51">
      <c r="A3945" s="39"/>
      <c r="B3945" s="52" t="s">
        <v>5833</v>
      </c>
      <c r="C3945" s="53">
        <v>2023</v>
      </c>
      <c r="D3945" s="53">
        <v>0.4</v>
      </c>
      <c r="E3945" s="54">
        <v>1</v>
      </c>
      <c r="F3945" s="54">
        <v>15</v>
      </c>
      <c r="G3945" s="69">
        <v>26.33258</v>
      </c>
      <c r="H3945" s="59">
        <v>352</v>
      </c>
    </row>
    <row r="3946" spans="1:8" ht="51">
      <c r="A3946" s="39"/>
      <c r="B3946" s="52" t="s">
        <v>5834</v>
      </c>
      <c r="C3946" s="53">
        <v>2023</v>
      </c>
      <c r="D3946" s="53">
        <v>0.4</v>
      </c>
      <c r="E3946" s="54">
        <v>1</v>
      </c>
      <c r="F3946" s="54">
        <v>5</v>
      </c>
      <c r="G3946" s="69">
        <v>15.856389999999999</v>
      </c>
      <c r="H3946" s="59">
        <v>352</v>
      </c>
    </row>
    <row r="3947" spans="1:8" ht="51">
      <c r="A3947" s="39"/>
      <c r="B3947" s="52" t="s">
        <v>5835</v>
      </c>
      <c r="C3947" s="53">
        <v>2023</v>
      </c>
      <c r="D3947" s="53">
        <v>0.4</v>
      </c>
      <c r="E3947" s="54">
        <v>1</v>
      </c>
      <c r="F3947" s="54">
        <v>15</v>
      </c>
      <c r="G3947" s="69">
        <v>26.317959999999999</v>
      </c>
      <c r="H3947" s="59">
        <v>352</v>
      </c>
    </row>
    <row r="3948" spans="1:8" ht="51">
      <c r="A3948" s="39"/>
      <c r="B3948" s="52" t="s">
        <v>5836</v>
      </c>
      <c r="C3948" s="53">
        <v>2023</v>
      </c>
      <c r="D3948" s="53">
        <v>0.4</v>
      </c>
      <c r="E3948" s="54">
        <v>1</v>
      </c>
      <c r="F3948" s="54">
        <v>15</v>
      </c>
      <c r="G3948" s="69">
        <v>26.317970000000003</v>
      </c>
      <c r="H3948" s="59">
        <v>352</v>
      </c>
    </row>
    <row r="3949" spans="1:8" ht="51">
      <c r="A3949" s="39"/>
      <c r="B3949" s="52" t="s">
        <v>5837</v>
      </c>
      <c r="C3949" s="53">
        <v>2023</v>
      </c>
      <c r="D3949" s="53">
        <v>0.4</v>
      </c>
      <c r="E3949" s="54">
        <v>1</v>
      </c>
      <c r="F3949" s="54">
        <v>5</v>
      </c>
      <c r="G3949" s="69">
        <v>26.317959999999999</v>
      </c>
      <c r="H3949" s="59">
        <v>352</v>
      </c>
    </row>
    <row r="3950" spans="1:8" ht="51">
      <c r="A3950" s="39"/>
      <c r="B3950" s="52" t="s">
        <v>5838</v>
      </c>
      <c r="C3950" s="53">
        <v>2023</v>
      </c>
      <c r="D3950" s="53">
        <v>0.4</v>
      </c>
      <c r="E3950" s="54">
        <v>1</v>
      </c>
      <c r="F3950" s="54">
        <v>15</v>
      </c>
      <c r="G3950" s="69">
        <v>26.317970000000003</v>
      </c>
      <c r="H3950" s="59">
        <v>352</v>
      </c>
    </row>
    <row r="3951" spans="1:8" ht="51">
      <c r="A3951" s="39"/>
      <c r="B3951" s="52" t="s">
        <v>5839</v>
      </c>
      <c r="C3951" s="53">
        <v>2023</v>
      </c>
      <c r="D3951" s="53">
        <v>0.4</v>
      </c>
      <c r="E3951" s="54">
        <v>1</v>
      </c>
      <c r="F3951" s="54">
        <v>15</v>
      </c>
      <c r="G3951" s="69">
        <v>26.3184</v>
      </c>
      <c r="H3951" s="59">
        <v>352</v>
      </c>
    </row>
    <row r="3952" spans="1:8" ht="51">
      <c r="A3952" s="39"/>
      <c r="B3952" s="52" t="s">
        <v>5840</v>
      </c>
      <c r="C3952" s="53">
        <v>2023</v>
      </c>
      <c r="D3952" s="53">
        <v>0.4</v>
      </c>
      <c r="E3952" s="54">
        <v>1</v>
      </c>
      <c r="F3952" s="54">
        <v>15</v>
      </c>
      <c r="G3952" s="69">
        <v>26.2897</v>
      </c>
      <c r="H3952" s="59">
        <v>352</v>
      </c>
    </row>
    <row r="3953" spans="1:8" ht="51">
      <c r="A3953" s="39"/>
      <c r="B3953" s="52" t="s">
        <v>5841</v>
      </c>
      <c r="C3953" s="53">
        <v>2023</v>
      </c>
      <c r="D3953" s="53">
        <v>0.4</v>
      </c>
      <c r="E3953" s="54">
        <v>1</v>
      </c>
      <c r="F3953" s="54">
        <v>5</v>
      </c>
      <c r="G3953" s="69">
        <v>26.28969</v>
      </c>
      <c r="H3953" s="59">
        <v>352</v>
      </c>
    </row>
    <row r="3954" spans="1:8" ht="51">
      <c r="A3954" s="39"/>
      <c r="B3954" s="52" t="s">
        <v>5842</v>
      </c>
      <c r="C3954" s="53">
        <v>2023</v>
      </c>
      <c r="D3954" s="53">
        <v>0.4</v>
      </c>
      <c r="E3954" s="54">
        <v>1</v>
      </c>
      <c r="F3954" s="54">
        <v>5</v>
      </c>
      <c r="G3954" s="69">
        <v>26.290089999999999</v>
      </c>
      <c r="H3954" s="59">
        <v>352</v>
      </c>
    </row>
    <row r="3955" spans="1:8" ht="51">
      <c r="A3955" s="39"/>
      <c r="B3955" s="52" t="s">
        <v>5843</v>
      </c>
      <c r="C3955" s="53">
        <v>2023</v>
      </c>
      <c r="D3955" s="53">
        <v>0.4</v>
      </c>
      <c r="E3955" s="54">
        <v>1</v>
      </c>
      <c r="F3955" s="54">
        <v>15</v>
      </c>
      <c r="G3955" s="69">
        <v>26.287110000000002</v>
      </c>
      <c r="H3955" s="59">
        <v>352</v>
      </c>
    </row>
    <row r="3956" spans="1:8" ht="51">
      <c r="A3956" s="39"/>
      <c r="B3956" s="52" t="s">
        <v>5844</v>
      </c>
      <c r="C3956" s="53">
        <v>2023</v>
      </c>
      <c r="D3956" s="53">
        <v>0.4</v>
      </c>
      <c r="E3956" s="54">
        <v>1</v>
      </c>
      <c r="F3956" s="54">
        <v>15</v>
      </c>
      <c r="G3956" s="69">
        <v>26.287119999999998</v>
      </c>
      <c r="H3956" s="59">
        <v>352</v>
      </c>
    </row>
    <row r="3957" spans="1:8" ht="51">
      <c r="A3957" s="39"/>
      <c r="B3957" s="52" t="s">
        <v>5845</v>
      </c>
      <c r="C3957" s="53">
        <v>2023</v>
      </c>
      <c r="D3957" s="53">
        <v>0.4</v>
      </c>
      <c r="E3957" s="54">
        <v>1</v>
      </c>
      <c r="F3957" s="54">
        <v>15</v>
      </c>
      <c r="G3957" s="69">
        <v>26.287110000000002</v>
      </c>
      <c r="H3957" s="59">
        <v>352</v>
      </c>
    </row>
    <row r="3958" spans="1:8" ht="51">
      <c r="A3958" s="39"/>
      <c r="B3958" s="52" t="s">
        <v>5846</v>
      </c>
      <c r="C3958" s="53">
        <v>2023</v>
      </c>
      <c r="D3958" s="53">
        <v>0.4</v>
      </c>
      <c r="E3958" s="54">
        <v>1</v>
      </c>
      <c r="F3958" s="54">
        <v>15</v>
      </c>
      <c r="G3958" s="69">
        <v>26.287119999999998</v>
      </c>
      <c r="H3958" s="59">
        <v>352</v>
      </c>
    </row>
    <row r="3959" spans="1:8" ht="51">
      <c r="A3959" s="39"/>
      <c r="B3959" s="52" t="s">
        <v>5847</v>
      </c>
      <c r="C3959" s="53">
        <v>2023</v>
      </c>
      <c r="D3959" s="53">
        <v>0.4</v>
      </c>
      <c r="E3959" s="54">
        <v>1</v>
      </c>
      <c r="F3959" s="54">
        <v>15</v>
      </c>
      <c r="G3959" s="69">
        <v>26.287110000000002</v>
      </c>
      <c r="H3959" s="59">
        <v>352</v>
      </c>
    </row>
    <row r="3960" spans="1:8" ht="51">
      <c r="A3960" s="39"/>
      <c r="B3960" s="52" t="s">
        <v>5848</v>
      </c>
      <c r="C3960" s="53">
        <v>2023</v>
      </c>
      <c r="D3960" s="53">
        <v>0.4</v>
      </c>
      <c r="E3960" s="54">
        <v>1</v>
      </c>
      <c r="F3960" s="54">
        <v>10</v>
      </c>
      <c r="G3960" s="69">
        <v>15.839649999999999</v>
      </c>
      <c r="H3960" s="59">
        <v>352</v>
      </c>
    </row>
    <row r="3961" spans="1:8" ht="51">
      <c r="A3961" s="39"/>
      <c r="B3961" s="52" t="s">
        <v>5849</v>
      </c>
      <c r="C3961" s="53">
        <v>2023</v>
      </c>
      <c r="D3961" s="53">
        <v>0.4</v>
      </c>
      <c r="E3961" s="54">
        <v>1</v>
      </c>
      <c r="F3961" s="54">
        <v>15</v>
      </c>
      <c r="G3961" s="69">
        <v>26.28755</v>
      </c>
      <c r="H3961" s="59">
        <v>352</v>
      </c>
    </row>
    <row r="3962" spans="1:8" ht="51">
      <c r="A3962" s="39"/>
      <c r="B3962" s="52" t="s">
        <v>5850</v>
      </c>
      <c r="C3962" s="53">
        <v>2023</v>
      </c>
      <c r="D3962" s="53">
        <v>0.4</v>
      </c>
      <c r="E3962" s="54">
        <v>1</v>
      </c>
      <c r="F3962" s="54">
        <v>5</v>
      </c>
      <c r="G3962" s="69">
        <v>26.28754</v>
      </c>
      <c r="H3962" s="59">
        <v>352</v>
      </c>
    </row>
    <row r="3963" spans="1:8" ht="51">
      <c r="A3963" s="39"/>
      <c r="B3963" s="52" t="s">
        <v>5851</v>
      </c>
      <c r="C3963" s="53">
        <v>2023</v>
      </c>
      <c r="D3963" s="53">
        <v>0.4</v>
      </c>
      <c r="E3963" s="54">
        <v>1</v>
      </c>
      <c r="F3963" s="54">
        <v>18</v>
      </c>
      <c r="G3963" s="69">
        <v>26.28153</v>
      </c>
      <c r="H3963" s="59">
        <v>352</v>
      </c>
    </row>
    <row r="3964" spans="1:8" ht="51">
      <c r="A3964" s="39"/>
      <c r="B3964" s="52" t="s">
        <v>5852</v>
      </c>
      <c r="C3964" s="53">
        <v>2023</v>
      </c>
      <c r="D3964" s="53">
        <v>0.4</v>
      </c>
      <c r="E3964" s="54">
        <v>1</v>
      </c>
      <c r="F3964" s="54">
        <v>15</v>
      </c>
      <c r="G3964" s="69">
        <v>26.28152</v>
      </c>
      <c r="H3964" s="59">
        <v>352</v>
      </c>
    </row>
    <row r="3965" spans="1:8" ht="51">
      <c r="A3965" s="39"/>
      <c r="B3965" s="52" t="s">
        <v>5853</v>
      </c>
      <c r="C3965" s="53">
        <v>2023</v>
      </c>
      <c r="D3965" s="53">
        <v>0.4</v>
      </c>
      <c r="E3965" s="54">
        <v>1</v>
      </c>
      <c r="F3965" s="54">
        <v>15</v>
      </c>
      <c r="G3965" s="69">
        <v>26.28153</v>
      </c>
      <c r="H3965" s="59">
        <v>352</v>
      </c>
    </row>
    <row r="3966" spans="1:8" ht="51">
      <c r="A3966" s="39"/>
      <c r="B3966" s="52" t="s">
        <v>5854</v>
      </c>
      <c r="C3966" s="53">
        <v>2023</v>
      </c>
      <c r="D3966" s="53">
        <v>0.4</v>
      </c>
      <c r="E3966" s="54">
        <v>1</v>
      </c>
      <c r="F3966" s="54">
        <v>15</v>
      </c>
      <c r="G3966" s="69">
        <v>26.28152</v>
      </c>
      <c r="H3966" s="59">
        <v>352</v>
      </c>
    </row>
    <row r="3967" spans="1:8" ht="51">
      <c r="A3967" s="39"/>
      <c r="B3967" s="52" t="s">
        <v>5855</v>
      </c>
      <c r="C3967" s="53">
        <v>2023</v>
      </c>
      <c r="D3967" s="53">
        <v>0.4</v>
      </c>
      <c r="E3967" s="54">
        <v>1</v>
      </c>
      <c r="F3967" s="54">
        <v>15</v>
      </c>
      <c r="G3967" s="69">
        <v>26.281970000000001</v>
      </c>
      <c r="H3967" s="59">
        <v>352</v>
      </c>
    </row>
    <row r="3968" spans="1:8" ht="51">
      <c r="A3968" s="39"/>
      <c r="B3968" s="52" t="s">
        <v>5856</v>
      </c>
      <c r="C3968" s="53">
        <v>2023</v>
      </c>
      <c r="D3968" s="53">
        <v>0.4</v>
      </c>
      <c r="E3968" s="54">
        <v>1</v>
      </c>
      <c r="F3968" s="54">
        <v>10</v>
      </c>
      <c r="G3968" s="69">
        <v>26.281959999999998</v>
      </c>
      <c r="H3968" s="59">
        <v>352</v>
      </c>
    </row>
    <row r="3969" spans="1:8" ht="51">
      <c r="A3969" s="39"/>
      <c r="B3969" s="52" t="s">
        <v>5857</v>
      </c>
      <c r="C3969" s="53">
        <v>2023</v>
      </c>
      <c r="D3969" s="53">
        <v>0.4</v>
      </c>
      <c r="E3969" s="54">
        <v>1</v>
      </c>
      <c r="F3969" s="54">
        <v>15</v>
      </c>
      <c r="G3969" s="69">
        <v>26.281970000000001</v>
      </c>
      <c r="H3969" s="59">
        <v>352</v>
      </c>
    </row>
    <row r="3970" spans="1:8" ht="51">
      <c r="A3970" s="39"/>
      <c r="B3970" s="52" t="s">
        <v>5858</v>
      </c>
      <c r="C3970" s="53">
        <v>2023</v>
      </c>
      <c r="D3970" s="53">
        <v>0.4</v>
      </c>
      <c r="E3970" s="54">
        <v>1</v>
      </c>
      <c r="F3970" s="54">
        <v>15</v>
      </c>
      <c r="G3970" s="69">
        <v>26.281959999999998</v>
      </c>
      <c r="H3970" s="59">
        <v>352</v>
      </c>
    </row>
    <row r="3971" spans="1:8" ht="51">
      <c r="A3971" s="39"/>
      <c r="B3971" s="52" t="s">
        <v>5859</v>
      </c>
      <c r="C3971" s="53">
        <v>2023</v>
      </c>
      <c r="D3971" s="53">
        <v>0.4</v>
      </c>
      <c r="E3971" s="54">
        <v>1</v>
      </c>
      <c r="F3971" s="54">
        <v>10</v>
      </c>
      <c r="G3971" s="69">
        <v>26.270379999999999</v>
      </c>
      <c r="H3971" s="59">
        <v>352</v>
      </c>
    </row>
    <row r="3972" spans="1:8" ht="51">
      <c r="A3972" s="39"/>
      <c r="B3972" s="52" t="s">
        <v>5860</v>
      </c>
      <c r="C3972" s="53">
        <v>2023</v>
      </c>
      <c r="D3972" s="53">
        <v>0.4</v>
      </c>
      <c r="E3972" s="54">
        <v>1</v>
      </c>
      <c r="F3972" s="54">
        <v>10</v>
      </c>
      <c r="G3972" s="69">
        <v>15.822479999999999</v>
      </c>
      <c r="H3972" s="59">
        <v>352</v>
      </c>
    </row>
    <row r="3973" spans="1:8" ht="51">
      <c r="A3973" s="39"/>
      <c r="B3973" s="52" t="s">
        <v>5861</v>
      </c>
      <c r="C3973" s="53">
        <v>2023</v>
      </c>
      <c r="D3973" s="53">
        <v>0.4</v>
      </c>
      <c r="E3973" s="54">
        <v>1</v>
      </c>
      <c r="F3973" s="54">
        <v>15</v>
      </c>
      <c r="G3973" s="69">
        <v>26.27037</v>
      </c>
      <c r="H3973" s="59">
        <v>352</v>
      </c>
    </row>
    <row r="3974" spans="1:8" ht="51">
      <c r="A3974" s="39"/>
      <c r="B3974" s="52" t="s">
        <v>5862</v>
      </c>
      <c r="C3974" s="53">
        <v>2023</v>
      </c>
      <c r="D3974" s="53">
        <v>0.4</v>
      </c>
      <c r="E3974" s="54">
        <v>1</v>
      </c>
      <c r="F3974" s="54">
        <v>15</v>
      </c>
      <c r="G3974" s="69">
        <v>26.270799999999998</v>
      </c>
      <c r="H3974" s="59">
        <v>352</v>
      </c>
    </row>
    <row r="3975" spans="1:8" ht="51">
      <c r="A3975" s="39"/>
      <c r="B3975" s="52" t="s">
        <v>5863</v>
      </c>
      <c r="C3975" s="53">
        <v>2023</v>
      </c>
      <c r="D3975" s="53">
        <v>0.4</v>
      </c>
      <c r="E3975" s="54">
        <v>1</v>
      </c>
      <c r="F3975" s="54">
        <v>15</v>
      </c>
      <c r="G3975" s="69">
        <v>26.270790000000002</v>
      </c>
      <c r="H3975" s="59">
        <v>352</v>
      </c>
    </row>
    <row r="3976" spans="1:8" ht="51">
      <c r="A3976" s="39"/>
      <c r="B3976" s="52" t="s">
        <v>5864</v>
      </c>
      <c r="C3976" s="53">
        <v>2023</v>
      </c>
      <c r="D3976" s="53">
        <v>0.4</v>
      </c>
      <c r="E3976" s="54">
        <v>1</v>
      </c>
      <c r="F3976" s="54">
        <v>15</v>
      </c>
      <c r="G3976" s="69">
        <v>26.270799999999998</v>
      </c>
      <c r="H3976" s="59">
        <v>352</v>
      </c>
    </row>
    <row r="3977" spans="1:8" ht="51">
      <c r="A3977" s="39"/>
      <c r="B3977" s="52" t="s">
        <v>5865</v>
      </c>
      <c r="C3977" s="53">
        <v>2023</v>
      </c>
      <c r="D3977" s="53">
        <v>0.4</v>
      </c>
      <c r="E3977" s="54">
        <v>1</v>
      </c>
      <c r="F3977" s="54">
        <v>5</v>
      </c>
      <c r="G3977" s="69">
        <v>26.270790000000002</v>
      </c>
      <c r="H3977" s="59">
        <v>352</v>
      </c>
    </row>
    <row r="3978" spans="1:8" ht="51">
      <c r="A3978" s="39"/>
      <c r="B3978" s="52" t="s">
        <v>5866</v>
      </c>
      <c r="C3978" s="53">
        <v>2023</v>
      </c>
      <c r="D3978" s="53">
        <v>0.4</v>
      </c>
      <c r="E3978" s="54">
        <v>1</v>
      </c>
      <c r="F3978" s="54">
        <v>15</v>
      </c>
      <c r="G3978" s="69">
        <v>26.270799999999998</v>
      </c>
      <c r="H3978" s="59">
        <v>352</v>
      </c>
    </row>
    <row r="3979" spans="1:8" ht="55.5" customHeight="1">
      <c r="A3979" s="39"/>
      <c r="B3979" s="52" t="s">
        <v>5867</v>
      </c>
      <c r="C3979" s="53">
        <v>2023</v>
      </c>
      <c r="D3979" s="53">
        <v>0.4</v>
      </c>
      <c r="E3979" s="54">
        <v>1</v>
      </c>
      <c r="F3979" s="54">
        <v>10</v>
      </c>
      <c r="G3979" s="69">
        <v>26.329619999999998</v>
      </c>
      <c r="H3979" s="59">
        <v>352</v>
      </c>
    </row>
    <row r="3980" spans="1:8" ht="51">
      <c r="A3980" s="39"/>
      <c r="B3980" s="52" t="s">
        <v>5868</v>
      </c>
      <c r="C3980" s="53">
        <v>2023</v>
      </c>
      <c r="D3980" s="53">
        <v>0.4</v>
      </c>
      <c r="E3980" s="54">
        <v>1</v>
      </c>
      <c r="F3980" s="54">
        <v>5</v>
      </c>
      <c r="G3980" s="69">
        <v>26.329630000000002</v>
      </c>
      <c r="H3980" s="59">
        <v>352</v>
      </c>
    </row>
    <row r="3981" spans="1:8" ht="51">
      <c r="A3981" s="39"/>
      <c r="B3981" s="52" t="s">
        <v>5869</v>
      </c>
      <c r="C3981" s="53">
        <v>2023</v>
      </c>
      <c r="D3981" s="53">
        <v>0.4</v>
      </c>
      <c r="E3981" s="54">
        <v>1</v>
      </c>
      <c r="F3981" s="54">
        <v>10</v>
      </c>
      <c r="G3981" s="69">
        <v>26.329619999999998</v>
      </c>
      <c r="H3981" s="59">
        <v>352</v>
      </c>
    </row>
    <row r="3982" spans="1:8" ht="51">
      <c r="A3982" s="39"/>
      <c r="B3982" s="52" t="s">
        <v>5870</v>
      </c>
      <c r="C3982" s="53">
        <v>2023</v>
      </c>
      <c r="D3982" s="53">
        <v>0.4</v>
      </c>
      <c r="E3982" s="54">
        <v>1</v>
      </c>
      <c r="F3982" s="54">
        <v>10</v>
      </c>
      <c r="G3982" s="69">
        <v>26.329630000000002</v>
      </c>
      <c r="H3982" s="59">
        <v>352</v>
      </c>
    </row>
    <row r="3983" spans="1:8" ht="51">
      <c r="A3983" s="39"/>
      <c r="B3983" s="52" t="s">
        <v>5871</v>
      </c>
      <c r="C3983" s="53">
        <v>2023</v>
      </c>
      <c r="D3983" s="53">
        <v>0.4</v>
      </c>
      <c r="E3983" s="54">
        <v>1</v>
      </c>
      <c r="F3983" s="54">
        <v>10</v>
      </c>
      <c r="G3983" s="69">
        <v>26.33004</v>
      </c>
      <c r="H3983" s="59">
        <v>352</v>
      </c>
    </row>
    <row r="3984" spans="1:8" ht="51">
      <c r="A3984" s="39"/>
      <c r="B3984" s="52" t="s">
        <v>5872</v>
      </c>
      <c r="C3984" s="53">
        <v>2023</v>
      </c>
      <c r="D3984" s="53">
        <v>0.4</v>
      </c>
      <c r="E3984" s="54">
        <v>1</v>
      </c>
      <c r="F3984" s="54">
        <v>10</v>
      </c>
      <c r="G3984" s="69">
        <v>26.33005</v>
      </c>
      <c r="H3984" s="59">
        <v>352</v>
      </c>
    </row>
    <row r="3985" spans="1:8" ht="51">
      <c r="A3985" s="39"/>
      <c r="B3985" s="52" t="s">
        <v>5873</v>
      </c>
      <c r="C3985" s="53">
        <v>2023</v>
      </c>
      <c r="D3985" s="53">
        <v>0.4</v>
      </c>
      <c r="E3985" s="54">
        <v>1</v>
      </c>
      <c r="F3985" s="54">
        <v>15</v>
      </c>
      <c r="G3985" s="69">
        <v>26.303000000000001</v>
      </c>
      <c r="H3985" s="59">
        <v>352</v>
      </c>
    </row>
    <row r="3986" spans="1:8" ht="51">
      <c r="A3986" s="39"/>
      <c r="B3986" s="52" t="s">
        <v>5874</v>
      </c>
      <c r="C3986" s="53">
        <v>2023</v>
      </c>
      <c r="D3986" s="53">
        <v>0.4</v>
      </c>
      <c r="E3986" s="54">
        <v>1</v>
      </c>
      <c r="F3986" s="54">
        <v>15</v>
      </c>
      <c r="G3986" s="69">
        <v>26.303009999999997</v>
      </c>
      <c r="H3986" s="59">
        <v>352</v>
      </c>
    </row>
    <row r="3987" spans="1:8" ht="51">
      <c r="A3987" s="39"/>
      <c r="B3987" s="52" t="s">
        <v>5875</v>
      </c>
      <c r="C3987" s="53">
        <v>2023</v>
      </c>
      <c r="D3987" s="53">
        <v>0.4</v>
      </c>
      <c r="E3987" s="54">
        <v>1</v>
      </c>
      <c r="F3987" s="54">
        <v>5</v>
      </c>
      <c r="G3987" s="69">
        <v>26.31373</v>
      </c>
      <c r="H3987" s="59">
        <v>352</v>
      </c>
    </row>
    <row r="3988" spans="1:8" ht="51">
      <c r="A3988" s="39"/>
      <c r="B3988" s="52" t="s">
        <v>5876</v>
      </c>
      <c r="C3988" s="53">
        <v>2023</v>
      </c>
      <c r="D3988" s="53">
        <v>0.4</v>
      </c>
      <c r="E3988" s="54">
        <v>1</v>
      </c>
      <c r="F3988" s="54">
        <v>5</v>
      </c>
      <c r="G3988" s="69">
        <v>26.313740000000003</v>
      </c>
      <c r="H3988" s="59">
        <v>352</v>
      </c>
    </row>
    <row r="3989" spans="1:8" ht="51">
      <c r="A3989" s="39"/>
      <c r="B3989" s="52" t="s">
        <v>5877</v>
      </c>
      <c r="C3989" s="53">
        <v>2023</v>
      </c>
      <c r="D3989" s="53">
        <v>0.4</v>
      </c>
      <c r="E3989" s="54">
        <v>1</v>
      </c>
      <c r="F3989" s="54">
        <v>15</v>
      </c>
      <c r="G3989" s="69">
        <v>26.31373</v>
      </c>
      <c r="H3989" s="59">
        <v>352</v>
      </c>
    </row>
    <row r="3990" spans="1:8" ht="51">
      <c r="A3990" s="39"/>
      <c r="B3990" s="52" t="s">
        <v>5878</v>
      </c>
      <c r="C3990" s="53">
        <v>2023</v>
      </c>
      <c r="D3990" s="53">
        <v>0.4</v>
      </c>
      <c r="E3990" s="54">
        <v>1</v>
      </c>
      <c r="F3990" s="54">
        <v>10</v>
      </c>
      <c r="G3990" s="69">
        <v>26.313740000000003</v>
      </c>
      <c r="H3990" s="59">
        <v>352</v>
      </c>
    </row>
    <row r="3991" spans="1:8" ht="51">
      <c r="A3991" s="39"/>
      <c r="B3991" s="52" t="s">
        <v>5879</v>
      </c>
      <c r="C3991" s="53">
        <v>2023</v>
      </c>
      <c r="D3991" s="53">
        <v>0.4</v>
      </c>
      <c r="E3991" s="54">
        <v>1</v>
      </c>
      <c r="F3991" s="54">
        <v>10</v>
      </c>
      <c r="G3991" s="69">
        <v>15.86584</v>
      </c>
      <c r="H3991" s="59">
        <v>352</v>
      </c>
    </row>
    <row r="3992" spans="1:8" ht="51">
      <c r="A3992" s="39"/>
      <c r="B3992" s="52" t="s">
        <v>5880</v>
      </c>
      <c r="C3992" s="53">
        <v>2023</v>
      </c>
      <c r="D3992" s="53">
        <v>0.4</v>
      </c>
      <c r="E3992" s="54">
        <v>1</v>
      </c>
      <c r="F3992" s="54">
        <v>10</v>
      </c>
      <c r="G3992" s="69">
        <v>26.314150000000001</v>
      </c>
      <c r="H3992" s="59">
        <v>352</v>
      </c>
    </row>
    <row r="3993" spans="1:8" ht="51">
      <c r="A3993" s="39"/>
      <c r="B3993" s="52" t="s">
        <v>5881</v>
      </c>
      <c r="C3993" s="53">
        <v>2023</v>
      </c>
      <c r="D3993" s="53">
        <v>0.4</v>
      </c>
      <c r="E3993" s="54">
        <v>1</v>
      </c>
      <c r="F3993" s="54">
        <v>5</v>
      </c>
      <c r="G3993" s="69">
        <v>26.314160000000001</v>
      </c>
      <c r="H3993" s="59">
        <v>352</v>
      </c>
    </row>
    <row r="3994" spans="1:8" ht="51">
      <c r="A3994" s="39"/>
      <c r="B3994" s="52" t="s">
        <v>5882</v>
      </c>
      <c r="C3994" s="53">
        <v>2023</v>
      </c>
      <c r="D3994" s="53">
        <v>0.4</v>
      </c>
      <c r="E3994" s="54">
        <v>1</v>
      </c>
      <c r="F3994" s="54">
        <v>15</v>
      </c>
      <c r="G3994" s="69">
        <v>26.31456</v>
      </c>
      <c r="H3994" s="59">
        <v>352</v>
      </c>
    </row>
    <row r="3995" spans="1:8" ht="51">
      <c r="A3995" s="39"/>
      <c r="B3995" s="52" t="s">
        <v>5883</v>
      </c>
      <c r="C3995" s="53">
        <v>2023</v>
      </c>
      <c r="D3995" s="53">
        <v>0.4</v>
      </c>
      <c r="E3995" s="54">
        <v>1</v>
      </c>
      <c r="F3995" s="54">
        <v>5</v>
      </c>
      <c r="G3995" s="69">
        <v>26.32151</v>
      </c>
      <c r="H3995" s="59">
        <v>352</v>
      </c>
    </row>
    <row r="3996" spans="1:8" ht="51">
      <c r="A3996" s="39"/>
      <c r="B3996" s="52" t="s">
        <v>5884</v>
      </c>
      <c r="C3996" s="53">
        <v>2023</v>
      </c>
      <c r="D3996" s="53">
        <v>0.4</v>
      </c>
      <c r="E3996" s="54">
        <v>1</v>
      </c>
      <c r="F3996" s="54">
        <v>15</v>
      </c>
      <c r="G3996" s="69">
        <v>26.321450000000002</v>
      </c>
      <c r="H3996" s="59">
        <v>352</v>
      </c>
    </row>
    <row r="3997" spans="1:8" ht="51">
      <c r="A3997" s="39"/>
      <c r="B3997" s="52" t="s">
        <v>5885</v>
      </c>
      <c r="C3997" s="53">
        <v>2023</v>
      </c>
      <c r="D3997" s="53">
        <v>0.4</v>
      </c>
      <c r="E3997" s="54">
        <v>1</v>
      </c>
      <c r="F3997" s="54">
        <v>15</v>
      </c>
      <c r="G3997" s="69">
        <v>26.321459999999998</v>
      </c>
      <c r="H3997" s="59">
        <v>352</v>
      </c>
    </row>
    <row r="3998" spans="1:8" ht="51">
      <c r="A3998" s="39"/>
      <c r="B3998" s="52" t="s">
        <v>5886</v>
      </c>
      <c r="C3998" s="53">
        <v>2023</v>
      </c>
      <c r="D3998" s="53">
        <v>0.4</v>
      </c>
      <c r="E3998" s="54">
        <v>1</v>
      </c>
      <c r="F3998" s="54">
        <v>15</v>
      </c>
      <c r="G3998" s="69">
        <v>26.321450000000002</v>
      </c>
      <c r="H3998" s="59">
        <v>352</v>
      </c>
    </row>
    <row r="3999" spans="1:8" ht="51">
      <c r="A3999" s="39"/>
      <c r="B3999" s="52" t="s">
        <v>5887</v>
      </c>
      <c r="C3999" s="53">
        <v>2023</v>
      </c>
      <c r="D3999" s="53">
        <v>0.4</v>
      </c>
      <c r="E3999" s="54">
        <v>1</v>
      </c>
      <c r="F3999" s="54">
        <v>1</v>
      </c>
      <c r="G3999" s="69">
        <v>15.873559999999999</v>
      </c>
      <c r="H3999" s="59">
        <v>352</v>
      </c>
    </row>
    <row r="4000" spans="1:8" ht="51">
      <c r="A4000" s="39"/>
      <c r="B4000" s="52" t="s">
        <v>5888</v>
      </c>
      <c r="C4000" s="53">
        <v>2023</v>
      </c>
      <c r="D4000" s="53">
        <v>0.4</v>
      </c>
      <c r="E4000" s="54">
        <v>1</v>
      </c>
      <c r="F4000" s="54">
        <v>10</v>
      </c>
      <c r="G4000" s="69">
        <v>15.874000000000001</v>
      </c>
      <c r="H4000" s="59">
        <v>352</v>
      </c>
    </row>
    <row r="4001" spans="1:8" ht="51">
      <c r="A4001" s="39"/>
      <c r="B4001" s="52" t="s">
        <v>5889</v>
      </c>
      <c r="C4001" s="53">
        <v>2023</v>
      </c>
      <c r="D4001" s="53">
        <v>0.4</v>
      </c>
      <c r="E4001" s="54">
        <v>1</v>
      </c>
      <c r="F4001" s="54">
        <v>10</v>
      </c>
      <c r="G4001" s="69">
        <v>26.321900000000003</v>
      </c>
      <c r="H4001" s="59">
        <v>352</v>
      </c>
    </row>
    <row r="4002" spans="1:8" ht="51">
      <c r="A4002" s="39"/>
      <c r="B4002" s="52" t="s">
        <v>5890</v>
      </c>
      <c r="C4002" s="53">
        <v>2023</v>
      </c>
      <c r="D4002" s="53">
        <v>0.4</v>
      </c>
      <c r="E4002" s="54">
        <v>1</v>
      </c>
      <c r="F4002" s="54">
        <v>15</v>
      </c>
      <c r="G4002" s="69">
        <v>26.32189</v>
      </c>
      <c r="H4002" s="59">
        <v>352</v>
      </c>
    </row>
    <row r="4003" spans="1:8" ht="51">
      <c r="A4003" s="39"/>
      <c r="B4003" s="52" t="s">
        <v>5891</v>
      </c>
      <c r="C4003" s="53">
        <v>2023</v>
      </c>
      <c r="D4003" s="53">
        <v>0.4</v>
      </c>
      <c r="E4003" s="54">
        <v>1</v>
      </c>
      <c r="F4003" s="54">
        <v>15</v>
      </c>
      <c r="G4003" s="69">
        <v>26.311589999999999</v>
      </c>
      <c r="H4003" s="59">
        <v>352</v>
      </c>
    </row>
    <row r="4004" spans="1:8" ht="51">
      <c r="A4004" s="39"/>
      <c r="B4004" s="52" t="s">
        <v>5892</v>
      </c>
      <c r="C4004" s="53">
        <v>2023</v>
      </c>
      <c r="D4004" s="53">
        <v>0.4</v>
      </c>
      <c r="E4004" s="54">
        <v>1</v>
      </c>
      <c r="F4004" s="54">
        <v>3</v>
      </c>
      <c r="G4004" s="69">
        <v>15.86369</v>
      </c>
      <c r="H4004" s="59">
        <v>352</v>
      </c>
    </row>
    <row r="4005" spans="1:8" ht="51">
      <c r="A4005" s="39"/>
      <c r="B4005" s="52" t="s">
        <v>5893</v>
      </c>
      <c r="C4005" s="53">
        <v>2023</v>
      </c>
      <c r="D4005" s="53">
        <v>0.4</v>
      </c>
      <c r="E4005" s="54">
        <v>1</v>
      </c>
      <c r="F4005" s="54">
        <v>6</v>
      </c>
      <c r="G4005" s="69">
        <v>15.86369</v>
      </c>
      <c r="H4005" s="59">
        <v>352</v>
      </c>
    </row>
    <row r="4006" spans="1:8" ht="51">
      <c r="A4006" s="39"/>
      <c r="B4006" s="52" t="s">
        <v>5894</v>
      </c>
      <c r="C4006" s="53">
        <v>2023</v>
      </c>
      <c r="D4006" s="53">
        <v>0.4</v>
      </c>
      <c r="E4006" s="54">
        <v>1</v>
      </c>
      <c r="F4006" s="54">
        <v>5</v>
      </c>
      <c r="G4006" s="69">
        <v>15.86369</v>
      </c>
      <c r="H4006" s="59">
        <v>352</v>
      </c>
    </row>
    <row r="4007" spans="1:8" ht="51">
      <c r="A4007" s="39"/>
      <c r="B4007" s="52" t="s">
        <v>5895</v>
      </c>
      <c r="C4007" s="53">
        <v>2023</v>
      </c>
      <c r="D4007" s="53">
        <v>0.4</v>
      </c>
      <c r="E4007" s="54">
        <v>1</v>
      </c>
      <c r="F4007" s="54">
        <v>5</v>
      </c>
      <c r="G4007" s="69">
        <v>26.311580000000003</v>
      </c>
      <c r="H4007" s="59">
        <v>352</v>
      </c>
    </row>
    <row r="4008" spans="1:8" ht="51">
      <c r="A4008" s="39"/>
      <c r="B4008" s="52" t="s">
        <v>5896</v>
      </c>
      <c r="C4008" s="53">
        <v>2023</v>
      </c>
      <c r="D4008" s="53">
        <v>0.4</v>
      </c>
      <c r="E4008" s="54">
        <v>1</v>
      </c>
      <c r="F4008" s="54">
        <v>5</v>
      </c>
      <c r="G4008" s="69">
        <v>26.311589999999999</v>
      </c>
      <c r="H4008" s="59">
        <v>352</v>
      </c>
    </row>
    <row r="4009" spans="1:8" ht="51">
      <c r="A4009" s="39"/>
      <c r="B4009" s="52" t="s">
        <v>5897</v>
      </c>
      <c r="C4009" s="53">
        <v>2023</v>
      </c>
      <c r="D4009" s="53">
        <v>0.4</v>
      </c>
      <c r="E4009" s="54">
        <v>1</v>
      </c>
      <c r="F4009" s="54">
        <v>10</v>
      </c>
      <c r="G4009" s="69">
        <v>15.86369</v>
      </c>
      <c r="H4009" s="59">
        <v>352</v>
      </c>
    </row>
    <row r="4010" spans="1:8" ht="51">
      <c r="A4010" s="39"/>
      <c r="B4010" s="52" t="s">
        <v>5898</v>
      </c>
      <c r="C4010" s="53">
        <v>2023</v>
      </c>
      <c r="D4010" s="53">
        <v>0.4</v>
      </c>
      <c r="E4010" s="54">
        <v>1</v>
      </c>
      <c r="F4010" s="54">
        <v>10</v>
      </c>
      <c r="G4010" s="69">
        <v>26.311769999999999</v>
      </c>
      <c r="H4010" s="59">
        <v>352</v>
      </c>
    </row>
    <row r="4011" spans="1:8" ht="51">
      <c r="A4011" s="39"/>
      <c r="B4011" s="52" t="s">
        <v>5899</v>
      </c>
      <c r="C4011" s="53">
        <v>2023</v>
      </c>
      <c r="D4011" s="53">
        <v>0.4</v>
      </c>
      <c r="E4011" s="54">
        <v>1</v>
      </c>
      <c r="F4011" s="54">
        <v>15</v>
      </c>
      <c r="G4011" s="69">
        <v>26.302569999999999</v>
      </c>
      <c r="H4011" s="59">
        <v>352</v>
      </c>
    </row>
    <row r="4012" spans="1:8" ht="51">
      <c r="A4012" s="39"/>
      <c r="B4012" s="52" t="s">
        <v>5900</v>
      </c>
      <c r="C4012" s="53">
        <v>2023</v>
      </c>
      <c r="D4012" s="53">
        <v>0.4</v>
      </c>
      <c r="E4012" s="54">
        <v>1</v>
      </c>
      <c r="F4012" s="54">
        <v>10</v>
      </c>
      <c r="G4012" s="69">
        <v>26.297139999999999</v>
      </c>
      <c r="H4012" s="59">
        <v>352</v>
      </c>
    </row>
    <row r="4013" spans="1:8" ht="51">
      <c r="A4013" s="39"/>
      <c r="B4013" s="52" t="s">
        <v>5901</v>
      </c>
      <c r="C4013" s="53">
        <v>2023</v>
      </c>
      <c r="D4013" s="53">
        <v>0.4</v>
      </c>
      <c r="E4013" s="54">
        <v>1</v>
      </c>
      <c r="F4013" s="54">
        <v>10</v>
      </c>
      <c r="G4013" s="69">
        <v>26.302569999999999</v>
      </c>
      <c r="H4013" s="59">
        <v>352</v>
      </c>
    </row>
    <row r="4014" spans="1:8" ht="51">
      <c r="A4014" s="39"/>
      <c r="B4014" s="52" t="s">
        <v>5902</v>
      </c>
      <c r="C4014" s="53">
        <v>2023</v>
      </c>
      <c r="D4014" s="53">
        <v>0.4</v>
      </c>
      <c r="E4014" s="54">
        <v>1</v>
      </c>
      <c r="F4014" s="54">
        <v>5</v>
      </c>
      <c r="G4014" s="69">
        <v>26.303000000000001</v>
      </c>
      <c r="H4014" s="59">
        <v>352</v>
      </c>
    </row>
    <row r="4015" spans="1:8" ht="51">
      <c r="A4015" s="39"/>
      <c r="B4015" s="52" t="s">
        <v>5903</v>
      </c>
      <c r="C4015" s="53">
        <v>2023</v>
      </c>
      <c r="D4015" s="53">
        <v>0.4</v>
      </c>
      <c r="E4015" s="54">
        <v>1</v>
      </c>
      <c r="F4015" s="54">
        <v>2</v>
      </c>
      <c r="G4015" s="69">
        <v>16.716139999999999</v>
      </c>
      <c r="H4015" s="59">
        <v>352</v>
      </c>
    </row>
    <row r="4016" spans="1:8" ht="51">
      <c r="A4016" s="39"/>
      <c r="B4016" s="52" t="s">
        <v>5904</v>
      </c>
      <c r="C4016" s="53">
        <v>2023</v>
      </c>
      <c r="D4016" s="53">
        <v>0.4</v>
      </c>
      <c r="E4016" s="54">
        <v>1</v>
      </c>
      <c r="F4016" s="54">
        <v>15</v>
      </c>
      <c r="G4016" s="69">
        <v>37.296230000000001</v>
      </c>
      <c r="H4016" s="59">
        <v>371</v>
      </c>
    </row>
    <row r="4017" spans="1:8" ht="51">
      <c r="A4017" s="39"/>
      <c r="B4017" s="52" t="s">
        <v>5905</v>
      </c>
      <c r="C4017" s="53">
        <v>2023</v>
      </c>
      <c r="D4017" s="53">
        <v>0.4</v>
      </c>
      <c r="E4017" s="54">
        <v>1</v>
      </c>
      <c r="F4017" s="54">
        <v>2</v>
      </c>
      <c r="G4017" s="69">
        <v>37.296230000000001</v>
      </c>
      <c r="H4017" s="59">
        <v>371</v>
      </c>
    </row>
    <row r="4018" spans="1:8" ht="51">
      <c r="A4018" s="39"/>
      <c r="B4018" s="52" t="s">
        <v>5906</v>
      </c>
      <c r="C4018" s="53">
        <v>2023</v>
      </c>
      <c r="D4018" s="53">
        <v>0.4</v>
      </c>
      <c r="E4018" s="54">
        <v>1</v>
      </c>
      <c r="F4018" s="54">
        <v>5</v>
      </c>
      <c r="G4018" s="69">
        <v>37.296230000000001</v>
      </c>
      <c r="H4018" s="59">
        <v>371</v>
      </c>
    </row>
    <row r="4019" spans="1:8" ht="51">
      <c r="A4019" s="39"/>
      <c r="B4019" s="52" t="s">
        <v>5907</v>
      </c>
      <c r="C4019" s="53">
        <v>2023</v>
      </c>
      <c r="D4019" s="53">
        <v>0.4</v>
      </c>
      <c r="E4019" s="54">
        <v>1</v>
      </c>
      <c r="F4019" s="54">
        <v>10</v>
      </c>
      <c r="G4019" s="69">
        <v>37.296230000000001</v>
      </c>
      <c r="H4019" s="59">
        <v>371</v>
      </c>
    </row>
    <row r="4020" spans="1:8" ht="51">
      <c r="A4020" s="39"/>
      <c r="B4020" s="52" t="s">
        <v>5908</v>
      </c>
      <c r="C4020" s="53">
        <v>2023</v>
      </c>
      <c r="D4020" s="53">
        <v>0.4</v>
      </c>
      <c r="E4020" s="54">
        <v>1</v>
      </c>
      <c r="F4020" s="54">
        <v>20</v>
      </c>
      <c r="G4020" s="69">
        <v>37.296230000000001</v>
      </c>
      <c r="H4020" s="59">
        <v>371</v>
      </c>
    </row>
    <row r="4021" spans="1:8" ht="51">
      <c r="A4021" s="39"/>
      <c r="B4021" s="52" t="s">
        <v>5909</v>
      </c>
      <c r="C4021" s="53">
        <v>2023</v>
      </c>
      <c r="D4021" s="53">
        <v>0.4</v>
      </c>
      <c r="E4021" s="54">
        <v>1</v>
      </c>
      <c r="F4021" s="54">
        <v>30</v>
      </c>
      <c r="G4021" s="69">
        <v>37.296230000000001</v>
      </c>
      <c r="H4021" s="59">
        <v>371</v>
      </c>
    </row>
    <row r="4022" spans="1:8" ht="51">
      <c r="A4022" s="39"/>
      <c r="B4022" s="52" t="s">
        <v>5910</v>
      </c>
      <c r="C4022" s="53">
        <v>2023</v>
      </c>
      <c r="D4022" s="53">
        <v>0.4</v>
      </c>
      <c r="E4022" s="54">
        <v>1</v>
      </c>
      <c r="F4022" s="54">
        <v>5</v>
      </c>
      <c r="G4022" s="69">
        <v>37.296230000000001</v>
      </c>
      <c r="H4022" s="59">
        <v>371</v>
      </c>
    </row>
    <row r="4023" spans="1:8" ht="51">
      <c r="A4023" s="39"/>
      <c r="B4023" s="52" t="s">
        <v>5911</v>
      </c>
      <c r="C4023" s="53">
        <v>2023</v>
      </c>
      <c r="D4023" s="53">
        <v>0.4</v>
      </c>
      <c r="E4023" s="54">
        <v>1</v>
      </c>
      <c r="F4023" s="54">
        <v>5</v>
      </c>
      <c r="G4023" s="69">
        <v>88.804149999999993</v>
      </c>
      <c r="H4023" s="59">
        <v>371</v>
      </c>
    </row>
    <row r="4024" spans="1:8" ht="51">
      <c r="A4024" s="39"/>
      <c r="B4024" s="52" t="s">
        <v>5912</v>
      </c>
      <c r="C4024" s="53">
        <v>2023</v>
      </c>
      <c r="D4024" s="53">
        <v>0.4</v>
      </c>
      <c r="E4024" s="54">
        <v>1</v>
      </c>
      <c r="F4024" s="54">
        <v>15</v>
      </c>
      <c r="G4024" s="69">
        <v>37.296230000000001</v>
      </c>
      <c r="H4024" s="59">
        <v>371</v>
      </c>
    </row>
    <row r="4025" spans="1:8" ht="51">
      <c r="A4025" s="39"/>
      <c r="B4025" s="52" t="s">
        <v>5913</v>
      </c>
      <c r="C4025" s="53">
        <v>2023</v>
      </c>
      <c r="D4025" s="53">
        <v>0.4</v>
      </c>
      <c r="E4025" s="54">
        <v>1</v>
      </c>
      <c r="F4025" s="54">
        <v>5</v>
      </c>
      <c r="G4025" s="69">
        <v>88.80359</v>
      </c>
      <c r="H4025" s="59">
        <v>371</v>
      </c>
    </row>
    <row r="4026" spans="1:8" ht="51">
      <c r="A4026" s="39"/>
      <c r="B4026" s="52" t="s">
        <v>5914</v>
      </c>
      <c r="C4026" s="53">
        <v>2023</v>
      </c>
      <c r="D4026" s="53">
        <v>0.4</v>
      </c>
      <c r="E4026" s="54">
        <v>1</v>
      </c>
      <c r="F4026" s="54">
        <v>5</v>
      </c>
      <c r="G4026" s="69">
        <v>37.296230000000001</v>
      </c>
      <c r="H4026" s="59">
        <v>371</v>
      </c>
    </row>
    <row r="4027" spans="1:8" ht="51">
      <c r="A4027" s="39"/>
      <c r="B4027" s="52" t="s">
        <v>5915</v>
      </c>
      <c r="C4027" s="53">
        <v>2023</v>
      </c>
      <c r="D4027" s="53">
        <v>0.4</v>
      </c>
      <c r="E4027" s="54">
        <v>1</v>
      </c>
      <c r="F4027" s="54">
        <v>5</v>
      </c>
      <c r="G4027" s="69">
        <v>37.296230000000001</v>
      </c>
      <c r="H4027" s="59">
        <v>371</v>
      </c>
    </row>
    <row r="4028" spans="1:8" ht="51">
      <c r="A4028" s="39"/>
      <c r="B4028" s="52" t="s">
        <v>5916</v>
      </c>
      <c r="C4028" s="53">
        <v>2023</v>
      </c>
      <c r="D4028" s="53">
        <v>0.4</v>
      </c>
      <c r="E4028" s="54">
        <v>1</v>
      </c>
      <c r="F4028" s="54">
        <v>10</v>
      </c>
      <c r="G4028" s="69">
        <v>37.296230000000001</v>
      </c>
      <c r="H4028" s="59">
        <v>371</v>
      </c>
    </row>
    <row r="4029" spans="1:8" ht="51">
      <c r="A4029" s="39"/>
      <c r="B4029" s="52" t="s">
        <v>5917</v>
      </c>
      <c r="C4029" s="53">
        <v>2023</v>
      </c>
      <c r="D4029" s="53">
        <v>0.4</v>
      </c>
      <c r="E4029" s="54">
        <v>1</v>
      </c>
      <c r="F4029" s="54">
        <v>5</v>
      </c>
      <c r="G4029" s="69">
        <v>37.296230000000001</v>
      </c>
      <c r="H4029" s="59">
        <v>371</v>
      </c>
    </row>
    <row r="4030" spans="1:8" ht="51">
      <c r="A4030" s="39"/>
      <c r="B4030" s="52" t="s">
        <v>5918</v>
      </c>
      <c r="C4030" s="53">
        <v>2023</v>
      </c>
      <c r="D4030" s="53">
        <v>0.4</v>
      </c>
      <c r="E4030" s="54">
        <v>1</v>
      </c>
      <c r="F4030" s="54">
        <v>10</v>
      </c>
      <c r="G4030" s="69">
        <v>37.296230000000001</v>
      </c>
      <c r="H4030" s="59">
        <v>371</v>
      </c>
    </row>
    <row r="4031" spans="1:8" ht="51">
      <c r="A4031" s="39"/>
      <c r="B4031" s="52" t="s">
        <v>5919</v>
      </c>
      <c r="C4031" s="53">
        <v>2023</v>
      </c>
      <c r="D4031" s="53">
        <v>0.4</v>
      </c>
      <c r="E4031" s="54">
        <v>1</v>
      </c>
      <c r="F4031" s="54">
        <v>10</v>
      </c>
      <c r="G4031" s="69">
        <v>37.296230000000001</v>
      </c>
      <c r="H4031" s="59">
        <v>371</v>
      </c>
    </row>
    <row r="4032" spans="1:8" ht="51">
      <c r="A4032" s="39"/>
      <c r="B4032" s="52" t="s">
        <v>5920</v>
      </c>
      <c r="C4032" s="53">
        <v>2023</v>
      </c>
      <c r="D4032" s="53">
        <v>0.4</v>
      </c>
      <c r="E4032" s="54">
        <v>1</v>
      </c>
      <c r="F4032" s="54">
        <v>15</v>
      </c>
      <c r="G4032" s="69">
        <v>37.296230000000001</v>
      </c>
      <c r="H4032" s="59">
        <v>371</v>
      </c>
    </row>
    <row r="4033" spans="1:8" ht="51">
      <c r="A4033" s="39"/>
      <c r="B4033" s="52" t="s">
        <v>5921</v>
      </c>
      <c r="C4033" s="53">
        <v>2023</v>
      </c>
      <c r="D4033" s="53">
        <v>0.4</v>
      </c>
      <c r="E4033" s="54">
        <v>1</v>
      </c>
      <c r="F4033" s="54">
        <v>5</v>
      </c>
      <c r="G4033" s="69">
        <v>37.296230000000001</v>
      </c>
      <c r="H4033" s="59">
        <v>371</v>
      </c>
    </row>
    <row r="4034" spans="1:8" ht="51">
      <c r="A4034" s="39"/>
      <c r="B4034" s="52" t="s">
        <v>5922</v>
      </c>
      <c r="C4034" s="53">
        <v>2023</v>
      </c>
      <c r="D4034" s="53">
        <v>0.4</v>
      </c>
      <c r="E4034" s="54">
        <v>1</v>
      </c>
      <c r="F4034" s="54">
        <v>10</v>
      </c>
      <c r="G4034" s="69">
        <v>37.296230000000001</v>
      </c>
      <c r="H4034" s="59">
        <v>371</v>
      </c>
    </row>
    <row r="4035" spans="1:8" ht="51">
      <c r="A4035" s="39"/>
      <c r="B4035" s="52" t="s">
        <v>5923</v>
      </c>
      <c r="C4035" s="53">
        <v>2023</v>
      </c>
      <c r="D4035" s="53">
        <v>0.4</v>
      </c>
      <c r="E4035" s="54">
        <v>1</v>
      </c>
      <c r="F4035" s="54">
        <v>5</v>
      </c>
      <c r="G4035" s="69">
        <v>28.267029999999998</v>
      </c>
      <c r="H4035" s="59">
        <v>371</v>
      </c>
    </row>
    <row r="4036" spans="1:8" ht="51">
      <c r="A4036" s="39"/>
      <c r="B4036" s="52" t="s">
        <v>5924</v>
      </c>
      <c r="C4036" s="53">
        <v>2023</v>
      </c>
      <c r="D4036" s="53">
        <v>0.4</v>
      </c>
      <c r="E4036" s="54">
        <v>1</v>
      </c>
      <c r="F4036" s="54">
        <v>10</v>
      </c>
      <c r="G4036" s="69">
        <v>37.337160000000004</v>
      </c>
      <c r="H4036" s="59">
        <v>371</v>
      </c>
    </row>
    <row r="4037" spans="1:8" ht="51">
      <c r="A4037" s="39"/>
      <c r="B4037" s="52" t="s">
        <v>5925</v>
      </c>
      <c r="C4037" s="53">
        <v>2023</v>
      </c>
      <c r="D4037" s="53">
        <v>0.4</v>
      </c>
      <c r="E4037" s="54">
        <v>1</v>
      </c>
      <c r="F4037" s="54">
        <v>15</v>
      </c>
      <c r="G4037" s="69">
        <v>37.337139999999998</v>
      </c>
      <c r="H4037" s="59">
        <v>371</v>
      </c>
    </row>
    <row r="4038" spans="1:8" ht="51">
      <c r="A4038" s="39"/>
      <c r="B4038" s="52" t="s">
        <v>5926</v>
      </c>
      <c r="C4038" s="53">
        <v>2023</v>
      </c>
      <c r="D4038" s="53">
        <v>0.4</v>
      </c>
      <c r="E4038" s="54">
        <v>1</v>
      </c>
      <c r="F4038" s="54">
        <v>10</v>
      </c>
      <c r="G4038" s="69">
        <v>37.337160000000004</v>
      </c>
      <c r="H4038" s="59">
        <v>371</v>
      </c>
    </row>
    <row r="4039" spans="1:8" ht="51">
      <c r="A4039" s="39"/>
      <c r="B4039" s="52" t="s">
        <v>5927</v>
      </c>
      <c r="C4039" s="53">
        <v>2023</v>
      </c>
      <c r="D4039" s="53">
        <v>0.4</v>
      </c>
      <c r="E4039" s="54">
        <v>1</v>
      </c>
      <c r="F4039" s="54">
        <v>15</v>
      </c>
      <c r="G4039" s="69">
        <v>37.337139999999998</v>
      </c>
      <c r="H4039" s="59">
        <v>371</v>
      </c>
    </row>
    <row r="4040" spans="1:8" ht="51">
      <c r="A4040" s="39"/>
      <c r="B4040" s="52" t="s">
        <v>5928</v>
      </c>
      <c r="C4040" s="53">
        <v>2023</v>
      </c>
      <c r="D4040" s="53">
        <v>0.4</v>
      </c>
      <c r="E4040" s="54">
        <v>1</v>
      </c>
      <c r="F4040" s="54">
        <v>10</v>
      </c>
      <c r="G4040" s="69">
        <v>28.267029999999998</v>
      </c>
      <c r="H4040" s="59">
        <v>371</v>
      </c>
    </row>
    <row r="4041" spans="1:8" ht="51">
      <c r="A4041" s="39"/>
      <c r="B4041" s="52" t="s">
        <v>5929</v>
      </c>
      <c r="C4041" s="53">
        <v>2023</v>
      </c>
      <c r="D4041" s="53">
        <v>0.4</v>
      </c>
      <c r="E4041" s="54">
        <v>1</v>
      </c>
      <c r="F4041" s="54">
        <v>10</v>
      </c>
      <c r="G4041" s="69">
        <v>37.337150000000001</v>
      </c>
      <c r="H4041" s="59">
        <v>371</v>
      </c>
    </row>
    <row r="4042" spans="1:8" ht="51">
      <c r="A4042" s="39"/>
      <c r="B4042" s="52" t="s">
        <v>5930</v>
      </c>
      <c r="C4042" s="53">
        <v>2023</v>
      </c>
      <c r="D4042" s="53">
        <v>0.4</v>
      </c>
      <c r="E4042" s="54">
        <v>1</v>
      </c>
      <c r="F4042" s="54">
        <v>10</v>
      </c>
      <c r="G4042" s="69">
        <v>28.267029999999998</v>
      </c>
      <c r="H4042" s="59">
        <v>371</v>
      </c>
    </row>
    <row r="4043" spans="1:8" ht="51">
      <c r="A4043" s="39"/>
      <c r="B4043" s="52" t="s">
        <v>5931</v>
      </c>
      <c r="C4043" s="53">
        <v>2023</v>
      </c>
      <c r="D4043" s="53">
        <v>0.4</v>
      </c>
      <c r="E4043" s="54">
        <v>1</v>
      </c>
      <c r="F4043" s="54">
        <v>10</v>
      </c>
      <c r="G4043" s="69">
        <v>37.337139999999998</v>
      </c>
      <c r="H4043" s="59">
        <v>371</v>
      </c>
    </row>
    <row r="4044" spans="1:8" ht="51">
      <c r="A4044" s="39"/>
      <c r="B4044" s="52" t="s">
        <v>5932</v>
      </c>
      <c r="C4044" s="53">
        <v>2023</v>
      </c>
      <c r="D4044" s="53">
        <v>0.4</v>
      </c>
      <c r="E4044" s="54">
        <v>1</v>
      </c>
      <c r="F4044" s="54">
        <v>15</v>
      </c>
      <c r="G4044" s="69">
        <v>37.337160000000004</v>
      </c>
      <c r="H4044" s="59">
        <v>371</v>
      </c>
    </row>
    <row r="4045" spans="1:8" ht="51">
      <c r="A4045" s="39"/>
      <c r="B4045" s="52" t="s">
        <v>5933</v>
      </c>
      <c r="C4045" s="53">
        <v>2023</v>
      </c>
      <c r="D4045" s="53">
        <v>0.4</v>
      </c>
      <c r="E4045" s="54">
        <v>1</v>
      </c>
      <c r="F4045" s="54">
        <v>10</v>
      </c>
      <c r="G4045" s="69">
        <v>28.267019999999999</v>
      </c>
      <c r="H4045" s="59">
        <v>371</v>
      </c>
    </row>
    <row r="4046" spans="1:8" ht="51">
      <c r="A4046" s="39"/>
      <c r="B4046" s="52" t="s">
        <v>5934</v>
      </c>
      <c r="C4046" s="53">
        <v>2023</v>
      </c>
      <c r="D4046" s="53">
        <v>0.4</v>
      </c>
      <c r="E4046" s="54">
        <v>1</v>
      </c>
      <c r="F4046" s="54">
        <v>5</v>
      </c>
      <c r="G4046" s="69">
        <v>28.226119999999998</v>
      </c>
      <c r="H4046" s="59">
        <v>371</v>
      </c>
    </row>
    <row r="4047" spans="1:8" ht="51">
      <c r="A4047" s="39"/>
      <c r="B4047" s="52" t="s">
        <v>5935</v>
      </c>
      <c r="C4047" s="53">
        <v>2023</v>
      </c>
      <c r="D4047" s="53">
        <v>0.4</v>
      </c>
      <c r="E4047" s="54">
        <v>1</v>
      </c>
      <c r="F4047" s="54">
        <v>3</v>
      </c>
      <c r="G4047" s="69">
        <v>28.226110000000002</v>
      </c>
      <c r="H4047" s="59">
        <v>371</v>
      </c>
    </row>
    <row r="4048" spans="1:8" ht="51">
      <c r="A4048" s="39"/>
      <c r="B4048" s="52" t="s">
        <v>5936</v>
      </c>
      <c r="C4048" s="53">
        <v>2023</v>
      </c>
      <c r="D4048" s="53">
        <v>0.4</v>
      </c>
      <c r="E4048" s="54">
        <v>1</v>
      </c>
      <c r="F4048" s="54">
        <v>10</v>
      </c>
      <c r="G4048" s="69">
        <v>37.337150000000001</v>
      </c>
      <c r="H4048" s="59">
        <v>371</v>
      </c>
    </row>
    <row r="4049" spans="1:8" ht="51">
      <c r="A4049" s="39"/>
      <c r="B4049" s="52" t="s">
        <v>5937</v>
      </c>
      <c r="C4049" s="53">
        <v>2023</v>
      </c>
      <c r="D4049" s="53">
        <v>0.4</v>
      </c>
      <c r="E4049" s="54">
        <v>1</v>
      </c>
      <c r="F4049" s="54">
        <v>15</v>
      </c>
      <c r="G4049" s="69">
        <v>37.337150000000001</v>
      </c>
      <c r="H4049" s="59">
        <v>371</v>
      </c>
    </row>
    <row r="4050" spans="1:8" ht="51">
      <c r="A4050" s="39"/>
      <c r="B4050" s="52" t="s">
        <v>5938</v>
      </c>
      <c r="C4050" s="53">
        <v>2023</v>
      </c>
      <c r="D4050" s="53">
        <v>0.4</v>
      </c>
      <c r="E4050" s="54">
        <v>1</v>
      </c>
      <c r="F4050" s="54">
        <v>10</v>
      </c>
      <c r="G4050" s="69">
        <v>37.337150000000001</v>
      </c>
      <c r="H4050" s="59">
        <v>371</v>
      </c>
    </row>
    <row r="4051" spans="1:8" ht="51">
      <c r="A4051" s="39"/>
      <c r="B4051" s="52" t="s">
        <v>5939</v>
      </c>
      <c r="C4051" s="53">
        <v>2023</v>
      </c>
      <c r="D4051" s="53">
        <v>0.4</v>
      </c>
      <c r="E4051" s="54">
        <v>1</v>
      </c>
      <c r="F4051" s="54">
        <v>10</v>
      </c>
      <c r="G4051" s="69">
        <v>37.337150000000001</v>
      </c>
      <c r="H4051" s="59">
        <v>371</v>
      </c>
    </row>
    <row r="4052" spans="1:8" ht="51">
      <c r="A4052" s="39"/>
      <c r="B4052" s="52" t="s">
        <v>5940</v>
      </c>
      <c r="C4052" s="53">
        <v>2023</v>
      </c>
      <c r="D4052" s="53">
        <v>0.4</v>
      </c>
      <c r="E4052" s="54">
        <v>1</v>
      </c>
      <c r="F4052" s="54">
        <v>10</v>
      </c>
      <c r="G4052" s="69">
        <v>28.267029999999998</v>
      </c>
      <c r="H4052" s="59">
        <v>371</v>
      </c>
    </row>
    <row r="4053" spans="1:8" ht="51">
      <c r="A4053" s="39"/>
      <c r="B4053" s="52" t="s">
        <v>5941</v>
      </c>
      <c r="C4053" s="53">
        <v>2023</v>
      </c>
      <c r="D4053" s="53">
        <v>0.4</v>
      </c>
      <c r="E4053" s="54">
        <v>1</v>
      </c>
      <c r="F4053" s="54">
        <v>15</v>
      </c>
      <c r="G4053" s="69">
        <v>37.337139999999998</v>
      </c>
      <c r="H4053" s="59">
        <v>371</v>
      </c>
    </row>
    <row r="4054" spans="1:8" ht="51">
      <c r="A4054" s="39"/>
      <c r="B4054" s="52" t="s">
        <v>5942</v>
      </c>
      <c r="C4054" s="53">
        <v>2023</v>
      </c>
      <c r="D4054" s="53">
        <v>0.4</v>
      </c>
      <c r="E4054" s="54">
        <v>1</v>
      </c>
      <c r="F4054" s="54">
        <v>10</v>
      </c>
      <c r="G4054" s="69">
        <v>28.226119999999998</v>
      </c>
      <c r="H4054" s="59">
        <v>371</v>
      </c>
    </row>
    <row r="4055" spans="1:8" ht="51">
      <c r="A4055" s="39"/>
      <c r="B4055" s="52" t="s">
        <v>5943</v>
      </c>
      <c r="C4055" s="53">
        <v>2023</v>
      </c>
      <c r="D4055" s="53">
        <v>0.4</v>
      </c>
      <c r="E4055" s="54">
        <v>1</v>
      </c>
      <c r="F4055" s="54">
        <v>10</v>
      </c>
      <c r="G4055" s="69">
        <v>37.337150000000001</v>
      </c>
      <c r="H4055" s="59">
        <v>371</v>
      </c>
    </row>
    <row r="4056" spans="1:8" ht="51">
      <c r="A4056" s="39"/>
      <c r="B4056" s="52" t="s">
        <v>5944</v>
      </c>
      <c r="C4056" s="53">
        <v>2023</v>
      </c>
      <c r="D4056" s="53">
        <v>0.4</v>
      </c>
      <c r="E4056" s="54">
        <v>1</v>
      </c>
      <c r="F4056" s="54">
        <v>15</v>
      </c>
      <c r="G4056" s="69">
        <v>37.337150000000001</v>
      </c>
      <c r="H4056" s="59">
        <v>371</v>
      </c>
    </row>
    <row r="4057" spans="1:8" ht="51">
      <c r="A4057" s="39"/>
      <c r="B4057" s="52" t="s">
        <v>5945</v>
      </c>
      <c r="C4057" s="53">
        <v>2023</v>
      </c>
      <c r="D4057" s="53">
        <v>0.4</v>
      </c>
      <c r="E4057" s="54">
        <v>1</v>
      </c>
      <c r="F4057" s="54">
        <v>10</v>
      </c>
      <c r="G4057" s="69">
        <v>28.267029999999998</v>
      </c>
      <c r="H4057" s="59">
        <v>371</v>
      </c>
    </row>
    <row r="4058" spans="1:8" ht="51">
      <c r="A4058" s="39"/>
      <c r="B4058" s="52" t="s">
        <v>5946</v>
      </c>
      <c r="C4058" s="53">
        <v>2023</v>
      </c>
      <c r="D4058" s="53">
        <v>0.4</v>
      </c>
      <c r="E4058" s="54">
        <v>1</v>
      </c>
      <c r="F4058" s="54">
        <v>15</v>
      </c>
      <c r="G4058" s="69">
        <v>37.337150000000001</v>
      </c>
      <c r="H4058" s="59">
        <v>371</v>
      </c>
    </row>
    <row r="4059" spans="1:8" ht="51">
      <c r="A4059" s="39"/>
      <c r="B4059" s="52" t="s">
        <v>5947</v>
      </c>
      <c r="C4059" s="53">
        <v>2023</v>
      </c>
      <c r="D4059" s="53">
        <v>0.4</v>
      </c>
      <c r="E4059" s="54">
        <v>1</v>
      </c>
      <c r="F4059" s="54">
        <v>6</v>
      </c>
      <c r="G4059" s="69">
        <v>28.267029999999998</v>
      </c>
      <c r="H4059" s="59">
        <v>371</v>
      </c>
    </row>
    <row r="4060" spans="1:8" ht="51">
      <c r="A4060" s="39"/>
      <c r="B4060" s="52" t="s">
        <v>5948</v>
      </c>
      <c r="C4060" s="53">
        <v>2023</v>
      </c>
      <c r="D4060" s="53">
        <v>0.4</v>
      </c>
      <c r="E4060" s="54">
        <v>1</v>
      </c>
      <c r="F4060" s="54">
        <v>5</v>
      </c>
      <c r="G4060" s="69">
        <v>37.337139999999998</v>
      </c>
      <c r="H4060" s="59">
        <v>371</v>
      </c>
    </row>
    <row r="4061" spans="1:8" ht="51">
      <c r="A4061" s="39"/>
      <c r="B4061" s="52" t="s">
        <v>5949</v>
      </c>
      <c r="C4061" s="53">
        <v>2023</v>
      </c>
      <c r="D4061" s="53">
        <v>0.4</v>
      </c>
      <c r="E4061" s="54">
        <v>1</v>
      </c>
      <c r="F4061" s="54">
        <v>15</v>
      </c>
      <c r="G4061" s="69">
        <v>37.337160000000004</v>
      </c>
      <c r="H4061" s="59">
        <v>371</v>
      </c>
    </row>
    <row r="4062" spans="1:8" ht="51">
      <c r="A4062" s="39"/>
      <c r="B4062" s="52" t="s">
        <v>5950</v>
      </c>
      <c r="C4062" s="53">
        <v>2023</v>
      </c>
      <c r="D4062" s="53">
        <v>0.4</v>
      </c>
      <c r="E4062" s="54">
        <v>1</v>
      </c>
      <c r="F4062" s="54">
        <v>25</v>
      </c>
      <c r="G4062" s="69">
        <v>37.337139999999998</v>
      </c>
      <c r="H4062" s="59">
        <v>371</v>
      </c>
    </row>
    <row r="4063" spans="1:8" ht="51">
      <c r="A4063" s="39"/>
      <c r="B4063" s="52" t="s">
        <v>5951</v>
      </c>
      <c r="C4063" s="53">
        <v>2023</v>
      </c>
      <c r="D4063" s="53">
        <v>0.4</v>
      </c>
      <c r="E4063" s="54">
        <v>1</v>
      </c>
      <c r="F4063" s="54">
        <v>15</v>
      </c>
      <c r="G4063" s="69">
        <v>37.337160000000004</v>
      </c>
      <c r="H4063" s="59">
        <v>371</v>
      </c>
    </row>
    <row r="4064" spans="1:8" ht="51">
      <c r="A4064" s="39"/>
      <c r="B4064" s="52" t="s">
        <v>5952</v>
      </c>
      <c r="C4064" s="53">
        <v>2023</v>
      </c>
      <c r="D4064" s="53">
        <v>0.4</v>
      </c>
      <c r="E4064" s="54">
        <v>1</v>
      </c>
      <c r="F4064" s="54">
        <v>15</v>
      </c>
      <c r="G4064" s="69">
        <v>37.337139999999998</v>
      </c>
      <c r="H4064" s="59">
        <v>371</v>
      </c>
    </row>
    <row r="4065" spans="1:8" ht="51">
      <c r="A4065" s="39"/>
      <c r="B4065" s="52" t="s">
        <v>5953</v>
      </c>
      <c r="C4065" s="53">
        <v>2023</v>
      </c>
      <c r="D4065" s="53">
        <v>0.4</v>
      </c>
      <c r="E4065" s="54">
        <v>1</v>
      </c>
      <c r="F4065" s="54">
        <v>15</v>
      </c>
      <c r="G4065" s="69">
        <v>37.337720000000004</v>
      </c>
      <c r="H4065" s="59">
        <v>371</v>
      </c>
    </row>
    <row r="4066" spans="1:8" ht="51">
      <c r="A4066" s="39"/>
      <c r="B4066" s="52" t="s">
        <v>5954</v>
      </c>
      <c r="C4066" s="53">
        <v>2023</v>
      </c>
      <c r="D4066" s="53">
        <v>0.4</v>
      </c>
      <c r="E4066" s="54">
        <v>1</v>
      </c>
      <c r="F4066" s="54">
        <v>5</v>
      </c>
      <c r="G4066" s="69">
        <v>37.337699999999998</v>
      </c>
      <c r="H4066" s="59">
        <v>371</v>
      </c>
    </row>
    <row r="4067" spans="1:8" ht="51">
      <c r="A4067" s="39"/>
      <c r="B4067" s="52" t="s">
        <v>5955</v>
      </c>
      <c r="C4067" s="53">
        <v>2023</v>
      </c>
      <c r="D4067" s="53">
        <v>0.4</v>
      </c>
      <c r="E4067" s="54">
        <v>1</v>
      </c>
      <c r="F4067" s="54">
        <v>2</v>
      </c>
      <c r="G4067" s="69">
        <v>37.337720000000004</v>
      </c>
      <c r="H4067" s="59">
        <v>371</v>
      </c>
    </row>
    <row r="4068" spans="1:8" ht="51">
      <c r="A4068" s="39"/>
      <c r="B4068" s="52" t="s">
        <v>5956</v>
      </c>
      <c r="C4068" s="53">
        <v>2023</v>
      </c>
      <c r="D4068" s="53">
        <v>0.4</v>
      </c>
      <c r="E4068" s="54">
        <v>1</v>
      </c>
      <c r="F4068" s="54">
        <v>10</v>
      </c>
      <c r="G4068" s="69">
        <v>28.267580000000002</v>
      </c>
      <c r="H4068" s="59">
        <v>371</v>
      </c>
    </row>
    <row r="4069" spans="1:8" ht="51">
      <c r="A4069" s="39"/>
      <c r="B4069" s="52" t="s">
        <v>5957</v>
      </c>
      <c r="C4069" s="53">
        <v>2023</v>
      </c>
      <c r="D4069" s="53">
        <v>0.4</v>
      </c>
      <c r="E4069" s="54">
        <v>1</v>
      </c>
      <c r="F4069" s="54">
        <v>15</v>
      </c>
      <c r="G4069" s="69">
        <v>37.337710000000001</v>
      </c>
      <c r="H4069" s="59">
        <v>371</v>
      </c>
    </row>
    <row r="4070" spans="1:8" ht="51">
      <c r="A4070" s="39"/>
      <c r="B4070" s="52" t="s">
        <v>5958</v>
      </c>
      <c r="C4070" s="53">
        <v>2023</v>
      </c>
      <c r="D4070" s="53">
        <v>0.4</v>
      </c>
      <c r="E4070" s="54">
        <v>1</v>
      </c>
      <c r="F4070" s="54">
        <v>5</v>
      </c>
      <c r="G4070" s="69">
        <v>37.337720000000004</v>
      </c>
      <c r="H4070" s="59">
        <v>371</v>
      </c>
    </row>
    <row r="4071" spans="1:8" ht="51">
      <c r="A4071" s="39"/>
      <c r="B4071" s="52" t="s">
        <v>5959</v>
      </c>
      <c r="C4071" s="53">
        <v>2023</v>
      </c>
      <c r="D4071" s="53">
        <v>0.4</v>
      </c>
      <c r="E4071" s="54">
        <v>1</v>
      </c>
      <c r="F4071" s="54">
        <v>10</v>
      </c>
      <c r="G4071" s="69">
        <v>37.337720000000004</v>
      </c>
      <c r="H4071" s="59">
        <v>371</v>
      </c>
    </row>
    <row r="4072" spans="1:8" ht="51">
      <c r="A4072" s="39"/>
      <c r="B4072" s="52" t="s">
        <v>5960</v>
      </c>
      <c r="C4072" s="53">
        <v>2023</v>
      </c>
      <c r="D4072" s="53">
        <v>0.4</v>
      </c>
      <c r="E4072" s="54">
        <v>1</v>
      </c>
      <c r="F4072" s="54">
        <v>10</v>
      </c>
      <c r="G4072" s="69">
        <v>37.337710000000001</v>
      </c>
      <c r="H4072" s="59">
        <v>371</v>
      </c>
    </row>
    <row r="4073" spans="1:8" ht="51">
      <c r="A4073" s="39"/>
      <c r="B4073" s="52" t="s">
        <v>5961</v>
      </c>
      <c r="C4073" s="53">
        <v>2023</v>
      </c>
      <c r="D4073" s="53">
        <v>0.4</v>
      </c>
      <c r="E4073" s="54">
        <v>1</v>
      </c>
      <c r="F4073" s="54">
        <v>10</v>
      </c>
      <c r="G4073" s="69">
        <v>37.337720000000004</v>
      </c>
      <c r="H4073" s="59">
        <v>371</v>
      </c>
    </row>
    <row r="4074" spans="1:8" ht="51">
      <c r="A4074" s="39"/>
      <c r="B4074" s="52" t="s">
        <v>5962</v>
      </c>
      <c r="C4074" s="53">
        <v>2023</v>
      </c>
      <c r="D4074" s="53">
        <v>0.4</v>
      </c>
      <c r="E4074" s="54">
        <v>1</v>
      </c>
      <c r="F4074" s="54">
        <v>10</v>
      </c>
      <c r="G4074" s="69">
        <v>37.337710000000001</v>
      </c>
      <c r="H4074" s="59">
        <v>371</v>
      </c>
    </row>
    <row r="4075" spans="1:8" ht="51">
      <c r="A4075" s="39"/>
      <c r="B4075" s="52" t="s">
        <v>5963</v>
      </c>
      <c r="C4075" s="53">
        <v>2023</v>
      </c>
      <c r="D4075" s="53">
        <v>0.4</v>
      </c>
      <c r="E4075" s="54">
        <v>1</v>
      </c>
      <c r="F4075" s="54">
        <v>15</v>
      </c>
      <c r="G4075" s="69">
        <v>37.337720000000004</v>
      </c>
      <c r="H4075" s="59">
        <v>371</v>
      </c>
    </row>
    <row r="4076" spans="1:8" ht="51">
      <c r="A4076" s="39"/>
      <c r="B4076" s="52" t="s">
        <v>5964</v>
      </c>
      <c r="C4076" s="53">
        <v>2023</v>
      </c>
      <c r="D4076" s="53">
        <v>0.4</v>
      </c>
      <c r="E4076" s="54">
        <v>1</v>
      </c>
      <c r="F4076" s="54">
        <v>10</v>
      </c>
      <c r="G4076" s="69">
        <v>37.337710000000001</v>
      </c>
      <c r="H4076" s="59">
        <v>371</v>
      </c>
    </row>
    <row r="4077" spans="1:8" ht="51">
      <c r="A4077" s="39"/>
      <c r="B4077" s="52" t="s">
        <v>5965</v>
      </c>
      <c r="C4077" s="53">
        <v>2023</v>
      </c>
      <c r="D4077" s="53">
        <v>0.4</v>
      </c>
      <c r="E4077" s="54">
        <v>1</v>
      </c>
      <c r="F4077" s="54">
        <v>15</v>
      </c>
      <c r="G4077" s="69">
        <v>37.337720000000004</v>
      </c>
      <c r="H4077" s="59">
        <v>371</v>
      </c>
    </row>
    <row r="4078" spans="1:8" ht="51">
      <c r="A4078" s="39"/>
      <c r="B4078" s="52" t="s">
        <v>5966</v>
      </c>
      <c r="C4078" s="53">
        <v>2023</v>
      </c>
      <c r="D4078" s="53">
        <v>0.4</v>
      </c>
      <c r="E4078" s="54">
        <v>1</v>
      </c>
      <c r="F4078" s="54">
        <v>7.5</v>
      </c>
      <c r="G4078" s="69">
        <v>37.337710000000001</v>
      </c>
      <c r="H4078" s="59">
        <v>371</v>
      </c>
    </row>
    <row r="4079" spans="1:8" ht="51">
      <c r="A4079" s="39"/>
      <c r="B4079" s="52" t="s">
        <v>5967</v>
      </c>
      <c r="C4079" s="53">
        <v>2023</v>
      </c>
      <c r="D4079" s="53">
        <v>0.4</v>
      </c>
      <c r="E4079" s="54">
        <v>1</v>
      </c>
      <c r="F4079" s="54">
        <v>7.5</v>
      </c>
      <c r="G4079" s="69">
        <v>37.337720000000004</v>
      </c>
      <c r="H4079" s="59">
        <v>371</v>
      </c>
    </row>
    <row r="4080" spans="1:8" ht="51">
      <c r="A4080" s="39"/>
      <c r="B4080" s="52" t="s">
        <v>5968</v>
      </c>
      <c r="C4080" s="53">
        <v>2023</v>
      </c>
      <c r="D4080" s="53">
        <v>0.4</v>
      </c>
      <c r="E4080" s="54">
        <v>1</v>
      </c>
      <c r="F4080" s="54">
        <v>7.5</v>
      </c>
      <c r="G4080" s="69">
        <v>37.337710000000001</v>
      </c>
      <c r="H4080" s="59">
        <v>371</v>
      </c>
    </row>
    <row r="4081" spans="1:8" ht="51">
      <c r="A4081" s="39"/>
      <c r="B4081" s="52" t="s">
        <v>5969</v>
      </c>
      <c r="C4081" s="53">
        <v>2023</v>
      </c>
      <c r="D4081" s="53">
        <v>0.4</v>
      </c>
      <c r="E4081" s="54">
        <v>1</v>
      </c>
      <c r="F4081" s="54">
        <v>15</v>
      </c>
      <c r="G4081" s="69">
        <v>37.337720000000004</v>
      </c>
      <c r="H4081" s="59">
        <v>371</v>
      </c>
    </row>
    <row r="4082" spans="1:8" ht="51">
      <c r="A4082" s="39"/>
      <c r="B4082" s="52" t="s">
        <v>5970</v>
      </c>
      <c r="C4082" s="53">
        <v>2023</v>
      </c>
      <c r="D4082" s="53">
        <v>0.4</v>
      </c>
      <c r="E4082" s="54">
        <v>1</v>
      </c>
      <c r="F4082" s="54">
        <v>15</v>
      </c>
      <c r="G4082" s="69">
        <v>37.337710000000001</v>
      </c>
      <c r="H4082" s="59">
        <v>371</v>
      </c>
    </row>
    <row r="4083" spans="1:8" ht="51">
      <c r="A4083" s="39"/>
      <c r="B4083" s="52" t="s">
        <v>5971</v>
      </c>
      <c r="C4083" s="53">
        <v>2023</v>
      </c>
      <c r="D4083" s="53">
        <v>0.4</v>
      </c>
      <c r="E4083" s="54">
        <v>1</v>
      </c>
      <c r="F4083" s="54">
        <v>10</v>
      </c>
      <c r="G4083" s="69">
        <v>37.337720000000004</v>
      </c>
      <c r="H4083" s="59">
        <v>371</v>
      </c>
    </row>
    <row r="4084" spans="1:8" ht="51">
      <c r="A4084" s="39"/>
      <c r="B4084" s="52" t="s">
        <v>5972</v>
      </c>
      <c r="C4084" s="53">
        <v>2023</v>
      </c>
      <c r="D4084" s="53">
        <v>0.4</v>
      </c>
      <c r="E4084" s="54">
        <v>1</v>
      </c>
      <c r="F4084" s="54">
        <v>10</v>
      </c>
      <c r="G4084" s="69">
        <v>37.337710000000001</v>
      </c>
      <c r="H4084" s="59">
        <v>371</v>
      </c>
    </row>
    <row r="4085" spans="1:8" ht="51">
      <c r="A4085" s="39"/>
      <c r="B4085" s="52" t="s">
        <v>5973</v>
      </c>
      <c r="C4085" s="53">
        <v>2023</v>
      </c>
      <c r="D4085" s="53">
        <v>0.4</v>
      </c>
      <c r="E4085" s="54">
        <v>1</v>
      </c>
      <c r="F4085" s="54">
        <v>15</v>
      </c>
      <c r="G4085" s="69">
        <v>37.337720000000004</v>
      </c>
      <c r="H4085" s="59">
        <v>371</v>
      </c>
    </row>
    <row r="4086" spans="1:8" ht="51">
      <c r="A4086" s="39"/>
      <c r="B4086" s="52" t="s">
        <v>5974</v>
      </c>
      <c r="C4086" s="53">
        <v>2023</v>
      </c>
      <c r="D4086" s="53">
        <v>0.4</v>
      </c>
      <c r="E4086" s="54">
        <v>1</v>
      </c>
      <c r="F4086" s="54">
        <v>15</v>
      </c>
      <c r="G4086" s="69">
        <v>36.372050000000002</v>
      </c>
      <c r="H4086" s="59">
        <v>371</v>
      </c>
    </row>
    <row r="4087" spans="1:8" ht="51">
      <c r="A4087" s="39"/>
      <c r="B4087" s="52" t="s">
        <v>5975</v>
      </c>
      <c r="C4087" s="53">
        <v>2023</v>
      </c>
      <c r="D4087" s="53">
        <v>0.4</v>
      </c>
      <c r="E4087" s="54">
        <v>1</v>
      </c>
      <c r="F4087" s="54">
        <v>15</v>
      </c>
      <c r="G4087" s="69">
        <v>24.045300000000001</v>
      </c>
      <c r="H4087" s="59">
        <v>391</v>
      </c>
    </row>
    <row r="4088" spans="1:8" ht="51">
      <c r="A4088" s="39"/>
      <c r="B4088" s="52" t="s">
        <v>5976</v>
      </c>
      <c r="C4088" s="53">
        <v>2023</v>
      </c>
      <c r="D4088" s="53">
        <v>0.4</v>
      </c>
      <c r="E4088" s="54">
        <v>1</v>
      </c>
      <c r="F4088" s="54">
        <v>10</v>
      </c>
      <c r="G4088" s="69">
        <v>24.045720000000003</v>
      </c>
      <c r="H4088" s="59">
        <v>391</v>
      </c>
    </row>
    <row r="4089" spans="1:8" ht="38.25">
      <c r="A4089" s="39"/>
      <c r="B4089" s="52" t="s">
        <v>5977</v>
      </c>
      <c r="C4089" s="53">
        <v>2023</v>
      </c>
      <c r="D4089" s="53">
        <v>0.4</v>
      </c>
      <c r="E4089" s="54">
        <v>1</v>
      </c>
      <c r="F4089" s="54">
        <v>15</v>
      </c>
      <c r="G4089" s="69">
        <v>24.045729999999999</v>
      </c>
      <c r="H4089" s="59">
        <v>391</v>
      </c>
    </row>
    <row r="4090" spans="1:8" ht="38.25">
      <c r="A4090" s="39"/>
      <c r="B4090" s="52" t="s">
        <v>5978</v>
      </c>
      <c r="C4090" s="53">
        <v>2023</v>
      </c>
      <c r="D4090" s="53">
        <v>0.4</v>
      </c>
      <c r="E4090" s="54">
        <v>1</v>
      </c>
      <c r="F4090" s="54">
        <v>15</v>
      </c>
      <c r="G4090" s="69">
        <v>24.03435</v>
      </c>
      <c r="H4090" s="59">
        <v>391</v>
      </c>
    </row>
    <row r="4091" spans="1:8" ht="38.25">
      <c r="A4091" s="39"/>
      <c r="B4091" s="52" t="s">
        <v>5979</v>
      </c>
      <c r="C4091" s="53">
        <v>2023</v>
      </c>
      <c r="D4091" s="53">
        <v>0.4</v>
      </c>
      <c r="E4091" s="54">
        <v>1</v>
      </c>
      <c r="F4091" s="54">
        <v>5</v>
      </c>
      <c r="G4091" s="69">
        <v>16.991790000000002</v>
      </c>
      <c r="H4091" s="59">
        <v>391</v>
      </c>
    </row>
    <row r="4092" spans="1:8" ht="51">
      <c r="A4092" s="39"/>
      <c r="B4092" s="52" t="s">
        <v>5980</v>
      </c>
      <c r="C4092" s="53">
        <v>2023</v>
      </c>
      <c r="D4092" s="53">
        <v>0.4</v>
      </c>
      <c r="E4092" s="54">
        <v>1</v>
      </c>
      <c r="F4092" s="54">
        <v>10</v>
      </c>
      <c r="G4092" s="69">
        <v>24.03435</v>
      </c>
      <c r="H4092" s="59">
        <v>391</v>
      </c>
    </row>
    <row r="4093" spans="1:8" ht="38.25">
      <c r="A4093" s="39"/>
      <c r="B4093" s="52" t="s">
        <v>5981</v>
      </c>
      <c r="C4093" s="53">
        <v>2023</v>
      </c>
      <c r="D4093" s="53">
        <v>0.4</v>
      </c>
      <c r="E4093" s="54">
        <v>1</v>
      </c>
      <c r="F4093" s="54">
        <v>15</v>
      </c>
      <c r="G4093" s="69">
        <v>24.03435</v>
      </c>
      <c r="H4093" s="59">
        <v>391</v>
      </c>
    </row>
    <row r="4094" spans="1:8" ht="51">
      <c r="A4094" s="39"/>
      <c r="B4094" s="52" t="s">
        <v>5982</v>
      </c>
      <c r="C4094" s="53">
        <v>2023</v>
      </c>
      <c r="D4094" s="53">
        <v>0.4</v>
      </c>
      <c r="E4094" s="54">
        <v>1</v>
      </c>
      <c r="F4094" s="54">
        <v>10</v>
      </c>
      <c r="G4094" s="69">
        <v>24.027909999999999</v>
      </c>
      <c r="H4094" s="59">
        <v>391</v>
      </c>
    </row>
    <row r="4095" spans="1:8" ht="51">
      <c r="A4095" s="39"/>
      <c r="B4095" s="52" t="s">
        <v>5983</v>
      </c>
      <c r="C4095" s="53">
        <v>2023</v>
      </c>
      <c r="D4095" s="53">
        <v>0.4</v>
      </c>
      <c r="E4095" s="54">
        <v>1</v>
      </c>
      <c r="F4095" s="54">
        <v>5</v>
      </c>
      <c r="G4095" s="69">
        <v>24.02834</v>
      </c>
      <c r="H4095" s="59">
        <v>391</v>
      </c>
    </row>
    <row r="4096" spans="1:8" ht="38.25">
      <c r="A4096" s="39"/>
      <c r="B4096" s="52" t="s">
        <v>5984</v>
      </c>
      <c r="C4096" s="53">
        <v>2023</v>
      </c>
      <c r="D4096" s="53">
        <v>0.4</v>
      </c>
      <c r="E4096" s="54">
        <v>1</v>
      </c>
      <c r="F4096" s="54">
        <v>15</v>
      </c>
      <c r="G4096" s="69">
        <v>24.02834</v>
      </c>
      <c r="H4096" s="59">
        <v>391</v>
      </c>
    </row>
    <row r="4097" spans="1:8" ht="38.25">
      <c r="A4097" s="39"/>
      <c r="B4097" s="52" t="s">
        <v>5985</v>
      </c>
      <c r="C4097" s="53">
        <v>2023</v>
      </c>
      <c r="D4097" s="53">
        <v>0.4</v>
      </c>
      <c r="E4097" s="54">
        <v>1</v>
      </c>
      <c r="F4097" s="54">
        <v>10</v>
      </c>
      <c r="G4097" s="69">
        <v>24.02834</v>
      </c>
      <c r="H4097" s="59">
        <v>391</v>
      </c>
    </row>
    <row r="4098" spans="1:8" ht="38.25">
      <c r="A4098" s="39"/>
      <c r="B4098" s="52" t="s">
        <v>5986</v>
      </c>
      <c r="C4098" s="53">
        <v>2023</v>
      </c>
      <c r="D4098" s="53">
        <v>0.4</v>
      </c>
      <c r="E4098" s="54">
        <v>1</v>
      </c>
      <c r="F4098" s="54">
        <v>10</v>
      </c>
      <c r="G4098" s="69">
        <v>24.015409999999999</v>
      </c>
      <c r="H4098" s="59">
        <v>391</v>
      </c>
    </row>
    <row r="4099" spans="1:8" ht="38.25">
      <c r="A4099" s="39"/>
      <c r="B4099" s="52" t="s">
        <v>5987</v>
      </c>
      <c r="C4099" s="53">
        <v>2023</v>
      </c>
      <c r="D4099" s="53">
        <v>0.4</v>
      </c>
      <c r="E4099" s="54">
        <v>1</v>
      </c>
      <c r="F4099" s="54">
        <v>15</v>
      </c>
      <c r="G4099" s="69">
        <v>24.051929999999999</v>
      </c>
      <c r="H4099" s="59">
        <v>391</v>
      </c>
    </row>
    <row r="4100" spans="1:8" ht="38.25">
      <c r="A4100" s="39"/>
      <c r="B4100" s="52" t="s">
        <v>5988</v>
      </c>
      <c r="C4100" s="53">
        <v>2023</v>
      </c>
      <c r="D4100" s="53">
        <v>0.4</v>
      </c>
      <c r="E4100" s="54">
        <v>1</v>
      </c>
      <c r="F4100" s="54">
        <v>15</v>
      </c>
      <c r="G4100" s="69">
        <v>24.051929999999999</v>
      </c>
      <c r="H4100" s="59">
        <v>391</v>
      </c>
    </row>
    <row r="4101" spans="1:8" ht="51">
      <c r="A4101" s="39"/>
      <c r="B4101" s="52" t="s">
        <v>5989</v>
      </c>
      <c r="C4101" s="53">
        <v>2023</v>
      </c>
      <c r="D4101" s="53">
        <v>0.4</v>
      </c>
      <c r="E4101" s="54">
        <v>1</v>
      </c>
      <c r="F4101" s="54">
        <v>5</v>
      </c>
      <c r="G4101" s="69">
        <v>24.05237</v>
      </c>
      <c r="H4101" s="59">
        <v>391</v>
      </c>
    </row>
    <row r="4102" spans="1:8" ht="38.25">
      <c r="A4102" s="39"/>
      <c r="B4102" s="52" t="s">
        <v>5990</v>
      </c>
      <c r="C4102" s="53">
        <v>2023</v>
      </c>
      <c r="D4102" s="53">
        <v>0.4</v>
      </c>
      <c r="E4102" s="54">
        <v>1</v>
      </c>
      <c r="F4102" s="54">
        <v>15</v>
      </c>
      <c r="G4102" s="69">
        <v>24.05237</v>
      </c>
      <c r="H4102" s="59">
        <v>391</v>
      </c>
    </row>
    <row r="4103" spans="1:8" ht="51">
      <c r="A4103" s="39"/>
      <c r="B4103" s="52" t="s">
        <v>5991</v>
      </c>
      <c r="C4103" s="53">
        <v>2023</v>
      </c>
      <c r="D4103" s="53">
        <v>0.4</v>
      </c>
      <c r="E4103" s="54">
        <v>1</v>
      </c>
      <c r="F4103" s="54">
        <v>10</v>
      </c>
      <c r="G4103" s="69">
        <v>24.05237</v>
      </c>
      <c r="H4103" s="59">
        <v>391</v>
      </c>
    </row>
    <row r="4104" spans="1:8" ht="38.25">
      <c r="A4104" s="39"/>
      <c r="B4104" s="52" t="s">
        <v>5992</v>
      </c>
      <c r="C4104" s="53">
        <v>2023</v>
      </c>
      <c r="D4104" s="53">
        <v>0.4</v>
      </c>
      <c r="E4104" s="54">
        <v>1</v>
      </c>
      <c r="F4104" s="54">
        <v>10</v>
      </c>
      <c r="G4104" s="69">
        <v>24.05237</v>
      </c>
      <c r="H4104" s="59">
        <v>391</v>
      </c>
    </row>
    <row r="4105" spans="1:8" ht="38.25">
      <c r="A4105" s="39"/>
      <c r="B4105" s="52" t="s">
        <v>5993</v>
      </c>
      <c r="C4105" s="53">
        <v>2023</v>
      </c>
      <c r="D4105" s="53">
        <v>0.4</v>
      </c>
      <c r="E4105" s="54">
        <v>1</v>
      </c>
      <c r="F4105" s="54">
        <v>10</v>
      </c>
      <c r="G4105" s="69">
        <v>24.04421</v>
      </c>
      <c r="H4105" s="59">
        <v>391</v>
      </c>
    </row>
    <row r="4106" spans="1:8" ht="38.25">
      <c r="A4106" s="39"/>
      <c r="B4106" s="52" t="s">
        <v>5994</v>
      </c>
      <c r="C4106" s="53">
        <v>2023</v>
      </c>
      <c r="D4106" s="53">
        <v>0.4</v>
      </c>
      <c r="E4106" s="54">
        <v>1</v>
      </c>
      <c r="F4106" s="54">
        <v>10</v>
      </c>
      <c r="G4106" s="69">
        <v>24.04421</v>
      </c>
      <c r="H4106" s="59">
        <v>391</v>
      </c>
    </row>
    <row r="4107" spans="1:8" ht="38.25">
      <c r="A4107" s="39"/>
      <c r="B4107" s="52" t="s">
        <v>5995</v>
      </c>
      <c r="C4107" s="53">
        <v>2023</v>
      </c>
      <c r="D4107" s="53">
        <v>0.4</v>
      </c>
      <c r="E4107" s="54">
        <v>1</v>
      </c>
      <c r="F4107" s="54">
        <v>10</v>
      </c>
      <c r="G4107" s="69">
        <v>24.04421</v>
      </c>
      <c r="H4107" s="59">
        <v>391</v>
      </c>
    </row>
    <row r="4108" spans="1:8" ht="38.25">
      <c r="A4108" s="39"/>
      <c r="B4108" s="52" t="s">
        <v>5996</v>
      </c>
      <c r="C4108" s="53">
        <v>2023</v>
      </c>
      <c r="D4108" s="53">
        <v>0.4</v>
      </c>
      <c r="E4108" s="54">
        <v>1</v>
      </c>
      <c r="F4108" s="54">
        <v>5</v>
      </c>
      <c r="G4108" s="69">
        <v>24.04421</v>
      </c>
      <c r="H4108" s="59">
        <v>391</v>
      </c>
    </row>
    <row r="4109" spans="1:8" ht="38.25">
      <c r="A4109" s="39"/>
      <c r="B4109" s="52" t="s">
        <v>5997</v>
      </c>
      <c r="C4109" s="53">
        <v>2023</v>
      </c>
      <c r="D4109" s="53">
        <v>0.4</v>
      </c>
      <c r="E4109" s="54">
        <v>1</v>
      </c>
      <c r="F4109" s="54">
        <v>10</v>
      </c>
      <c r="G4109" s="69">
        <v>24.04421</v>
      </c>
      <c r="H4109" s="59">
        <v>391</v>
      </c>
    </row>
    <row r="4110" spans="1:8" ht="38.25">
      <c r="A4110" s="39"/>
      <c r="B4110" s="52" t="s">
        <v>5998</v>
      </c>
      <c r="C4110" s="53">
        <v>2023</v>
      </c>
      <c r="D4110" s="53">
        <v>0.4</v>
      </c>
      <c r="E4110" s="54">
        <v>1</v>
      </c>
      <c r="F4110" s="54">
        <v>15</v>
      </c>
      <c r="G4110" s="69">
        <v>27.13064</v>
      </c>
      <c r="H4110" s="59">
        <v>391</v>
      </c>
    </row>
    <row r="4111" spans="1:8" ht="51">
      <c r="A4111" s="39"/>
      <c r="B4111" s="52" t="s">
        <v>5999</v>
      </c>
      <c r="C4111" s="53">
        <v>2023</v>
      </c>
      <c r="D4111" s="53">
        <v>0.4</v>
      </c>
      <c r="E4111" s="54">
        <v>1</v>
      </c>
      <c r="F4111" s="54">
        <v>15</v>
      </c>
      <c r="G4111" s="69">
        <v>17.18994</v>
      </c>
      <c r="H4111" s="59">
        <v>391</v>
      </c>
    </row>
    <row r="4112" spans="1:8" ht="38.25">
      <c r="A4112" s="39"/>
      <c r="B4112" s="52" t="s">
        <v>6000</v>
      </c>
      <c r="C4112" s="53">
        <v>2023</v>
      </c>
      <c r="D4112" s="53">
        <v>0.4</v>
      </c>
      <c r="E4112" s="54">
        <v>1</v>
      </c>
      <c r="F4112" s="54">
        <v>5</v>
      </c>
      <c r="G4112" s="69">
        <v>17.772189999999998</v>
      </c>
      <c r="H4112" s="59">
        <v>391</v>
      </c>
    </row>
    <row r="4113" spans="1:8" ht="51">
      <c r="A4113" s="39"/>
      <c r="B4113" s="52" t="s">
        <v>6001</v>
      </c>
      <c r="C4113" s="53">
        <v>2023</v>
      </c>
      <c r="D4113" s="53">
        <v>0.4</v>
      </c>
      <c r="E4113" s="54">
        <v>1</v>
      </c>
      <c r="F4113" s="54">
        <v>15</v>
      </c>
      <c r="G4113" s="69">
        <v>17.772189999999998</v>
      </c>
      <c r="H4113" s="59">
        <v>391</v>
      </c>
    </row>
    <row r="4114" spans="1:8" ht="51">
      <c r="A4114" s="39"/>
      <c r="B4114" s="52" t="s">
        <v>6002</v>
      </c>
      <c r="C4114" s="53">
        <v>2023</v>
      </c>
      <c r="D4114" s="53">
        <v>0.4</v>
      </c>
      <c r="E4114" s="54">
        <v>1</v>
      </c>
      <c r="F4114" s="54">
        <v>5</v>
      </c>
      <c r="G4114" s="69">
        <v>14.414999999999999</v>
      </c>
      <c r="H4114" s="59">
        <v>391</v>
      </c>
    </row>
    <row r="4115" spans="1:8" ht="51">
      <c r="A4115" s="39"/>
      <c r="B4115" s="52" t="s">
        <v>6003</v>
      </c>
      <c r="C4115" s="53">
        <v>2023</v>
      </c>
      <c r="D4115" s="53">
        <v>0.4</v>
      </c>
      <c r="E4115" s="54">
        <v>1</v>
      </c>
      <c r="F4115" s="54">
        <v>15</v>
      </c>
      <c r="G4115" s="69">
        <v>23.859479999999998</v>
      </c>
      <c r="H4115" s="59">
        <v>392</v>
      </c>
    </row>
    <row r="4116" spans="1:8" ht="51">
      <c r="A4116" s="39"/>
      <c r="B4116" s="52" t="s">
        <v>6004</v>
      </c>
      <c r="C4116" s="53">
        <v>2023</v>
      </c>
      <c r="D4116" s="53">
        <v>0.4</v>
      </c>
      <c r="E4116" s="54">
        <v>1</v>
      </c>
      <c r="F4116" s="54">
        <v>15</v>
      </c>
      <c r="G4116" s="69">
        <v>23.859479999999998</v>
      </c>
      <c r="H4116" s="59">
        <v>392</v>
      </c>
    </row>
    <row r="4117" spans="1:8" ht="51">
      <c r="A4117" s="39"/>
      <c r="B4117" s="52" t="s">
        <v>6005</v>
      </c>
      <c r="C4117" s="53">
        <v>2023</v>
      </c>
      <c r="D4117" s="53">
        <v>0.4</v>
      </c>
      <c r="E4117" s="54">
        <v>1</v>
      </c>
      <c r="F4117" s="54">
        <v>10</v>
      </c>
      <c r="G4117" s="69">
        <v>23.859479999999998</v>
      </c>
      <c r="H4117" s="59">
        <v>392</v>
      </c>
    </row>
    <row r="4118" spans="1:8" ht="51">
      <c r="A4118" s="39"/>
      <c r="B4118" s="52" t="s">
        <v>6006</v>
      </c>
      <c r="C4118" s="53">
        <v>2023</v>
      </c>
      <c r="D4118" s="53">
        <v>0.4</v>
      </c>
      <c r="E4118" s="54">
        <v>1</v>
      </c>
      <c r="F4118" s="54">
        <v>10</v>
      </c>
      <c r="G4118" s="69">
        <v>23.859479999999998</v>
      </c>
      <c r="H4118" s="59">
        <v>392</v>
      </c>
    </row>
    <row r="4119" spans="1:8" ht="51">
      <c r="A4119" s="39"/>
      <c r="B4119" s="52" t="s">
        <v>6007</v>
      </c>
      <c r="C4119" s="53">
        <v>2023</v>
      </c>
      <c r="D4119" s="53">
        <v>0.4</v>
      </c>
      <c r="E4119" s="54">
        <v>1</v>
      </c>
      <c r="F4119" s="54">
        <v>5</v>
      </c>
      <c r="G4119" s="69">
        <v>23.859479999999998</v>
      </c>
      <c r="H4119" s="59">
        <v>392</v>
      </c>
    </row>
    <row r="4120" spans="1:8" ht="51">
      <c r="A4120" s="39"/>
      <c r="B4120" s="52" t="s">
        <v>6008</v>
      </c>
      <c r="C4120" s="53">
        <v>2023</v>
      </c>
      <c r="D4120" s="53">
        <v>0.4</v>
      </c>
      <c r="E4120" s="54">
        <v>1</v>
      </c>
      <c r="F4120" s="54">
        <v>15</v>
      </c>
      <c r="G4120" s="69">
        <v>23.859479999999998</v>
      </c>
      <c r="H4120" s="59">
        <v>392</v>
      </c>
    </row>
    <row r="4121" spans="1:8" ht="51">
      <c r="A4121" s="39"/>
      <c r="B4121" s="52" t="s">
        <v>6009</v>
      </c>
      <c r="C4121" s="53">
        <v>2023</v>
      </c>
      <c r="D4121" s="53">
        <v>0.4</v>
      </c>
      <c r="E4121" s="54">
        <v>1</v>
      </c>
      <c r="F4121" s="54">
        <v>15</v>
      </c>
      <c r="G4121" s="69">
        <v>23.882650000000002</v>
      </c>
      <c r="H4121" s="59">
        <v>392</v>
      </c>
    </row>
    <row r="4122" spans="1:8" ht="51">
      <c r="A4122" s="39"/>
      <c r="B4122" s="52" t="s">
        <v>6010</v>
      </c>
      <c r="C4122" s="53">
        <v>2023</v>
      </c>
      <c r="D4122" s="53">
        <v>0.4</v>
      </c>
      <c r="E4122" s="54">
        <v>1</v>
      </c>
      <c r="F4122" s="54">
        <v>5</v>
      </c>
      <c r="G4122" s="69">
        <v>23.882650000000002</v>
      </c>
      <c r="H4122" s="59">
        <v>392</v>
      </c>
    </row>
    <row r="4123" spans="1:8" ht="51">
      <c r="A4123" s="39"/>
      <c r="B4123" s="52" t="s">
        <v>6011</v>
      </c>
      <c r="C4123" s="53">
        <v>2023</v>
      </c>
      <c r="D4123" s="53">
        <v>0.4</v>
      </c>
      <c r="E4123" s="54">
        <v>1</v>
      </c>
      <c r="F4123" s="54">
        <v>10</v>
      </c>
      <c r="G4123" s="69">
        <v>23.882650000000002</v>
      </c>
      <c r="H4123" s="59">
        <v>392</v>
      </c>
    </row>
    <row r="4124" spans="1:8" ht="51">
      <c r="A4124" s="39"/>
      <c r="B4124" s="52" t="s">
        <v>6012</v>
      </c>
      <c r="C4124" s="53">
        <v>2023</v>
      </c>
      <c r="D4124" s="53">
        <v>0.4</v>
      </c>
      <c r="E4124" s="54">
        <v>1</v>
      </c>
      <c r="F4124" s="54">
        <v>10</v>
      </c>
      <c r="G4124" s="69">
        <v>23.882650000000002</v>
      </c>
      <c r="H4124" s="59">
        <v>392</v>
      </c>
    </row>
    <row r="4125" spans="1:8" ht="51">
      <c r="A4125" s="39"/>
      <c r="B4125" s="52" t="s">
        <v>6013</v>
      </c>
      <c r="C4125" s="53">
        <v>2023</v>
      </c>
      <c r="D4125" s="53">
        <v>0.4</v>
      </c>
      <c r="E4125" s="54">
        <v>1</v>
      </c>
      <c r="F4125" s="54">
        <v>5</v>
      </c>
      <c r="G4125" s="69">
        <v>23.882650000000002</v>
      </c>
      <c r="H4125" s="59">
        <v>392</v>
      </c>
    </row>
    <row r="4126" spans="1:8" ht="51">
      <c r="A4126" s="39"/>
      <c r="B4126" s="52" t="s">
        <v>6014</v>
      </c>
      <c r="C4126" s="53">
        <v>2023</v>
      </c>
      <c r="D4126" s="53">
        <v>0.4</v>
      </c>
      <c r="E4126" s="54">
        <v>1</v>
      </c>
      <c r="F4126" s="54">
        <v>10</v>
      </c>
      <c r="G4126" s="69">
        <v>23.882650000000002</v>
      </c>
      <c r="H4126" s="59">
        <v>392</v>
      </c>
    </row>
    <row r="4127" spans="1:8" ht="51">
      <c r="A4127" s="39"/>
      <c r="B4127" s="52" t="s">
        <v>6015</v>
      </c>
      <c r="C4127" s="53">
        <v>2023</v>
      </c>
      <c r="D4127" s="53">
        <v>0.4</v>
      </c>
      <c r="E4127" s="54">
        <v>1</v>
      </c>
      <c r="F4127" s="54">
        <v>5</v>
      </c>
      <c r="G4127" s="69">
        <v>23.882650000000002</v>
      </c>
      <c r="H4127" s="59">
        <v>392</v>
      </c>
    </row>
    <row r="4128" spans="1:8" ht="51">
      <c r="A4128" s="39"/>
      <c r="B4128" s="52" t="s">
        <v>6016</v>
      </c>
      <c r="C4128" s="53">
        <v>2023</v>
      </c>
      <c r="D4128" s="53">
        <v>0.4</v>
      </c>
      <c r="E4128" s="54">
        <v>1</v>
      </c>
      <c r="F4128" s="54">
        <v>5</v>
      </c>
      <c r="G4128" s="69">
        <v>23.882650000000002</v>
      </c>
      <c r="H4128" s="59">
        <v>392</v>
      </c>
    </row>
    <row r="4129" spans="1:8" ht="51">
      <c r="A4129" s="39"/>
      <c r="B4129" s="52" t="s">
        <v>6017</v>
      </c>
      <c r="C4129" s="53">
        <v>2023</v>
      </c>
      <c r="D4129" s="53">
        <v>0.4</v>
      </c>
      <c r="E4129" s="54">
        <v>1</v>
      </c>
      <c r="F4129" s="54">
        <v>15</v>
      </c>
      <c r="G4129" s="69">
        <v>23.836320000000001</v>
      </c>
      <c r="H4129" s="59">
        <v>392</v>
      </c>
    </row>
    <row r="4130" spans="1:8" ht="51">
      <c r="A4130" s="39"/>
      <c r="B4130" s="52" t="s">
        <v>6018</v>
      </c>
      <c r="C4130" s="53">
        <v>2023</v>
      </c>
      <c r="D4130" s="53">
        <v>0.4</v>
      </c>
      <c r="E4130" s="54">
        <v>1</v>
      </c>
      <c r="F4130" s="54">
        <v>10</v>
      </c>
      <c r="G4130" s="69">
        <v>23.836320000000001</v>
      </c>
      <c r="H4130" s="59">
        <v>392</v>
      </c>
    </row>
    <row r="4131" spans="1:8" ht="51">
      <c r="A4131" s="39"/>
      <c r="B4131" s="52" t="s">
        <v>6019</v>
      </c>
      <c r="C4131" s="53">
        <v>2023</v>
      </c>
      <c r="D4131" s="53">
        <v>0.4</v>
      </c>
      <c r="E4131" s="54">
        <v>1</v>
      </c>
      <c r="F4131" s="54">
        <v>5</v>
      </c>
      <c r="G4131" s="69">
        <v>23.836320000000001</v>
      </c>
      <c r="H4131" s="59">
        <v>392</v>
      </c>
    </row>
    <row r="4132" spans="1:8" ht="51">
      <c r="A4132" s="39"/>
      <c r="B4132" s="52" t="s">
        <v>6020</v>
      </c>
      <c r="C4132" s="53">
        <v>2023</v>
      </c>
      <c r="D4132" s="53">
        <v>0.4</v>
      </c>
      <c r="E4132" s="54">
        <v>1</v>
      </c>
      <c r="F4132" s="54">
        <v>5</v>
      </c>
      <c r="G4132" s="69">
        <v>23.836220000000001</v>
      </c>
      <c r="H4132" s="59">
        <v>392</v>
      </c>
    </row>
    <row r="4133" spans="1:8" ht="51">
      <c r="A4133" s="39"/>
      <c r="B4133" s="52" t="s">
        <v>6021</v>
      </c>
      <c r="C4133" s="53">
        <v>2023</v>
      </c>
      <c r="D4133" s="53">
        <v>0.4</v>
      </c>
      <c r="E4133" s="54">
        <v>1</v>
      </c>
      <c r="F4133" s="54">
        <v>10</v>
      </c>
      <c r="G4133" s="69">
        <v>23.836220000000001</v>
      </c>
      <c r="H4133" s="59">
        <v>392</v>
      </c>
    </row>
    <row r="4134" spans="1:8" ht="51">
      <c r="A4134" s="39"/>
      <c r="B4134" s="52" t="s">
        <v>6022</v>
      </c>
      <c r="C4134" s="53">
        <v>2023</v>
      </c>
      <c r="D4134" s="53">
        <v>0.4</v>
      </c>
      <c r="E4134" s="54">
        <v>1</v>
      </c>
      <c r="F4134" s="54">
        <v>10</v>
      </c>
      <c r="G4134" s="69">
        <v>23.836220000000001</v>
      </c>
      <c r="H4134" s="59">
        <v>392</v>
      </c>
    </row>
    <row r="4135" spans="1:8" ht="51">
      <c r="A4135" s="39"/>
      <c r="B4135" s="52" t="s">
        <v>6023</v>
      </c>
      <c r="C4135" s="53">
        <v>2023</v>
      </c>
      <c r="D4135" s="53">
        <v>0.4</v>
      </c>
      <c r="E4135" s="54">
        <v>1</v>
      </c>
      <c r="F4135" s="54">
        <v>10</v>
      </c>
      <c r="G4135" s="69">
        <v>23.836639999999999</v>
      </c>
      <c r="H4135" s="59">
        <v>392</v>
      </c>
    </row>
    <row r="4136" spans="1:8" ht="51">
      <c r="A4136" s="39"/>
      <c r="B4136" s="52" t="s">
        <v>6024</v>
      </c>
      <c r="C4136" s="53">
        <v>2023</v>
      </c>
      <c r="D4136" s="53">
        <v>0.4</v>
      </c>
      <c r="E4136" s="54">
        <v>1</v>
      </c>
      <c r="F4136" s="54">
        <v>13</v>
      </c>
      <c r="G4136" s="69">
        <v>23.836639999999999</v>
      </c>
      <c r="H4136" s="59">
        <v>392</v>
      </c>
    </row>
    <row r="4137" spans="1:8" ht="51">
      <c r="A4137" s="39"/>
      <c r="B4137" s="52" t="s">
        <v>6025</v>
      </c>
      <c r="C4137" s="53">
        <v>2023</v>
      </c>
      <c r="D4137" s="53">
        <v>0.4</v>
      </c>
      <c r="E4137" s="54">
        <v>1</v>
      </c>
      <c r="F4137" s="54">
        <v>10</v>
      </c>
      <c r="G4137" s="69">
        <v>23.853810000000003</v>
      </c>
      <c r="H4137" s="59">
        <v>392</v>
      </c>
    </row>
    <row r="4138" spans="1:8" ht="51">
      <c r="A4138" s="39"/>
      <c r="B4138" s="52" t="s">
        <v>6026</v>
      </c>
      <c r="C4138" s="53">
        <v>2023</v>
      </c>
      <c r="D4138" s="53">
        <v>0.4</v>
      </c>
      <c r="E4138" s="54">
        <v>1</v>
      </c>
      <c r="F4138" s="54">
        <v>5</v>
      </c>
      <c r="G4138" s="69">
        <v>23.853810000000003</v>
      </c>
      <c r="H4138" s="59">
        <v>392</v>
      </c>
    </row>
    <row r="4139" spans="1:8" ht="51">
      <c r="A4139" s="39"/>
      <c r="B4139" s="52" t="s">
        <v>6027</v>
      </c>
      <c r="C4139" s="53">
        <v>2023</v>
      </c>
      <c r="D4139" s="53">
        <v>0.4</v>
      </c>
      <c r="E4139" s="54">
        <v>1</v>
      </c>
      <c r="F4139" s="54">
        <v>10</v>
      </c>
      <c r="G4139" s="69">
        <v>23.853810000000003</v>
      </c>
      <c r="H4139" s="59">
        <v>392</v>
      </c>
    </row>
    <row r="4140" spans="1:8" ht="51">
      <c r="A4140" s="39"/>
      <c r="B4140" s="52" t="s">
        <v>6028</v>
      </c>
      <c r="C4140" s="53">
        <v>2023</v>
      </c>
      <c r="D4140" s="53">
        <v>0.4</v>
      </c>
      <c r="E4140" s="54">
        <v>1</v>
      </c>
      <c r="F4140" s="54">
        <v>15</v>
      </c>
      <c r="G4140" s="69">
        <v>23.892849999999999</v>
      </c>
      <c r="H4140" s="59">
        <v>392</v>
      </c>
    </row>
    <row r="4141" spans="1:8" ht="51">
      <c r="A4141" s="39"/>
      <c r="B4141" s="52" t="s">
        <v>6029</v>
      </c>
      <c r="C4141" s="53">
        <v>2023</v>
      </c>
      <c r="D4141" s="53">
        <v>0.4</v>
      </c>
      <c r="E4141" s="54">
        <v>1</v>
      </c>
      <c r="F4141" s="54">
        <v>15</v>
      </c>
      <c r="G4141" s="69">
        <v>23.351500000000001</v>
      </c>
      <c r="H4141" s="59">
        <v>392</v>
      </c>
    </row>
    <row r="4142" spans="1:8" ht="51">
      <c r="A4142" s="39"/>
      <c r="B4142" s="52" t="s">
        <v>6030</v>
      </c>
      <c r="C4142" s="53">
        <v>2023</v>
      </c>
      <c r="D4142" s="53">
        <v>0.4</v>
      </c>
      <c r="E4142" s="54">
        <v>1</v>
      </c>
      <c r="F4142" s="54">
        <v>15</v>
      </c>
      <c r="G4142" s="69">
        <v>23.351520000000001</v>
      </c>
      <c r="H4142" s="59">
        <v>392</v>
      </c>
    </row>
    <row r="4143" spans="1:8" ht="51">
      <c r="A4143" s="39"/>
      <c r="B4143" s="52" t="s">
        <v>6031</v>
      </c>
      <c r="C4143" s="53">
        <v>2023</v>
      </c>
      <c r="D4143" s="53">
        <v>0.4</v>
      </c>
      <c r="E4143" s="54">
        <v>1</v>
      </c>
      <c r="F4143" s="54">
        <v>15</v>
      </c>
      <c r="G4143" s="69">
        <v>23.351500000000001</v>
      </c>
      <c r="H4143" s="59">
        <v>392</v>
      </c>
    </row>
    <row r="4144" spans="1:8" ht="51">
      <c r="A4144" s="39"/>
      <c r="B4144" s="52" t="s">
        <v>6032</v>
      </c>
      <c r="C4144" s="53">
        <v>2023</v>
      </c>
      <c r="D4144" s="53">
        <v>0.4</v>
      </c>
      <c r="E4144" s="54">
        <v>1</v>
      </c>
      <c r="F4144" s="54">
        <v>15</v>
      </c>
      <c r="G4144" s="69">
        <v>23.351520000000001</v>
      </c>
      <c r="H4144" s="59">
        <v>392</v>
      </c>
    </row>
    <row r="4145" spans="1:8" ht="51">
      <c r="A4145" s="39"/>
      <c r="B4145" s="52" t="s">
        <v>6033</v>
      </c>
      <c r="C4145" s="53">
        <v>2023</v>
      </c>
      <c r="D4145" s="53">
        <v>0.4</v>
      </c>
      <c r="E4145" s="54">
        <v>1</v>
      </c>
      <c r="F4145" s="54">
        <v>15</v>
      </c>
      <c r="G4145" s="69">
        <v>23.31589</v>
      </c>
      <c r="H4145" s="59">
        <v>392</v>
      </c>
    </row>
    <row r="4146" spans="1:8" ht="51">
      <c r="A4146" s="39"/>
      <c r="B4146" s="52" t="s">
        <v>6034</v>
      </c>
      <c r="C4146" s="53">
        <v>2023</v>
      </c>
      <c r="D4146" s="53">
        <v>0.4</v>
      </c>
      <c r="E4146" s="54">
        <v>1</v>
      </c>
      <c r="F4146" s="54">
        <v>15</v>
      </c>
      <c r="G4146" s="69">
        <v>23.31635</v>
      </c>
      <c r="H4146" s="59">
        <v>392</v>
      </c>
    </row>
    <row r="4147" spans="1:8" ht="51">
      <c r="A4147" s="39"/>
      <c r="B4147" s="52" t="s">
        <v>6035</v>
      </c>
      <c r="C4147" s="53">
        <v>2023</v>
      </c>
      <c r="D4147" s="53">
        <v>0.4</v>
      </c>
      <c r="E4147" s="54">
        <v>1</v>
      </c>
      <c r="F4147" s="54">
        <v>25</v>
      </c>
      <c r="G4147" s="69">
        <v>23.316330000000001</v>
      </c>
      <c r="H4147" s="59">
        <v>392</v>
      </c>
    </row>
    <row r="4148" spans="1:8" ht="51">
      <c r="A4148" s="39"/>
      <c r="B4148" s="52" t="s">
        <v>6036</v>
      </c>
      <c r="C4148" s="53">
        <v>2023</v>
      </c>
      <c r="D4148" s="53">
        <v>0.4</v>
      </c>
      <c r="E4148" s="54">
        <v>1</v>
      </c>
      <c r="F4148" s="54">
        <v>15</v>
      </c>
      <c r="G4148" s="69">
        <v>23.31635</v>
      </c>
      <c r="H4148" s="59">
        <v>392</v>
      </c>
    </row>
    <row r="4149" spans="1:8" ht="51">
      <c r="A4149" s="39"/>
      <c r="B4149" s="52" t="s">
        <v>6037</v>
      </c>
      <c r="C4149" s="53">
        <v>2023</v>
      </c>
      <c r="D4149" s="53">
        <v>0.4</v>
      </c>
      <c r="E4149" s="54">
        <v>1</v>
      </c>
      <c r="F4149" s="54">
        <v>15</v>
      </c>
      <c r="G4149" s="69">
        <v>23.316330000000001</v>
      </c>
      <c r="H4149" s="59">
        <v>392</v>
      </c>
    </row>
    <row r="4150" spans="1:8" ht="51">
      <c r="A4150" s="39"/>
      <c r="B4150" s="52" t="s">
        <v>6038</v>
      </c>
      <c r="C4150" s="53">
        <v>2023</v>
      </c>
      <c r="D4150" s="53">
        <v>0.4</v>
      </c>
      <c r="E4150" s="54">
        <v>1</v>
      </c>
      <c r="F4150" s="54">
        <v>15</v>
      </c>
      <c r="G4150" s="69">
        <v>23.31635</v>
      </c>
      <c r="H4150" s="59">
        <v>392</v>
      </c>
    </row>
    <row r="4151" spans="1:8" ht="51">
      <c r="A4151" s="39"/>
      <c r="B4151" s="52" t="s">
        <v>6039</v>
      </c>
      <c r="C4151" s="53">
        <v>2023</v>
      </c>
      <c r="D4151" s="53">
        <v>0.4</v>
      </c>
      <c r="E4151" s="54">
        <v>1</v>
      </c>
      <c r="F4151" s="54">
        <v>15</v>
      </c>
      <c r="G4151" s="69">
        <v>23.316330000000001</v>
      </c>
      <c r="H4151" s="59">
        <v>392</v>
      </c>
    </row>
    <row r="4152" spans="1:8" ht="51">
      <c r="A4152" s="39"/>
      <c r="B4152" s="52" t="s">
        <v>6040</v>
      </c>
      <c r="C4152" s="53">
        <v>2023</v>
      </c>
      <c r="D4152" s="53">
        <v>0.4</v>
      </c>
      <c r="E4152" s="54">
        <v>1</v>
      </c>
      <c r="F4152" s="54">
        <v>15</v>
      </c>
      <c r="G4152" s="69">
        <v>23.307759999999998</v>
      </c>
      <c r="H4152" s="59">
        <v>392</v>
      </c>
    </row>
    <row r="4153" spans="1:8" ht="51">
      <c r="A4153" s="39"/>
      <c r="B4153" s="52" t="s">
        <v>6041</v>
      </c>
      <c r="C4153" s="53">
        <v>2023</v>
      </c>
      <c r="D4153" s="53">
        <v>0.4</v>
      </c>
      <c r="E4153" s="54">
        <v>1</v>
      </c>
      <c r="F4153" s="54">
        <v>15</v>
      </c>
      <c r="G4153" s="69">
        <v>23.307740000000003</v>
      </c>
      <c r="H4153" s="59">
        <v>392</v>
      </c>
    </row>
    <row r="4154" spans="1:8" ht="51">
      <c r="A4154" s="39"/>
      <c r="B4154" s="52" t="s">
        <v>6042</v>
      </c>
      <c r="C4154" s="53">
        <v>2023</v>
      </c>
      <c r="D4154" s="53">
        <v>0.4</v>
      </c>
      <c r="E4154" s="54">
        <v>1</v>
      </c>
      <c r="F4154" s="54">
        <v>15</v>
      </c>
      <c r="G4154" s="69">
        <v>23.307759999999998</v>
      </c>
      <c r="H4154" s="59">
        <v>392</v>
      </c>
    </row>
    <row r="4155" spans="1:8" ht="51">
      <c r="A4155" s="39"/>
      <c r="B4155" s="52" t="s">
        <v>6043</v>
      </c>
      <c r="C4155" s="53">
        <v>2023</v>
      </c>
      <c r="D4155" s="53">
        <v>0.4</v>
      </c>
      <c r="E4155" s="54">
        <v>1</v>
      </c>
      <c r="F4155" s="54">
        <v>15</v>
      </c>
      <c r="G4155" s="69">
        <v>23.307740000000003</v>
      </c>
      <c r="H4155" s="59">
        <v>392</v>
      </c>
    </row>
    <row r="4156" spans="1:8" ht="51">
      <c r="A4156" s="39"/>
      <c r="B4156" s="52" t="s">
        <v>6044</v>
      </c>
      <c r="C4156" s="53">
        <v>2023</v>
      </c>
      <c r="D4156" s="53">
        <v>0.4</v>
      </c>
      <c r="E4156" s="54">
        <v>1</v>
      </c>
      <c r="F4156" s="54">
        <v>15</v>
      </c>
      <c r="G4156" s="69">
        <v>23.307759999999998</v>
      </c>
      <c r="H4156" s="59">
        <v>392</v>
      </c>
    </row>
    <row r="4157" spans="1:8" ht="51">
      <c r="A4157" s="39"/>
      <c r="B4157" s="52" t="s">
        <v>6045</v>
      </c>
      <c r="C4157" s="53">
        <v>2023</v>
      </c>
      <c r="D4157" s="53">
        <v>0.4</v>
      </c>
      <c r="E4157" s="54">
        <v>1</v>
      </c>
      <c r="F4157" s="54">
        <v>15</v>
      </c>
      <c r="G4157" s="69">
        <v>23.30818</v>
      </c>
      <c r="H4157" s="59">
        <v>392</v>
      </c>
    </row>
    <row r="4158" spans="1:8" ht="51">
      <c r="A4158" s="39"/>
      <c r="B4158" s="52" t="s">
        <v>6046</v>
      </c>
      <c r="C4158" s="53">
        <v>2023</v>
      </c>
      <c r="D4158" s="53">
        <v>0.4</v>
      </c>
      <c r="E4158" s="54">
        <v>1</v>
      </c>
      <c r="F4158" s="54">
        <v>15</v>
      </c>
      <c r="G4158" s="69">
        <v>23.308199999999999</v>
      </c>
      <c r="H4158" s="59">
        <v>392</v>
      </c>
    </row>
    <row r="4159" spans="1:8" ht="51">
      <c r="A4159" s="39"/>
      <c r="B4159" s="52" t="s">
        <v>6047</v>
      </c>
      <c r="C4159" s="53">
        <v>2023</v>
      </c>
      <c r="D4159" s="53">
        <v>0.4</v>
      </c>
      <c r="E4159" s="54">
        <v>1</v>
      </c>
      <c r="F4159" s="54">
        <v>15</v>
      </c>
      <c r="G4159" s="69">
        <v>23.30818</v>
      </c>
      <c r="H4159" s="59">
        <v>392</v>
      </c>
    </row>
    <row r="4160" spans="1:8" ht="51">
      <c r="A4160" s="39"/>
      <c r="B4160" s="52" t="s">
        <v>6048</v>
      </c>
      <c r="C4160" s="53">
        <v>2023</v>
      </c>
      <c r="D4160" s="53">
        <v>0.4</v>
      </c>
      <c r="E4160" s="54">
        <v>1</v>
      </c>
      <c r="F4160" s="54">
        <v>15</v>
      </c>
      <c r="G4160" s="69">
        <v>23.32621</v>
      </c>
      <c r="H4160" s="59">
        <v>392</v>
      </c>
    </row>
    <row r="4161" spans="1:8" ht="51">
      <c r="A4161" s="39"/>
      <c r="B4161" s="52" t="s">
        <v>6049</v>
      </c>
      <c r="C4161" s="53">
        <v>2023</v>
      </c>
      <c r="D4161" s="53">
        <v>0.4</v>
      </c>
      <c r="E4161" s="54">
        <v>1</v>
      </c>
      <c r="F4161" s="54">
        <v>15</v>
      </c>
      <c r="G4161" s="69">
        <v>23.32619</v>
      </c>
      <c r="H4161" s="59">
        <v>392</v>
      </c>
    </row>
    <row r="4162" spans="1:8" ht="51">
      <c r="A4162" s="39"/>
      <c r="B4162" s="52" t="s">
        <v>6050</v>
      </c>
      <c r="C4162" s="53">
        <v>2023</v>
      </c>
      <c r="D4162" s="53">
        <v>0.4</v>
      </c>
      <c r="E4162" s="54">
        <v>1</v>
      </c>
      <c r="F4162" s="54">
        <v>15</v>
      </c>
      <c r="G4162" s="69">
        <v>23.32621</v>
      </c>
      <c r="H4162" s="59">
        <v>392</v>
      </c>
    </row>
    <row r="4163" spans="1:8" ht="51">
      <c r="A4163" s="39"/>
      <c r="B4163" s="52" t="s">
        <v>6051</v>
      </c>
      <c r="C4163" s="53">
        <v>2023</v>
      </c>
      <c r="D4163" s="53">
        <v>0.4</v>
      </c>
      <c r="E4163" s="54">
        <v>1</v>
      </c>
      <c r="F4163" s="54">
        <v>15</v>
      </c>
      <c r="G4163" s="69">
        <v>23.32619</v>
      </c>
      <c r="H4163" s="59">
        <v>392</v>
      </c>
    </row>
    <row r="4164" spans="1:8" ht="51">
      <c r="A4164" s="39"/>
      <c r="B4164" s="52" t="s">
        <v>6052</v>
      </c>
      <c r="C4164" s="53">
        <v>2023</v>
      </c>
      <c r="D4164" s="53">
        <v>0.4</v>
      </c>
      <c r="E4164" s="54">
        <v>1</v>
      </c>
      <c r="F4164" s="54">
        <v>15</v>
      </c>
      <c r="G4164" s="69">
        <v>23.326640000000001</v>
      </c>
      <c r="H4164" s="59">
        <v>392</v>
      </c>
    </row>
    <row r="4165" spans="1:8" ht="51">
      <c r="A4165" s="39"/>
      <c r="B4165" s="52" t="s">
        <v>6053</v>
      </c>
      <c r="C4165" s="53">
        <v>2023</v>
      </c>
      <c r="D4165" s="53">
        <v>0.4</v>
      </c>
      <c r="E4165" s="54">
        <v>1</v>
      </c>
      <c r="F4165" s="54">
        <v>15</v>
      </c>
      <c r="G4165" s="69">
        <v>23.326619999999998</v>
      </c>
      <c r="H4165" s="59">
        <v>392</v>
      </c>
    </row>
    <row r="4166" spans="1:8" ht="51">
      <c r="A4166" s="39"/>
      <c r="B4166" s="52" t="s">
        <v>6054</v>
      </c>
      <c r="C4166" s="53">
        <v>2023</v>
      </c>
      <c r="D4166" s="53">
        <v>0.4</v>
      </c>
      <c r="E4166" s="54">
        <v>1</v>
      </c>
      <c r="F4166" s="54">
        <v>15</v>
      </c>
      <c r="G4166" s="69">
        <v>23.326640000000001</v>
      </c>
      <c r="H4166" s="59">
        <v>392</v>
      </c>
    </row>
    <row r="4167" spans="1:8" ht="51">
      <c r="A4167" s="39"/>
      <c r="B4167" s="52" t="s">
        <v>6055</v>
      </c>
      <c r="C4167" s="53">
        <v>2023</v>
      </c>
      <c r="D4167" s="53">
        <v>0.4</v>
      </c>
      <c r="E4167" s="54">
        <v>1</v>
      </c>
      <c r="F4167" s="54">
        <v>15</v>
      </c>
      <c r="G4167" s="69">
        <v>23.326619999999998</v>
      </c>
      <c r="H4167" s="59">
        <v>392</v>
      </c>
    </row>
    <row r="4168" spans="1:8" ht="51">
      <c r="A4168" s="39"/>
      <c r="B4168" s="52" t="s">
        <v>6056</v>
      </c>
      <c r="C4168" s="53">
        <v>2023</v>
      </c>
      <c r="D4168" s="53">
        <v>0.4</v>
      </c>
      <c r="E4168" s="54">
        <v>1</v>
      </c>
      <c r="F4168" s="54">
        <v>15</v>
      </c>
      <c r="G4168" s="69">
        <v>23.327930000000002</v>
      </c>
      <c r="H4168" s="59">
        <v>392</v>
      </c>
    </row>
    <row r="4169" spans="1:8" ht="51">
      <c r="A4169" s="39"/>
      <c r="B4169" s="52" t="s">
        <v>6057</v>
      </c>
      <c r="C4169" s="53">
        <v>2023</v>
      </c>
      <c r="D4169" s="53">
        <v>0.4</v>
      </c>
      <c r="E4169" s="54">
        <v>1</v>
      </c>
      <c r="F4169" s="54">
        <v>15</v>
      </c>
      <c r="G4169" s="69">
        <v>23.328340000000001</v>
      </c>
      <c r="H4169" s="59">
        <v>392</v>
      </c>
    </row>
    <row r="4170" spans="1:8" ht="51">
      <c r="A4170" s="39"/>
      <c r="B4170" s="52" t="s">
        <v>6058</v>
      </c>
      <c r="C4170" s="53">
        <v>2023</v>
      </c>
      <c r="D4170" s="53">
        <v>0.4</v>
      </c>
      <c r="E4170" s="54">
        <v>1</v>
      </c>
      <c r="F4170" s="54">
        <v>15</v>
      </c>
      <c r="G4170" s="69">
        <v>23.32836</v>
      </c>
      <c r="H4170" s="59">
        <v>392</v>
      </c>
    </row>
    <row r="4171" spans="1:8" ht="51">
      <c r="A4171" s="39"/>
      <c r="B4171" s="52" t="s">
        <v>6059</v>
      </c>
      <c r="C4171" s="53">
        <v>2023</v>
      </c>
      <c r="D4171" s="53">
        <v>0.4</v>
      </c>
      <c r="E4171" s="54">
        <v>1</v>
      </c>
      <c r="F4171" s="54">
        <v>15</v>
      </c>
      <c r="G4171" s="69">
        <v>23.328340000000001</v>
      </c>
      <c r="H4171" s="59">
        <v>392</v>
      </c>
    </row>
    <row r="4172" spans="1:8" ht="51">
      <c r="A4172" s="39"/>
      <c r="B4172" s="52" t="s">
        <v>6060</v>
      </c>
      <c r="C4172" s="53">
        <v>2023</v>
      </c>
      <c r="D4172" s="53">
        <v>0.4</v>
      </c>
      <c r="E4172" s="54">
        <v>1</v>
      </c>
      <c r="F4172" s="54">
        <v>15</v>
      </c>
      <c r="G4172" s="69">
        <v>23.32836</v>
      </c>
      <c r="H4172" s="59">
        <v>392</v>
      </c>
    </row>
    <row r="4173" spans="1:8" ht="51">
      <c r="A4173" s="39"/>
      <c r="B4173" s="52" t="s">
        <v>6061</v>
      </c>
      <c r="C4173" s="53">
        <v>2023</v>
      </c>
      <c r="D4173" s="53">
        <v>0.4</v>
      </c>
      <c r="E4173" s="54">
        <v>1</v>
      </c>
      <c r="F4173" s="54">
        <v>15</v>
      </c>
      <c r="G4173" s="69">
        <v>23.328340000000001</v>
      </c>
      <c r="H4173" s="59">
        <v>392</v>
      </c>
    </row>
    <row r="4174" spans="1:8" ht="51">
      <c r="A4174" s="39"/>
      <c r="B4174" s="52" t="s">
        <v>6062</v>
      </c>
      <c r="C4174" s="53">
        <v>2023</v>
      </c>
      <c r="D4174" s="53">
        <v>0.4</v>
      </c>
      <c r="E4174" s="54">
        <v>1</v>
      </c>
      <c r="F4174" s="54">
        <v>15</v>
      </c>
      <c r="G4174" s="69">
        <v>23.32836</v>
      </c>
      <c r="H4174" s="59">
        <v>392</v>
      </c>
    </row>
    <row r="4175" spans="1:8" ht="51">
      <c r="A4175" s="39"/>
      <c r="B4175" s="52" t="s">
        <v>6063</v>
      </c>
      <c r="C4175" s="53">
        <v>2023</v>
      </c>
      <c r="D4175" s="53">
        <v>0.4</v>
      </c>
      <c r="E4175" s="54">
        <v>1</v>
      </c>
      <c r="F4175" s="54">
        <v>15</v>
      </c>
      <c r="G4175" s="69">
        <v>23.328340000000001</v>
      </c>
      <c r="H4175" s="59">
        <v>392</v>
      </c>
    </row>
    <row r="4176" spans="1:8" ht="51">
      <c r="A4176" s="39"/>
      <c r="B4176" s="52" t="s">
        <v>6064</v>
      </c>
      <c r="C4176" s="53">
        <v>2023</v>
      </c>
      <c r="D4176" s="53">
        <v>0.4</v>
      </c>
      <c r="E4176" s="54">
        <v>1</v>
      </c>
      <c r="F4176" s="54">
        <v>15</v>
      </c>
      <c r="G4176" s="69">
        <v>23.323640000000001</v>
      </c>
      <c r="H4176" s="59">
        <v>392</v>
      </c>
    </row>
    <row r="4177" spans="1:8" ht="51">
      <c r="A4177" s="39"/>
      <c r="B4177" s="52" t="s">
        <v>6065</v>
      </c>
      <c r="C4177" s="53">
        <v>2023</v>
      </c>
      <c r="D4177" s="53">
        <v>0.4</v>
      </c>
      <c r="E4177" s="54">
        <v>1</v>
      </c>
      <c r="F4177" s="54">
        <v>15</v>
      </c>
      <c r="G4177" s="69">
        <v>23.323619999999998</v>
      </c>
      <c r="H4177" s="59">
        <v>392</v>
      </c>
    </row>
    <row r="4178" spans="1:8" ht="51">
      <c r="A4178" s="39"/>
      <c r="B4178" s="52" t="s">
        <v>6066</v>
      </c>
      <c r="C4178" s="53">
        <v>2023</v>
      </c>
      <c r="D4178" s="53">
        <v>0.4</v>
      </c>
      <c r="E4178" s="54">
        <v>1</v>
      </c>
      <c r="F4178" s="54">
        <v>15</v>
      </c>
      <c r="G4178" s="69">
        <v>23.323640000000001</v>
      </c>
      <c r="H4178" s="59">
        <v>392</v>
      </c>
    </row>
    <row r="4179" spans="1:8" ht="51">
      <c r="A4179" s="39"/>
      <c r="B4179" s="52" t="s">
        <v>6067</v>
      </c>
      <c r="C4179" s="53">
        <v>2023</v>
      </c>
      <c r="D4179" s="53">
        <v>0.4</v>
      </c>
      <c r="E4179" s="54">
        <v>1</v>
      </c>
      <c r="F4179" s="54">
        <v>15</v>
      </c>
      <c r="G4179" s="69">
        <v>23.323619999999998</v>
      </c>
      <c r="H4179" s="59">
        <v>392</v>
      </c>
    </row>
    <row r="4180" spans="1:8" ht="51">
      <c r="A4180" s="39"/>
      <c r="B4180" s="52" t="s">
        <v>6068</v>
      </c>
      <c r="C4180" s="53">
        <v>2023</v>
      </c>
      <c r="D4180" s="53">
        <v>0.4</v>
      </c>
      <c r="E4180" s="54">
        <v>1</v>
      </c>
      <c r="F4180" s="54">
        <v>15</v>
      </c>
      <c r="G4180" s="69">
        <v>23.323640000000001</v>
      </c>
      <c r="H4180" s="59">
        <v>392</v>
      </c>
    </row>
    <row r="4181" spans="1:8" ht="51">
      <c r="A4181" s="39"/>
      <c r="B4181" s="52" t="s">
        <v>6069</v>
      </c>
      <c r="C4181" s="53">
        <v>2023</v>
      </c>
      <c r="D4181" s="53">
        <v>0.4</v>
      </c>
      <c r="E4181" s="54">
        <v>1</v>
      </c>
      <c r="F4181" s="54">
        <v>15</v>
      </c>
      <c r="G4181" s="69">
        <v>23.323619999999998</v>
      </c>
      <c r="H4181" s="59">
        <v>392</v>
      </c>
    </row>
    <row r="4182" spans="1:8" ht="51">
      <c r="A4182" s="39"/>
      <c r="B4182" s="52" t="s">
        <v>6070</v>
      </c>
      <c r="C4182" s="53">
        <v>2023</v>
      </c>
      <c r="D4182" s="53">
        <v>0.4</v>
      </c>
      <c r="E4182" s="54">
        <v>1</v>
      </c>
      <c r="F4182" s="54">
        <v>15</v>
      </c>
      <c r="G4182" s="69">
        <v>23.323640000000001</v>
      </c>
      <c r="H4182" s="59">
        <v>392</v>
      </c>
    </row>
    <row r="4183" spans="1:8" ht="51">
      <c r="A4183" s="39"/>
      <c r="B4183" s="52" t="s">
        <v>6071</v>
      </c>
      <c r="C4183" s="53">
        <v>2023</v>
      </c>
      <c r="D4183" s="53">
        <v>0.4</v>
      </c>
      <c r="E4183" s="54">
        <v>1</v>
      </c>
      <c r="F4183" s="54">
        <v>15</v>
      </c>
      <c r="G4183" s="69">
        <v>23.32405</v>
      </c>
      <c r="H4183" s="59">
        <v>392</v>
      </c>
    </row>
    <row r="4184" spans="1:8" ht="51">
      <c r="A4184" s="39"/>
      <c r="B4184" s="52" t="s">
        <v>6072</v>
      </c>
      <c r="C4184" s="53">
        <v>2023</v>
      </c>
      <c r="D4184" s="53">
        <v>0.4</v>
      </c>
      <c r="E4184" s="54">
        <v>1</v>
      </c>
      <c r="F4184" s="54">
        <v>15</v>
      </c>
      <c r="G4184" s="69">
        <v>23.321490000000001</v>
      </c>
      <c r="H4184" s="59">
        <v>392</v>
      </c>
    </row>
    <row r="4185" spans="1:8" ht="51">
      <c r="A4185" s="39"/>
      <c r="B4185" s="52" t="s">
        <v>6073</v>
      </c>
      <c r="C4185" s="53">
        <v>2023</v>
      </c>
      <c r="D4185" s="53">
        <v>0.4</v>
      </c>
      <c r="E4185" s="54">
        <v>1</v>
      </c>
      <c r="F4185" s="54">
        <v>15</v>
      </c>
      <c r="G4185" s="69">
        <v>23.321470000000001</v>
      </c>
      <c r="H4185" s="59">
        <v>392</v>
      </c>
    </row>
    <row r="4186" spans="1:8" ht="51">
      <c r="A4186" s="39"/>
      <c r="B4186" s="52" t="s">
        <v>6074</v>
      </c>
      <c r="C4186" s="53">
        <v>2023</v>
      </c>
      <c r="D4186" s="53">
        <v>0.4</v>
      </c>
      <c r="E4186" s="54">
        <v>1</v>
      </c>
      <c r="F4186" s="54">
        <v>15</v>
      </c>
      <c r="G4186" s="69">
        <v>23.321919999999999</v>
      </c>
      <c r="H4186" s="59">
        <v>392</v>
      </c>
    </row>
    <row r="4187" spans="1:8" ht="51">
      <c r="A4187" s="39"/>
      <c r="B4187" s="52" t="s">
        <v>6075</v>
      </c>
      <c r="C4187" s="53">
        <v>2023</v>
      </c>
      <c r="D4187" s="53">
        <v>0.4</v>
      </c>
      <c r="E4187" s="54">
        <v>1</v>
      </c>
      <c r="F4187" s="54">
        <v>5</v>
      </c>
      <c r="G4187" s="69">
        <v>23.321900000000003</v>
      </c>
      <c r="H4187" s="59">
        <v>392</v>
      </c>
    </row>
    <row r="4188" spans="1:8" ht="51">
      <c r="A4188" s="39"/>
      <c r="B4188" s="52" t="s">
        <v>6076</v>
      </c>
      <c r="C4188" s="53">
        <v>2023</v>
      </c>
      <c r="D4188" s="53">
        <v>0.4</v>
      </c>
      <c r="E4188" s="54">
        <v>1</v>
      </c>
      <c r="F4188" s="54">
        <v>10</v>
      </c>
      <c r="G4188" s="69">
        <v>23.321919999999999</v>
      </c>
      <c r="H4188" s="59">
        <v>392</v>
      </c>
    </row>
    <row r="4189" spans="1:8" ht="51">
      <c r="A4189" s="39"/>
      <c r="B4189" s="52" t="s">
        <v>6077</v>
      </c>
      <c r="C4189" s="53">
        <v>2023</v>
      </c>
      <c r="D4189" s="53">
        <v>0.4</v>
      </c>
      <c r="E4189" s="54">
        <v>1</v>
      </c>
      <c r="F4189" s="54">
        <v>10</v>
      </c>
      <c r="G4189" s="69">
        <v>23.321900000000003</v>
      </c>
      <c r="H4189" s="59">
        <v>392</v>
      </c>
    </row>
    <row r="4190" spans="1:8" ht="51">
      <c r="A4190" s="39"/>
      <c r="B4190" s="52" t="s">
        <v>6078</v>
      </c>
      <c r="C4190" s="53">
        <v>2023</v>
      </c>
      <c r="D4190" s="53">
        <v>0.4</v>
      </c>
      <c r="E4190" s="54">
        <v>1</v>
      </c>
      <c r="F4190" s="54">
        <v>15</v>
      </c>
      <c r="G4190" s="69">
        <v>23.321919999999999</v>
      </c>
      <c r="H4190" s="59">
        <v>392</v>
      </c>
    </row>
    <row r="4191" spans="1:8" ht="51">
      <c r="A4191" s="39"/>
      <c r="B4191" s="52" t="s">
        <v>6079</v>
      </c>
      <c r="C4191" s="53">
        <v>2023</v>
      </c>
      <c r="D4191" s="53">
        <v>0.4</v>
      </c>
      <c r="E4191" s="54">
        <v>1</v>
      </c>
      <c r="F4191" s="54">
        <v>10</v>
      </c>
      <c r="G4191" s="69">
        <v>23.321900000000003</v>
      </c>
      <c r="H4191" s="59">
        <v>392</v>
      </c>
    </row>
    <row r="4192" spans="1:8" ht="51">
      <c r="A4192" s="39"/>
      <c r="B4192" s="52" t="s">
        <v>6080</v>
      </c>
      <c r="C4192" s="53">
        <v>2023</v>
      </c>
      <c r="D4192" s="53">
        <v>0.4</v>
      </c>
      <c r="E4192" s="54">
        <v>1</v>
      </c>
      <c r="F4192" s="54">
        <v>5</v>
      </c>
      <c r="G4192" s="69">
        <v>23.335650000000001</v>
      </c>
      <c r="H4192" s="59">
        <v>392</v>
      </c>
    </row>
    <row r="4193" spans="1:8" ht="51">
      <c r="A4193" s="39"/>
      <c r="B4193" s="52" t="s">
        <v>6081</v>
      </c>
      <c r="C4193" s="53">
        <v>2023</v>
      </c>
      <c r="D4193" s="53">
        <v>0.4</v>
      </c>
      <c r="E4193" s="54">
        <v>1</v>
      </c>
      <c r="F4193" s="54">
        <v>10</v>
      </c>
      <c r="G4193" s="69">
        <v>23.335630000000002</v>
      </c>
      <c r="H4193" s="59">
        <v>392</v>
      </c>
    </row>
    <row r="4194" spans="1:8" ht="51">
      <c r="A4194" s="39"/>
      <c r="B4194" s="52" t="s">
        <v>6082</v>
      </c>
      <c r="C4194" s="53">
        <v>2023</v>
      </c>
      <c r="D4194" s="53">
        <v>0.4</v>
      </c>
      <c r="E4194" s="54">
        <v>1</v>
      </c>
      <c r="F4194" s="54">
        <v>10</v>
      </c>
      <c r="G4194" s="69">
        <v>23.335650000000001</v>
      </c>
      <c r="H4194" s="59">
        <v>392</v>
      </c>
    </row>
    <row r="4195" spans="1:8" ht="51">
      <c r="A4195" s="39"/>
      <c r="B4195" s="52" t="s">
        <v>6083</v>
      </c>
      <c r="C4195" s="53">
        <v>2023</v>
      </c>
      <c r="D4195" s="53">
        <v>0.4</v>
      </c>
      <c r="E4195" s="54">
        <v>1</v>
      </c>
      <c r="F4195" s="54">
        <v>15</v>
      </c>
      <c r="G4195" s="69">
        <v>23.335630000000002</v>
      </c>
      <c r="H4195" s="59">
        <v>392</v>
      </c>
    </row>
    <row r="4196" spans="1:8" ht="51">
      <c r="A4196" s="39"/>
      <c r="B4196" s="52" t="s">
        <v>6084</v>
      </c>
      <c r="C4196" s="53">
        <v>2023</v>
      </c>
      <c r="D4196" s="53">
        <v>0.4</v>
      </c>
      <c r="E4196" s="54">
        <v>1</v>
      </c>
      <c r="F4196" s="54">
        <v>10</v>
      </c>
      <c r="G4196" s="69">
        <v>23.335650000000001</v>
      </c>
      <c r="H4196" s="59">
        <v>392</v>
      </c>
    </row>
    <row r="4197" spans="1:8" ht="51">
      <c r="A4197" s="39"/>
      <c r="B4197" s="52" t="s">
        <v>6085</v>
      </c>
      <c r="C4197" s="53">
        <v>2023</v>
      </c>
      <c r="D4197" s="53">
        <v>0.4</v>
      </c>
      <c r="E4197" s="54">
        <v>1</v>
      </c>
      <c r="F4197" s="54">
        <v>10</v>
      </c>
      <c r="G4197" s="69">
        <v>23.335630000000002</v>
      </c>
      <c r="H4197" s="59">
        <v>392</v>
      </c>
    </row>
    <row r="4198" spans="1:8" ht="51">
      <c r="A4198" s="39"/>
      <c r="B4198" s="52" t="s">
        <v>6086</v>
      </c>
      <c r="C4198" s="53">
        <v>2023</v>
      </c>
      <c r="D4198" s="53">
        <v>0.4</v>
      </c>
      <c r="E4198" s="54">
        <v>1</v>
      </c>
      <c r="F4198" s="54">
        <v>15</v>
      </c>
      <c r="G4198" s="69">
        <v>23.336069999999999</v>
      </c>
      <c r="H4198" s="59">
        <v>392</v>
      </c>
    </row>
    <row r="4199" spans="1:8" ht="51">
      <c r="A4199" s="39"/>
      <c r="B4199" s="52" t="s">
        <v>6087</v>
      </c>
      <c r="C4199" s="53">
        <v>2023</v>
      </c>
      <c r="D4199" s="53">
        <v>0.4</v>
      </c>
      <c r="E4199" s="54">
        <v>1</v>
      </c>
      <c r="F4199" s="54">
        <v>10</v>
      </c>
      <c r="G4199" s="69">
        <v>23.301310000000001</v>
      </c>
      <c r="H4199" s="59">
        <v>392</v>
      </c>
    </row>
    <row r="4200" spans="1:8" ht="51">
      <c r="A4200" s="39"/>
      <c r="B4200" s="52" t="s">
        <v>6088</v>
      </c>
      <c r="C4200" s="53">
        <v>2023</v>
      </c>
      <c r="D4200" s="53">
        <v>0.4</v>
      </c>
      <c r="E4200" s="54">
        <v>1</v>
      </c>
      <c r="F4200" s="54">
        <v>5</v>
      </c>
      <c r="G4200" s="69">
        <v>15.324249999999999</v>
      </c>
      <c r="H4200" s="59">
        <v>392</v>
      </c>
    </row>
    <row r="4201" spans="1:8" ht="51">
      <c r="A4201" s="39"/>
      <c r="B4201" s="52" t="s">
        <v>6089</v>
      </c>
      <c r="C4201" s="53">
        <v>2023</v>
      </c>
      <c r="D4201" s="53">
        <v>0.4</v>
      </c>
      <c r="E4201" s="54">
        <v>1</v>
      </c>
      <c r="F4201" s="54">
        <v>15</v>
      </c>
      <c r="G4201" s="69">
        <v>15.324669999999999</v>
      </c>
      <c r="H4201" s="59">
        <v>392</v>
      </c>
    </row>
    <row r="4202" spans="1:8" ht="51">
      <c r="A4202" s="39"/>
      <c r="B4202" s="52" t="s">
        <v>6090</v>
      </c>
      <c r="C4202" s="53">
        <v>2023</v>
      </c>
      <c r="D4202" s="53">
        <v>0.4</v>
      </c>
      <c r="E4202" s="54">
        <v>1</v>
      </c>
      <c r="F4202" s="54">
        <v>5</v>
      </c>
      <c r="G4202" s="69">
        <v>15.324669999999999</v>
      </c>
      <c r="H4202" s="59">
        <v>392</v>
      </c>
    </row>
    <row r="4203" spans="1:8" ht="51">
      <c r="A4203" s="39"/>
      <c r="B4203" s="52" t="s">
        <v>6091</v>
      </c>
      <c r="C4203" s="53">
        <v>2023</v>
      </c>
      <c r="D4203" s="53">
        <v>0.4</v>
      </c>
      <c r="E4203" s="54">
        <v>1</v>
      </c>
      <c r="F4203" s="54">
        <v>15</v>
      </c>
      <c r="G4203" s="69">
        <v>15.32465</v>
      </c>
      <c r="H4203" s="59">
        <v>392</v>
      </c>
    </row>
    <row r="4204" spans="1:8" ht="51">
      <c r="A4204" s="39"/>
      <c r="B4204" s="52" t="s">
        <v>6092</v>
      </c>
      <c r="C4204" s="53">
        <v>2023</v>
      </c>
      <c r="D4204" s="53">
        <v>0.4</v>
      </c>
      <c r="E4204" s="54">
        <v>1</v>
      </c>
      <c r="F4204" s="54">
        <v>15</v>
      </c>
      <c r="G4204" s="69">
        <v>14.70852</v>
      </c>
      <c r="H4204" s="59">
        <v>392</v>
      </c>
    </row>
    <row r="4205" spans="1:8" ht="51">
      <c r="A4205" s="39"/>
      <c r="B4205" s="52" t="s">
        <v>6093</v>
      </c>
      <c r="C4205" s="53">
        <v>2023</v>
      </c>
      <c r="D4205" s="53">
        <v>0.4</v>
      </c>
      <c r="E4205" s="54">
        <v>1</v>
      </c>
      <c r="F4205" s="54">
        <v>5</v>
      </c>
      <c r="G4205" s="69">
        <v>16.526679999999999</v>
      </c>
      <c r="H4205" s="59">
        <v>393</v>
      </c>
    </row>
    <row r="4206" spans="1:8" ht="51">
      <c r="A4206" s="39"/>
      <c r="B4206" s="52" t="s">
        <v>6094</v>
      </c>
      <c r="C4206" s="53">
        <v>2023</v>
      </c>
      <c r="D4206" s="53">
        <v>0.4</v>
      </c>
      <c r="E4206" s="54">
        <v>1</v>
      </c>
      <c r="F4206" s="54">
        <v>10</v>
      </c>
      <c r="G4206" s="69">
        <v>16.715139999999998</v>
      </c>
      <c r="H4206" s="59">
        <v>393</v>
      </c>
    </row>
    <row r="4207" spans="1:8" ht="51">
      <c r="A4207" s="39"/>
      <c r="B4207" s="52" t="s">
        <v>6095</v>
      </c>
      <c r="C4207" s="53">
        <v>2023</v>
      </c>
      <c r="D4207" s="53">
        <v>0.4</v>
      </c>
      <c r="E4207" s="54">
        <v>1</v>
      </c>
      <c r="F4207" s="54">
        <v>10</v>
      </c>
      <c r="G4207" s="69">
        <v>16.443740000000002</v>
      </c>
      <c r="H4207" s="59">
        <v>393</v>
      </c>
    </row>
    <row r="4208" spans="1:8" ht="51">
      <c r="A4208" s="39"/>
      <c r="B4208" s="52" t="s">
        <v>6096</v>
      </c>
      <c r="C4208" s="53">
        <v>2023</v>
      </c>
      <c r="D4208" s="53">
        <v>0.4</v>
      </c>
      <c r="E4208" s="54">
        <v>1</v>
      </c>
      <c r="F4208" s="54">
        <v>10</v>
      </c>
      <c r="G4208" s="69">
        <v>16.764110000000002</v>
      </c>
      <c r="H4208" s="59">
        <v>393</v>
      </c>
    </row>
    <row r="4209" spans="1:8" ht="51">
      <c r="A4209" s="39"/>
      <c r="B4209" s="52" t="s">
        <v>6097</v>
      </c>
      <c r="C4209" s="53">
        <v>2023</v>
      </c>
      <c r="D4209" s="53">
        <v>0.4</v>
      </c>
      <c r="E4209" s="54">
        <v>1</v>
      </c>
      <c r="F4209" s="54">
        <v>10</v>
      </c>
      <c r="G4209" s="69">
        <v>16.497430000000001</v>
      </c>
      <c r="H4209" s="59">
        <v>393</v>
      </c>
    </row>
    <row r="4210" spans="1:8" ht="51">
      <c r="A4210" s="39"/>
      <c r="B4210" s="52" t="s">
        <v>6098</v>
      </c>
      <c r="C4210" s="53">
        <v>2023</v>
      </c>
      <c r="D4210" s="53">
        <v>0.4</v>
      </c>
      <c r="E4210" s="54">
        <v>1</v>
      </c>
      <c r="F4210" s="54">
        <v>10</v>
      </c>
      <c r="G4210" s="69">
        <v>16.446169999999999</v>
      </c>
      <c r="H4210" s="59">
        <v>393</v>
      </c>
    </row>
    <row r="4211" spans="1:8" ht="51">
      <c r="A4211" s="39"/>
      <c r="B4211" s="52" t="s">
        <v>6099</v>
      </c>
      <c r="C4211" s="53">
        <v>2023</v>
      </c>
      <c r="D4211" s="53">
        <v>0.4</v>
      </c>
      <c r="E4211" s="54">
        <v>1</v>
      </c>
      <c r="F4211" s="54">
        <v>10</v>
      </c>
      <c r="G4211" s="69">
        <v>16.63382</v>
      </c>
      <c r="H4211" s="59">
        <v>393</v>
      </c>
    </row>
    <row r="4212" spans="1:8" ht="51">
      <c r="A4212" s="39"/>
      <c r="B4212" s="52" t="s">
        <v>6100</v>
      </c>
      <c r="C4212" s="53">
        <v>2023</v>
      </c>
      <c r="D4212" s="53">
        <v>0.4</v>
      </c>
      <c r="E4212" s="54">
        <v>1</v>
      </c>
      <c r="F4212" s="54">
        <v>10</v>
      </c>
      <c r="G4212" s="69">
        <v>23.395949999999999</v>
      </c>
      <c r="H4212" s="59">
        <v>393</v>
      </c>
    </row>
    <row r="4213" spans="1:8" ht="51">
      <c r="A4213" s="39"/>
      <c r="B4213" s="52" t="s">
        <v>6101</v>
      </c>
      <c r="C4213" s="53">
        <v>2023</v>
      </c>
      <c r="D4213" s="53">
        <v>0.4</v>
      </c>
      <c r="E4213" s="54">
        <v>1</v>
      </c>
      <c r="F4213" s="54">
        <v>10</v>
      </c>
      <c r="G4213" s="69">
        <v>23.361560000000001</v>
      </c>
      <c r="H4213" s="59">
        <v>393</v>
      </c>
    </row>
    <row r="4214" spans="1:8" ht="51">
      <c r="A4214" s="39"/>
      <c r="B4214" s="52" t="s">
        <v>6102</v>
      </c>
      <c r="C4214" s="53">
        <v>2023</v>
      </c>
      <c r="D4214" s="53">
        <v>0.4</v>
      </c>
      <c r="E4214" s="54">
        <v>1</v>
      </c>
      <c r="F4214" s="54">
        <v>15</v>
      </c>
      <c r="G4214" s="69">
        <v>23.337319999999998</v>
      </c>
      <c r="H4214" s="59">
        <v>393</v>
      </c>
    </row>
    <row r="4215" spans="1:8" ht="51">
      <c r="A4215" s="39"/>
      <c r="B4215" s="52" t="s">
        <v>6103</v>
      </c>
      <c r="C4215" s="53">
        <v>2023</v>
      </c>
      <c r="D4215" s="53">
        <v>0.4</v>
      </c>
      <c r="E4215" s="54">
        <v>1</v>
      </c>
      <c r="F4215" s="54">
        <v>10</v>
      </c>
      <c r="G4215" s="69">
        <v>23.367570000000001</v>
      </c>
      <c r="H4215" s="59">
        <v>393</v>
      </c>
    </row>
    <row r="4216" spans="1:8" ht="51">
      <c r="A4216" s="39"/>
      <c r="B4216" s="52" t="s">
        <v>6104</v>
      </c>
      <c r="C4216" s="53">
        <v>2023</v>
      </c>
      <c r="D4216" s="53">
        <v>0.4</v>
      </c>
      <c r="E4216" s="54">
        <v>1</v>
      </c>
      <c r="F4216" s="54">
        <v>15</v>
      </c>
      <c r="G4216" s="69">
        <v>23.896229999999999</v>
      </c>
      <c r="H4216" s="59">
        <v>393</v>
      </c>
    </row>
    <row r="4217" spans="1:8" ht="51">
      <c r="A4217" s="39"/>
      <c r="B4217" s="52" t="s">
        <v>6105</v>
      </c>
      <c r="C4217" s="53">
        <v>2023</v>
      </c>
      <c r="D4217" s="53">
        <v>0.4</v>
      </c>
      <c r="E4217" s="54">
        <v>1</v>
      </c>
      <c r="F4217" s="54">
        <v>10</v>
      </c>
      <c r="G4217" s="69">
        <v>23.367570000000001</v>
      </c>
      <c r="H4217" s="59">
        <v>393</v>
      </c>
    </row>
    <row r="4218" spans="1:8" ht="51">
      <c r="A4218" s="39"/>
      <c r="B4218" s="52" t="s">
        <v>6106</v>
      </c>
      <c r="C4218" s="53">
        <v>2023</v>
      </c>
      <c r="D4218" s="53">
        <v>0.4</v>
      </c>
      <c r="E4218" s="54">
        <v>1</v>
      </c>
      <c r="F4218" s="54">
        <v>15</v>
      </c>
      <c r="G4218" s="69">
        <v>23.416040000000002</v>
      </c>
      <c r="H4218" s="59">
        <v>393</v>
      </c>
    </row>
    <row r="4219" spans="1:8" ht="51">
      <c r="A4219" s="39"/>
      <c r="B4219" s="52" t="s">
        <v>6107</v>
      </c>
      <c r="C4219" s="53">
        <v>2023</v>
      </c>
      <c r="D4219" s="53">
        <v>0.4</v>
      </c>
      <c r="E4219" s="54">
        <v>1</v>
      </c>
      <c r="F4219" s="54">
        <v>30</v>
      </c>
      <c r="G4219" s="69">
        <v>23.373750000000001</v>
      </c>
      <c r="H4219" s="59">
        <v>393</v>
      </c>
    </row>
    <row r="4220" spans="1:8" ht="51">
      <c r="A4220" s="39"/>
      <c r="B4220" s="52" t="s">
        <v>6108</v>
      </c>
      <c r="C4220" s="53">
        <v>2023</v>
      </c>
      <c r="D4220" s="53">
        <v>0.4</v>
      </c>
      <c r="E4220" s="54">
        <v>1</v>
      </c>
      <c r="F4220" s="54">
        <v>10</v>
      </c>
      <c r="G4220" s="69">
        <v>23.404150000000001</v>
      </c>
      <c r="H4220" s="59">
        <v>393</v>
      </c>
    </row>
    <row r="4221" spans="1:8" ht="51">
      <c r="A4221" s="39"/>
      <c r="B4221" s="52" t="s">
        <v>6109</v>
      </c>
      <c r="C4221" s="53">
        <v>2023</v>
      </c>
      <c r="D4221" s="53">
        <v>0.4</v>
      </c>
      <c r="E4221" s="54">
        <v>1</v>
      </c>
      <c r="F4221" s="54">
        <v>15</v>
      </c>
      <c r="G4221" s="69">
        <v>23.404150000000001</v>
      </c>
      <c r="H4221" s="59">
        <v>393</v>
      </c>
    </row>
    <row r="4222" spans="1:8" ht="51">
      <c r="A4222" s="39"/>
      <c r="B4222" s="52" t="s">
        <v>6110</v>
      </c>
      <c r="C4222" s="53">
        <v>2023</v>
      </c>
      <c r="D4222" s="53">
        <v>0.4</v>
      </c>
      <c r="E4222" s="54">
        <v>1</v>
      </c>
      <c r="F4222" s="54">
        <v>15</v>
      </c>
      <c r="G4222" s="69">
        <v>23.011410000000001</v>
      </c>
      <c r="H4222" s="59">
        <v>393</v>
      </c>
    </row>
    <row r="4223" spans="1:8" ht="51">
      <c r="A4223" s="39"/>
      <c r="B4223" s="52" t="s">
        <v>6111</v>
      </c>
      <c r="C4223" s="53">
        <v>2023</v>
      </c>
      <c r="D4223" s="53">
        <v>0.4</v>
      </c>
      <c r="E4223" s="54">
        <v>1</v>
      </c>
      <c r="F4223" s="54">
        <v>15</v>
      </c>
      <c r="G4223" s="69">
        <v>23.191680000000002</v>
      </c>
      <c r="H4223" s="59">
        <v>393</v>
      </c>
    </row>
    <row r="4224" spans="1:8" ht="51">
      <c r="A4224" s="39"/>
      <c r="B4224" s="52" t="s">
        <v>6112</v>
      </c>
      <c r="C4224" s="53">
        <v>2023</v>
      </c>
      <c r="D4224" s="53">
        <v>0.4</v>
      </c>
      <c r="E4224" s="54">
        <v>1</v>
      </c>
      <c r="F4224" s="54">
        <v>10</v>
      </c>
      <c r="G4224" s="69">
        <v>24.09422</v>
      </c>
      <c r="H4224" s="59">
        <v>393</v>
      </c>
    </row>
    <row r="4225" spans="1:8" ht="51">
      <c r="A4225" s="39"/>
      <c r="B4225" s="52" t="s">
        <v>6113</v>
      </c>
      <c r="C4225" s="53">
        <v>2023</v>
      </c>
      <c r="D4225" s="53">
        <v>0.4</v>
      </c>
      <c r="E4225" s="54">
        <v>1</v>
      </c>
      <c r="F4225" s="54">
        <v>10</v>
      </c>
      <c r="G4225" s="69">
        <v>24.538250000000001</v>
      </c>
      <c r="H4225" s="59">
        <v>393</v>
      </c>
    </row>
    <row r="4226" spans="1:8" ht="51">
      <c r="A4226" s="39"/>
      <c r="B4226" s="52" t="s">
        <v>6114</v>
      </c>
      <c r="C4226" s="53">
        <v>2023</v>
      </c>
      <c r="D4226" s="53">
        <v>0.4</v>
      </c>
      <c r="E4226" s="54">
        <v>1</v>
      </c>
      <c r="F4226" s="54">
        <v>15</v>
      </c>
      <c r="G4226" s="69">
        <v>24.807599999999997</v>
      </c>
      <c r="H4226" s="59">
        <v>393</v>
      </c>
    </row>
    <row r="4227" spans="1:8" ht="51">
      <c r="A4227" s="39"/>
      <c r="B4227" s="52" t="s">
        <v>6115</v>
      </c>
      <c r="C4227" s="53">
        <v>2023</v>
      </c>
      <c r="D4227" s="53">
        <v>0.4</v>
      </c>
      <c r="E4227" s="54">
        <v>1</v>
      </c>
      <c r="F4227" s="54">
        <v>5</v>
      </c>
      <c r="G4227" s="69">
        <v>23.386040000000001</v>
      </c>
      <c r="H4227" s="59">
        <v>393</v>
      </c>
    </row>
    <row r="4228" spans="1:8" ht="51">
      <c r="A4228" s="39"/>
      <c r="B4228" s="52" t="s">
        <v>6116</v>
      </c>
      <c r="C4228" s="53">
        <v>2023</v>
      </c>
      <c r="D4228" s="53">
        <v>0.4</v>
      </c>
      <c r="E4228" s="54">
        <v>1</v>
      </c>
      <c r="F4228" s="54">
        <v>15</v>
      </c>
      <c r="G4228" s="69">
        <v>24.35127</v>
      </c>
      <c r="H4228" s="59">
        <v>393</v>
      </c>
    </row>
    <row r="4229" spans="1:8" ht="51">
      <c r="A4229" s="39"/>
      <c r="B4229" s="52" t="s">
        <v>6117</v>
      </c>
      <c r="C4229" s="53">
        <v>2023</v>
      </c>
      <c r="D4229" s="53">
        <v>0.4</v>
      </c>
      <c r="E4229" s="54">
        <v>1</v>
      </c>
      <c r="F4229" s="54">
        <v>10</v>
      </c>
      <c r="G4229" s="69">
        <v>24.451310000000003</v>
      </c>
      <c r="H4229" s="59">
        <v>393</v>
      </c>
    </row>
    <row r="4230" spans="1:8" ht="51">
      <c r="A4230" s="39"/>
      <c r="B4230" s="52" t="s">
        <v>6118</v>
      </c>
      <c r="C4230" s="53">
        <v>2023</v>
      </c>
      <c r="D4230" s="53">
        <v>0.4</v>
      </c>
      <c r="E4230" s="54">
        <v>1</v>
      </c>
      <c r="F4230" s="54">
        <v>10</v>
      </c>
      <c r="G4230" s="69">
        <v>24.694020000000002</v>
      </c>
      <c r="H4230" s="59">
        <v>393</v>
      </c>
    </row>
    <row r="4231" spans="1:8" ht="51">
      <c r="A4231" s="39"/>
      <c r="B4231" s="52" t="s">
        <v>6119</v>
      </c>
      <c r="C4231" s="53">
        <v>2023</v>
      </c>
      <c r="D4231" s="53">
        <v>0.4</v>
      </c>
      <c r="E4231" s="54">
        <v>1</v>
      </c>
      <c r="F4231" s="54">
        <v>15</v>
      </c>
      <c r="G4231" s="69">
        <v>24.57931</v>
      </c>
      <c r="H4231" s="59">
        <v>393</v>
      </c>
    </row>
    <row r="4232" spans="1:8" ht="51">
      <c r="A4232" s="39"/>
      <c r="B4232" s="52" t="s">
        <v>6120</v>
      </c>
      <c r="C4232" s="53">
        <v>2023</v>
      </c>
      <c r="D4232" s="53">
        <v>0.4</v>
      </c>
      <c r="E4232" s="54">
        <v>1</v>
      </c>
      <c r="F4232" s="54">
        <v>10</v>
      </c>
      <c r="G4232" s="69">
        <v>24.50751</v>
      </c>
      <c r="H4232" s="59">
        <v>393</v>
      </c>
    </row>
    <row r="4233" spans="1:8" ht="51">
      <c r="A4233" s="39"/>
      <c r="B4233" s="52" t="s">
        <v>6121</v>
      </c>
      <c r="C4233" s="53">
        <v>2023</v>
      </c>
      <c r="D4233" s="53">
        <v>0.4</v>
      </c>
      <c r="E4233" s="54">
        <v>1</v>
      </c>
      <c r="F4233" s="54">
        <v>5</v>
      </c>
      <c r="G4233" s="69">
        <v>24.469470000000001</v>
      </c>
      <c r="H4233" s="59">
        <v>393</v>
      </c>
    </row>
    <row r="4234" spans="1:8" ht="51">
      <c r="A4234" s="39"/>
      <c r="B4234" s="52" t="s">
        <v>6122</v>
      </c>
      <c r="C4234" s="53">
        <v>2023</v>
      </c>
      <c r="D4234" s="53">
        <v>0.4</v>
      </c>
      <c r="E4234" s="54">
        <v>1</v>
      </c>
      <c r="F4234" s="54">
        <v>10</v>
      </c>
      <c r="G4234" s="69">
        <v>24.591540000000002</v>
      </c>
      <c r="H4234" s="59">
        <v>393</v>
      </c>
    </row>
    <row r="4235" spans="1:8" ht="38.25">
      <c r="A4235" s="39"/>
      <c r="B4235" s="52" t="s">
        <v>6123</v>
      </c>
      <c r="C4235" s="53">
        <v>2023</v>
      </c>
      <c r="D4235" s="53">
        <v>0.4</v>
      </c>
      <c r="E4235" s="54">
        <v>1</v>
      </c>
      <c r="F4235" s="54">
        <v>10</v>
      </c>
      <c r="G4235" s="69">
        <v>24.484240000000003</v>
      </c>
      <c r="H4235" s="59">
        <v>393</v>
      </c>
    </row>
    <row r="4236" spans="1:8" ht="38.25">
      <c r="A4236" s="39"/>
      <c r="B4236" s="52" t="s">
        <v>6124</v>
      </c>
      <c r="C4236" s="53">
        <v>2023</v>
      </c>
      <c r="D4236" s="53">
        <v>0.4</v>
      </c>
      <c r="E4236" s="54">
        <v>1</v>
      </c>
      <c r="F4236" s="54">
        <v>15</v>
      </c>
      <c r="G4236" s="69">
        <v>24.563509999999997</v>
      </c>
      <c r="H4236" s="59">
        <v>393</v>
      </c>
    </row>
    <row r="4237" spans="1:8" ht="51">
      <c r="A4237" s="39"/>
      <c r="B4237" s="52" t="s">
        <v>6125</v>
      </c>
      <c r="C4237" s="53">
        <v>2023</v>
      </c>
      <c r="D4237" s="53">
        <v>0.4</v>
      </c>
      <c r="E4237" s="54">
        <v>1</v>
      </c>
      <c r="F4237" s="54">
        <v>15</v>
      </c>
      <c r="G4237" s="69">
        <v>24.672459999999997</v>
      </c>
      <c r="H4237" s="59">
        <v>393</v>
      </c>
    </row>
    <row r="4238" spans="1:8" ht="51">
      <c r="A4238" s="39"/>
      <c r="B4238" s="52" t="s">
        <v>6126</v>
      </c>
      <c r="C4238" s="53">
        <v>2023</v>
      </c>
      <c r="D4238" s="53">
        <v>0.4</v>
      </c>
      <c r="E4238" s="54">
        <v>1</v>
      </c>
      <c r="F4238" s="54">
        <v>15</v>
      </c>
      <c r="G4238" s="69">
        <v>24.563509999999997</v>
      </c>
      <c r="H4238" s="59">
        <v>393</v>
      </c>
    </row>
    <row r="4239" spans="1:8" ht="51">
      <c r="A4239" s="39"/>
      <c r="B4239" s="52" t="s">
        <v>6127</v>
      </c>
      <c r="C4239" s="53">
        <v>2023</v>
      </c>
      <c r="D4239" s="53">
        <v>0.4</v>
      </c>
      <c r="E4239" s="54">
        <v>1</v>
      </c>
      <c r="F4239" s="54">
        <v>15</v>
      </c>
      <c r="G4239" s="69">
        <v>24.636310000000002</v>
      </c>
      <c r="H4239" s="59">
        <v>393</v>
      </c>
    </row>
    <row r="4240" spans="1:8" ht="51">
      <c r="A4240" s="39"/>
      <c r="B4240" s="52" t="s">
        <v>6128</v>
      </c>
      <c r="C4240" s="53">
        <v>2023</v>
      </c>
      <c r="D4240" s="53">
        <v>0.4</v>
      </c>
      <c r="E4240" s="54">
        <v>1</v>
      </c>
      <c r="F4240" s="54">
        <v>10</v>
      </c>
      <c r="G4240" s="69">
        <v>24.63635</v>
      </c>
      <c r="H4240" s="59">
        <v>393</v>
      </c>
    </row>
    <row r="4241" spans="1:8" ht="51">
      <c r="A4241" s="39"/>
      <c r="B4241" s="52" t="s">
        <v>6129</v>
      </c>
      <c r="C4241" s="53">
        <v>2023</v>
      </c>
      <c r="D4241" s="53">
        <v>0.4</v>
      </c>
      <c r="E4241" s="54">
        <v>1</v>
      </c>
      <c r="F4241" s="54">
        <v>15</v>
      </c>
      <c r="G4241" s="69">
        <v>24.844900000000003</v>
      </c>
      <c r="H4241" s="59">
        <v>393</v>
      </c>
    </row>
    <row r="4242" spans="1:8" ht="51">
      <c r="A4242" s="39"/>
      <c r="B4242" s="52" t="s">
        <v>6130</v>
      </c>
      <c r="C4242" s="53">
        <v>2023</v>
      </c>
      <c r="D4242" s="53">
        <v>0.4</v>
      </c>
      <c r="E4242" s="54">
        <v>1</v>
      </c>
      <c r="F4242" s="54">
        <v>10</v>
      </c>
      <c r="G4242" s="69">
        <v>24.88946</v>
      </c>
      <c r="H4242" s="59">
        <v>393</v>
      </c>
    </row>
    <row r="4243" spans="1:8" ht="51">
      <c r="A4243" s="39"/>
      <c r="B4243" s="52" t="s">
        <v>6131</v>
      </c>
      <c r="C4243" s="53">
        <v>2023</v>
      </c>
      <c r="D4243" s="53">
        <v>0.4</v>
      </c>
      <c r="E4243" s="54">
        <v>1</v>
      </c>
      <c r="F4243" s="54">
        <v>10</v>
      </c>
      <c r="G4243" s="69">
        <v>22.666810000000002</v>
      </c>
      <c r="H4243" s="59">
        <v>393</v>
      </c>
    </row>
    <row r="4244" spans="1:8" ht="63.75">
      <c r="A4244" s="39"/>
      <c r="B4244" s="52" t="s">
        <v>6132</v>
      </c>
      <c r="C4244" s="53">
        <v>2023</v>
      </c>
      <c r="D4244" s="53">
        <v>0.4</v>
      </c>
      <c r="E4244" s="54">
        <v>1</v>
      </c>
      <c r="F4244" s="54">
        <v>1</v>
      </c>
      <c r="G4244" s="69">
        <v>23.178619999999999</v>
      </c>
      <c r="H4244" s="59">
        <v>394</v>
      </c>
    </row>
    <row r="4245" spans="1:8" ht="38.25">
      <c r="A4245" s="39"/>
      <c r="B4245" s="52" t="s">
        <v>6133</v>
      </c>
      <c r="C4245" s="53">
        <v>2023</v>
      </c>
      <c r="D4245" s="53">
        <v>0.4</v>
      </c>
      <c r="E4245" s="54">
        <v>1</v>
      </c>
      <c r="F4245" s="54">
        <v>5</v>
      </c>
      <c r="G4245" s="69">
        <v>5.4643800000000002</v>
      </c>
      <c r="H4245" s="59">
        <v>394</v>
      </c>
    </row>
    <row r="4246" spans="1:8" ht="38.25">
      <c r="A4246" s="39"/>
      <c r="B4246" s="52" t="s">
        <v>6134</v>
      </c>
      <c r="C4246" s="53">
        <v>2023</v>
      </c>
      <c r="D4246" s="53">
        <v>0.4</v>
      </c>
      <c r="E4246" s="54">
        <v>1</v>
      </c>
      <c r="F4246" s="54">
        <v>10</v>
      </c>
      <c r="G4246" s="69">
        <v>20.3933</v>
      </c>
      <c r="H4246" s="59">
        <v>394</v>
      </c>
    </row>
    <row r="4247" spans="1:8" ht="51">
      <c r="A4247" s="39"/>
      <c r="B4247" s="52" t="s">
        <v>6135</v>
      </c>
      <c r="C4247" s="53">
        <v>2023</v>
      </c>
      <c r="D4247" s="53">
        <v>0.4</v>
      </c>
      <c r="E4247" s="54">
        <v>1</v>
      </c>
      <c r="F4247" s="54">
        <v>5</v>
      </c>
      <c r="G4247" s="69">
        <v>13.04781</v>
      </c>
      <c r="H4247" s="59">
        <v>394</v>
      </c>
    </row>
    <row r="4248" spans="1:8" ht="51">
      <c r="A4248" s="39"/>
      <c r="B4248" s="52" t="s">
        <v>6136</v>
      </c>
      <c r="C4248" s="53">
        <v>2023</v>
      </c>
      <c r="D4248" s="53">
        <v>0.4</v>
      </c>
      <c r="E4248" s="54">
        <v>1</v>
      </c>
      <c r="F4248" s="54">
        <v>127</v>
      </c>
      <c r="G4248" s="69">
        <v>13.057549999999999</v>
      </c>
      <c r="H4248" s="59">
        <v>394</v>
      </c>
    </row>
    <row r="4249" spans="1:8" ht="38.25">
      <c r="A4249" s="39"/>
      <c r="B4249" s="52" t="s">
        <v>6137</v>
      </c>
      <c r="C4249" s="53">
        <v>2023</v>
      </c>
      <c r="D4249" s="53">
        <v>0.4</v>
      </c>
      <c r="E4249" s="54">
        <v>1</v>
      </c>
      <c r="F4249" s="54">
        <v>10</v>
      </c>
      <c r="G4249" s="69">
        <v>15.381069999999999</v>
      </c>
      <c r="H4249" s="59">
        <v>398</v>
      </c>
    </row>
    <row r="4250" spans="1:8" ht="38.25">
      <c r="A4250" s="39"/>
      <c r="B4250" s="52" t="s">
        <v>6138</v>
      </c>
      <c r="C4250" s="53">
        <v>2023</v>
      </c>
      <c r="D4250" s="53">
        <v>0.4</v>
      </c>
      <c r="E4250" s="54">
        <v>1</v>
      </c>
      <c r="F4250" s="54">
        <v>15</v>
      </c>
      <c r="G4250" s="69">
        <v>23.296700000000001</v>
      </c>
      <c r="H4250" s="59">
        <v>398</v>
      </c>
    </row>
    <row r="4251" spans="1:8" ht="38.25">
      <c r="A4251" s="39"/>
      <c r="B4251" s="52" t="s">
        <v>6139</v>
      </c>
      <c r="C4251" s="53">
        <v>2023</v>
      </c>
      <c r="D4251" s="53">
        <v>0.4</v>
      </c>
      <c r="E4251" s="54">
        <v>1</v>
      </c>
      <c r="F4251" s="54">
        <v>10</v>
      </c>
      <c r="G4251" s="69">
        <v>23.296689999999998</v>
      </c>
      <c r="H4251" s="59">
        <v>398</v>
      </c>
    </row>
    <row r="4252" spans="1:8" ht="38.25">
      <c r="A4252" s="39"/>
      <c r="B4252" s="52" t="s">
        <v>6140</v>
      </c>
      <c r="C4252" s="53">
        <v>2023</v>
      </c>
      <c r="D4252" s="53">
        <v>0.4</v>
      </c>
      <c r="E4252" s="54">
        <v>1</v>
      </c>
      <c r="F4252" s="54">
        <v>15</v>
      </c>
      <c r="G4252" s="69">
        <v>23.296689999999998</v>
      </c>
      <c r="H4252" s="59">
        <v>398</v>
      </c>
    </row>
    <row r="4253" spans="1:8" ht="38.25">
      <c r="A4253" s="39"/>
      <c r="B4253" s="52" t="s">
        <v>6141</v>
      </c>
      <c r="C4253" s="53">
        <v>2023</v>
      </c>
      <c r="D4253" s="53">
        <v>0.4</v>
      </c>
      <c r="E4253" s="54">
        <v>1</v>
      </c>
      <c r="F4253" s="54">
        <v>15</v>
      </c>
      <c r="G4253" s="69">
        <v>23.296689999999998</v>
      </c>
      <c r="H4253" s="59">
        <v>398</v>
      </c>
    </row>
    <row r="4254" spans="1:8" ht="38.25">
      <c r="A4254" s="39"/>
      <c r="B4254" s="52" t="s">
        <v>6142</v>
      </c>
      <c r="C4254" s="53">
        <v>2023</v>
      </c>
      <c r="D4254" s="53">
        <v>0.4</v>
      </c>
      <c r="E4254" s="54">
        <v>1</v>
      </c>
      <c r="F4254" s="54">
        <v>7.5</v>
      </c>
      <c r="G4254" s="69">
        <v>23.296950000000002</v>
      </c>
      <c r="H4254" s="59">
        <v>398</v>
      </c>
    </row>
    <row r="4255" spans="1:8" ht="38.25">
      <c r="A4255" s="39"/>
      <c r="B4255" s="52" t="s">
        <v>6143</v>
      </c>
      <c r="C4255" s="53">
        <v>2023</v>
      </c>
      <c r="D4255" s="53">
        <v>0.4</v>
      </c>
      <c r="E4255" s="54">
        <v>1</v>
      </c>
      <c r="F4255" s="54">
        <v>10</v>
      </c>
      <c r="G4255" s="69">
        <v>23.171259999999997</v>
      </c>
      <c r="H4255" s="59">
        <v>398</v>
      </c>
    </row>
    <row r="4256" spans="1:8" ht="38.25">
      <c r="A4256" s="39"/>
      <c r="B4256" s="52" t="s">
        <v>6144</v>
      </c>
      <c r="C4256" s="53">
        <v>2023</v>
      </c>
      <c r="D4256" s="53">
        <v>0.4</v>
      </c>
      <c r="E4256" s="54">
        <v>1</v>
      </c>
      <c r="F4256" s="54">
        <v>10</v>
      </c>
      <c r="G4256" s="69">
        <v>23.171259999999997</v>
      </c>
      <c r="H4256" s="59">
        <v>398</v>
      </c>
    </row>
    <row r="4257" spans="1:8" ht="38.25">
      <c r="A4257" s="39"/>
      <c r="B4257" s="52" t="s">
        <v>6145</v>
      </c>
      <c r="C4257" s="53">
        <v>2023</v>
      </c>
      <c r="D4257" s="53">
        <v>0.4</v>
      </c>
      <c r="E4257" s="54">
        <v>1</v>
      </c>
      <c r="F4257" s="54">
        <v>10</v>
      </c>
      <c r="G4257" s="69">
        <v>23.171259999999997</v>
      </c>
      <c r="H4257" s="59">
        <v>398</v>
      </c>
    </row>
    <row r="4258" spans="1:8" ht="38.25">
      <c r="A4258" s="39"/>
      <c r="B4258" s="52" t="s">
        <v>6146</v>
      </c>
      <c r="C4258" s="53">
        <v>2023</v>
      </c>
      <c r="D4258" s="53">
        <v>0.4</v>
      </c>
      <c r="E4258" s="54">
        <v>1</v>
      </c>
      <c r="F4258" s="54">
        <v>15</v>
      </c>
      <c r="G4258" s="69">
        <v>23.106909999999999</v>
      </c>
      <c r="H4258" s="59">
        <v>398</v>
      </c>
    </row>
    <row r="4259" spans="1:8" ht="38.25">
      <c r="A4259" s="39"/>
      <c r="B4259" s="52" t="s">
        <v>6147</v>
      </c>
      <c r="C4259" s="53">
        <v>2023</v>
      </c>
      <c r="D4259" s="53">
        <v>0.4</v>
      </c>
      <c r="E4259" s="54">
        <v>1</v>
      </c>
      <c r="F4259" s="54">
        <v>10</v>
      </c>
      <c r="G4259" s="69">
        <v>23.106909999999999</v>
      </c>
      <c r="H4259" s="59">
        <v>398</v>
      </c>
    </row>
    <row r="4260" spans="1:8" ht="38.25">
      <c r="A4260" s="39"/>
      <c r="B4260" s="52" t="s">
        <v>6148</v>
      </c>
      <c r="C4260" s="53">
        <v>2023</v>
      </c>
      <c r="D4260" s="53">
        <v>0.4</v>
      </c>
      <c r="E4260" s="54">
        <v>1</v>
      </c>
      <c r="F4260" s="54">
        <v>10</v>
      </c>
      <c r="G4260" s="69">
        <v>23.107330000000001</v>
      </c>
      <c r="H4260" s="59">
        <v>398</v>
      </c>
    </row>
    <row r="4261" spans="1:8" ht="38.25">
      <c r="A4261" s="39"/>
      <c r="B4261" s="52" t="s">
        <v>6149</v>
      </c>
      <c r="C4261" s="53">
        <v>2023</v>
      </c>
      <c r="D4261" s="53">
        <v>0.4</v>
      </c>
      <c r="E4261" s="54">
        <v>1</v>
      </c>
      <c r="F4261" s="54">
        <v>15</v>
      </c>
      <c r="G4261" s="69">
        <v>23.107330000000001</v>
      </c>
      <c r="H4261" s="59">
        <v>398</v>
      </c>
    </row>
    <row r="4262" spans="1:8" ht="38.25">
      <c r="A4262" s="39"/>
      <c r="B4262" s="52" t="s">
        <v>6150</v>
      </c>
      <c r="C4262" s="53">
        <v>2023</v>
      </c>
      <c r="D4262" s="53">
        <v>0.4</v>
      </c>
      <c r="E4262" s="54">
        <v>1</v>
      </c>
      <c r="F4262" s="54">
        <v>10</v>
      </c>
      <c r="G4262" s="69">
        <v>23.107330000000001</v>
      </c>
      <c r="H4262" s="59">
        <v>398</v>
      </c>
    </row>
    <row r="4263" spans="1:8" ht="38.25">
      <c r="A4263" s="39"/>
      <c r="B4263" s="52" t="s">
        <v>6151</v>
      </c>
      <c r="C4263" s="53">
        <v>2023</v>
      </c>
      <c r="D4263" s="53">
        <v>0.4</v>
      </c>
      <c r="E4263" s="54">
        <v>1</v>
      </c>
      <c r="F4263" s="54">
        <v>5</v>
      </c>
      <c r="G4263" s="69">
        <v>22.801509999999997</v>
      </c>
      <c r="H4263" s="59">
        <v>398</v>
      </c>
    </row>
    <row r="4264" spans="1:8" ht="38.25">
      <c r="A4264" s="39"/>
      <c r="B4264" s="52" t="s">
        <v>6152</v>
      </c>
      <c r="C4264" s="53">
        <v>2023</v>
      </c>
      <c r="D4264" s="53">
        <v>0.4</v>
      </c>
      <c r="E4264" s="54">
        <v>1</v>
      </c>
      <c r="F4264" s="54">
        <v>15</v>
      </c>
      <c r="G4264" s="69">
        <v>23.33597</v>
      </c>
      <c r="H4264" s="59">
        <v>398</v>
      </c>
    </row>
    <row r="4265" spans="1:8" ht="38.25">
      <c r="A4265" s="39"/>
      <c r="B4265" s="52" t="s">
        <v>6153</v>
      </c>
      <c r="C4265" s="53">
        <v>2023</v>
      </c>
      <c r="D4265" s="53">
        <v>0.4</v>
      </c>
      <c r="E4265" s="54">
        <v>1</v>
      </c>
      <c r="F4265" s="54">
        <v>10</v>
      </c>
      <c r="G4265" s="69">
        <v>23.335979999999999</v>
      </c>
      <c r="H4265" s="59">
        <v>398</v>
      </c>
    </row>
    <row r="4266" spans="1:8" ht="38.25">
      <c r="A4266" s="39"/>
      <c r="B4266" s="52" t="s">
        <v>6154</v>
      </c>
      <c r="C4266" s="53">
        <v>2023</v>
      </c>
      <c r="D4266" s="53">
        <v>0.4</v>
      </c>
      <c r="E4266" s="54">
        <v>1</v>
      </c>
      <c r="F4266" s="54">
        <v>10</v>
      </c>
      <c r="G4266" s="69">
        <v>23.433389999999999</v>
      </c>
      <c r="H4266" s="59">
        <v>398</v>
      </c>
    </row>
    <row r="4267" spans="1:8" ht="38.25">
      <c r="A4267" s="39"/>
      <c r="B4267" s="52" t="s">
        <v>6155</v>
      </c>
      <c r="C4267" s="53">
        <v>2023</v>
      </c>
      <c r="D4267" s="53">
        <v>0.4</v>
      </c>
      <c r="E4267" s="54">
        <v>1</v>
      </c>
      <c r="F4267" s="54">
        <v>10</v>
      </c>
      <c r="G4267" s="69">
        <v>23.43338</v>
      </c>
      <c r="H4267" s="59">
        <v>398</v>
      </c>
    </row>
    <row r="4268" spans="1:8" ht="38.25">
      <c r="A4268" s="39"/>
      <c r="B4268" s="52" t="s">
        <v>6156</v>
      </c>
      <c r="C4268" s="53">
        <v>2023</v>
      </c>
      <c r="D4268" s="53">
        <v>0.4</v>
      </c>
      <c r="E4268" s="54">
        <v>1</v>
      </c>
      <c r="F4268" s="54">
        <v>15</v>
      </c>
      <c r="G4268" s="69">
        <v>23.4358</v>
      </c>
      <c r="H4268" s="59">
        <v>398</v>
      </c>
    </row>
    <row r="4269" spans="1:8" ht="38.25">
      <c r="A4269" s="39"/>
      <c r="B4269" s="52" t="s">
        <v>6157</v>
      </c>
      <c r="C4269" s="53">
        <v>2023</v>
      </c>
      <c r="D4269" s="53">
        <v>0.4</v>
      </c>
      <c r="E4269" s="54">
        <v>1</v>
      </c>
      <c r="F4269" s="54">
        <v>10</v>
      </c>
      <c r="G4269" s="69">
        <v>23.435770000000002</v>
      </c>
      <c r="H4269" s="59">
        <v>398</v>
      </c>
    </row>
    <row r="4270" spans="1:8" ht="38.25">
      <c r="A4270" s="39"/>
      <c r="B4270" s="52" t="s">
        <v>6158</v>
      </c>
      <c r="C4270" s="53">
        <v>2023</v>
      </c>
      <c r="D4270" s="53">
        <v>0.4</v>
      </c>
      <c r="E4270" s="54">
        <v>1</v>
      </c>
      <c r="F4270" s="54">
        <v>5</v>
      </c>
      <c r="G4270" s="69">
        <v>23.139380000000003</v>
      </c>
      <c r="H4270" s="59">
        <v>398</v>
      </c>
    </row>
    <row r="4271" spans="1:8" ht="38.25">
      <c r="A4271" s="39"/>
      <c r="B4271" s="52" t="s">
        <v>6159</v>
      </c>
      <c r="C4271" s="53">
        <v>2023</v>
      </c>
      <c r="D4271" s="53">
        <v>0.4</v>
      </c>
      <c r="E4271" s="54">
        <v>1</v>
      </c>
      <c r="F4271" s="54">
        <v>10</v>
      </c>
      <c r="G4271" s="69">
        <v>23.22456</v>
      </c>
      <c r="H4271" s="59">
        <v>398</v>
      </c>
    </row>
    <row r="4272" spans="1:8" ht="38.25">
      <c r="A4272" s="39"/>
      <c r="B4272" s="52" t="s">
        <v>6160</v>
      </c>
      <c r="C4272" s="53">
        <v>2023</v>
      </c>
      <c r="D4272" s="53">
        <v>0.4</v>
      </c>
      <c r="E4272" s="54">
        <v>1</v>
      </c>
      <c r="F4272" s="54">
        <v>15</v>
      </c>
      <c r="G4272" s="69">
        <v>23.224959999999999</v>
      </c>
      <c r="H4272" s="59">
        <v>398</v>
      </c>
    </row>
    <row r="4273" spans="1:8" ht="38.25">
      <c r="A4273" s="39"/>
      <c r="B4273" s="52" t="s">
        <v>6161</v>
      </c>
      <c r="C4273" s="53">
        <v>2023</v>
      </c>
      <c r="D4273" s="53">
        <v>0.4</v>
      </c>
      <c r="E4273" s="54">
        <v>1</v>
      </c>
      <c r="F4273" s="54">
        <v>15</v>
      </c>
      <c r="G4273" s="69">
        <v>23.22495</v>
      </c>
      <c r="H4273" s="59">
        <v>398</v>
      </c>
    </row>
    <row r="4274" spans="1:8" ht="38.25">
      <c r="A4274" s="39"/>
      <c r="B4274" s="52" t="s">
        <v>6162</v>
      </c>
      <c r="C4274" s="53">
        <v>2023</v>
      </c>
      <c r="D4274" s="53">
        <v>0.4</v>
      </c>
      <c r="E4274" s="54">
        <v>1</v>
      </c>
      <c r="F4274" s="54">
        <v>10</v>
      </c>
      <c r="G4274" s="69">
        <v>23.235689999999998</v>
      </c>
      <c r="H4274" s="59">
        <v>398</v>
      </c>
    </row>
    <row r="4275" spans="1:8" ht="38.25">
      <c r="A4275" s="39"/>
      <c r="B4275" s="52" t="s">
        <v>6163</v>
      </c>
      <c r="C4275" s="53">
        <v>2023</v>
      </c>
      <c r="D4275" s="53">
        <v>0.4</v>
      </c>
      <c r="E4275" s="54">
        <v>1</v>
      </c>
      <c r="F4275" s="54">
        <v>5</v>
      </c>
      <c r="G4275" s="69">
        <v>23.235679999999999</v>
      </c>
      <c r="H4275" s="59">
        <v>398</v>
      </c>
    </row>
    <row r="4276" spans="1:8" ht="38.25">
      <c r="A4276" s="39"/>
      <c r="B4276" s="52" t="s">
        <v>6164</v>
      </c>
      <c r="C4276" s="53">
        <v>2023</v>
      </c>
      <c r="D4276" s="53">
        <v>0.4</v>
      </c>
      <c r="E4276" s="54">
        <v>1</v>
      </c>
      <c r="F4276" s="54">
        <v>15</v>
      </c>
      <c r="G4276" s="69">
        <v>23.235689999999998</v>
      </c>
      <c r="H4276" s="59">
        <v>398</v>
      </c>
    </row>
    <row r="4277" spans="1:8" ht="38.25">
      <c r="A4277" s="39"/>
      <c r="B4277" s="52" t="s">
        <v>6165</v>
      </c>
      <c r="C4277" s="53">
        <v>2023</v>
      </c>
      <c r="D4277" s="53">
        <v>0.4</v>
      </c>
      <c r="E4277" s="54">
        <v>1</v>
      </c>
      <c r="F4277" s="54">
        <v>10</v>
      </c>
      <c r="G4277" s="69">
        <v>14.66972</v>
      </c>
      <c r="H4277" s="59">
        <v>398</v>
      </c>
    </row>
    <row r="4278" spans="1:8" ht="38.25">
      <c r="A4278" s="39"/>
      <c r="B4278" s="52" t="s">
        <v>6166</v>
      </c>
      <c r="C4278" s="53">
        <v>2023</v>
      </c>
      <c r="D4278" s="53">
        <v>0.4</v>
      </c>
      <c r="E4278" s="54">
        <v>1</v>
      </c>
      <c r="F4278" s="54">
        <v>5</v>
      </c>
      <c r="G4278" s="69">
        <v>14.729370000000001</v>
      </c>
      <c r="H4278" s="59">
        <v>398</v>
      </c>
    </row>
    <row r="4279" spans="1:8" ht="38.25">
      <c r="A4279" s="39"/>
      <c r="B4279" s="52" t="s">
        <v>6167</v>
      </c>
      <c r="C4279" s="53">
        <v>2023</v>
      </c>
      <c r="D4279" s="53">
        <v>0.4</v>
      </c>
      <c r="E4279" s="54">
        <v>1</v>
      </c>
      <c r="F4279" s="54">
        <v>10</v>
      </c>
      <c r="G4279" s="69">
        <v>14.72936</v>
      </c>
      <c r="H4279" s="59">
        <v>398</v>
      </c>
    </row>
    <row r="4280" spans="1:8" ht="38.25">
      <c r="A4280" s="39"/>
      <c r="B4280" s="52" t="s">
        <v>6168</v>
      </c>
      <c r="C4280" s="53">
        <v>2023</v>
      </c>
      <c r="D4280" s="53">
        <v>0.4</v>
      </c>
      <c r="E4280" s="54">
        <v>1</v>
      </c>
      <c r="F4280" s="54">
        <v>10</v>
      </c>
      <c r="G4280" s="69">
        <v>14.729370000000001</v>
      </c>
      <c r="H4280" s="59">
        <v>398</v>
      </c>
    </row>
    <row r="4281" spans="1:8" ht="38.25">
      <c r="A4281" s="39"/>
      <c r="B4281" s="52" t="s">
        <v>6169</v>
      </c>
      <c r="C4281" s="53">
        <v>2023</v>
      </c>
      <c r="D4281" s="53">
        <v>0.4</v>
      </c>
      <c r="E4281" s="54">
        <v>1</v>
      </c>
      <c r="F4281" s="54">
        <v>15</v>
      </c>
      <c r="G4281" s="69">
        <v>14.82573</v>
      </c>
      <c r="H4281" s="59">
        <v>398</v>
      </c>
    </row>
    <row r="4282" spans="1:8" ht="38.25">
      <c r="A4282" s="39"/>
      <c r="B4282" s="52" t="s">
        <v>6170</v>
      </c>
      <c r="C4282" s="53">
        <v>2023</v>
      </c>
      <c r="D4282" s="53">
        <v>0.4</v>
      </c>
      <c r="E4282" s="54">
        <v>1</v>
      </c>
      <c r="F4282" s="54">
        <v>10</v>
      </c>
      <c r="G4282" s="69">
        <v>14.82574</v>
      </c>
      <c r="H4282" s="59">
        <v>398</v>
      </c>
    </row>
    <row r="4283" spans="1:8" ht="38.25">
      <c r="A4283" s="39"/>
      <c r="B4283" s="52" t="s">
        <v>6171</v>
      </c>
      <c r="C4283" s="53">
        <v>2023</v>
      </c>
      <c r="D4283" s="53">
        <v>0.4</v>
      </c>
      <c r="E4283" s="54">
        <v>1</v>
      </c>
      <c r="F4283" s="54">
        <v>10</v>
      </c>
      <c r="G4283" s="69">
        <v>14.82573</v>
      </c>
      <c r="H4283" s="59">
        <v>398</v>
      </c>
    </row>
    <row r="4284" spans="1:8" ht="38.25">
      <c r="A4284" s="39"/>
      <c r="B4284" s="52" t="s">
        <v>6172</v>
      </c>
      <c r="C4284" s="53">
        <v>2023</v>
      </c>
      <c r="D4284" s="53">
        <v>0.4</v>
      </c>
      <c r="E4284" s="54">
        <v>1</v>
      </c>
      <c r="F4284" s="54">
        <v>10</v>
      </c>
      <c r="G4284" s="69">
        <v>14.82574</v>
      </c>
      <c r="H4284" s="59">
        <v>398</v>
      </c>
    </row>
    <row r="4285" spans="1:8" ht="38.25">
      <c r="A4285" s="39"/>
      <c r="B4285" s="52" t="s">
        <v>6173</v>
      </c>
      <c r="C4285" s="53">
        <v>2023</v>
      </c>
      <c r="D4285" s="53">
        <v>0.4</v>
      </c>
      <c r="E4285" s="54">
        <v>1</v>
      </c>
      <c r="F4285" s="54">
        <v>10</v>
      </c>
      <c r="G4285" s="69">
        <v>15.252610000000001</v>
      </c>
      <c r="H4285" s="59">
        <v>398</v>
      </c>
    </row>
    <row r="4286" spans="1:8" ht="38.25">
      <c r="A4286" s="39"/>
      <c r="B4286" s="52" t="s">
        <v>6174</v>
      </c>
      <c r="C4286" s="53">
        <v>2023</v>
      </c>
      <c r="D4286" s="53">
        <v>0.4</v>
      </c>
      <c r="E4286" s="54">
        <v>1</v>
      </c>
      <c r="F4286" s="54">
        <v>7</v>
      </c>
      <c r="G4286" s="69">
        <v>15.25262</v>
      </c>
      <c r="H4286" s="59">
        <v>398</v>
      </c>
    </row>
    <row r="4287" spans="1:8" ht="38.25">
      <c r="A4287" s="39"/>
      <c r="B4287" s="52" t="s">
        <v>6175</v>
      </c>
      <c r="C4287" s="53">
        <v>2023</v>
      </c>
      <c r="D4287" s="53">
        <v>0.4</v>
      </c>
      <c r="E4287" s="54">
        <v>1</v>
      </c>
      <c r="F4287" s="54">
        <v>10</v>
      </c>
      <c r="G4287" s="69">
        <v>15.814110000000001</v>
      </c>
      <c r="H4287" s="59">
        <v>398</v>
      </c>
    </row>
    <row r="4288" spans="1:8" ht="38.25">
      <c r="A4288" s="39"/>
      <c r="B4288" s="52" t="s">
        <v>6176</v>
      </c>
      <c r="C4288" s="53">
        <v>2023</v>
      </c>
      <c r="D4288" s="53">
        <v>0.4</v>
      </c>
      <c r="E4288" s="54">
        <v>1</v>
      </c>
      <c r="F4288" s="54">
        <v>10</v>
      </c>
      <c r="G4288" s="69">
        <v>15.44497</v>
      </c>
      <c r="H4288" s="59">
        <v>398</v>
      </c>
    </row>
    <row r="4289" spans="1:8" ht="38.25">
      <c r="A4289" s="39"/>
      <c r="B4289" s="52" t="s">
        <v>6177</v>
      </c>
      <c r="C4289" s="53">
        <v>2023</v>
      </c>
      <c r="D4289" s="53">
        <v>0.4</v>
      </c>
      <c r="E4289" s="54">
        <v>1</v>
      </c>
      <c r="F4289" s="54">
        <v>7</v>
      </c>
      <c r="G4289" s="69">
        <v>15.444959999999998</v>
      </c>
      <c r="H4289" s="59">
        <v>398</v>
      </c>
    </row>
    <row r="4290" spans="1:8" ht="38.25">
      <c r="A4290" s="39"/>
      <c r="B4290" s="52" t="s">
        <v>6178</v>
      </c>
      <c r="C4290" s="53">
        <v>2023</v>
      </c>
      <c r="D4290" s="53">
        <v>0.4</v>
      </c>
      <c r="E4290" s="54">
        <v>1</v>
      </c>
      <c r="F4290" s="54">
        <v>10</v>
      </c>
      <c r="G4290" s="69">
        <v>15.381069999999999</v>
      </c>
      <c r="H4290" s="59">
        <v>398</v>
      </c>
    </row>
    <row r="4291" spans="1:8" ht="38.25">
      <c r="A4291" s="39"/>
      <c r="B4291" s="52" t="s">
        <v>6179</v>
      </c>
      <c r="C4291" s="53">
        <v>2023</v>
      </c>
      <c r="D4291" s="53">
        <v>0.4</v>
      </c>
      <c r="E4291" s="54">
        <v>1</v>
      </c>
      <c r="F4291" s="54">
        <v>10</v>
      </c>
      <c r="G4291" s="69">
        <v>15.381069999999999</v>
      </c>
      <c r="H4291" s="59">
        <v>398</v>
      </c>
    </row>
    <row r="4292" spans="1:8" ht="38.25">
      <c r="A4292" s="39"/>
      <c r="B4292" s="52" t="s">
        <v>6180</v>
      </c>
      <c r="C4292" s="53">
        <v>2023</v>
      </c>
      <c r="D4292" s="53">
        <v>0.4</v>
      </c>
      <c r="E4292" s="54">
        <v>1</v>
      </c>
      <c r="F4292" s="54">
        <v>20</v>
      </c>
      <c r="G4292" s="69">
        <v>17.21518</v>
      </c>
      <c r="H4292" s="59">
        <v>479</v>
      </c>
    </row>
    <row r="4293" spans="1:8" ht="51">
      <c r="A4293" s="39"/>
      <c r="B4293" s="52" t="s">
        <v>6181</v>
      </c>
      <c r="C4293" s="53">
        <v>2023</v>
      </c>
      <c r="D4293" s="53">
        <v>0.4</v>
      </c>
      <c r="E4293" s="54">
        <v>1</v>
      </c>
      <c r="F4293" s="54">
        <v>15</v>
      </c>
      <c r="G4293" s="69">
        <v>24.69746</v>
      </c>
      <c r="H4293" s="59">
        <v>479</v>
      </c>
    </row>
    <row r="4294" spans="1:8" ht="51">
      <c r="A4294" s="39"/>
      <c r="B4294" s="52" t="s">
        <v>6182</v>
      </c>
      <c r="C4294" s="53">
        <v>2023</v>
      </c>
      <c r="D4294" s="53">
        <v>0.4</v>
      </c>
      <c r="E4294" s="54">
        <v>1</v>
      </c>
      <c r="F4294" s="54">
        <v>15</v>
      </c>
      <c r="G4294" s="69">
        <v>26.77505</v>
      </c>
      <c r="H4294" s="59">
        <v>479</v>
      </c>
    </row>
    <row r="4295" spans="1:8" ht="51">
      <c r="A4295" s="39"/>
      <c r="B4295" s="52" t="s">
        <v>6183</v>
      </c>
      <c r="C4295" s="53">
        <v>2023</v>
      </c>
      <c r="D4295" s="53">
        <v>0.4</v>
      </c>
      <c r="E4295" s="54">
        <v>1</v>
      </c>
      <c r="F4295" s="54">
        <v>15</v>
      </c>
      <c r="G4295" s="69">
        <v>21.406089999999999</v>
      </c>
      <c r="H4295" s="59">
        <v>479</v>
      </c>
    </row>
    <row r="4296" spans="1:8" ht="51">
      <c r="A4296" s="39"/>
      <c r="B4296" s="52" t="s">
        <v>6184</v>
      </c>
      <c r="C4296" s="53">
        <v>2023</v>
      </c>
      <c r="D4296" s="53">
        <v>0.4</v>
      </c>
      <c r="E4296" s="54">
        <v>1</v>
      </c>
      <c r="F4296" s="54">
        <v>10</v>
      </c>
      <c r="G4296" s="69">
        <v>18.291450000000001</v>
      </c>
      <c r="H4296" s="59">
        <v>479</v>
      </c>
    </row>
    <row r="4297" spans="1:8" ht="38.25">
      <c r="A4297" s="39"/>
      <c r="B4297" s="52" t="s">
        <v>6185</v>
      </c>
      <c r="C4297" s="53">
        <v>2023</v>
      </c>
      <c r="D4297" s="53">
        <v>0.4</v>
      </c>
      <c r="E4297" s="54">
        <v>1</v>
      </c>
      <c r="F4297" s="54">
        <v>15</v>
      </c>
      <c r="G4297" s="69">
        <v>17.536429999999999</v>
      </c>
      <c r="H4297" s="59">
        <v>479</v>
      </c>
    </row>
    <row r="4298" spans="1:8" ht="63.75">
      <c r="A4298" s="39"/>
      <c r="B4298" s="52" t="s">
        <v>6186</v>
      </c>
      <c r="C4298" s="53">
        <v>2023</v>
      </c>
      <c r="D4298" s="53">
        <v>0.4</v>
      </c>
      <c r="E4298" s="54">
        <v>1</v>
      </c>
      <c r="F4298" s="54">
        <v>30</v>
      </c>
      <c r="G4298" s="69">
        <v>16.452120000000001</v>
      </c>
      <c r="H4298" s="59">
        <v>480</v>
      </c>
    </row>
    <row r="4299" spans="1:8" ht="63.75">
      <c r="A4299" s="39"/>
      <c r="B4299" s="52" t="s">
        <v>6187</v>
      </c>
      <c r="C4299" s="53">
        <v>2023</v>
      </c>
      <c r="D4299" s="53">
        <v>0.4</v>
      </c>
      <c r="E4299" s="54">
        <v>1</v>
      </c>
      <c r="F4299" s="54">
        <v>40</v>
      </c>
      <c r="G4299" s="69">
        <v>17.092470000000002</v>
      </c>
      <c r="H4299" s="59">
        <v>480</v>
      </c>
    </row>
    <row r="4300" spans="1:8" ht="38.25">
      <c r="A4300" s="39"/>
      <c r="B4300" s="52" t="s">
        <v>6188</v>
      </c>
      <c r="C4300" s="53">
        <v>2023</v>
      </c>
      <c r="D4300" s="53">
        <v>0.4</v>
      </c>
      <c r="E4300" s="54">
        <v>1</v>
      </c>
      <c r="F4300" s="54">
        <v>15</v>
      </c>
      <c r="G4300" s="69">
        <v>17.770130000000002</v>
      </c>
      <c r="H4300" s="59">
        <v>480</v>
      </c>
    </row>
    <row r="4301" spans="1:8" ht="51">
      <c r="A4301" s="39"/>
      <c r="B4301" s="52" t="s">
        <v>6189</v>
      </c>
      <c r="C4301" s="53">
        <v>2023</v>
      </c>
      <c r="D4301" s="53">
        <v>0.4</v>
      </c>
      <c r="E4301" s="54">
        <v>1</v>
      </c>
      <c r="F4301" s="54">
        <v>100</v>
      </c>
      <c r="G4301" s="69">
        <v>30.915279999999999</v>
      </c>
      <c r="H4301" s="59">
        <v>480</v>
      </c>
    </row>
    <row r="4302" spans="1:8" ht="38.25">
      <c r="A4302" s="39"/>
      <c r="B4302" s="52" t="s">
        <v>6190</v>
      </c>
      <c r="C4302" s="53">
        <v>2023</v>
      </c>
      <c r="D4302" s="53">
        <v>0.4</v>
      </c>
      <c r="E4302" s="54">
        <v>1</v>
      </c>
      <c r="F4302" s="54">
        <v>7.5</v>
      </c>
      <c r="G4302" s="69">
        <v>17.425069999999998</v>
      </c>
      <c r="H4302" s="59">
        <v>480</v>
      </c>
    </row>
    <row r="4303" spans="1:8" ht="51">
      <c r="A4303" s="39"/>
      <c r="B4303" s="52" t="s">
        <v>6191</v>
      </c>
      <c r="C4303" s="53">
        <v>2023</v>
      </c>
      <c r="D4303" s="53">
        <v>0.4</v>
      </c>
      <c r="E4303" s="54">
        <v>1</v>
      </c>
      <c r="F4303" s="54">
        <v>70</v>
      </c>
      <c r="G4303" s="69">
        <v>27.53809</v>
      </c>
      <c r="H4303" s="59">
        <v>480</v>
      </c>
    </row>
    <row r="4304" spans="1:8" ht="38.25">
      <c r="A4304" s="39"/>
      <c r="B4304" s="52" t="s">
        <v>6192</v>
      </c>
      <c r="C4304" s="53">
        <v>2023</v>
      </c>
      <c r="D4304" s="53">
        <v>0.4</v>
      </c>
      <c r="E4304" s="54">
        <v>1</v>
      </c>
      <c r="F4304" s="54">
        <v>15</v>
      </c>
      <c r="G4304" s="69">
        <v>23.141689999999997</v>
      </c>
      <c r="H4304" s="59">
        <v>482</v>
      </c>
    </row>
    <row r="4305" spans="1:8" ht="38.25">
      <c r="A4305" s="39"/>
      <c r="B4305" s="52" t="s">
        <v>6193</v>
      </c>
      <c r="C4305" s="53">
        <v>2023</v>
      </c>
      <c r="D4305" s="53">
        <v>0.4</v>
      </c>
      <c r="E4305" s="54">
        <v>1</v>
      </c>
      <c r="F4305" s="54">
        <v>15</v>
      </c>
      <c r="G4305" s="69">
        <v>58.973480000000002</v>
      </c>
      <c r="H4305" s="59">
        <v>483</v>
      </c>
    </row>
    <row r="4306" spans="1:8" ht="51">
      <c r="A4306" s="39"/>
      <c r="B4306" s="52" t="s">
        <v>6194</v>
      </c>
      <c r="C4306" s="53">
        <v>2023</v>
      </c>
      <c r="D4306" s="53">
        <v>0.4</v>
      </c>
      <c r="E4306" s="54">
        <v>1</v>
      </c>
      <c r="F4306" s="54">
        <v>15</v>
      </c>
      <c r="G4306" s="69">
        <v>16.845509999999997</v>
      </c>
      <c r="H4306" s="59">
        <v>483</v>
      </c>
    </row>
    <row r="4307" spans="1:8" ht="25.5">
      <c r="A4307" s="39"/>
      <c r="B4307" s="52" t="s">
        <v>6195</v>
      </c>
      <c r="C4307" s="53">
        <v>2023</v>
      </c>
      <c r="D4307" s="53">
        <v>0.4</v>
      </c>
      <c r="E4307" s="54">
        <v>1</v>
      </c>
      <c r="F4307" s="54">
        <v>10</v>
      </c>
      <c r="G4307" s="69">
        <v>20.022400000000001</v>
      </c>
      <c r="H4307" s="59">
        <v>483</v>
      </c>
    </row>
    <row r="4308" spans="1:8" ht="25.5">
      <c r="A4308" s="39"/>
      <c r="B4308" s="52" t="s">
        <v>6196</v>
      </c>
      <c r="C4308" s="53">
        <v>2023</v>
      </c>
      <c r="D4308" s="53">
        <v>0.4</v>
      </c>
      <c r="E4308" s="54">
        <v>1</v>
      </c>
      <c r="F4308" s="54">
        <v>30</v>
      </c>
      <c r="G4308" s="69">
        <v>26.320990000000002</v>
      </c>
      <c r="H4308" s="59">
        <v>483</v>
      </c>
    </row>
    <row r="4309" spans="1:8" ht="25.5">
      <c r="A4309" s="39"/>
      <c r="B4309" s="52" t="s">
        <v>6197</v>
      </c>
      <c r="C4309" s="53">
        <v>2023</v>
      </c>
      <c r="D4309" s="53">
        <v>0.4</v>
      </c>
      <c r="E4309" s="54">
        <v>1</v>
      </c>
      <c r="F4309" s="54">
        <v>15</v>
      </c>
      <c r="G4309" s="69">
        <v>14.423450000000001</v>
      </c>
      <c r="H4309" s="59">
        <v>483</v>
      </c>
    </row>
    <row r="4310" spans="1:8" ht="25.5">
      <c r="A4310" s="39"/>
      <c r="B4310" s="52" t="s">
        <v>4180</v>
      </c>
      <c r="C4310" s="53">
        <v>2023</v>
      </c>
      <c r="D4310" s="53">
        <v>0.4</v>
      </c>
      <c r="E4310" s="54">
        <v>1</v>
      </c>
      <c r="F4310" s="54">
        <v>20</v>
      </c>
      <c r="G4310" s="69">
        <v>27.19595</v>
      </c>
      <c r="H4310" s="59">
        <v>484</v>
      </c>
    </row>
    <row r="4311" spans="1:8" ht="25.5">
      <c r="A4311" s="39"/>
      <c r="B4311" s="52" t="s">
        <v>6198</v>
      </c>
      <c r="C4311" s="53">
        <v>2023</v>
      </c>
      <c r="D4311" s="53">
        <v>0.4</v>
      </c>
      <c r="E4311" s="54">
        <v>1</v>
      </c>
      <c r="F4311" s="54">
        <v>5</v>
      </c>
      <c r="G4311" s="69">
        <v>16.982560000000003</v>
      </c>
      <c r="H4311" s="59">
        <v>484</v>
      </c>
    </row>
    <row r="4312" spans="1:8" ht="25.5">
      <c r="A4312" s="39"/>
      <c r="B4312" s="52" t="s">
        <v>6199</v>
      </c>
      <c r="C4312" s="53">
        <v>2023</v>
      </c>
      <c r="D4312" s="53">
        <v>0.4</v>
      </c>
      <c r="E4312" s="54">
        <v>1</v>
      </c>
      <c r="F4312" s="54">
        <v>5</v>
      </c>
      <c r="G4312" s="69">
        <v>21.97184</v>
      </c>
      <c r="H4312" s="59">
        <v>484</v>
      </c>
    </row>
    <row r="4313" spans="1:8" ht="25.5">
      <c r="A4313" s="39"/>
      <c r="B4313" s="52" t="s">
        <v>6200</v>
      </c>
      <c r="C4313" s="53">
        <v>2023</v>
      </c>
      <c r="D4313" s="53">
        <v>0.4</v>
      </c>
      <c r="E4313" s="54">
        <v>1</v>
      </c>
      <c r="F4313" s="54">
        <v>5</v>
      </c>
      <c r="G4313" s="69">
        <v>18.407490000000003</v>
      </c>
      <c r="H4313" s="59">
        <v>484</v>
      </c>
    </row>
    <row r="4314" spans="1:8" ht="25.5">
      <c r="A4314" s="39"/>
      <c r="B4314" s="52" t="s">
        <v>6201</v>
      </c>
      <c r="C4314" s="53">
        <v>2023</v>
      </c>
      <c r="D4314" s="53">
        <v>0.4</v>
      </c>
      <c r="E4314" s="54">
        <v>1</v>
      </c>
      <c r="F4314" s="54">
        <v>10</v>
      </c>
      <c r="G4314" s="69">
        <v>19.725090000000002</v>
      </c>
      <c r="H4314" s="59">
        <v>484</v>
      </c>
    </row>
    <row r="4315" spans="1:8" ht="25.5">
      <c r="A4315" s="39"/>
      <c r="B4315" s="52" t="s">
        <v>6202</v>
      </c>
      <c r="C4315" s="53">
        <v>2023</v>
      </c>
      <c r="D4315" s="53">
        <v>0.4</v>
      </c>
      <c r="E4315" s="54">
        <v>1</v>
      </c>
      <c r="F4315" s="54">
        <v>15</v>
      </c>
      <c r="G4315" s="69">
        <v>18.59291</v>
      </c>
      <c r="H4315" s="59">
        <v>484</v>
      </c>
    </row>
    <row r="4316" spans="1:8" ht="25.5">
      <c r="A4316" s="39"/>
      <c r="B4316" s="52" t="s">
        <v>6203</v>
      </c>
      <c r="C4316" s="53">
        <v>2023</v>
      </c>
      <c r="D4316" s="53">
        <v>0.4</v>
      </c>
      <c r="E4316" s="54">
        <v>1</v>
      </c>
      <c r="F4316" s="54">
        <v>15</v>
      </c>
      <c r="G4316" s="69">
        <v>17.759930000000001</v>
      </c>
      <c r="H4316" s="59">
        <v>484</v>
      </c>
    </row>
    <row r="4317" spans="1:8" ht="25.5">
      <c r="A4317" s="39"/>
      <c r="B4317" s="52" t="s">
        <v>6204</v>
      </c>
      <c r="C4317" s="53">
        <v>2023</v>
      </c>
      <c r="D4317" s="53">
        <v>0.4</v>
      </c>
      <c r="E4317" s="54">
        <v>1</v>
      </c>
      <c r="F4317" s="54">
        <v>5</v>
      </c>
      <c r="G4317" s="69">
        <v>19.222259999999999</v>
      </c>
      <c r="H4317" s="59">
        <v>484</v>
      </c>
    </row>
    <row r="4318" spans="1:8" ht="25.5">
      <c r="A4318" s="39"/>
      <c r="B4318" s="52" t="s">
        <v>6205</v>
      </c>
      <c r="C4318" s="53">
        <v>2023</v>
      </c>
      <c r="D4318" s="53">
        <v>0.4</v>
      </c>
      <c r="E4318" s="54">
        <v>1</v>
      </c>
      <c r="F4318" s="54">
        <v>5</v>
      </c>
      <c r="G4318" s="69">
        <v>10.197340000000001</v>
      </c>
      <c r="H4318" s="59">
        <v>484</v>
      </c>
    </row>
    <row r="4319" spans="1:8" ht="25.5">
      <c r="A4319" s="39"/>
      <c r="B4319" s="52" t="s">
        <v>6206</v>
      </c>
      <c r="C4319" s="53">
        <v>2023</v>
      </c>
      <c r="D4319" s="53">
        <v>0.4</v>
      </c>
      <c r="E4319" s="54">
        <v>1</v>
      </c>
      <c r="F4319" s="54">
        <v>5</v>
      </c>
      <c r="G4319" s="69">
        <v>12.67365</v>
      </c>
      <c r="H4319" s="59">
        <v>484</v>
      </c>
    </row>
    <row r="4320" spans="1:8" ht="25.5">
      <c r="A4320" s="39"/>
      <c r="B4320" s="52" t="s">
        <v>6207</v>
      </c>
      <c r="C4320" s="53">
        <v>2023</v>
      </c>
      <c r="D4320" s="53">
        <v>0.4</v>
      </c>
      <c r="E4320" s="54">
        <v>1</v>
      </c>
      <c r="F4320" s="54">
        <v>5</v>
      </c>
      <c r="G4320" s="69">
        <v>12.51539</v>
      </c>
      <c r="H4320" s="59">
        <v>484</v>
      </c>
    </row>
    <row r="4321" spans="1:8" ht="25.5">
      <c r="A4321" s="39"/>
      <c r="B4321" s="52" t="s">
        <v>6208</v>
      </c>
      <c r="C4321" s="53">
        <v>2023</v>
      </c>
      <c r="D4321" s="53">
        <v>0.4</v>
      </c>
      <c r="E4321" s="54">
        <v>1</v>
      </c>
      <c r="F4321" s="54">
        <v>15</v>
      </c>
      <c r="G4321" s="69">
        <v>12.98199</v>
      </c>
      <c r="H4321" s="59">
        <v>484</v>
      </c>
    </row>
    <row r="4322" spans="1:8" ht="25.5">
      <c r="A4322" s="39"/>
      <c r="B4322" s="52" t="s">
        <v>6209</v>
      </c>
      <c r="C4322" s="53">
        <v>2023</v>
      </c>
      <c r="D4322" s="53">
        <v>0.4</v>
      </c>
      <c r="E4322" s="54">
        <v>1</v>
      </c>
      <c r="F4322" s="54">
        <v>15</v>
      </c>
      <c r="G4322" s="69">
        <v>7.8334099999999998</v>
      </c>
      <c r="H4322" s="59">
        <v>484</v>
      </c>
    </row>
    <row r="4323" spans="1:8" ht="25.5">
      <c r="A4323" s="39"/>
      <c r="B4323" s="52" t="s">
        <v>6210</v>
      </c>
      <c r="C4323" s="53">
        <v>2023</v>
      </c>
      <c r="D4323" s="53">
        <v>0.4</v>
      </c>
      <c r="E4323" s="54">
        <v>1</v>
      </c>
      <c r="F4323" s="54">
        <v>15</v>
      </c>
      <c r="G4323" s="69">
        <v>13.26667</v>
      </c>
      <c r="H4323" s="59">
        <v>484</v>
      </c>
    </row>
    <row r="4324" spans="1:8" ht="25.5">
      <c r="A4324" s="39"/>
      <c r="B4324" s="52" t="s">
        <v>6211</v>
      </c>
      <c r="C4324" s="53">
        <v>2023</v>
      </c>
      <c r="D4324" s="53">
        <v>0.4</v>
      </c>
      <c r="E4324" s="54">
        <v>1</v>
      </c>
      <c r="F4324" s="54">
        <v>5</v>
      </c>
      <c r="G4324" s="69">
        <v>12.921559999999999</v>
      </c>
      <c r="H4324" s="59">
        <v>484</v>
      </c>
    </row>
    <row r="4325" spans="1:8" ht="25.5">
      <c r="A4325" s="39"/>
      <c r="B4325" s="52" t="s">
        <v>6212</v>
      </c>
      <c r="C4325" s="53">
        <v>2023</v>
      </c>
      <c r="D4325" s="53">
        <v>0.4</v>
      </c>
      <c r="E4325" s="54">
        <v>1</v>
      </c>
      <c r="F4325" s="54">
        <v>10</v>
      </c>
      <c r="G4325" s="69">
        <v>14.38514</v>
      </c>
      <c r="H4325" s="59">
        <v>484</v>
      </c>
    </row>
    <row r="4326" spans="1:8" ht="25.5">
      <c r="A4326" s="39"/>
      <c r="B4326" s="52" t="s">
        <v>6213</v>
      </c>
      <c r="C4326" s="53">
        <v>2023</v>
      </c>
      <c r="D4326" s="53">
        <v>0.4</v>
      </c>
      <c r="E4326" s="54">
        <v>1</v>
      </c>
      <c r="F4326" s="54">
        <v>10</v>
      </c>
      <c r="G4326" s="69">
        <v>12.594370000000001</v>
      </c>
      <c r="H4326" s="59">
        <v>484</v>
      </c>
    </row>
    <row r="4327" spans="1:8" ht="25.5">
      <c r="A4327" s="39"/>
      <c r="B4327" s="52" t="s">
        <v>6214</v>
      </c>
      <c r="C4327" s="53">
        <v>2023</v>
      </c>
      <c r="D4327" s="53">
        <v>0.4</v>
      </c>
      <c r="E4327" s="54">
        <v>1</v>
      </c>
      <c r="F4327" s="54">
        <v>5</v>
      </c>
      <c r="G4327" s="69">
        <v>12.25787</v>
      </c>
      <c r="H4327" s="59">
        <v>484</v>
      </c>
    </row>
    <row r="4328" spans="1:8" ht="25.5">
      <c r="A4328" s="39"/>
      <c r="B4328" s="52" t="s">
        <v>6215</v>
      </c>
      <c r="C4328" s="53">
        <v>2023</v>
      </c>
      <c r="D4328" s="53">
        <v>0.4</v>
      </c>
      <c r="E4328" s="54">
        <v>1</v>
      </c>
      <c r="F4328" s="54">
        <v>15</v>
      </c>
      <c r="G4328" s="69">
        <v>12.34418</v>
      </c>
      <c r="H4328" s="59">
        <v>484</v>
      </c>
    </row>
    <row r="4329" spans="1:8" ht="25.5">
      <c r="A4329" s="39"/>
      <c r="B4329" s="52" t="s">
        <v>6216</v>
      </c>
      <c r="C4329" s="53">
        <v>2023</v>
      </c>
      <c r="D4329" s="53">
        <v>0.4</v>
      </c>
      <c r="E4329" s="54">
        <v>1</v>
      </c>
      <c r="F4329" s="54">
        <v>10</v>
      </c>
      <c r="G4329" s="69">
        <v>12.035159999999999</v>
      </c>
      <c r="H4329" s="59">
        <v>484</v>
      </c>
    </row>
    <row r="4330" spans="1:8" ht="25.5">
      <c r="A4330" s="39"/>
      <c r="B4330" s="52" t="s">
        <v>6217</v>
      </c>
      <c r="C4330" s="53">
        <v>2023</v>
      </c>
      <c r="D4330" s="53">
        <v>0.4</v>
      </c>
      <c r="E4330" s="54">
        <v>1</v>
      </c>
      <c r="F4330" s="54">
        <v>15</v>
      </c>
      <c r="G4330" s="69">
        <v>12.187049999999999</v>
      </c>
      <c r="H4330" s="59">
        <v>484</v>
      </c>
    </row>
    <row r="4331" spans="1:8" ht="25.5">
      <c r="A4331" s="39"/>
      <c r="B4331" s="52" t="s">
        <v>6218</v>
      </c>
      <c r="C4331" s="53">
        <v>2023</v>
      </c>
      <c r="D4331" s="53">
        <v>0.4</v>
      </c>
      <c r="E4331" s="54">
        <v>1</v>
      </c>
      <c r="F4331" s="54">
        <v>15</v>
      </c>
      <c r="G4331" s="69">
        <v>12.26754</v>
      </c>
      <c r="H4331" s="59">
        <v>484</v>
      </c>
    </row>
    <row r="4332" spans="1:8" ht="25.5">
      <c r="A4332" s="39"/>
      <c r="B4332" s="52" t="s">
        <v>6219</v>
      </c>
      <c r="C4332" s="53">
        <v>2023</v>
      </c>
      <c r="D4332" s="53">
        <v>0.4</v>
      </c>
      <c r="E4332" s="54">
        <v>1</v>
      </c>
      <c r="F4332" s="54">
        <v>15</v>
      </c>
      <c r="G4332" s="69">
        <v>7.9514799999999992</v>
      </c>
      <c r="H4332" s="59">
        <v>484</v>
      </c>
    </row>
    <row r="4333" spans="1:8" ht="25.5">
      <c r="A4333" s="39"/>
      <c r="B4333" s="52" t="s">
        <v>6220</v>
      </c>
      <c r="C4333" s="53">
        <v>2023</v>
      </c>
      <c r="D4333" s="53">
        <v>0.4</v>
      </c>
      <c r="E4333" s="54">
        <v>1</v>
      </c>
      <c r="F4333" s="54">
        <v>45</v>
      </c>
      <c r="G4333" s="69">
        <v>9.0521900000000013</v>
      </c>
      <c r="H4333" s="59">
        <v>485</v>
      </c>
    </row>
    <row r="4334" spans="1:8" ht="38.25">
      <c r="A4334" s="39"/>
      <c r="B4334" s="52" t="s">
        <v>6221</v>
      </c>
      <c r="C4334" s="53">
        <v>2023</v>
      </c>
      <c r="D4334" s="53">
        <v>0.4</v>
      </c>
      <c r="E4334" s="54">
        <v>1</v>
      </c>
      <c r="F4334" s="54">
        <v>15</v>
      </c>
      <c r="G4334" s="69">
        <v>9.899280000000001</v>
      </c>
      <c r="H4334" s="59">
        <v>487</v>
      </c>
    </row>
    <row r="4335" spans="1:8" ht="38.25">
      <c r="A4335" s="39"/>
      <c r="B4335" s="52" t="s">
        <v>6222</v>
      </c>
      <c r="C4335" s="53">
        <v>2023</v>
      </c>
      <c r="D4335" s="53">
        <v>0.4</v>
      </c>
      <c r="E4335" s="54">
        <v>1</v>
      </c>
      <c r="F4335" s="54">
        <v>15</v>
      </c>
      <c r="G4335" s="69">
        <v>17.55284</v>
      </c>
      <c r="H4335" s="59">
        <v>487</v>
      </c>
    </row>
    <row r="4336" spans="1:8" ht="38.25">
      <c r="A4336" s="39"/>
      <c r="B4336" s="52" t="s">
        <v>6223</v>
      </c>
      <c r="C4336" s="53">
        <v>2023</v>
      </c>
      <c r="D4336" s="53">
        <v>0.4</v>
      </c>
      <c r="E4336" s="54">
        <v>1</v>
      </c>
      <c r="F4336" s="54">
        <v>13</v>
      </c>
      <c r="G4336" s="69">
        <v>15.63649</v>
      </c>
      <c r="H4336" s="59">
        <v>488</v>
      </c>
    </row>
    <row r="4337" spans="1:8" ht="38.25">
      <c r="A4337" s="39"/>
      <c r="B4337" s="52" t="s">
        <v>6224</v>
      </c>
      <c r="C4337" s="53">
        <v>2023</v>
      </c>
      <c r="D4337" s="53">
        <v>0.4</v>
      </c>
      <c r="E4337" s="54">
        <v>1</v>
      </c>
      <c r="F4337" s="54">
        <v>5</v>
      </c>
      <c r="G4337" s="69">
        <v>10.062430000000001</v>
      </c>
      <c r="H4337" s="59">
        <v>492</v>
      </c>
    </row>
    <row r="4338" spans="1:8" ht="51">
      <c r="A4338" s="39"/>
      <c r="B4338" s="52" t="s">
        <v>6225</v>
      </c>
      <c r="C4338" s="53">
        <v>2023</v>
      </c>
      <c r="D4338" s="53">
        <v>0.4</v>
      </c>
      <c r="E4338" s="54">
        <v>1</v>
      </c>
      <c r="F4338" s="54">
        <v>5</v>
      </c>
      <c r="G4338" s="69">
        <v>11.0184</v>
      </c>
      <c r="H4338" s="59">
        <v>494</v>
      </c>
    </row>
    <row r="4339" spans="1:8" ht="38.25">
      <c r="A4339" s="39"/>
      <c r="B4339" s="52" t="s">
        <v>6226</v>
      </c>
      <c r="C4339" s="53">
        <v>2023</v>
      </c>
      <c r="D4339" s="53">
        <v>0.4</v>
      </c>
      <c r="E4339" s="54">
        <v>1</v>
      </c>
      <c r="F4339" s="54">
        <v>5</v>
      </c>
      <c r="G4339" s="69">
        <v>13.268040000000001</v>
      </c>
      <c r="H4339" s="59">
        <v>494</v>
      </c>
    </row>
    <row r="4340" spans="1:8" ht="25.5">
      <c r="A4340" s="39"/>
      <c r="B4340" s="52" t="s">
        <v>6227</v>
      </c>
      <c r="C4340" s="53">
        <v>2023</v>
      </c>
      <c r="D4340" s="53">
        <v>0.4</v>
      </c>
      <c r="E4340" s="54">
        <v>1</v>
      </c>
      <c r="F4340" s="54">
        <v>15</v>
      </c>
      <c r="G4340" s="69">
        <v>11.9818</v>
      </c>
      <c r="H4340" s="59">
        <v>494</v>
      </c>
    </row>
    <row r="4341" spans="1:8" ht="38.25">
      <c r="A4341" s="39"/>
      <c r="B4341" s="52" t="s">
        <v>6228</v>
      </c>
      <c r="C4341" s="53">
        <v>2023</v>
      </c>
      <c r="D4341" s="53">
        <v>0.4</v>
      </c>
      <c r="E4341" s="54">
        <v>1</v>
      </c>
      <c r="F4341" s="54">
        <v>15</v>
      </c>
      <c r="G4341" s="69">
        <v>24.812180000000001</v>
      </c>
      <c r="H4341" s="59">
        <v>495</v>
      </c>
    </row>
    <row r="4342" spans="1:8" ht="38.25">
      <c r="A4342" s="39"/>
      <c r="B4342" s="52" t="s">
        <v>6229</v>
      </c>
      <c r="C4342" s="53">
        <v>2023</v>
      </c>
      <c r="D4342" s="53">
        <v>0.4</v>
      </c>
      <c r="E4342" s="54">
        <v>1</v>
      </c>
      <c r="F4342" s="54">
        <v>15</v>
      </c>
      <c r="G4342" s="69">
        <v>10.85816</v>
      </c>
      <c r="H4342" s="59">
        <v>496</v>
      </c>
    </row>
    <row r="4343" spans="1:8" ht="38.25">
      <c r="A4343" s="39"/>
      <c r="B4343" s="52" t="s">
        <v>6230</v>
      </c>
      <c r="C4343" s="53">
        <v>2023</v>
      </c>
      <c r="D4343" s="53">
        <v>0.4</v>
      </c>
      <c r="E4343" s="54">
        <v>1</v>
      </c>
      <c r="F4343" s="54">
        <v>15</v>
      </c>
      <c r="G4343" s="69">
        <v>14.15075</v>
      </c>
      <c r="H4343" s="59">
        <v>496</v>
      </c>
    </row>
    <row r="4344" spans="1:8" ht="38.25">
      <c r="A4344" s="39"/>
      <c r="B4344" s="52" t="s">
        <v>6231</v>
      </c>
      <c r="C4344" s="53">
        <v>2023</v>
      </c>
      <c r="D4344" s="53">
        <v>0.4</v>
      </c>
      <c r="E4344" s="54">
        <v>1</v>
      </c>
      <c r="F4344" s="54">
        <v>10</v>
      </c>
      <c r="G4344" s="69">
        <v>11.09066</v>
      </c>
      <c r="H4344" s="59">
        <v>496</v>
      </c>
    </row>
    <row r="4345" spans="1:8" ht="38.25">
      <c r="A4345" s="39"/>
      <c r="B4345" s="52" t="s">
        <v>6232</v>
      </c>
      <c r="C4345" s="53">
        <v>2023</v>
      </c>
      <c r="D4345" s="53">
        <v>0.4</v>
      </c>
      <c r="E4345" s="54">
        <v>1</v>
      </c>
      <c r="F4345" s="54">
        <v>5</v>
      </c>
      <c r="G4345" s="69">
        <v>10.12724</v>
      </c>
      <c r="H4345" s="59">
        <v>496</v>
      </c>
    </row>
    <row r="4346" spans="1:8" ht="38.25">
      <c r="A4346" s="39"/>
      <c r="B4346" s="52" t="s">
        <v>6233</v>
      </c>
      <c r="C4346" s="53">
        <v>2023</v>
      </c>
      <c r="D4346" s="53">
        <v>0.4</v>
      </c>
      <c r="E4346" s="54">
        <v>1</v>
      </c>
      <c r="F4346" s="54">
        <v>15</v>
      </c>
      <c r="G4346" s="69">
        <v>15.87054</v>
      </c>
      <c r="H4346" s="59">
        <v>496</v>
      </c>
    </row>
    <row r="4347" spans="1:8" ht="51">
      <c r="A4347" s="39"/>
      <c r="B4347" s="52" t="s">
        <v>6234</v>
      </c>
      <c r="C4347" s="53">
        <v>2023</v>
      </c>
      <c r="D4347" s="53">
        <v>0.4</v>
      </c>
      <c r="E4347" s="54">
        <v>1</v>
      </c>
      <c r="F4347" s="54">
        <v>10</v>
      </c>
      <c r="G4347" s="69">
        <v>11.504530000000001</v>
      </c>
      <c r="H4347" s="59">
        <v>497</v>
      </c>
    </row>
    <row r="4348" spans="1:8" ht="38.25">
      <c r="A4348" s="39"/>
      <c r="B4348" s="52" t="s">
        <v>6235</v>
      </c>
      <c r="C4348" s="53">
        <v>2023</v>
      </c>
      <c r="D4348" s="53">
        <v>0.4</v>
      </c>
      <c r="E4348" s="54">
        <v>1</v>
      </c>
      <c r="F4348" s="54">
        <v>15</v>
      </c>
      <c r="G4348" s="69">
        <v>10.256969999999999</v>
      </c>
      <c r="H4348" s="59">
        <v>497</v>
      </c>
    </row>
    <row r="4349" spans="1:8" ht="25.5">
      <c r="A4349" s="39"/>
      <c r="B4349" s="52" t="s">
        <v>6236</v>
      </c>
      <c r="C4349" s="53">
        <v>2023</v>
      </c>
      <c r="D4349" s="53">
        <v>0.4</v>
      </c>
      <c r="E4349" s="54">
        <v>1</v>
      </c>
      <c r="F4349" s="54">
        <v>15</v>
      </c>
      <c r="G4349" s="69">
        <v>15.9284</v>
      </c>
      <c r="H4349" s="59">
        <v>498</v>
      </c>
    </row>
    <row r="4350" spans="1:8" ht="25.5">
      <c r="A4350" s="39"/>
      <c r="B4350" s="52" t="s">
        <v>6237</v>
      </c>
      <c r="C4350" s="53">
        <v>2023</v>
      </c>
      <c r="D4350" s="53">
        <v>0.4</v>
      </c>
      <c r="E4350" s="54">
        <v>1</v>
      </c>
      <c r="F4350" s="54">
        <v>15</v>
      </c>
      <c r="G4350" s="69">
        <v>14.558759999999999</v>
      </c>
      <c r="H4350" s="59">
        <v>498</v>
      </c>
    </row>
    <row r="4351" spans="1:8" ht="25.5">
      <c r="A4351" s="39"/>
      <c r="B4351" s="52" t="s">
        <v>6238</v>
      </c>
      <c r="C4351" s="53">
        <v>2023</v>
      </c>
      <c r="D4351" s="53">
        <v>0.4</v>
      </c>
      <c r="E4351" s="54">
        <v>1</v>
      </c>
      <c r="F4351" s="54">
        <v>15</v>
      </c>
      <c r="G4351" s="69">
        <v>15.05509</v>
      </c>
      <c r="H4351" s="59">
        <v>498</v>
      </c>
    </row>
    <row r="4352" spans="1:8" ht="25.5">
      <c r="A4352" s="39"/>
      <c r="B4352" s="52" t="s">
        <v>6239</v>
      </c>
      <c r="C4352" s="53">
        <v>2023</v>
      </c>
      <c r="D4352" s="53">
        <v>0.4</v>
      </c>
      <c r="E4352" s="54">
        <v>1</v>
      </c>
      <c r="F4352" s="54">
        <v>15</v>
      </c>
      <c r="G4352" s="69">
        <v>14.49718</v>
      </c>
      <c r="H4352" s="59">
        <v>498</v>
      </c>
    </row>
    <row r="4353" spans="1:8" ht="25.5">
      <c r="A4353" s="39"/>
      <c r="B4353" s="52" t="s">
        <v>6240</v>
      </c>
      <c r="C4353" s="53">
        <v>2023</v>
      </c>
      <c r="D4353" s="53">
        <v>0.4</v>
      </c>
      <c r="E4353" s="54">
        <v>1</v>
      </c>
      <c r="F4353" s="54">
        <v>15</v>
      </c>
      <c r="G4353" s="69">
        <v>15.05467</v>
      </c>
      <c r="H4353" s="59">
        <v>498</v>
      </c>
    </row>
    <row r="4354" spans="1:8" ht="25.5">
      <c r="A4354" s="39"/>
      <c r="B4354" s="52" t="s">
        <v>6241</v>
      </c>
      <c r="C4354" s="53">
        <v>2023</v>
      </c>
      <c r="D4354" s="53">
        <v>0.4</v>
      </c>
      <c r="E4354" s="54">
        <v>1</v>
      </c>
      <c r="F4354" s="54">
        <v>15</v>
      </c>
      <c r="G4354" s="69">
        <v>15.05585</v>
      </c>
      <c r="H4354" s="59">
        <v>498</v>
      </c>
    </row>
    <row r="4355" spans="1:8" ht="25.5">
      <c r="A4355" s="39"/>
      <c r="B4355" s="52" t="s">
        <v>6242</v>
      </c>
      <c r="C4355" s="53">
        <v>2023</v>
      </c>
      <c r="D4355" s="53">
        <v>0.4</v>
      </c>
      <c r="E4355" s="54">
        <v>1</v>
      </c>
      <c r="F4355" s="54">
        <v>5</v>
      </c>
      <c r="G4355" s="69">
        <v>15.055860000000001</v>
      </c>
      <c r="H4355" s="59">
        <v>498</v>
      </c>
    </row>
    <row r="4356" spans="1:8" ht="25.5">
      <c r="A4356" s="39"/>
      <c r="B4356" s="52" t="s">
        <v>6243</v>
      </c>
      <c r="C4356" s="53">
        <v>2023</v>
      </c>
      <c r="D4356" s="53">
        <v>0.4</v>
      </c>
      <c r="E4356" s="54">
        <v>1</v>
      </c>
      <c r="F4356" s="54">
        <v>15</v>
      </c>
      <c r="G4356" s="69">
        <v>15.05585</v>
      </c>
      <c r="H4356" s="59">
        <v>498</v>
      </c>
    </row>
    <row r="4357" spans="1:8" ht="25.5">
      <c r="A4357" s="39"/>
      <c r="B4357" s="52" t="s">
        <v>6244</v>
      </c>
      <c r="C4357" s="53">
        <v>2023</v>
      </c>
      <c r="D4357" s="53">
        <v>0.4</v>
      </c>
      <c r="E4357" s="54">
        <v>1</v>
      </c>
      <c r="F4357" s="54">
        <v>5</v>
      </c>
      <c r="G4357" s="69">
        <v>15.00343</v>
      </c>
      <c r="H4357" s="59">
        <v>499</v>
      </c>
    </row>
    <row r="4358" spans="1:8" ht="25.5">
      <c r="A4358" s="39"/>
      <c r="B4358" s="52" t="s">
        <v>6245</v>
      </c>
      <c r="C4358" s="53">
        <v>2023</v>
      </c>
      <c r="D4358" s="53">
        <v>0.4</v>
      </c>
      <c r="E4358" s="54">
        <v>1</v>
      </c>
      <c r="F4358" s="54">
        <v>15</v>
      </c>
      <c r="G4358" s="69">
        <v>14.44628</v>
      </c>
      <c r="H4358" s="59">
        <v>499</v>
      </c>
    </row>
    <row r="4359" spans="1:8" ht="25.5">
      <c r="A4359" s="39"/>
      <c r="B4359" s="52" t="s">
        <v>6246</v>
      </c>
      <c r="C4359" s="53">
        <v>2023</v>
      </c>
      <c r="D4359" s="53">
        <v>0.4</v>
      </c>
      <c r="E4359" s="54">
        <v>1</v>
      </c>
      <c r="F4359" s="54">
        <v>5</v>
      </c>
      <c r="G4359" s="69">
        <v>14.44627</v>
      </c>
      <c r="H4359" s="59">
        <v>499</v>
      </c>
    </row>
    <row r="4360" spans="1:8" ht="51">
      <c r="A4360" s="39"/>
      <c r="B4360" s="52" t="s">
        <v>6247</v>
      </c>
      <c r="C4360" s="53">
        <v>2023</v>
      </c>
      <c r="D4360" s="53">
        <v>0.4</v>
      </c>
      <c r="E4360" s="54">
        <v>1</v>
      </c>
      <c r="F4360" s="54">
        <v>15</v>
      </c>
      <c r="G4360" s="69">
        <v>20.36206</v>
      </c>
      <c r="H4360" s="59">
        <v>500</v>
      </c>
    </row>
    <row r="4361" spans="1:8" ht="51">
      <c r="A4361" s="39"/>
      <c r="B4361" s="52" t="s">
        <v>6248</v>
      </c>
      <c r="C4361" s="53">
        <v>2023</v>
      </c>
      <c r="D4361" s="53">
        <v>0.4</v>
      </c>
      <c r="E4361" s="54">
        <v>1</v>
      </c>
      <c r="F4361" s="54">
        <v>10</v>
      </c>
      <c r="G4361" s="69">
        <v>12.40948</v>
      </c>
      <c r="H4361" s="59">
        <v>500</v>
      </c>
    </row>
    <row r="4362" spans="1:8" ht="38.25">
      <c r="A4362" s="39"/>
      <c r="B4362" s="52" t="s">
        <v>6249</v>
      </c>
      <c r="C4362" s="53">
        <v>2023</v>
      </c>
      <c r="D4362" s="53">
        <v>0.4</v>
      </c>
      <c r="E4362" s="54">
        <v>1</v>
      </c>
      <c r="F4362" s="54">
        <v>15</v>
      </c>
      <c r="G4362" s="69">
        <v>18.099250000000001</v>
      </c>
      <c r="H4362" s="59">
        <v>733</v>
      </c>
    </row>
    <row r="4363" spans="1:8" ht="38.25">
      <c r="A4363" s="39"/>
      <c r="B4363" s="52" t="s">
        <v>6250</v>
      </c>
      <c r="C4363" s="53">
        <v>2023</v>
      </c>
      <c r="D4363" s="53">
        <v>0.4</v>
      </c>
      <c r="E4363" s="54">
        <v>1</v>
      </c>
      <c r="F4363" s="54">
        <v>10</v>
      </c>
      <c r="G4363" s="69">
        <v>24.434939999999997</v>
      </c>
      <c r="H4363" s="59">
        <v>733</v>
      </c>
    </row>
    <row r="4364" spans="1:8" ht="38.25">
      <c r="A4364" s="39"/>
      <c r="B4364" s="52" t="s">
        <v>6251</v>
      </c>
      <c r="C4364" s="53">
        <v>2023</v>
      </c>
      <c r="D4364" s="53">
        <v>0.4</v>
      </c>
      <c r="E4364" s="54">
        <v>1</v>
      </c>
      <c r="F4364" s="54">
        <v>15</v>
      </c>
      <c r="G4364" s="69">
        <v>24.355130000000003</v>
      </c>
      <c r="H4364" s="59">
        <v>733</v>
      </c>
    </row>
    <row r="4365" spans="1:8" ht="38.25">
      <c r="A4365" s="39"/>
      <c r="B4365" s="52" t="s">
        <v>6252</v>
      </c>
      <c r="C4365" s="53">
        <v>2023</v>
      </c>
      <c r="D4365" s="53">
        <v>0.4</v>
      </c>
      <c r="E4365" s="54">
        <v>1</v>
      </c>
      <c r="F4365" s="54">
        <v>10</v>
      </c>
      <c r="G4365" s="69">
        <v>25.558859999999999</v>
      </c>
      <c r="H4365" s="59">
        <v>733</v>
      </c>
    </row>
    <row r="4366" spans="1:8" ht="38.25">
      <c r="A4366" s="39"/>
      <c r="B4366" s="52" t="s">
        <v>6253</v>
      </c>
      <c r="C4366" s="53">
        <v>2023</v>
      </c>
      <c r="D4366" s="53">
        <v>0.4</v>
      </c>
      <c r="E4366" s="54">
        <v>1</v>
      </c>
      <c r="F4366" s="54">
        <v>15</v>
      </c>
      <c r="G4366" s="69">
        <v>27.53321</v>
      </c>
      <c r="H4366" s="59">
        <v>733</v>
      </c>
    </row>
    <row r="4367" spans="1:8" ht="38.25">
      <c r="A4367" s="39"/>
      <c r="B4367" s="52" t="s">
        <v>6254</v>
      </c>
      <c r="C4367" s="53">
        <v>2023</v>
      </c>
      <c r="D4367" s="53">
        <v>0.4</v>
      </c>
      <c r="E4367" s="54">
        <v>1</v>
      </c>
      <c r="F4367" s="54">
        <v>15</v>
      </c>
      <c r="G4367" s="69">
        <v>26.169409999999999</v>
      </c>
      <c r="H4367" s="59">
        <v>733</v>
      </c>
    </row>
    <row r="4368" spans="1:8" ht="38.25">
      <c r="A4368" s="39"/>
      <c r="B4368" s="52" t="s">
        <v>6255</v>
      </c>
      <c r="C4368" s="53">
        <v>2023</v>
      </c>
      <c r="D4368" s="53">
        <v>0.4</v>
      </c>
      <c r="E4368" s="54">
        <v>1</v>
      </c>
      <c r="F4368" s="54">
        <v>60</v>
      </c>
      <c r="G4368" s="69">
        <v>26.001249999999999</v>
      </c>
      <c r="H4368" s="59">
        <v>733</v>
      </c>
    </row>
    <row r="4369" spans="1:8" ht="38.25">
      <c r="A4369" s="39"/>
      <c r="B4369" s="52" t="s">
        <v>6256</v>
      </c>
      <c r="C4369" s="53">
        <v>2023</v>
      </c>
      <c r="D4369" s="53">
        <v>0.4</v>
      </c>
      <c r="E4369" s="54">
        <v>1</v>
      </c>
      <c r="F4369" s="54">
        <v>10</v>
      </c>
      <c r="G4369" s="69">
        <v>27.59076</v>
      </c>
      <c r="H4369" s="59">
        <v>733</v>
      </c>
    </row>
    <row r="4370" spans="1:8" ht="38.25">
      <c r="A4370" s="39"/>
      <c r="B4370" s="52" t="s">
        <v>6257</v>
      </c>
      <c r="C4370" s="53">
        <v>2023</v>
      </c>
      <c r="D4370" s="53">
        <v>0.4</v>
      </c>
      <c r="E4370" s="54">
        <v>1</v>
      </c>
      <c r="F4370" s="54">
        <v>10</v>
      </c>
      <c r="G4370" s="69">
        <v>18.32535</v>
      </c>
      <c r="H4370" s="59">
        <v>733</v>
      </c>
    </row>
    <row r="4371" spans="1:8" ht="38.25">
      <c r="A4371" s="39"/>
      <c r="B4371" s="52" t="s">
        <v>6258</v>
      </c>
      <c r="C4371" s="53">
        <v>2023</v>
      </c>
      <c r="D4371" s="53">
        <v>0.4</v>
      </c>
      <c r="E4371" s="54">
        <v>1</v>
      </c>
      <c r="F4371" s="54">
        <v>15</v>
      </c>
      <c r="G4371" s="69">
        <v>22.182839999999999</v>
      </c>
      <c r="H4371" s="59">
        <v>733</v>
      </c>
    </row>
    <row r="4372" spans="1:8" ht="38.25">
      <c r="A4372" s="39"/>
      <c r="B4372" s="52" t="s">
        <v>6259</v>
      </c>
      <c r="C4372" s="53">
        <v>2023</v>
      </c>
      <c r="D4372" s="53">
        <v>0.4</v>
      </c>
      <c r="E4372" s="54">
        <v>1</v>
      </c>
      <c r="F4372" s="54">
        <v>15</v>
      </c>
      <c r="G4372" s="69">
        <v>19.637439999999998</v>
      </c>
      <c r="H4372" s="59">
        <v>733</v>
      </c>
    </row>
    <row r="4373" spans="1:8" ht="38.25">
      <c r="A4373" s="39"/>
      <c r="B4373" s="52" t="s">
        <v>6260</v>
      </c>
      <c r="C4373" s="53">
        <v>2023</v>
      </c>
      <c r="D4373" s="53">
        <v>0.4</v>
      </c>
      <c r="E4373" s="54">
        <v>1</v>
      </c>
      <c r="F4373" s="54">
        <v>15</v>
      </c>
      <c r="G4373" s="69">
        <v>25.932189999999999</v>
      </c>
      <c r="H4373" s="59">
        <v>733</v>
      </c>
    </row>
    <row r="4374" spans="1:8" ht="38.25">
      <c r="A4374" s="39"/>
      <c r="B4374" s="52" t="s">
        <v>6261</v>
      </c>
      <c r="C4374" s="53">
        <v>2023</v>
      </c>
      <c r="D4374" s="53">
        <v>0.4</v>
      </c>
      <c r="E4374" s="54">
        <v>1</v>
      </c>
      <c r="F4374" s="54">
        <v>15</v>
      </c>
      <c r="G4374" s="69">
        <v>26.92811</v>
      </c>
      <c r="H4374" s="59">
        <v>733</v>
      </c>
    </row>
    <row r="4375" spans="1:8">
      <c r="A4375" s="39"/>
      <c r="B4375" s="52" t="s">
        <v>6262</v>
      </c>
      <c r="C4375" s="53">
        <v>2023</v>
      </c>
      <c r="D4375" s="53">
        <v>0.4</v>
      </c>
      <c r="E4375" s="54">
        <v>1</v>
      </c>
      <c r="F4375" s="54">
        <v>2</v>
      </c>
      <c r="G4375" s="69">
        <v>12.82099</v>
      </c>
      <c r="H4375" s="59">
        <v>733</v>
      </c>
    </row>
    <row r="4376" spans="1:8" ht="51">
      <c r="A4376" s="39"/>
      <c r="B4376" s="52" t="s">
        <v>6263</v>
      </c>
      <c r="C4376" s="53">
        <v>2023</v>
      </c>
      <c r="D4376" s="53">
        <v>0.4</v>
      </c>
      <c r="E4376" s="54">
        <v>1</v>
      </c>
      <c r="F4376" s="54">
        <v>10</v>
      </c>
      <c r="G4376" s="69">
        <v>34.206800000000001</v>
      </c>
      <c r="H4376" s="59">
        <v>735</v>
      </c>
    </row>
    <row r="4377" spans="1:8" ht="38.25">
      <c r="A4377" s="39"/>
      <c r="B4377" s="52" t="s">
        <v>6264</v>
      </c>
      <c r="C4377" s="53">
        <v>2023</v>
      </c>
      <c r="D4377" s="53">
        <v>0.4</v>
      </c>
      <c r="E4377" s="54">
        <v>1</v>
      </c>
      <c r="F4377" s="54">
        <v>10</v>
      </c>
      <c r="G4377" s="69">
        <v>32.787059999999997</v>
      </c>
      <c r="H4377" s="59">
        <v>735</v>
      </c>
    </row>
    <row r="4378" spans="1:8" ht="51">
      <c r="A4378" s="39"/>
      <c r="B4378" s="52" t="s">
        <v>6265</v>
      </c>
      <c r="C4378" s="53">
        <v>2023</v>
      </c>
      <c r="D4378" s="53">
        <v>0.4</v>
      </c>
      <c r="E4378" s="54">
        <v>1</v>
      </c>
      <c r="F4378" s="54">
        <v>10</v>
      </c>
      <c r="G4378" s="69">
        <v>33.167809999999996</v>
      </c>
      <c r="H4378" s="59">
        <v>735</v>
      </c>
    </row>
    <row r="4379" spans="1:8" ht="51">
      <c r="A4379" s="39"/>
      <c r="B4379" s="52" t="s">
        <v>6266</v>
      </c>
      <c r="C4379" s="53">
        <v>2023</v>
      </c>
      <c r="D4379" s="53">
        <v>0.4</v>
      </c>
      <c r="E4379" s="54">
        <v>1</v>
      </c>
      <c r="F4379" s="54">
        <v>15</v>
      </c>
      <c r="G4379" s="69">
        <v>33.708839999999995</v>
      </c>
      <c r="H4379" s="59">
        <v>735</v>
      </c>
    </row>
    <row r="4380" spans="1:8" ht="38.25">
      <c r="A4380" s="39"/>
      <c r="B4380" s="52" t="s">
        <v>6267</v>
      </c>
      <c r="C4380" s="53">
        <v>2023</v>
      </c>
      <c r="D4380" s="53">
        <v>0.4</v>
      </c>
      <c r="E4380" s="54">
        <v>1</v>
      </c>
      <c r="F4380" s="54">
        <v>1.36</v>
      </c>
      <c r="G4380" s="69">
        <v>26.101700000000001</v>
      </c>
      <c r="H4380" s="59">
        <v>736</v>
      </c>
    </row>
    <row r="4381" spans="1:8" ht="38.25">
      <c r="A4381" s="39"/>
      <c r="B4381" s="52" t="s">
        <v>6268</v>
      </c>
      <c r="C4381" s="53">
        <v>2023</v>
      </c>
      <c r="D4381" s="53">
        <v>0.4</v>
      </c>
      <c r="E4381" s="54">
        <v>1</v>
      </c>
      <c r="F4381" s="54">
        <v>15</v>
      </c>
      <c r="G4381" s="69">
        <v>27.61403</v>
      </c>
      <c r="H4381" s="59">
        <v>736</v>
      </c>
    </row>
    <row r="4382" spans="1:8" ht="38.25">
      <c r="A4382" s="39"/>
      <c r="B4382" s="52" t="s">
        <v>6269</v>
      </c>
      <c r="C4382" s="53">
        <v>2023</v>
      </c>
      <c r="D4382" s="53">
        <v>0.4</v>
      </c>
      <c r="E4382" s="54">
        <v>1</v>
      </c>
      <c r="F4382" s="54">
        <v>5</v>
      </c>
      <c r="G4382" s="69">
        <v>24.10838</v>
      </c>
      <c r="H4382" s="59">
        <v>736</v>
      </c>
    </row>
    <row r="4383" spans="1:8" ht="38.25">
      <c r="A4383" s="39"/>
      <c r="B4383" s="52" t="s">
        <v>6270</v>
      </c>
      <c r="C4383" s="53">
        <v>2023</v>
      </c>
      <c r="D4383" s="53">
        <v>0.4</v>
      </c>
      <c r="E4383" s="54">
        <v>1</v>
      </c>
      <c r="F4383" s="54">
        <v>15</v>
      </c>
      <c r="G4383" s="69">
        <v>25.108939999999997</v>
      </c>
      <c r="H4383" s="59">
        <v>736</v>
      </c>
    </row>
    <row r="4384" spans="1:8" ht="38.25">
      <c r="A4384" s="39"/>
      <c r="B4384" s="52" t="s">
        <v>6271</v>
      </c>
      <c r="C4384" s="53">
        <v>2023</v>
      </c>
      <c r="D4384" s="53">
        <v>0.4</v>
      </c>
      <c r="E4384" s="54">
        <v>1</v>
      </c>
      <c r="F4384" s="54">
        <v>15</v>
      </c>
      <c r="G4384" s="69">
        <v>27.051089999999999</v>
      </c>
      <c r="H4384" s="59">
        <v>736</v>
      </c>
    </row>
    <row r="4385" spans="1:8" ht="38.25">
      <c r="A4385" s="39"/>
      <c r="B4385" s="52" t="s">
        <v>6272</v>
      </c>
      <c r="C4385" s="53">
        <v>2023</v>
      </c>
      <c r="D4385" s="53">
        <v>0.4</v>
      </c>
      <c r="E4385" s="54">
        <v>1</v>
      </c>
      <c r="F4385" s="54">
        <v>50</v>
      </c>
      <c r="G4385" s="69">
        <v>41.96275</v>
      </c>
      <c r="H4385" s="59">
        <v>736</v>
      </c>
    </row>
    <row r="4386" spans="1:8" ht="51">
      <c r="A4386" s="39"/>
      <c r="B4386" s="52" t="s">
        <v>6273</v>
      </c>
      <c r="C4386" s="53">
        <v>2023</v>
      </c>
      <c r="D4386" s="53">
        <v>0.4</v>
      </c>
      <c r="E4386" s="54">
        <v>1</v>
      </c>
      <c r="F4386" s="54">
        <v>35</v>
      </c>
      <c r="G4386" s="69">
        <v>109.27337</v>
      </c>
      <c r="H4386" s="59">
        <v>736</v>
      </c>
    </row>
    <row r="4387" spans="1:8" ht="51">
      <c r="A4387" s="39"/>
      <c r="B4387" s="52" t="s">
        <v>6274</v>
      </c>
      <c r="C4387" s="53">
        <v>2023</v>
      </c>
      <c r="D4387" s="53">
        <v>0.4</v>
      </c>
      <c r="E4387" s="54">
        <v>1</v>
      </c>
      <c r="F4387" s="54">
        <v>10</v>
      </c>
      <c r="G4387" s="69">
        <v>48.708820000000003</v>
      </c>
      <c r="H4387" s="59">
        <v>736</v>
      </c>
    </row>
    <row r="4388" spans="1:8" ht="51">
      <c r="A4388" s="39"/>
      <c r="B4388" s="52" t="s">
        <v>6275</v>
      </c>
      <c r="C4388" s="53">
        <v>2023</v>
      </c>
      <c r="D4388" s="53">
        <v>0.4</v>
      </c>
      <c r="E4388" s="54">
        <v>1</v>
      </c>
      <c r="F4388" s="54">
        <v>60</v>
      </c>
      <c r="G4388" s="69">
        <v>44.786529999999999</v>
      </c>
      <c r="H4388" s="59">
        <v>743</v>
      </c>
    </row>
    <row r="4389" spans="1:8">
      <c r="A4389" s="39"/>
      <c r="B4389" s="52" t="s">
        <v>6276</v>
      </c>
      <c r="C4389" s="53">
        <v>2023</v>
      </c>
      <c r="D4389" s="53">
        <v>0.4</v>
      </c>
      <c r="E4389" s="54">
        <v>1</v>
      </c>
      <c r="F4389" s="54">
        <v>50</v>
      </c>
      <c r="G4389" s="69">
        <v>18.425270000000001</v>
      </c>
      <c r="H4389" s="59">
        <v>747</v>
      </c>
    </row>
    <row r="4390" spans="1:8" ht="51">
      <c r="A4390" s="39"/>
      <c r="B4390" s="52" t="s">
        <v>6277</v>
      </c>
      <c r="C4390" s="53">
        <v>2023</v>
      </c>
      <c r="D4390" s="53">
        <v>0.4</v>
      </c>
      <c r="E4390" s="54">
        <v>1</v>
      </c>
      <c r="F4390" s="54">
        <v>10</v>
      </c>
      <c r="G4390" s="69">
        <v>10.95688</v>
      </c>
      <c r="H4390" s="59">
        <v>747</v>
      </c>
    </row>
    <row r="4391" spans="1:8" ht="51">
      <c r="A4391" s="39"/>
      <c r="B4391" s="52" t="s">
        <v>6278</v>
      </c>
      <c r="C4391" s="53">
        <v>2023</v>
      </c>
      <c r="D4391" s="53">
        <v>0.4</v>
      </c>
      <c r="E4391" s="54">
        <v>1</v>
      </c>
      <c r="F4391" s="54">
        <v>10</v>
      </c>
      <c r="G4391" s="69">
        <v>11.617850000000001</v>
      </c>
      <c r="H4391" s="59">
        <v>747</v>
      </c>
    </row>
    <row r="4392" spans="1:8" ht="51">
      <c r="A4392" s="39"/>
      <c r="B4392" s="52" t="s">
        <v>6279</v>
      </c>
      <c r="C4392" s="53">
        <v>2023</v>
      </c>
      <c r="D4392" s="53">
        <v>0.4</v>
      </c>
      <c r="E4392" s="54">
        <v>1</v>
      </c>
      <c r="F4392" s="54">
        <v>5</v>
      </c>
      <c r="G4392" s="69">
        <v>13.999690000000001</v>
      </c>
      <c r="H4392" s="59">
        <v>747</v>
      </c>
    </row>
    <row r="4393" spans="1:8" ht="51">
      <c r="A4393" s="39"/>
      <c r="B4393" s="52" t="s">
        <v>6280</v>
      </c>
      <c r="C4393" s="53">
        <v>2023</v>
      </c>
      <c r="D4393" s="53">
        <v>0.4</v>
      </c>
      <c r="E4393" s="54">
        <v>1</v>
      </c>
      <c r="F4393" s="54">
        <v>5</v>
      </c>
      <c r="G4393" s="69">
        <v>13.999690000000001</v>
      </c>
      <c r="H4393" s="59">
        <v>747</v>
      </c>
    </row>
    <row r="4394" spans="1:8" ht="51">
      <c r="A4394" s="39"/>
      <c r="B4394" s="52" t="s">
        <v>6281</v>
      </c>
      <c r="C4394" s="53">
        <v>2023</v>
      </c>
      <c r="D4394" s="53">
        <v>0.4</v>
      </c>
      <c r="E4394" s="54">
        <v>1</v>
      </c>
      <c r="F4394" s="54">
        <v>10</v>
      </c>
      <c r="G4394" s="69">
        <v>11.577500000000001</v>
      </c>
      <c r="H4394" s="59">
        <v>747</v>
      </c>
    </row>
    <row r="4395" spans="1:8" ht="51">
      <c r="A4395" s="39"/>
      <c r="B4395" s="52" t="s">
        <v>6282</v>
      </c>
      <c r="C4395" s="53">
        <v>2023</v>
      </c>
      <c r="D4395" s="53">
        <v>0.4</v>
      </c>
      <c r="E4395" s="54">
        <v>1</v>
      </c>
      <c r="F4395" s="54">
        <v>30</v>
      </c>
      <c r="G4395" s="69">
        <v>13.999690000000001</v>
      </c>
      <c r="H4395" s="59">
        <v>747</v>
      </c>
    </row>
    <row r="4396" spans="1:8" ht="51">
      <c r="A4396" s="39"/>
      <c r="B4396" s="52" t="s">
        <v>6283</v>
      </c>
      <c r="C4396" s="53">
        <v>2023</v>
      </c>
      <c r="D4396" s="53">
        <v>0.4</v>
      </c>
      <c r="E4396" s="54">
        <v>1</v>
      </c>
      <c r="F4396" s="54">
        <v>10</v>
      </c>
      <c r="G4396" s="69">
        <v>11.6183</v>
      </c>
      <c r="H4396" s="59">
        <v>747</v>
      </c>
    </row>
    <row r="4397" spans="1:8" ht="51">
      <c r="A4397" s="39"/>
      <c r="B4397" s="52" t="s">
        <v>6284</v>
      </c>
      <c r="C4397" s="53">
        <v>2023</v>
      </c>
      <c r="D4397" s="53">
        <v>0.4</v>
      </c>
      <c r="E4397" s="54">
        <v>1</v>
      </c>
      <c r="F4397" s="54">
        <v>15</v>
      </c>
      <c r="G4397" s="69">
        <v>14.55808</v>
      </c>
      <c r="H4397" s="59">
        <v>747</v>
      </c>
    </row>
    <row r="4398" spans="1:8" ht="51">
      <c r="A4398" s="39"/>
      <c r="B4398" s="52" t="s">
        <v>6285</v>
      </c>
      <c r="C4398" s="53">
        <v>2023</v>
      </c>
      <c r="D4398" s="53">
        <v>0.4</v>
      </c>
      <c r="E4398" s="54">
        <v>1</v>
      </c>
      <c r="F4398" s="54">
        <v>15</v>
      </c>
      <c r="G4398" s="69">
        <v>11.57751</v>
      </c>
      <c r="H4398" s="59">
        <v>747</v>
      </c>
    </row>
    <row r="4399" spans="1:8" ht="51">
      <c r="A4399" s="39"/>
      <c r="B4399" s="52" t="s">
        <v>6286</v>
      </c>
      <c r="C4399" s="53">
        <v>2023</v>
      </c>
      <c r="D4399" s="53">
        <v>0.4</v>
      </c>
      <c r="E4399" s="54">
        <v>1</v>
      </c>
      <c r="F4399" s="54">
        <v>5</v>
      </c>
      <c r="G4399" s="69">
        <v>13.999690000000001</v>
      </c>
      <c r="H4399" s="59">
        <v>747</v>
      </c>
    </row>
    <row r="4400" spans="1:8" ht="51">
      <c r="A4400" s="39"/>
      <c r="B4400" s="52" t="s">
        <v>6287</v>
      </c>
      <c r="C4400" s="53">
        <v>2023</v>
      </c>
      <c r="D4400" s="53">
        <v>0.4</v>
      </c>
      <c r="E4400" s="54">
        <v>1</v>
      </c>
      <c r="F4400" s="54">
        <v>5</v>
      </c>
      <c r="G4400" s="69">
        <v>14.94134</v>
      </c>
      <c r="H4400" s="59">
        <v>747</v>
      </c>
    </row>
    <row r="4401" spans="1:8" ht="51">
      <c r="A4401" s="39"/>
      <c r="B4401" s="52" t="s">
        <v>6288</v>
      </c>
      <c r="C4401" s="53">
        <v>2023</v>
      </c>
      <c r="D4401" s="53">
        <v>0.4</v>
      </c>
      <c r="E4401" s="54">
        <v>1</v>
      </c>
      <c r="F4401" s="54">
        <v>30</v>
      </c>
      <c r="G4401" s="69">
        <v>14.94134</v>
      </c>
      <c r="H4401" s="59">
        <v>747</v>
      </c>
    </row>
    <row r="4402" spans="1:8" ht="51">
      <c r="A4402" s="39"/>
      <c r="B4402" s="52" t="s">
        <v>6289</v>
      </c>
      <c r="C4402" s="53">
        <v>2023</v>
      </c>
      <c r="D4402" s="53">
        <v>0.4</v>
      </c>
      <c r="E4402" s="54">
        <v>1</v>
      </c>
      <c r="F4402" s="54">
        <v>3</v>
      </c>
      <c r="G4402" s="69">
        <v>11.4864</v>
      </c>
      <c r="H4402" s="59">
        <v>747</v>
      </c>
    </row>
    <row r="4403" spans="1:8" ht="51">
      <c r="A4403" s="39"/>
      <c r="B4403" s="52" t="s">
        <v>6290</v>
      </c>
      <c r="C4403" s="53">
        <v>2023</v>
      </c>
      <c r="D4403" s="53">
        <v>0.4</v>
      </c>
      <c r="E4403" s="54">
        <v>1</v>
      </c>
      <c r="F4403" s="54">
        <v>20</v>
      </c>
      <c r="G4403" s="69">
        <v>14.55808</v>
      </c>
      <c r="H4403" s="59">
        <v>747</v>
      </c>
    </row>
    <row r="4404" spans="1:8" ht="51">
      <c r="A4404" s="39"/>
      <c r="B4404" s="52" t="s">
        <v>6291</v>
      </c>
      <c r="C4404" s="53">
        <v>2023</v>
      </c>
      <c r="D4404" s="53">
        <v>0.4</v>
      </c>
      <c r="E4404" s="54">
        <v>1</v>
      </c>
      <c r="F4404" s="54">
        <v>15</v>
      </c>
      <c r="G4404" s="69">
        <v>13.999690000000001</v>
      </c>
      <c r="H4404" s="59">
        <v>747</v>
      </c>
    </row>
    <row r="4405" spans="1:8" ht="51">
      <c r="A4405" s="39"/>
      <c r="B4405" s="52" t="s">
        <v>6292</v>
      </c>
      <c r="C4405" s="53">
        <v>2023</v>
      </c>
      <c r="D4405" s="53">
        <v>0.4</v>
      </c>
      <c r="E4405" s="54">
        <v>1</v>
      </c>
      <c r="F4405" s="54">
        <v>15</v>
      </c>
      <c r="G4405" s="69">
        <v>13.999690000000001</v>
      </c>
      <c r="H4405" s="59">
        <v>747</v>
      </c>
    </row>
    <row r="4406" spans="1:8" ht="51">
      <c r="A4406" s="39"/>
      <c r="B4406" s="52" t="s">
        <v>6293</v>
      </c>
      <c r="C4406" s="53">
        <v>2023</v>
      </c>
      <c r="D4406" s="53">
        <v>0.4</v>
      </c>
      <c r="E4406" s="54">
        <v>1</v>
      </c>
      <c r="F4406" s="54">
        <v>10</v>
      </c>
      <c r="G4406" s="69">
        <v>12.199120000000001</v>
      </c>
      <c r="H4406" s="59">
        <v>747</v>
      </c>
    </row>
    <row r="4407" spans="1:8" ht="51">
      <c r="A4407" s="39"/>
      <c r="B4407" s="52" t="s">
        <v>6294</v>
      </c>
      <c r="C4407" s="53">
        <v>2023</v>
      </c>
      <c r="D4407" s="53">
        <v>0.4</v>
      </c>
      <c r="E4407" s="54">
        <v>1</v>
      </c>
      <c r="F4407" s="54">
        <v>5</v>
      </c>
      <c r="G4407" s="69">
        <v>14.55808</v>
      </c>
      <c r="H4407" s="59">
        <v>747</v>
      </c>
    </row>
    <row r="4408" spans="1:8" ht="51">
      <c r="A4408" s="39"/>
      <c r="B4408" s="52" t="s">
        <v>6295</v>
      </c>
      <c r="C4408" s="53">
        <v>2023</v>
      </c>
      <c r="D4408" s="53">
        <v>0.4</v>
      </c>
      <c r="E4408" s="54">
        <v>1</v>
      </c>
      <c r="F4408" s="54">
        <v>1</v>
      </c>
      <c r="G4408" s="69">
        <v>11.61829</v>
      </c>
      <c r="H4408" s="59">
        <v>747</v>
      </c>
    </row>
    <row r="4409" spans="1:8" ht="51">
      <c r="A4409" s="39"/>
      <c r="B4409" s="52" t="s">
        <v>6296</v>
      </c>
      <c r="C4409" s="53">
        <v>2023</v>
      </c>
      <c r="D4409" s="53">
        <v>0.4</v>
      </c>
      <c r="E4409" s="54">
        <v>1</v>
      </c>
      <c r="F4409" s="54">
        <v>15</v>
      </c>
      <c r="G4409" s="69">
        <v>14.55808</v>
      </c>
      <c r="H4409" s="59">
        <v>747</v>
      </c>
    </row>
    <row r="4410" spans="1:8" ht="51">
      <c r="A4410" s="39"/>
      <c r="B4410" s="52" t="s">
        <v>6297</v>
      </c>
      <c r="C4410" s="53">
        <v>2023</v>
      </c>
      <c r="D4410" s="53">
        <v>0.4</v>
      </c>
      <c r="E4410" s="54">
        <v>1</v>
      </c>
      <c r="F4410" s="54">
        <v>3</v>
      </c>
      <c r="G4410" s="69">
        <v>12.72546</v>
      </c>
      <c r="H4410" s="59">
        <v>747</v>
      </c>
    </row>
    <row r="4411" spans="1:8" ht="51">
      <c r="A4411" s="39"/>
      <c r="B4411" s="52" t="s">
        <v>6298</v>
      </c>
      <c r="C4411" s="53">
        <v>2023</v>
      </c>
      <c r="D4411" s="53">
        <v>0.4</v>
      </c>
      <c r="E4411" s="54">
        <v>1</v>
      </c>
      <c r="F4411" s="54">
        <v>15</v>
      </c>
      <c r="G4411" s="69">
        <v>16.17962</v>
      </c>
      <c r="H4411" s="59">
        <v>747</v>
      </c>
    </row>
    <row r="4412" spans="1:8" ht="51">
      <c r="A4412" s="39"/>
      <c r="B4412" s="52" t="s">
        <v>6299</v>
      </c>
      <c r="C4412" s="53">
        <v>2023</v>
      </c>
      <c r="D4412" s="53">
        <v>0.4</v>
      </c>
      <c r="E4412" s="54">
        <v>1</v>
      </c>
      <c r="F4412" s="54">
        <v>15</v>
      </c>
      <c r="G4412" s="69">
        <v>14.474530000000001</v>
      </c>
      <c r="H4412" s="59">
        <v>747</v>
      </c>
    </row>
    <row r="4413" spans="1:8" ht="51">
      <c r="A4413" s="39"/>
      <c r="B4413" s="52" t="s">
        <v>6300</v>
      </c>
      <c r="C4413" s="53">
        <v>2023</v>
      </c>
      <c r="D4413" s="53">
        <v>0.4</v>
      </c>
      <c r="E4413" s="54">
        <v>1</v>
      </c>
      <c r="F4413" s="54">
        <v>5</v>
      </c>
      <c r="G4413" s="69">
        <v>13.98921</v>
      </c>
      <c r="H4413" s="59">
        <v>747</v>
      </c>
    </row>
    <row r="4414" spans="1:8" ht="51">
      <c r="A4414" s="39"/>
      <c r="B4414" s="52" t="s">
        <v>6301</v>
      </c>
      <c r="C4414" s="53">
        <v>2023</v>
      </c>
      <c r="D4414" s="53">
        <v>0.4</v>
      </c>
      <c r="E4414" s="54">
        <v>1</v>
      </c>
      <c r="F4414" s="54">
        <v>15</v>
      </c>
      <c r="G4414" s="69">
        <v>13.999690000000001</v>
      </c>
      <c r="H4414" s="59">
        <v>747</v>
      </c>
    </row>
    <row r="4415" spans="1:8" ht="51">
      <c r="A4415" s="39"/>
      <c r="B4415" s="52" t="s">
        <v>6302</v>
      </c>
      <c r="C4415" s="53">
        <v>2023</v>
      </c>
      <c r="D4415" s="53">
        <v>0.4</v>
      </c>
      <c r="E4415" s="54">
        <v>1</v>
      </c>
      <c r="F4415" s="54">
        <v>5</v>
      </c>
      <c r="G4415" s="69">
        <v>13.999690000000001</v>
      </c>
      <c r="H4415" s="59">
        <v>747</v>
      </c>
    </row>
    <row r="4416" spans="1:8" ht="51">
      <c r="A4416" s="39"/>
      <c r="B4416" s="52" t="s">
        <v>6303</v>
      </c>
      <c r="C4416" s="53">
        <v>2023</v>
      </c>
      <c r="D4416" s="53">
        <v>0.4</v>
      </c>
      <c r="E4416" s="54">
        <v>1</v>
      </c>
      <c r="F4416" s="54">
        <v>10</v>
      </c>
      <c r="G4416" s="69">
        <v>12.130940000000001</v>
      </c>
      <c r="H4416" s="59">
        <v>747</v>
      </c>
    </row>
    <row r="4417" spans="1:8" ht="51">
      <c r="A4417" s="39"/>
      <c r="B4417" s="52" t="s">
        <v>6304</v>
      </c>
      <c r="C4417" s="53">
        <v>2023</v>
      </c>
      <c r="D4417" s="53">
        <v>0.4</v>
      </c>
      <c r="E4417" s="54">
        <v>1</v>
      </c>
      <c r="F4417" s="54">
        <v>5</v>
      </c>
      <c r="G4417" s="69">
        <v>13.999690000000001</v>
      </c>
      <c r="H4417" s="59">
        <v>747</v>
      </c>
    </row>
    <row r="4418" spans="1:8" ht="51">
      <c r="A4418" s="39"/>
      <c r="B4418" s="52" t="s">
        <v>6305</v>
      </c>
      <c r="C4418" s="53">
        <v>2023</v>
      </c>
      <c r="D4418" s="53">
        <v>0.4</v>
      </c>
      <c r="E4418" s="54">
        <v>1</v>
      </c>
      <c r="F4418" s="54">
        <v>5</v>
      </c>
      <c r="G4418" s="69">
        <v>13.999690000000001</v>
      </c>
      <c r="H4418" s="59">
        <v>747</v>
      </c>
    </row>
    <row r="4419" spans="1:8" ht="51">
      <c r="A4419" s="39"/>
      <c r="B4419" s="52" t="s">
        <v>6306</v>
      </c>
      <c r="C4419" s="53">
        <v>2023</v>
      </c>
      <c r="D4419" s="53">
        <v>0.4</v>
      </c>
      <c r="E4419" s="54">
        <v>1</v>
      </c>
      <c r="F4419" s="54">
        <v>5</v>
      </c>
      <c r="G4419" s="69">
        <v>11.971270000000001</v>
      </c>
      <c r="H4419" s="59">
        <v>747</v>
      </c>
    </row>
    <row r="4420" spans="1:8" ht="51">
      <c r="A4420" s="39"/>
      <c r="B4420" s="52" t="s">
        <v>6307</v>
      </c>
      <c r="C4420" s="53">
        <v>2023</v>
      </c>
      <c r="D4420" s="53">
        <v>0.4</v>
      </c>
      <c r="E4420" s="54">
        <v>1</v>
      </c>
      <c r="F4420" s="54">
        <v>5</v>
      </c>
      <c r="G4420" s="69">
        <v>13.99968</v>
      </c>
      <c r="H4420" s="59">
        <v>747</v>
      </c>
    </row>
    <row r="4421" spans="1:8" ht="51">
      <c r="A4421" s="39"/>
      <c r="B4421" s="52" t="s">
        <v>6308</v>
      </c>
      <c r="C4421" s="53">
        <v>2023</v>
      </c>
      <c r="D4421" s="53">
        <v>0.4</v>
      </c>
      <c r="E4421" s="54">
        <v>1</v>
      </c>
      <c r="F4421" s="54">
        <v>15</v>
      </c>
      <c r="G4421" s="69">
        <v>15.49973</v>
      </c>
      <c r="H4421" s="59">
        <v>747</v>
      </c>
    </row>
    <row r="4422" spans="1:8" ht="51">
      <c r="A4422" s="39"/>
      <c r="B4422" s="52" t="s">
        <v>6309</v>
      </c>
      <c r="C4422" s="53">
        <v>2023</v>
      </c>
      <c r="D4422" s="53">
        <v>0.4</v>
      </c>
      <c r="E4422" s="54">
        <v>1</v>
      </c>
      <c r="F4422" s="54">
        <v>5</v>
      </c>
      <c r="G4422" s="69">
        <v>14.55808</v>
      </c>
      <c r="H4422" s="59">
        <v>747</v>
      </c>
    </row>
    <row r="4423" spans="1:8" ht="51">
      <c r="A4423" s="39"/>
      <c r="B4423" s="52" t="s">
        <v>6310</v>
      </c>
      <c r="C4423" s="53">
        <v>2023</v>
      </c>
      <c r="D4423" s="53">
        <v>0.4</v>
      </c>
      <c r="E4423" s="54">
        <v>1</v>
      </c>
      <c r="F4423" s="54">
        <v>10</v>
      </c>
      <c r="G4423" s="69">
        <v>12.073969999999999</v>
      </c>
      <c r="H4423" s="59">
        <v>747</v>
      </c>
    </row>
    <row r="4424" spans="1:8" ht="51">
      <c r="A4424" s="39"/>
      <c r="B4424" s="52" t="s">
        <v>6311</v>
      </c>
      <c r="C4424" s="53">
        <v>2023</v>
      </c>
      <c r="D4424" s="53">
        <v>0.4</v>
      </c>
      <c r="E4424" s="54">
        <v>1</v>
      </c>
      <c r="F4424" s="54">
        <v>10</v>
      </c>
      <c r="G4424" s="69">
        <v>11.6183</v>
      </c>
      <c r="H4424" s="59">
        <v>747</v>
      </c>
    </row>
    <row r="4425" spans="1:8" ht="51">
      <c r="A4425" s="39"/>
      <c r="B4425" s="52" t="s">
        <v>6312</v>
      </c>
      <c r="C4425" s="53">
        <v>2023</v>
      </c>
      <c r="D4425" s="53">
        <v>0.4</v>
      </c>
      <c r="E4425" s="54">
        <v>1</v>
      </c>
      <c r="F4425" s="54">
        <v>5</v>
      </c>
      <c r="G4425" s="69">
        <v>15.639530000000001</v>
      </c>
      <c r="H4425" s="59">
        <v>747</v>
      </c>
    </row>
    <row r="4426" spans="1:8" ht="51">
      <c r="A4426" s="39"/>
      <c r="B4426" s="52" t="s">
        <v>6313</v>
      </c>
      <c r="C4426" s="53">
        <v>2023</v>
      </c>
      <c r="D4426" s="53">
        <v>0.4</v>
      </c>
      <c r="E4426" s="54">
        <v>1</v>
      </c>
      <c r="F4426" s="54">
        <v>10</v>
      </c>
      <c r="G4426" s="69">
        <v>12.073969999999999</v>
      </c>
      <c r="H4426" s="59">
        <v>747</v>
      </c>
    </row>
    <row r="4427" spans="1:8" ht="51">
      <c r="A4427" s="39"/>
      <c r="B4427" s="52" t="s">
        <v>6314</v>
      </c>
      <c r="C4427" s="53">
        <v>2023</v>
      </c>
      <c r="D4427" s="53">
        <v>0.4</v>
      </c>
      <c r="E4427" s="54">
        <v>1</v>
      </c>
      <c r="F4427" s="54">
        <v>10</v>
      </c>
      <c r="G4427" s="69">
        <v>15.470889999999999</v>
      </c>
      <c r="H4427" s="59">
        <v>747</v>
      </c>
    </row>
    <row r="4428" spans="1:8" ht="51">
      <c r="A4428" s="39"/>
      <c r="B4428" s="52" t="s">
        <v>6315</v>
      </c>
      <c r="C4428" s="53">
        <v>2023</v>
      </c>
      <c r="D4428" s="53">
        <v>0.4</v>
      </c>
      <c r="E4428" s="54">
        <v>1</v>
      </c>
      <c r="F4428" s="54">
        <v>10</v>
      </c>
      <c r="G4428" s="69">
        <v>26.323560000000001</v>
      </c>
      <c r="H4428" s="59">
        <v>747</v>
      </c>
    </row>
    <row r="4429" spans="1:8" ht="51">
      <c r="A4429" s="39"/>
      <c r="B4429" s="52" t="s">
        <v>6316</v>
      </c>
      <c r="C4429" s="53">
        <v>2023</v>
      </c>
      <c r="D4429" s="53">
        <v>0.4</v>
      </c>
      <c r="E4429" s="54">
        <v>1</v>
      </c>
      <c r="F4429" s="54">
        <v>10</v>
      </c>
      <c r="G4429" s="69">
        <v>25.10594</v>
      </c>
      <c r="H4429" s="59">
        <v>747</v>
      </c>
    </row>
    <row r="4430" spans="1:8" ht="51">
      <c r="A4430" s="39"/>
      <c r="B4430" s="52" t="s">
        <v>6317</v>
      </c>
      <c r="C4430" s="53">
        <v>2023</v>
      </c>
      <c r="D4430" s="53">
        <v>0.4</v>
      </c>
      <c r="E4430" s="54">
        <v>1</v>
      </c>
      <c r="F4430" s="54">
        <v>15</v>
      </c>
      <c r="G4430" s="69">
        <v>24.857150000000001</v>
      </c>
      <c r="H4430" s="59">
        <v>747</v>
      </c>
    </row>
    <row r="4431" spans="1:8" ht="51">
      <c r="A4431" s="39"/>
      <c r="B4431" s="52" t="s">
        <v>6318</v>
      </c>
      <c r="C4431" s="53">
        <v>2023</v>
      </c>
      <c r="D4431" s="53">
        <v>0.4</v>
      </c>
      <c r="E4431" s="54">
        <v>1</v>
      </c>
      <c r="F4431" s="54">
        <v>5</v>
      </c>
      <c r="G4431" s="69">
        <v>24.013000000000002</v>
      </c>
      <c r="H4431" s="59">
        <v>747</v>
      </c>
    </row>
    <row r="4432" spans="1:8" ht="51">
      <c r="A4432" s="39"/>
      <c r="B4432" s="52" t="s">
        <v>6319</v>
      </c>
      <c r="C4432" s="53">
        <v>2023</v>
      </c>
      <c r="D4432" s="53">
        <v>0.4</v>
      </c>
      <c r="E4432" s="54">
        <v>1</v>
      </c>
      <c r="F4432" s="54">
        <v>5</v>
      </c>
      <c r="G4432" s="69">
        <v>24.013000000000002</v>
      </c>
      <c r="H4432" s="59">
        <v>747</v>
      </c>
    </row>
    <row r="4433" spans="1:8" ht="51">
      <c r="A4433" s="39"/>
      <c r="B4433" s="52" t="s">
        <v>6320</v>
      </c>
      <c r="C4433" s="53">
        <v>2023</v>
      </c>
      <c r="D4433" s="53">
        <v>0.4</v>
      </c>
      <c r="E4433" s="54">
        <v>1</v>
      </c>
      <c r="F4433" s="54">
        <v>10</v>
      </c>
      <c r="G4433" s="69">
        <v>20.34517</v>
      </c>
      <c r="H4433" s="59">
        <v>747</v>
      </c>
    </row>
    <row r="4434" spans="1:8" ht="51">
      <c r="A4434" s="39"/>
      <c r="B4434" s="52" t="s">
        <v>6321</v>
      </c>
      <c r="C4434" s="53">
        <v>2023</v>
      </c>
      <c r="D4434" s="53">
        <v>0.4</v>
      </c>
      <c r="E4434" s="54">
        <v>1</v>
      </c>
      <c r="F4434" s="54">
        <v>10</v>
      </c>
      <c r="G4434" s="69">
        <v>20.345599999999997</v>
      </c>
      <c r="H4434" s="59">
        <v>747</v>
      </c>
    </row>
    <row r="4435" spans="1:8" ht="51">
      <c r="A4435" s="39"/>
      <c r="B4435" s="52" t="s">
        <v>6322</v>
      </c>
      <c r="C4435" s="53">
        <v>2023</v>
      </c>
      <c r="D4435" s="53">
        <v>0.4</v>
      </c>
      <c r="E4435" s="54">
        <v>1</v>
      </c>
      <c r="F4435" s="54">
        <v>10</v>
      </c>
      <c r="G4435" s="69">
        <v>22.193300000000001</v>
      </c>
      <c r="H4435" s="59">
        <v>747</v>
      </c>
    </row>
    <row r="4436" spans="1:8" ht="51">
      <c r="A4436" s="39"/>
      <c r="B4436" s="52" t="s">
        <v>6323</v>
      </c>
      <c r="C4436" s="53">
        <v>2023</v>
      </c>
      <c r="D4436" s="53">
        <v>0.4</v>
      </c>
      <c r="E4436" s="54">
        <v>1</v>
      </c>
      <c r="F4436" s="54">
        <v>15</v>
      </c>
      <c r="G4436" s="69">
        <v>22.193720000000003</v>
      </c>
      <c r="H4436" s="59">
        <v>747</v>
      </c>
    </row>
    <row r="4437" spans="1:8" ht="51">
      <c r="A4437" s="39"/>
      <c r="B4437" s="52" t="s">
        <v>6324</v>
      </c>
      <c r="C4437" s="53">
        <v>2023</v>
      </c>
      <c r="D4437" s="53">
        <v>0.4</v>
      </c>
      <c r="E4437" s="54">
        <v>1</v>
      </c>
      <c r="F4437" s="54">
        <v>15</v>
      </c>
      <c r="G4437" s="69">
        <v>22.193720000000003</v>
      </c>
      <c r="H4437" s="59">
        <v>747</v>
      </c>
    </row>
    <row r="4438" spans="1:8" ht="51">
      <c r="A4438" s="39"/>
      <c r="B4438" s="52" t="s">
        <v>6325</v>
      </c>
      <c r="C4438" s="53">
        <v>2023</v>
      </c>
      <c r="D4438" s="53">
        <v>0.4</v>
      </c>
      <c r="E4438" s="54">
        <v>1</v>
      </c>
      <c r="F4438" s="54">
        <v>15</v>
      </c>
      <c r="G4438" s="69">
        <v>22.193720000000003</v>
      </c>
      <c r="H4438" s="59">
        <v>747</v>
      </c>
    </row>
    <row r="4439" spans="1:8" ht="51">
      <c r="A4439" s="39"/>
      <c r="B4439" s="52" t="s">
        <v>6326</v>
      </c>
      <c r="C4439" s="53">
        <v>2023</v>
      </c>
      <c r="D4439" s="53">
        <v>0.4</v>
      </c>
      <c r="E4439" s="54">
        <v>1</v>
      </c>
      <c r="F4439" s="54">
        <v>15</v>
      </c>
      <c r="G4439" s="69">
        <v>22.193729999999999</v>
      </c>
      <c r="H4439" s="59">
        <v>747</v>
      </c>
    </row>
    <row r="4440" spans="1:8" ht="51">
      <c r="A4440" s="39"/>
      <c r="B4440" s="52" t="s">
        <v>6327</v>
      </c>
      <c r="C4440" s="53">
        <v>2023</v>
      </c>
      <c r="D4440" s="53">
        <v>0.4</v>
      </c>
      <c r="E4440" s="54">
        <v>1</v>
      </c>
      <c r="F4440" s="54">
        <v>10</v>
      </c>
      <c r="G4440" s="69">
        <v>22.193720000000003</v>
      </c>
      <c r="H4440" s="59">
        <v>747</v>
      </c>
    </row>
    <row r="4441" spans="1:8" ht="51">
      <c r="A4441" s="39"/>
      <c r="B4441" s="52" t="s">
        <v>6328</v>
      </c>
      <c r="C4441" s="53">
        <v>2023</v>
      </c>
      <c r="D4441" s="53">
        <v>0.4</v>
      </c>
      <c r="E4441" s="54">
        <v>1</v>
      </c>
      <c r="F4441" s="54">
        <v>15</v>
      </c>
      <c r="G4441" s="69">
        <v>22.193729999999999</v>
      </c>
      <c r="H4441" s="59">
        <v>747</v>
      </c>
    </row>
    <row r="4442" spans="1:8" ht="51">
      <c r="A4442" s="39"/>
      <c r="B4442" s="52" t="s">
        <v>6329</v>
      </c>
      <c r="C4442" s="53">
        <v>2023</v>
      </c>
      <c r="D4442" s="53">
        <v>0.4</v>
      </c>
      <c r="E4442" s="54">
        <v>1</v>
      </c>
      <c r="F4442" s="54">
        <v>2</v>
      </c>
      <c r="G4442" s="69">
        <v>13.89934</v>
      </c>
      <c r="H4442" s="59">
        <v>747</v>
      </c>
    </row>
    <row r="4443" spans="1:8" ht="51">
      <c r="A4443" s="39"/>
      <c r="B4443" s="52" t="s">
        <v>6330</v>
      </c>
      <c r="C4443" s="53">
        <v>2023</v>
      </c>
      <c r="D4443" s="53">
        <v>0.4</v>
      </c>
      <c r="E4443" s="54">
        <v>1</v>
      </c>
      <c r="F4443" s="54">
        <v>3</v>
      </c>
      <c r="G4443" s="69">
        <v>13.89934</v>
      </c>
      <c r="H4443" s="59">
        <v>747</v>
      </c>
    </row>
    <row r="4444" spans="1:8" ht="51">
      <c r="A4444" s="39"/>
      <c r="B4444" s="52" t="s">
        <v>6331</v>
      </c>
      <c r="C4444" s="53">
        <v>2023</v>
      </c>
      <c r="D4444" s="53">
        <v>0.4</v>
      </c>
      <c r="E4444" s="54">
        <v>1</v>
      </c>
      <c r="F4444" s="54">
        <v>10</v>
      </c>
      <c r="G4444" s="69">
        <v>13.89934</v>
      </c>
      <c r="H4444" s="59">
        <v>747</v>
      </c>
    </row>
    <row r="4445" spans="1:8" ht="51">
      <c r="A4445" s="39"/>
      <c r="B4445" s="52" t="s">
        <v>6332</v>
      </c>
      <c r="C4445" s="53">
        <v>2023</v>
      </c>
      <c r="D4445" s="53">
        <v>0.4</v>
      </c>
      <c r="E4445" s="54">
        <v>1</v>
      </c>
      <c r="F4445" s="54">
        <v>11</v>
      </c>
      <c r="G4445" s="69">
        <v>13.89934</v>
      </c>
      <c r="H4445" s="59">
        <v>747</v>
      </c>
    </row>
    <row r="4446" spans="1:8" ht="51">
      <c r="A4446" s="39"/>
      <c r="B4446" s="52" t="s">
        <v>6333</v>
      </c>
      <c r="C4446" s="53">
        <v>2023</v>
      </c>
      <c r="D4446" s="53">
        <v>0.4</v>
      </c>
      <c r="E4446" s="54">
        <v>1</v>
      </c>
      <c r="F4446" s="54">
        <v>3</v>
      </c>
      <c r="G4446" s="69">
        <v>13.89934</v>
      </c>
      <c r="H4446" s="59">
        <v>747</v>
      </c>
    </row>
    <row r="4447" spans="1:8" ht="51">
      <c r="A4447" s="39"/>
      <c r="B4447" s="52" t="s">
        <v>6334</v>
      </c>
      <c r="C4447" s="53">
        <v>2023</v>
      </c>
      <c r="D4447" s="53">
        <v>0.4</v>
      </c>
      <c r="E4447" s="54">
        <v>1</v>
      </c>
      <c r="F4447" s="54">
        <v>10</v>
      </c>
      <c r="G4447" s="69">
        <v>13.89934</v>
      </c>
      <c r="H4447" s="59">
        <v>747</v>
      </c>
    </row>
    <row r="4448" spans="1:8" ht="51">
      <c r="A4448" s="39"/>
      <c r="B4448" s="52" t="s">
        <v>6335</v>
      </c>
      <c r="C4448" s="53">
        <v>2023</v>
      </c>
      <c r="D4448" s="53">
        <v>0.4</v>
      </c>
      <c r="E4448" s="54">
        <v>1</v>
      </c>
      <c r="F4448" s="54">
        <v>15</v>
      </c>
      <c r="G4448" s="69">
        <v>13.89934</v>
      </c>
      <c r="H4448" s="59">
        <v>747</v>
      </c>
    </row>
    <row r="4449" spans="1:8" ht="51">
      <c r="A4449" s="39"/>
      <c r="B4449" s="52" t="s">
        <v>6336</v>
      </c>
      <c r="C4449" s="53">
        <v>2023</v>
      </c>
      <c r="D4449" s="53">
        <v>0.4</v>
      </c>
      <c r="E4449" s="54">
        <v>1</v>
      </c>
      <c r="F4449" s="54">
        <v>2</v>
      </c>
      <c r="G4449" s="69">
        <v>13.89934</v>
      </c>
      <c r="H4449" s="59">
        <v>747</v>
      </c>
    </row>
    <row r="4450" spans="1:8" ht="51">
      <c r="A4450" s="39"/>
      <c r="B4450" s="52" t="s">
        <v>6337</v>
      </c>
      <c r="C4450" s="53">
        <v>2023</v>
      </c>
      <c r="D4450" s="53">
        <v>0.4</v>
      </c>
      <c r="E4450" s="54">
        <v>1</v>
      </c>
      <c r="F4450" s="54">
        <v>6</v>
      </c>
      <c r="G4450" s="69">
        <v>13.89934</v>
      </c>
      <c r="H4450" s="59">
        <v>747</v>
      </c>
    </row>
    <row r="4451" spans="1:8" ht="51">
      <c r="A4451" s="39"/>
      <c r="B4451" s="52" t="s">
        <v>6338</v>
      </c>
      <c r="C4451" s="53">
        <v>2023</v>
      </c>
      <c r="D4451" s="53">
        <v>0.4</v>
      </c>
      <c r="E4451" s="54">
        <v>1</v>
      </c>
      <c r="F4451" s="54">
        <v>2</v>
      </c>
      <c r="G4451" s="69">
        <v>13.89934</v>
      </c>
      <c r="H4451" s="59">
        <v>747</v>
      </c>
    </row>
    <row r="4452" spans="1:8" ht="51">
      <c r="A4452" s="39"/>
      <c r="B4452" s="52" t="s">
        <v>6339</v>
      </c>
      <c r="C4452" s="53">
        <v>2023</v>
      </c>
      <c r="D4452" s="53">
        <v>0.4</v>
      </c>
      <c r="E4452" s="54">
        <v>1</v>
      </c>
      <c r="F4452" s="54">
        <v>5</v>
      </c>
      <c r="G4452" s="69">
        <v>13.89934</v>
      </c>
      <c r="H4452" s="59">
        <v>747</v>
      </c>
    </row>
    <row r="4453" spans="1:8" ht="51">
      <c r="A4453" s="39"/>
      <c r="B4453" s="52" t="s">
        <v>6340</v>
      </c>
      <c r="C4453" s="53">
        <v>2023</v>
      </c>
      <c r="D4453" s="53">
        <v>0.4</v>
      </c>
      <c r="E4453" s="54">
        <v>1</v>
      </c>
      <c r="F4453" s="54">
        <v>10</v>
      </c>
      <c r="G4453" s="69">
        <v>13.89934</v>
      </c>
      <c r="H4453" s="59">
        <v>747</v>
      </c>
    </row>
    <row r="4454" spans="1:8" ht="51">
      <c r="A4454" s="39"/>
      <c r="B4454" s="52" t="s">
        <v>6341</v>
      </c>
      <c r="C4454" s="53">
        <v>2023</v>
      </c>
      <c r="D4454" s="53">
        <v>0.4</v>
      </c>
      <c r="E4454" s="54">
        <v>1</v>
      </c>
      <c r="F4454" s="54">
        <v>10</v>
      </c>
      <c r="G4454" s="69">
        <v>13.89934</v>
      </c>
      <c r="H4454" s="59">
        <v>747</v>
      </c>
    </row>
    <row r="4455" spans="1:8" ht="51">
      <c r="A4455" s="39"/>
      <c r="B4455" s="52" t="s">
        <v>6342</v>
      </c>
      <c r="C4455" s="53">
        <v>2023</v>
      </c>
      <c r="D4455" s="53">
        <v>0.4</v>
      </c>
      <c r="E4455" s="54">
        <v>1</v>
      </c>
      <c r="F4455" s="54">
        <v>10</v>
      </c>
      <c r="G4455" s="69">
        <v>13.89934</v>
      </c>
      <c r="H4455" s="59">
        <v>747</v>
      </c>
    </row>
    <row r="4456" spans="1:8" ht="51">
      <c r="A4456" s="39"/>
      <c r="B4456" s="52" t="s">
        <v>6343</v>
      </c>
      <c r="C4456" s="53">
        <v>2023</v>
      </c>
      <c r="D4456" s="53">
        <v>0.4</v>
      </c>
      <c r="E4456" s="54">
        <v>1</v>
      </c>
      <c r="F4456" s="54">
        <v>10</v>
      </c>
      <c r="G4456" s="69">
        <v>13.89934</v>
      </c>
      <c r="H4456" s="59">
        <v>747</v>
      </c>
    </row>
    <row r="4457" spans="1:8" ht="51">
      <c r="A4457" s="39"/>
      <c r="B4457" s="52" t="s">
        <v>6344</v>
      </c>
      <c r="C4457" s="53">
        <v>2023</v>
      </c>
      <c r="D4457" s="53">
        <v>0.4</v>
      </c>
      <c r="E4457" s="54">
        <v>1</v>
      </c>
      <c r="F4457" s="54">
        <v>2</v>
      </c>
      <c r="G4457" s="69">
        <v>13.89934</v>
      </c>
      <c r="H4457" s="59">
        <v>747</v>
      </c>
    </row>
    <row r="4458" spans="1:8" ht="51">
      <c r="A4458" s="39"/>
      <c r="B4458" s="52" t="s">
        <v>6345</v>
      </c>
      <c r="C4458" s="53">
        <v>2023</v>
      </c>
      <c r="D4458" s="53">
        <v>0.4</v>
      </c>
      <c r="E4458" s="54">
        <v>1</v>
      </c>
      <c r="F4458" s="54">
        <v>5</v>
      </c>
      <c r="G4458" s="69">
        <v>13.89934</v>
      </c>
      <c r="H4458" s="59">
        <v>747</v>
      </c>
    </row>
    <row r="4459" spans="1:8" ht="51">
      <c r="A4459" s="39"/>
      <c r="B4459" s="52" t="s">
        <v>6346</v>
      </c>
      <c r="C4459" s="53">
        <v>2023</v>
      </c>
      <c r="D4459" s="53">
        <v>0.4</v>
      </c>
      <c r="E4459" s="54">
        <v>1</v>
      </c>
      <c r="F4459" s="54">
        <v>10</v>
      </c>
      <c r="G4459" s="69">
        <v>13.89978</v>
      </c>
      <c r="H4459" s="59">
        <v>747</v>
      </c>
    </row>
    <row r="4460" spans="1:8" ht="51">
      <c r="A4460" s="39"/>
      <c r="B4460" s="52" t="s">
        <v>6347</v>
      </c>
      <c r="C4460" s="53">
        <v>2023</v>
      </c>
      <c r="D4460" s="53">
        <v>0.4</v>
      </c>
      <c r="E4460" s="54">
        <v>1</v>
      </c>
      <c r="F4460" s="54">
        <v>15</v>
      </c>
      <c r="G4460" s="69">
        <v>28.71557</v>
      </c>
      <c r="H4460" s="59">
        <v>747</v>
      </c>
    </row>
    <row r="4461" spans="1:8" ht="51">
      <c r="A4461" s="39"/>
      <c r="B4461" s="52" t="s">
        <v>6348</v>
      </c>
      <c r="C4461" s="53">
        <v>2023</v>
      </c>
      <c r="D4461" s="53">
        <v>0.4</v>
      </c>
      <c r="E4461" s="54">
        <v>1</v>
      </c>
      <c r="F4461" s="54">
        <v>150</v>
      </c>
      <c r="G4461" s="69">
        <v>5.4916</v>
      </c>
      <c r="H4461" s="59">
        <v>747</v>
      </c>
    </row>
    <row r="4462" spans="1:8" ht="51">
      <c r="A4462" s="39"/>
      <c r="B4462" s="52" t="s">
        <v>6349</v>
      </c>
      <c r="C4462" s="53">
        <v>2023</v>
      </c>
      <c r="D4462" s="53">
        <v>0.4</v>
      </c>
      <c r="E4462" s="54">
        <v>1</v>
      </c>
      <c r="F4462" s="54">
        <v>10</v>
      </c>
      <c r="G4462" s="69">
        <v>11.89808</v>
      </c>
      <c r="H4462" s="59">
        <v>747</v>
      </c>
    </row>
    <row r="4463" spans="1:8" ht="51">
      <c r="A4463" s="39"/>
      <c r="B4463" s="52" t="s">
        <v>6350</v>
      </c>
      <c r="C4463" s="53">
        <v>2023</v>
      </c>
      <c r="D4463" s="53">
        <v>0.4</v>
      </c>
      <c r="E4463" s="54">
        <v>1</v>
      </c>
      <c r="F4463" s="54">
        <v>10</v>
      </c>
      <c r="G4463" s="69">
        <v>11.89808</v>
      </c>
      <c r="H4463" s="59">
        <v>747</v>
      </c>
    </row>
    <row r="4464" spans="1:8" ht="51">
      <c r="A4464" s="39"/>
      <c r="B4464" s="52" t="s">
        <v>6351</v>
      </c>
      <c r="C4464" s="53">
        <v>2023</v>
      </c>
      <c r="D4464" s="53">
        <v>0.4</v>
      </c>
      <c r="E4464" s="54">
        <v>1</v>
      </c>
      <c r="F4464" s="54">
        <v>10</v>
      </c>
      <c r="G4464" s="69">
        <v>11.89808</v>
      </c>
      <c r="H4464" s="59">
        <v>747</v>
      </c>
    </row>
    <row r="4465" spans="1:8" ht="51">
      <c r="A4465" s="39"/>
      <c r="B4465" s="52" t="s">
        <v>6352</v>
      </c>
      <c r="C4465" s="53">
        <v>2023</v>
      </c>
      <c r="D4465" s="53">
        <v>0.4</v>
      </c>
      <c r="E4465" s="54">
        <v>1</v>
      </c>
      <c r="F4465" s="54">
        <v>10</v>
      </c>
      <c r="G4465" s="69">
        <v>12.76141</v>
      </c>
      <c r="H4465" s="59">
        <v>747</v>
      </c>
    </row>
    <row r="4466" spans="1:8" ht="51">
      <c r="A4466" s="39"/>
      <c r="B4466" s="52" t="s">
        <v>6353</v>
      </c>
      <c r="C4466" s="53">
        <v>2023</v>
      </c>
      <c r="D4466" s="53">
        <v>0.4</v>
      </c>
      <c r="E4466" s="54">
        <v>1</v>
      </c>
      <c r="F4466" s="54">
        <v>10</v>
      </c>
      <c r="G4466" s="69">
        <v>12.761419999999999</v>
      </c>
      <c r="H4466" s="59">
        <v>747</v>
      </c>
    </row>
    <row r="4467" spans="1:8" ht="51">
      <c r="A4467" s="39"/>
      <c r="B4467" s="52" t="s">
        <v>6354</v>
      </c>
      <c r="C4467" s="53">
        <v>2023</v>
      </c>
      <c r="D4467" s="53">
        <v>0.4</v>
      </c>
      <c r="E4467" s="54">
        <v>1</v>
      </c>
      <c r="F4467" s="54">
        <v>10</v>
      </c>
      <c r="G4467" s="69">
        <v>12.76141</v>
      </c>
      <c r="H4467" s="59">
        <v>747</v>
      </c>
    </row>
    <row r="4468" spans="1:8" ht="51">
      <c r="A4468" s="39"/>
      <c r="B4468" s="52" t="s">
        <v>6355</v>
      </c>
      <c r="C4468" s="53">
        <v>2023</v>
      </c>
      <c r="D4468" s="53">
        <v>0.4</v>
      </c>
      <c r="E4468" s="54">
        <v>1</v>
      </c>
      <c r="F4468" s="54">
        <v>7</v>
      </c>
      <c r="G4468" s="69">
        <v>12.761419999999999</v>
      </c>
      <c r="H4468" s="59">
        <v>747</v>
      </c>
    </row>
    <row r="4469" spans="1:8" ht="51">
      <c r="A4469" s="39"/>
      <c r="B4469" s="52" t="s">
        <v>6356</v>
      </c>
      <c r="C4469" s="53">
        <v>2023</v>
      </c>
      <c r="D4469" s="53">
        <v>0.4</v>
      </c>
      <c r="E4469" s="54">
        <v>1</v>
      </c>
      <c r="F4469" s="54">
        <v>3</v>
      </c>
      <c r="G4469" s="69">
        <v>12.76141</v>
      </c>
      <c r="H4469" s="59">
        <v>747</v>
      </c>
    </row>
    <row r="4470" spans="1:8" ht="51">
      <c r="A4470" s="39"/>
      <c r="B4470" s="52" t="s">
        <v>6357</v>
      </c>
      <c r="C4470" s="53">
        <v>2023</v>
      </c>
      <c r="D4470" s="53">
        <v>0.4</v>
      </c>
      <c r="E4470" s="54">
        <v>1</v>
      </c>
      <c r="F4470" s="54">
        <v>10</v>
      </c>
      <c r="G4470" s="69">
        <v>12.761419999999999</v>
      </c>
      <c r="H4470" s="59">
        <v>747</v>
      </c>
    </row>
    <row r="4471" spans="1:8" ht="51">
      <c r="A4471" s="39"/>
      <c r="B4471" s="52" t="s">
        <v>6358</v>
      </c>
      <c r="C4471" s="53">
        <v>2023</v>
      </c>
      <c r="D4471" s="53">
        <v>0.4</v>
      </c>
      <c r="E4471" s="54">
        <v>1</v>
      </c>
      <c r="F4471" s="54">
        <v>6</v>
      </c>
      <c r="G4471" s="69">
        <v>12.76141</v>
      </c>
      <c r="H4471" s="59">
        <v>747</v>
      </c>
    </row>
    <row r="4472" spans="1:8" ht="76.5">
      <c r="A4472" s="39"/>
      <c r="B4472" s="52" t="s">
        <v>6359</v>
      </c>
      <c r="C4472" s="53">
        <v>2023</v>
      </c>
      <c r="D4472" s="53">
        <v>0.4</v>
      </c>
      <c r="E4472" s="54">
        <v>1</v>
      </c>
      <c r="F4472" s="54">
        <v>11.37</v>
      </c>
      <c r="G4472" s="69">
        <v>24.850759999999998</v>
      </c>
      <c r="H4472" s="59">
        <v>748</v>
      </c>
    </row>
    <row r="4473" spans="1:8" ht="51">
      <c r="A4473" s="39"/>
      <c r="B4473" s="52" t="s">
        <v>6360</v>
      </c>
      <c r="C4473" s="53">
        <v>2023</v>
      </c>
      <c r="D4473" s="53">
        <v>0.4</v>
      </c>
      <c r="E4473" s="54">
        <v>1</v>
      </c>
      <c r="F4473" s="54">
        <v>100</v>
      </c>
      <c r="G4473" s="69">
        <v>35.700150000000001</v>
      </c>
      <c r="H4473" s="59">
        <v>748</v>
      </c>
    </row>
    <row r="4474" spans="1:8" ht="51">
      <c r="A4474" s="39"/>
      <c r="B4474" s="52" t="s">
        <v>6361</v>
      </c>
      <c r="C4474" s="53">
        <v>2023</v>
      </c>
      <c r="D4474" s="53">
        <v>0.4</v>
      </c>
      <c r="E4474" s="54">
        <v>1</v>
      </c>
      <c r="F4474" s="54">
        <v>15</v>
      </c>
      <c r="G4474" s="69">
        <v>29.590330000000002</v>
      </c>
      <c r="H4474" s="59">
        <v>748</v>
      </c>
    </row>
    <row r="4475" spans="1:8" ht="89.25">
      <c r="A4475" s="39"/>
      <c r="B4475" s="52" t="s">
        <v>6362</v>
      </c>
      <c r="C4475" s="53">
        <v>2023</v>
      </c>
      <c r="D4475" s="53">
        <v>0.4</v>
      </c>
      <c r="E4475" s="54">
        <v>1</v>
      </c>
      <c r="F4475" s="54">
        <v>15</v>
      </c>
      <c r="G4475" s="69">
        <v>19.294499999999999</v>
      </c>
      <c r="H4475" s="59">
        <v>748</v>
      </c>
    </row>
    <row r="4476" spans="1:8" ht="51">
      <c r="A4476" s="39"/>
      <c r="B4476" s="52" t="s">
        <v>6363</v>
      </c>
      <c r="C4476" s="53">
        <v>2023</v>
      </c>
      <c r="D4476" s="53">
        <v>0.4</v>
      </c>
      <c r="E4476" s="54">
        <v>1</v>
      </c>
      <c r="F4476" s="54">
        <v>15</v>
      </c>
      <c r="G4476" s="69">
        <v>25.822430000000001</v>
      </c>
      <c r="H4476" s="59">
        <v>748</v>
      </c>
    </row>
    <row r="4477" spans="1:8" ht="38.25">
      <c r="A4477" s="39"/>
      <c r="B4477" s="52" t="s">
        <v>6364</v>
      </c>
      <c r="C4477" s="53">
        <v>2023</v>
      </c>
      <c r="D4477" s="53">
        <v>0.4</v>
      </c>
      <c r="E4477" s="54">
        <v>1</v>
      </c>
      <c r="F4477" s="54">
        <v>5</v>
      </c>
      <c r="G4477" s="69">
        <v>11.94548</v>
      </c>
      <c r="H4477" s="59">
        <v>748</v>
      </c>
    </row>
    <row r="4478" spans="1:8" ht="38.25">
      <c r="A4478" s="39"/>
      <c r="B4478" s="52" t="s">
        <v>6365</v>
      </c>
      <c r="C4478" s="53">
        <v>2023</v>
      </c>
      <c r="D4478" s="53">
        <v>0.4</v>
      </c>
      <c r="E4478" s="54">
        <v>1</v>
      </c>
      <c r="F4478" s="54">
        <v>5</v>
      </c>
      <c r="G4478" s="69">
        <v>14.004389999999999</v>
      </c>
      <c r="H4478" s="59">
        <v>748</v>
      </c>
    </row>
    <row r="4479" spans="1:8" ht="38.25">
      <c r="A4479" s="39"/>
      <c r="B4479" s="52" t="s">
        <v>6366</v>
      </c>
      <c r="C4479" s="53">
        <v>2023</v>
      </c>
      <c r="D4479" s="53">
        <v>0.4</v>
      </c>
      <c r="E4479" s="54">
        <v>1</v>
      </c>
      <c r="F4479" s="54">
        <v>20</v>
      </c>
      <c r="G4479" s="69">
        <v>14.248700000000001</v>
      </c>
      <c r="H4479" s="59">
        <v>748</v>
      </c>
    </row>
    <row r="4480" spans="1:8" ht="38.25">
      <c r="A4480" s="39"/>
      <c r="B4480" s="52" t="s">
        <v>6367</v>
      </c>
      <c r="C4480" s="53">
        <v>2023</v>
      </c>
      <c r="D4480" s="53">
        <v>0.4</v>
      </c>
      <c r="E4480" s="54">
        <v>1</v>
      </c>
      <c r="F4480" s="54">
        <v>5</v>
      </c>
      <c r="G4480" s="69">
        <v>14.37384</v>
      </c>
      <c r="H4480" s="59">
        <v>748</v>
      </c>
    </row>
    <row r="4481" spans="1:8" ht="38.25">
      <c r="A4481" s="39"/>
      <c r="B4481" s="52" t="s">
        <v>6368</v>
      </c>
      <c r="C4481" s="53">
        <v>2023</v>
      </c>
      <c r="D4481" s="53">
        <v>0.4</v>
      </c>
      <c r="E4481" s="54">
        <v>1</v>
      </c>
      <c r="F4481" s="54">
        <v>15</v>
      </c>
      <c r="G4481" s="69">
        <v>14.37384</v>
      </c>
      <c r="H4481" s="59">
        <v>748</v>
      </c>
    </row>
    <row r="4482" spans="1:8" ht="38.25">
      <c r="A4482" s="39"/>
      <c r="B4482" s="52" t="s">
        <v>6369</v>
      </c>
      <c r="C4482" s="53">
        <v>2023</v>
      </c>
      <c r="D4482" s="53">
        <v>0.4</v>
      </c>
      <c r="E4482" s="54">
        <v>1</v>
      </c>
      <c r="F4482" s="54">
        <v>15</v>
      </c>
      <c r="G4482" s="69">
        <v>14.37384</v>
      </c>
      <c r="H4482" s="59">
        <v>748</v>
      </c>
    </row>
    <row r="4483" spans="1:8" ht="38.25">
      <c r="A4483" s="39"/>
      <c r="B4483" s="52" t="s">
        <v>6370</v>
      </c>
      <c r="C4483" s="53">
        <v>2023</v>
      </c>
      <c r="D4483" s="53">
        <v>0.4</v>
      </c>
      <c r="E4483" s="54">
        <v>1</v>
      </c>
      <c r="F4483" s="54">
        <v>15</v>
      </c>
      <c r="G4483" s="69">
        <v>14.374270000000001</v>
      </c>
      <c r="H4483" s="59">
        <v>748</v>
      </c>
    </row>
    <row r="4484" spans="1:8" ht="38.25">
      <c r="A4484" s="39"/>
      <c r="B4484" s="52" t="s">
        <v>6371</v>
      </c>
      <c r="C4484" s="53">
        <v>2023</v>
      </c>
      <c r="D4484" s="53">
        <v>0.4</v>
      </c>
      <c r="E4484" s="54">
        <v>1</v>
      </c>
      <c r="F4484" s="54">
        <v>15</v>
      </c>
      <c r="G4484" s="69">
        <v>14.374270000000001</v>
      </c>
      <c r="H4484" s="59">
        <v>748</v>
      </c>
    </row>
    <row r="4485" spans="1:8" ht="38.25">
      <c r="A4485" s="39"/>
      <c r="B4485" s="52" t="s">
        <v>6372</v>
      </c>
      <c r="C4485" s="53">
        <v>2023</v>
      </c>
      <c r="D4485" s="53">
        <v>0.4</v>
      </c>
      <c r="E4485" s="54">
        <v>1</v>
      </c>
      <c r="F4485" s="54">
        <v>5</v>
      </c>
      <c r="G4485" s="69">
        <v>14.45407</v>
      </c>
      <c r="H4485" s="59">
        <v>748</v>
      </c>
    </row>
    <row r="4486" spans="1:8" ht="38.25">
      <c r="A4486" s="39"/>
      <c r="B4486" s="52" t="s">
        <v>6373</v>
      </c>
      <c r="C4486" s="53">
        <v>2023</v>
      </c>
      <c r="D4486" s="53">
        <v>0.4</v>
      </c>
      <c r="E4486" s="54">
        <v>1</v>
      </c>
      <c r="F4486" s="54">
        <v>5</v>
      </c>
      <c r="G4486" s="69">
        <v>14.37194</v>
      </c>
      <c r="H4486" s="59">
        <v>748</v>
      </c>
    </row>
    <row r="4487" spans="1:8" ht="38.25">
      <c r="A4487" s="39"/>
      <c r="B4487" s="52" t="s">
        <v>6374</v>
      </c>
      <c r="C4487" s="53">
        <v>2023</v>
      </c>
      <c r="D4487" s="53">
        <v>0.4</v>
      </c>
      <c r="E4487" s="54">
        <v>1</v>
      </c>
      <c r="F4487" s="54">
        <v>5</v>
      </c>
      <c r="G4487" s="69">
        <v>20.442529999999998</v>
      </c>
      <c r="H4487" s="59">
        <v>748</v>
      </c>
    </row>
    <row r="4488" spans="1:8" ht="38.25">
      <c r="A4488" s="39"/>
      <c r="B4488" s="52" t="s">
        <v>6375</v>
      </c>
      <c r="C4488" s="53">
        <v>2023</v>
      </c>
      <c r="D4488" s="53">
        <v>0.4</v>
      </c>
      <c r="E4488" s="54">
        <v>1</v>
      </c>
      <c r="F4488" s="54">
        <v>15</v>
      </c>
      <c r="G4488" s="69">
        <v>14.372549999999999</v>
      </c>
      <c r="H4488" s="59">
        <v>748</v>
      </c>
    </row>
    <row r="4489" spans="1:8" ht="38.25">
      <c r="A4489" s="39"/>
      <c r="B4489" s="52" t="s">
        <v>6376</v>
      </c>
      <c r="C4489" s="53">
        <v>2023</v>
      </c>
      <c r="D4489" s="53">
        <v>0.4</v>
      </c>
      <c r="E4489" s="54">
        <v>1</v>
      </c>
      <c r="F4489" s="54">
        <v>20</v>
      </c>
      <c r="G4489" s="69">
        <v>14.930950000000001</v>
      </c>
      <c r="H4489" s="59">
        <v>748</v>
      </c>
    </row>
    <row r="4490" spans="1:8" ht="38.25">
      <c r="A4490" s="39"/>
      <c r="B4490" s="52" t="s">
        <v>6377</v>
      </c>
      <c r="C4490" s="53">
        <v>2023</v>
      </c>
      <c r="D4490" s="53">
        <v>0.4</v>
      </c>
      <c r="E4490" s="54">
        <v>1</v>
      </c>
      <c r="F4490" s="54">
        <v>15</v>
      </c>
      <c r="G4490" s="69">
        <v>14.93092</v>
      </c>
      <c r="H4490" s="59">
        <v>748</v>
      </c>
    </row>
    <row r="4491" spans="1:8" ht="38.25">
      <c r="A4491" s="39"/>
      <c r="B4491" s="52" t="s">
        <v>6378</v>
      </c>
      <c r="C4491" s="53">
        <v>2023</v>
      </c>
      <c r="D4491" s="53">
        <v>0.4</v>
      </c>
      <c r="E4491" s="54">
        <v>1</v>
      </c>
      <c r="F4491" s="54">
        <v>10</v>
      </c>
      <c r="G4491" s="69">
        <v>11.945040000000001</v>
      </c>
      <c r="H4491" s="59">
        <v>748</v>
      </c>
    </row>
    <row r="4492" spans="1:8" ht="38.25">
      <c r="A4492" s="39"/>
      <c r="B4492" s="52" t="s">
        <v>6379</v>
      </c>
      <c r="C4492" s="53">
        <v>2023</v>
      </c>
      <c r="D4492" s="53">
        <v>0.4</v>
      </c>
      <c r="E4492" s="54">
        <v>1</v>
      </c>
      <c r="F4492" s="54">
        <v>10</v>
      </c>
      <c r="G4492" s="69">
        <v>12.20998</v>
      </c>
      <c r="H4492" s="59">
        <v>748</v>
      </c>
    </row>
    <row r="4493" spans="1:8" ht="38.25">
      <c r="A4493" s="39"/>
      <c r="B4493" s="52" t="s">
        <v>6380</v>
      </c>
      <c r="C4493" s="53">
        <v>2023</v>
      </c>
      <c r="D4493" s="53">
        <v>0.4</v>
      </c>
      <c r="E4493" s="54">
        <v>1</v>
      </c>
      <c r="F4493" s="54">
        <v>15</v>
      </c>
      <c r="G4493" s="69">
        <v>14.460190000000001</v>
      </c>
      <c r="H4493" s="59">
        <v>748</v>
      </c>
    </row>
    <row r="4494" spans="1:8" ht="38.25">
      <c r="A4494" s="39"/>
      <c r="B4494" s="52" t="s">
        <v>6381</v>
      </c>
      <c r="C4494" s="53">
        <v>2023</v>
      </c>
      <c r="D4494" s="53">
        <v>0.4</v>
      </c>
      <c r="E4494" s="54">
        <v>1</v>
      </c>
      <c r="F4494" s="54">
        <v>6</v>
      </c>
      <c r="G4494" s="69">
        <v>11.9489</v>
      </c>
      <c r="H4494" s="59">
        <v>748</v>
      </c>
    </row>
    <row r="4495" spans="1:8" ht="38.25">
      <c r="A4495" s="39"/>
      <c r="B4495" s="52" t="s">
        <v>6382</v>
      </c>
      <c r="C4495" s="53">
        <v>2023</v>
      </c>
      <c r="D4495" s="53">
        <v>0.4</v>
      </c>
      <c r="E4495" s="54">
        <v>1</v>
      </c>
      <c r="F4495" s="54">
        <v>15</v>
      </c>
      <c r="G4495" s="69">
        <v>14.37684</v>
      </c>
      <c r="H4495" s="59">
        <v>748</v>
      </c>
    </row>
    <row r="4496" spans="1:8" ht="38.25">
      <c r="A4496" s="39"/>
      <c r="B4496" s="52" t="s">
        <v>6383</v>
      </c>
      <c r="C4496" s="53">
        <v>2023</v>
      </c>
      <c r="D4496" s="53">
        <v>0.4</v>
      </c>
      <c r="E4496" s="54">
        <v>1</v>
      </c>
      <c r="F4496" s="54">
        <v>5</v>
      </c>
      <c r="G4496" s="69">
        <v>14.3773</v>
      </c>
      <c r="H4496" s="59">
        <v>748</v>
      </c>
    </row>
    <row r="4497" spans="1:8" ht="38.25">
      <c r="A4497" s="39"/>
      <c r="B4497" s="52" t="s">
        <v>6384</v>
      </c>
      <c r="C4497" s="53">
        <v>2023</v>
      </c>
      <c r="D4497" s="53">
        <v>0.4</v>
      </c>
      <c r="E4497" s="54">
        <v>1</v>
      </c>
      <c r="F4497" s="54">
        <v>5</v>
      </c>
      <c r="G4497" s="69">
        <v>14.377690000000001</v>
      </c>
      <c r="H4497" s="59">
        <v>748</v>
      </c>
    </row>
    <row r="4498" spans="1:8" ht="38.25">
      <c r="A4498" s="39"/>
      <c r="B4498" s="52" t="s">
        <v>6385</v>
      </c>
      <c r="C4498" s="53">
        <v>2023</v>
      </c>
      <c r="D4498" s="53">
        <v>0.4</v>
      </c>
      <c r="E4498" s="54">
        <v>1</v>
      </c>
      <c r="F4498" s="54">
        <v>15</v>
      </c>
      <c r="G4498" s="69">
        <v>14.37772</v>
      </c>
      <c r="H4498" s="59">
        <v>748</v>
      </c>
    </row>
    <row r="4499" spans="1:8" ht="38.25">
      <c r="A4499" s="39"/>
      <c r="B4499" s="52" t="s">
        <v>6386</v>
      </c>
      <c r="C4499" s="53">
        <v>2023</v>
      </c>
      <c r="D4499" s="53">
        <v>0.4</v>
      </c>
      <c r="E4499" s="54">
        <v>1</v>
      </c>
      <c r="F4499" s="54">
        <v>15</v>
      </c>
      <c r="G4499" s="69">
        <v>14.377690000000001</v>
      </c>
      <c r="H4499" s="59">
        <v>748</v>
      </c>
    </row>
    <row r="4500" spans="1:8" ht="38.25">
      <c r="A4500" s="39"/>
      <c r="B4500" s="52" t="s">
        <v>6387</v>
      </c>
      <c r="C4500" s="53">
        <v>2023</v>
      </c>
      <c r="D4500" s="53">
        <v>0.4</v>
      </c>
      <c r="E4500" s="54">
        <v>1</v>
      </c>
      <c r="F4500" s="54">
        <v>5</v>
      </c>
      <c r="G4500" s="69">
        <v>14.37772</v>
      </c>
      <c r="H4500" s="59">
        <v>748</v>
      </c>
    </row>
    <row r="4501" spans="1:8" ht="38.25">
      <c r="A4501" s="39"/>
      <c r="B4501" s="52" t="s">
        <v>6388</v>
      </c>
      <c r="C4501" s="53">
        <v>2023</v>
      </c>
      <c r="D4501" s="53">
        <v>0.4</v>
      </c>
      <c r="E4501" s="54">
        <v>1</v>
      </c>
      <c r="F4501" s="54">
        <v>15</v>
      </c>
      <c r="G4501" s="69">
        <v>14.39791</v>
      </c>
      <c r="H4501" s="59">
        <v>748</v>
      </c>
    </row>
    <row r="4502" spans="1:8" ht="38.25">
      <c r="A4502" s="39"/>
      <c r="B4502" s="52" t="s">
        <v>6389</v>
      </c>
      <c r="C4502" s="53">
        <v>2023</v>
      </c>
      <c r="D4502" s="53">
        <v>0.4</v>
      </c>
      <c r="E4502" s="54">
        <v>1</v>
      </c>
      <c r="F4502" s="54">
        <v>5</v>
      </c>
      <c r="G4502" s="69">
        <v>14.39836</v>
      </c>
      <c r="H4502" s="59">
        <v>748</v>
      </c>
    </row>
    <row r="4503" spans="1:8" ht="38.25">
      <c r="A4503" s="39"/>
      <c r="B4503" s="52" t="s">
        <v>6390</v>
      </c>
      <c r="C4503" s="53">
        <v>2023</v>
      </c>
      <c r="D4503" s="53">
        <v>0.4</v>
      </c>
      <c r="E4503" s="54">
        <v>1</v>
      </c>
      <c r="F4503" s="54">
        <v>15</v>
      </c>
      <c r="G4503" s="69">
        <v>14.39833</v>
      </c>
      <c r="H4503" s="59">
        <v>748</v>
      </c>
    </row>
    <row r="4504" spans="1:8" ht="38.25">
      <c r="A4504" s="39"/>
      <c r="B4504" s="52" t="s">
        <v>6391</v>
      </c>
      <c r="C4504" s="53">
        <v>2023</v>
      </c>
      <c r="D4504" s="53">
        <v>0.4</v>
      </c>
      <c r="E4504" s="54">
        <v>1</v>
      </c>
      <c r="F4504" s="54">
        <v>15</v>
      </c>
      <c r="G4504" s="69">
        <v>14.39836</v>
      </c>
      <c r="H4504" s="59">
        <v>748</v>
      </c>
    </row>
    <row r="4505" spans="1:8" ht="38.25">
      <c r="A4505" s="39"/>
      <c r="B4505" s="52" t="s">
        <v>6392</v>
      </c>
      <c r="C4505" s="53">
        <v>2023</v>
      </c>
      <c r="D4505" s="53">
        <v>0.4</v>
      </c>
      <c r="E4505" s="54">
        <v>1</v>
      </c>
      <c r="F4505" s="54">
        <v>15</v>
      </c>
      <c r="G4505" s="69">
        <v>14.39833</v>
      </c>
      <c r="H4505" s="59">
        <v>748</v>
      </c>
    </row>
    <row r="4506" spans="1:8" ht="38.25">
      <c r="A4506" s="39"/>
      <c r="B4506" s="52" t="s">
        <v>6393</v>
      </c>
      <c r="C4506" s="53">
        <v>2023</v>
      </c>
      <c r="D4506" s="53">
        <v>0.4</v>
      </c>
      <c r="E4506" s="54">
        <v>1</v>
      </c>
      <c r="F4506" s="54">
        <v>15</v>
      </c>
      <c r="G4506" s="69">
        <v>14.957180000000001</v>
      </c>
      <c r="H4506" s="59">
        <v>748</v>
      </c>
    </row>
    <row r="4507" spans="1:8" ht="38.25">
      <c r="A4507" s="39"/>
      <c r="B4507" s="52" t="s">
        <v>6394</v>
      </c>
      <c r="C4507" s="53">
        <v>2023</v>
      </c>
      <c r="D4507" s="53">
        <v>0.4</v>
      </c>
      <c r="E4507" s="54">
        <v>1</v>
      </c>
      <c r="F4507" s="54">
        <v>5</v>
      </c>
      <c r="G4507" s="69">
        <v>14.95716</v>
      </c>
      <c r="H4507" s="59">
        <v>748</v>
      </c>
    </row>
    <row r="4508" spans="1:8" ht="38.25">
      <c r="A4508" s="39"/>
      <c r="B4508" s="52" t="s">
        <v>6395</v>
      </c>
      <c r="C4508" s="53">
        <v>2023</v>
      </c>
      <c r="D4508" s="53">
        <v>0.4</v>
      </c>
      <c r="E4508" s="54">
        <v>1</v>
      </c>
      <c r="F4508" s="54">
        <v>10</v>
      </c>
      <c r="G4508" s="69">
        <v>14.3988</v>
      </c>
      <c r="H4508" s="59">
        <v>748</v>
      </c>
    </row>
    <row r="4509" spans="1:8" ht="38.25">
      <c r="A4509" s="39"/>
      <c r="B4509" s="52" t="s">
        <v>6396</v>
      </c>
      <c r="C4509" s="53">
        <v>2023</v>
      </c>
      <c r="D4509" s="53">
        <v>0.4</v>
      </c>
      <c r="E4509" s="54">
        <v>1</v>
      </c>
      <c r="F4509" s="54">
        <v>10</v>
      </c>
      <c r="G4509" s="69">
        <v>11.295819999999999</v>
      </c>
      <c r="H4509" s="59">
        <v>748</v>
      </c>
    </row>
    <row r="4510" spans="1:8" ht="38.25">
      <c r="A4510" s="39"/>
      <c r="B4510" s="52" t="s">
        <v>6397</v>
      </c>
      <c r="C4510" s="53">
        <v>2023</v>
      </c>
      <c r="D4510" s="53">
        <v>0.4</v>
      </c>
      <c r="E4510" s="54">
        <v>1</v>
      </c>
      <c r="F4510" s="54">
        <v>15</v>
      </c>
      <c r="G4510" s="69">
        <v>14.418979999999999</v>
      </c>
      <c r="H4510" s="59">
        <v>748</v>
      </c>
    </row>
    <row r="4511" spans="1:8" ht="38.25">
      <c r="A4511" s="39"/>
      <c r="B4511" s="52" t="s">
        <v>6398</v>
      </c>
      <c r="C4511" s="53">
        <v>2023</v>
      </c>
      <c r="D4511" s="53">
        <v>0.4</v>
      </c>
      <c r="E4511" s="54">
        <v>1</v>
      </c>
      <c r="F4511" s="54">
        <v>15</v>
      </c>
      <c r="G4511" s="69">
        <v>13.906420000000001</v>
      </c>
      <c r="H4511" s="59">
        <v>748</v>
      </c>
    </row>
    <row r="4512" spans="1:8" ht="38.25">
      <c r="A4512" s="39"/>
      <c r="B4512" s="52" t="s">
        <v>6399</v>
      </c>
      <c r="C4512" s="53">
        <v>2023</v>
      </c>
      <c r="D4512" s="53">
        <v>0.4</v>
      </c>
      <c r="E4512" s="54">
        <v>1</v>
      </c>
      <c r="F4512" s="54">
        <v>15</v>
      </c>
      <c r="G4512" s="69">
        <v>14.977360000000001</v>
      </c>
      <c r="H4512" s="59">
        <v>748</v>
      </c>
    </row>
    <row r="4513" spans="1:8" ht="38.25">
      <c r="A4513" s="39"/>
      <c r="B4513" s="52" t="s">
        <v>6400</v>
      </c>
      <c r="C4513" s="53">
        <v>2023</v>
      </c>
      <c r="D4513" s="53">
        <v>0.4</v>
      </c>
      <c r="E4513" s="54">
        <v>1</v>
      </c>
      <c r="F4513" s="54">
        <v>15</v>
      </c>
      <c r="G4513" s="69">
        <v>14.977370000000001</v>
      </c>
      <c r="H4513" s="59">
        <v>748</v>
      </c>
    </row>
    <row r="4514" spans="1:8" ht="38.25">
      <c r="A4514" s="39"/>
      <c r="B4514" s="52" t="s">
        <v>6401</v>
      </c>
      <c r="C4514" s="53">
        <v>2023</v>
      </c>
      <c r="D4514" s="53">
        <v>0.4</v>
      </c>
      <c r="E4514" s="54">
        <v>1</v>
      </c>
      <c r="F4514" s="54">
        <v>5</v>
      </c>
      <c r="G4514" s="69">
        <v>14.977799999999998</v>
      </c>
      <c r="H4514" s="59">
        <v>748</v>
      </c>
    </row>
    <row r="4515" spans="1:8" ht="38.25">
      <c r="A4515" s="39"/>
      <c r="B4515" s="52" t="s">
        <v>6402</v>
      </c>
      <c r="C4515" s="53">
        <v>2023</v>
      </c>
      <c r="D4515" s="53">
        <v>0.4</v>
      </c>
      <c r="E4515" s="54">
        <v>1</v>
      </c>
      <c r="F4515" s="54">
        <v>27</v>
      </c>
      <c r="G4515" s="69">
        <v>15.154020000000001</v>
      </c>
      <c r="H4515" s="59">
        <v>748</v>
      </c>
    </row>
    <row r="4516" spans="1:8" ht="38.25">
      <c r="A4516" s="39"/>
      <c r="B4516" s="52" t="s">
        <v>6403</v>
      </c>
      <c r="C4516" s="53">
        <v>2023</v>
      </c>
      <c r="D4516" s="53">
        <v>0.4</v>
      </c>
      <c r="E4516" s="54">
        <v>1</v>
      </c>
      <c r="F4516" s="54">
        <v>5</v>
      </c>
      <c r="G4516" s="69">
        <v>15.00446</v>
      </c>
      <c r="H4516" s="59">
        <v>748</v>
      </c>
    </row>
    <row r="4517" spans="1:8" ht="38.25">
      <c r="A4517" s="39"/>
      <c r="B4517" s="52" t="s">
        <v>6404</v>
      </c>
      <c r="C4517" s="53">
        <v>2023</v>
      </c>
      <c r="D4517" s="53">
        <v>0.4</v>
      </c>
      <c r="E4517" s="54">
        <v>1</v>
      </c>
      <c r="F4517" s="54">
        <v>10</v>
      </c>
      <c r="G4517" s="69">
        <v>12.28308</v>
      </c>
      <c r="H4517" s="59">
        <v>748</v>
      </c>
    </row>
    <row r="4518" spans="1:8" ht="38.25">
      <c r="A4518" s="39"/>
      <c r="B4518" s="52" t="s">
        <v>6405</v>
      </c>
      <c r="C4518" s="53">
        <v>2023</v>
      </c>
      <c r="D4518" s="53">
        <v>0.4</v>
      </c>
      <c r="E4518" s="54">
        <v>1</v>
      </c>
      <c r="F4518" s="54">
        <v>12</v>
      </c>
      <c r="G4518" s="69">
        <v>15.21626</v>
      </c>
      <c r="H4518" s="59">
        <v>748</v>
      </c>
    </row>
    <row r="4519" spans="1:8" ht="38.25">
      <c r="A4519" s="39"/>
      <c r="B4519" s="52" t="s">
        <v>6406</v>
      </c>
      <c r="C4519" s="53">
        <v>2023</v>
      </c>
      <c r="D4519" s="53">
        <v>0.4</v>
      </c>
      <c r="E4519" s="54">
        <v>1</v>
      </c>
      <c r="F4519" s="54">
        <v>15</v>
      </c>
      <c r="G4519" s="69">
        <v>15.004899999999999</v>
      </c>
      <c r="H4519" s="59">
        <v>748</v>
      </c>
    </row>
    <row r="4520" spans="1:8" ht="38.25">
      <c r="A4520" s="39"/>
      <c r="B4520" s="52" t="s">
        <v>6407</v>
      </c>
      <c r="C4520" s="53">
        <v>2023</v>
      </c>
      <c r="D4520" s="53">
        <v>0.4</v>
      </c>
      <c r="E4520" s="54">
        <v>1</v>
      </c>
      <c r="F4520" s="54">
        <v>15</v>
      </c>
      <c r="G4520" s="69">
        <v>15.191000000000001</v>
      </c>
      <c r="H4520" s="59">
        <v>748</v>
      </c>
    </row>
    <row r="4521" spans="1:8" ht="38.25">
      <c r="A4521" s="39"/>
      <c r="B4521" s="52" t="s">
        <v>6408</v>
      </c>
      <c r="C4521" s="53">
        <v>2023</v>
      </c>
      <c r="D4521" s="53">
        <v>0.4</v>
      </c>
      <c r="E4521" s="54">
        <v>1</v>
      </c>
      <c r="F4521" s="54">
        <v>15</v>
      </c>
      <c r="G4521" s="69">
        <v>15.004899999999999</v>
      </c>
      <c r="H4521" s="59">
        <v>748</v>
      </c>
    </row>
    <row r="4522" spans="1:8" ht="38.25">
      <c r="A4522" s="39"/>
      <c r="B4522" s="52" t="s">
        <v>6409</v>
      </c>
      <c r="C4522" s="53">
        <v>2023</v>
      </c>
      <c r="D4522" s="53">
        <v>0.4</v>
      </c>
      <c r="E4522" s="54">
        <v>1</v>
      </c>
      <c r="F4522" s="54">
        <v>1</v>
      </c>
      <c r="G4522" s="69">
        <v>10.998389999999999</v>
      </c>
      <c r="H4522" s="59">
        <v>748</v>
      </c>
    </row>
    <row r="4523" spans="1:8" ht="38.25">
      <c r="A4523" s="39"/>
      <c r="B4523" s="52" t="s">
        <v>6410</v>
      </c>
      <c r="C4523" s="53">
        <v>2023</v>
      </c>
      <c r="D4523" s="53">
        <v>0.4</v>
      </c>
      <c r="E4523" s="54">
        <v>1</v>
      </c>
      <c r="F4523" s="54">
        <v>10</v>
      </c>
      <c r="G4523" s="69">
        <v>12.28351</v>
      </c>
      <c r="H4523" s="59">
        <v>748</v>
      </c>
    </row>
    <row r="4524" spans="1:8" ht="38.25">
      <c r="A4524" s="39"/>
      <c r="B4524" s="52" t="s">
        <v>6411</v>
      </c>
      <c r="C4524" s="53">
        <v>2023</v>
      </c>
      <c r="D4524" s="53">
        <v>0.4</v>
      </c>
      <c r="E4524" s="54">
        <v>1</v>
      </c>
      <c r="F4524" s="54">
        <v>5</v>
      </c>
      <c r="G4524" s="69">
        <v>14.97866</v>
      </c>
      <c r="H4524" s="59">
        <v>748</v>
      </c>
    </row>
    <row r="4525" spans="1:8" ht="38.25">
      <c r="A4525" s="39"/>
      <c r="B4525" s="52" t="s">
        <v>6412</v>
      </c>
      <c r="C4525" s="53">
        <v>2023</v>
      </c>
      <c r="D4525" s="53">
        <v>0.4</v>
      </c>
      <c r="E4525" s="54">
        <v>1</v>
      </c>
      <c r="F4525" s="54">
        <v>15</v>
      </c>
      <c r="G4525" s="69">
        <v>14.97866</v>
      </c>
      <c r="H4525" s="59">
        <v>748</v>
      </c>
    </row>
    <row r="4526" spans="1:8" ht="38.25">
      <c r="A4526" s="39"/>
      <c r="B4526" s="52" t="s">
        <v>6413</v>
      </c>
      <c r="C4526" s="53">
        <v>2023</v>
      </c>
      <c r="D4526" s="53">
        <v>0.4</v>
      </c>
      <c r="E4526" s="54">
        <v>1</v>
      </c>
      <c r="F4526" s="54">
        <v>15</v>
      </c>
      <c r="G4526" s="69">
        <v>14.979520000000001</v>
      </c>
      <c r="H4526" s="59">
        <v>748</v>
      </c>
    </row>
    <row r="4527" spans="1:8" ht="38.25">
      <c r="A4527" s="39"/>
      <c r="B4527" s="52" t="s">
        <v>6414</v>
      </c>
      <c r="C4527" s="53">
        <v>2023</v>
      </c>
      <c r="D4527" s="53">
        <v>0.4</v>
      </c>
      <c r="E4527" s="54">
        <v>1</v>
      </c>
      <c r="F4527" s="54">
        <v>15</v>
      </c>
      <c r="G4527" s="69">
        <v>14.979520000000001</v>
      </c>
      <c r="H4527" s="59">
        <v>748</v>
      </c>
    </row>
    <row r="4528" spans="1:8" ht="38.25">
      <c r="A4528" s="39"/>
      <c r="B4528" s="52" t="s">
        <v>6415</v>
      </c>
      <c r="C4528" s="53">
        <v>2023</v>
      </c>
      <c r="D4528" s="53">
        <v>0.4</v>
      </c>
      <c r="E4528" s="54">
        <v>1</v>
      </c>
      <c r="F4528" s="54">
        <v>15</v>
      </c>
      <c r="G4528" s="69">
        <v>15.92118</v>
      </c>
      <c r="H4528" s="59">
        <v>748</v>
      </c>
    </row>
    <row r="4529" spans="1:8" ht="38.25">
      <c r="A4529" s="39"/>
      <c r="B4529" s="52" t="s">
        <v>6416</v>
      </c>
      <c r="C4529" s="53">
        <v>2023</v>
      </c>
      <c r="D4529" s="53">
        <v>0.4</v>
      </c>
      <c r="E4529" s="54">
        <v>1</v>
      </c>
      <c r="F4529" s="54">
        <v>15</v>
      </c>
      <c r="G4529" s="69">
        <v>14.42113</v>
      </c>
      <c r="H4529" s="59">
        <v>748</v>
      </c>
    </row>
    <row r="4530" spans="1:8" ht="38.25">
      <c r="A4530" s="39"/>
      <c r="B4530" s="52" t="s">
        <v>6417</v>
      </c>
      <c r="C4530" s="53">
        <v>2023</v>
      </c>
      <c r="D4530" s="53">
        <v>0.4</v>
      </c>
      <c r="E4530" s="54">
        <v>1</v>
      </c>
      <c r="F4530" s="54">
        <v>10</v>
      </c>
      <c r="G4530" s="69">
        <v>14.979509999999999</v>
      </c>
      <c r="H4530" s="59">
        <v>748</v>
      </c>
    </row>
    <row r="4531" spans="1:8" ht="38.25">
      <c r="A4531" s="39"/>
      <c r="B4531" s="52" t="s">
        <v>6418</v>
      </c>
      <c r="C4531" s="53">
        <v>2023</v>
      </c>
      <c r="D4531" s="53">
        <v>0.4</v>
      </c>
      <c r="E4531" s="54">
        <v>1</v>
      </c>
      <c r="F4531" s="54">
        <v>15</v>
      </c>
      <c r="G4531" s="69">
        <v>14.97953</v>
      </c>
      <c r="H4531" s="59">
        <v>748</v>
      </c>
    </row>
    <row r="4532" spans="1:8" ht="38.25">
      <c r="A4532" s="39"/>
      <c r="B4532" s="52" t="s">
        <v>6419</v>
      </c>
      <c r="C4532" s="53">
        <v>2023</v>
      </c>
      <c r="D4532" s="53">
        <v>0.4</v>
      </c>
      <c r="E4532" s="54">
        <v>1</v>
      </c>
      <c r="F4532" s="54">
        <v>5</v>
      </c>
      <c r="G4532" s="69">
        <v>14.979089999999999</v>
      </c>
      <c r="H4532" s="59">
        <v>748</v>
      </c>
    </row>
    <row r="4533" spans="1:8" ht="38.25">
      <c r="A4533" s="39"/>
      <c r="B4533" s="52" t="s">
        <v>6420</v>
      </c>
      <c r="C4533" s="53">
        <v>2023</v>
      </c>
      <c r="D4533" s="53">
        <v>0.4</v>
      </c>
      <c r="E4533" s="54">
        <v>1</v>
      </c>
      <c r="F4533" s="54">
        <v>15</v>
      </c>
      <c r="G4533" s="69">
        <v>14.979100000000001</v>
      </c>
      <c r="H4533" s="59">
        <v>748</v>
      </c>
    </row>
    <row r="4534" spans="1:8" ht="38.25">
      <c r="A4534" s="39"/>
      <c r="B4534" s="52" t="s">
        <v>6421</v>
      </c>
      <c r="C4534" s="53">
        <v>2023</v>
      </c>
      <c r="D4534" s="53">
        <v>0.4</v>
      </c>
      <c r="E4534" s="54">
        <v>1</v>
      </c>
      <c r="F4534" s="54">
        <v>4</v>
      </c>
      <c r="G4534" s="69">
        <v>10.972580000000001</v>
      </c>
      <c r="H4534" s="59">
        <v>748</v>
      </c>
    </row>
    <row r="4535" spans="1:8" ht="38.25">
      <c r="A4535" s="39"/>
      <c r="B4535" s="52" t="s">
        <v>6422</v>
      </c>
      <c r="C4535" s="53">
        <v>2023</v>
      </c>
      <c r="D4535" s="53">
        <v>0.4</v>
      </c>
      <c r="E4535" s="54">
        <v>1</v>
      </c>
      <c r="F4535" s="54">
        <v>15</v>
      </c>
      <c r="G4535" s="69">
        <v>14.979089999999999</v>
      </c>
      <c r="H4535" s="59">
        <v>748</v>
      </c>
    </row>
    <row r="4536" spans="1:8" ht="38.25">
      <c r="A4536" s="39"/>
      <c r="B4536" s="52" t="s">
        <v>6423</v>
      </c>
      <c r="C4536" s="53">
        <v>2023</v>
      </c>
      <c r="D4536" s="53">
        <v>0.4</v>
      </c>
      <c r="E4536" s="54">
        <v>1</v>
      </c>
      <c r="F4536" s="54">
        <v>15</v>
      </c>
      <c r="G4536" s="69">
        <v>22.921880000000002</v>
      </c>
      <c r="H4536" s="59">
        <v>748</v>
      </c>
    </row>
    <row r="4537" spans="1:8" ht="38.25">
      <c r="A4537" s="39"/>
      <c r="B4537" s="52" t="s">
        <v>6424</v>
      </c>
      <c r="C4537" s="53">
        <v>2023</v>
      </c>
      <c r="D4537" s="53">
        <v>0.4</v>
      </c>
      <c r="E4537" s="54">
        <v>1</v>
      </c>
      <c r="F4537" s="54">
        <v>15</v>
      </c>
      <c r="G4537" s="69">
        <v>22.969570000000001</v>
      </c>
      <c r="H4537" s="59">
        <v>748</v>
      </c>
    </row>
    <row r="4538" spans="1:8" ht="38.25">
      <c r="A4538" s="39"/>
      <c r="B4538" s="52" t="s">
        <v>6425</v>
      </c>
      <c r="C4538" s="53">
        <v>2023</v>
      </c>
      <c r="D4538" s="53">
        <v>0.4</v>
      </c>
      <c r="E4538" s="54">
        <v>1</v>
      </c>
      <c r="F4538" s="54">
        <v>10</v>
      </c>
      <c r="G4538" s="69">
        <v>22.93676</v>
      </c>
      <c r="H4538" s="59">
        <v>748</v>
      </c>
    </row>
    <row r="4539" spans="1:8" ht="38.25">
      <c r="A4539" s="39"/>
      <c r="B4539" s="52" t="s">
        <v>6426</v>
      </c>
      <c r="C4539" s="53">
        <v>2023</v>
      </c>
      <c r="D4539" s="53">
        <v>0.4</v>
      </c>
      <c r="E4539" s="54">
        <v>1</v>
      </c>
      <c r="F4539" s="54">
        <v>15</v>
      </c>
      <c r="G4539" s="69">
        <v>22.93676</v>
      </c>
      <c r="H4539" s="59">
        <v>748</v>
      </c>
    </row>
    <row r="4540" spans="1:8" ht="38.25">
      <c r="A4540" s="39"/>
      <c r="B4540" s="52" t="s">
        <v>6427</v>
      </c>
      <c r="C4540" s="53">
        <v>2023</v>
      </c>
      <c r="D4540" s="53">
        <v>0.4</v>
      </c>
      <c r="E4540" s="54">
        <v>1</v>
      </c>
      <c r="F4540" s="54">
        <v>1</v>
      </c>
      <c r="G4540" s="69">
        <v>13.929930000000001</v>
      </c>
      <c r="H4540" s="59">
        <v>748</v>
      </c>
    </row>
    <row r="4541" spans="1:8" ht="38.25">
      <c r="A4541" s="39"/>
      <c r="B4541" s="52" t="s">
        <v>6428</v>
      </c>
      <c r="C4541" s="53">
        <v>2023</v>
      </c>
      <c r="D4541" s="53">
        <v>0.4</v>
      </c>
      <c r="E4541" s="54">
        <v>1</v>
      </c>
      <c r="F4541" s="54">
        <v>10</v>
      </c>
      <c r="G4541" s="69">
        <v>22.90164</v>
      </c>
      <c r="H4541" s="59">
        <v>748</v>
      </c>
    </row>
    <row r="4542" spans="1:8" ht="38.25">
      <c r="A4542" s="39"/>
      <c r="B4542" s="52" t="s">
        <v>6429</v>
      </c>
      <c r="C4542" s="53">
        <v>2023</v>
      </c>
      <c r="D4542" s="53">
        <v>0.4</v>
      </c>
      <c r="E4542" s="54">
        <v>1</v>
      </c>
      <c r="F4542" s="54">
        <v>15</v>
      </c>
      <c r="G4542" s="69">
        <v>22.885529999999999</v>
      </c>
      <c r="H4542" s="59">
        <v>748</v>
      </c>
    </row>
    <row r="4543" spans="1:8" ht="38.25">
      <c r="A4543" s="39"/>
      <c r="B4543" s="52" t="s">
        <v>6430</v>
      </c>
      <c r="C4543" s="53">
        <v>2023</v>
      </c>
      <c r="D4543" s="53">
        <v>0.4</v>
      </c>
      <c r="E4543" s="54">
        <v>1</v>
      </c>
      <c r="F4543" s="54">
        <v>10</v>
      </c>
      <c r="G4543" s="69">
        <v>22.116319999999998</v>
      </c>
      <c r="H4543" s="59">
        <v>748</v>
      </c>
    </row>
    <row r="4544" spans="1:8" ht="38.25">
      <c r="A4544" s="39"/>
      <c r="B4544" s="52" t="s">
        <v>6431</v>
      </c>
      <c r="C4544" s="53">
        <v>2023</v>
      </c>
      <c r="D4544" s="53">
        <v>0.4</v>
      </c>
      <c r="E4544" s="54">
        <v>1</v>
      </c>
      <c r="F4544" s="54">
        <v>20</v>
      </c>
      <c r="G4544" s="69">
        <v>22.116319999999998</v>
      </c>
      <c r="H4544" s="59">
        <v>748</v>
      </c>
    </row>
    <row r="4545" spans="1:8" ht="38.25">
      <c r="A4545" s="39"/>
      <c r="B4545" s="52" t="s">
        <v>6432</v>
      </c>
      <c r="C4545" s="53">
        <v>2023</v>
      </c>
      <c r="D4545" s="53">
        <v>0.4</v>
      </c>
      <c r="E4545" s="54">
        <v>1</v>
      </c>
      <c r="F4545" s="54">
        <v>15</v>
      </c>
      <c r="G4545" s="69">
        <v>13.99985</v>
      </c>
      <c r="H4545" s="59">
        <v>748</v>
      </c>
    </row>
    <row r="4546" spans="1:8" ht="38.25">
      <c r="A4546" s="39"/>
      <c r="B4546" s="52" t="s">
        <v>6433</v>
      </c>
      <c r="C4546" s="53">
        <v>2023</v>
      </c>
      <c r="D4546" s="53">
        <v>0.4</v>
      </c>
      <c r="E4546" s="54">
        <v>1</v>
      </c>
      <c r="F4546" s="54">
        <v>15</v>
      </c>
      <c r="G4546" s="69">
        <v>22.081779999999998</v>
      </c>
      <c r="H4546" s="59">
        <v>748</v>
      </c>
    </row>
    <row r="4547" spans="1:8" ht="38.25">
      <c r="A4547" s="39"/>
      <c r="B4547" s="52" t="s">
        <v>6434</v>
      </c>
      <c r="C4547" s="53">
        <v>2023</v>
      </c>
      <c r="D4547" s="53">
        <v>0.4</v>
      </c>
      <c r="E4547" s="54">
        <v>1</v>
      </c>
      <c r="F4547" s="54">
        <v>15</v>
      </c>
      <c r="G4547" s="69">
        <v>22.081779999999998</v>
      </c>
      <c r="H4547" s="59">
        <v>748</v>
      </c>
    </row>
    <row r="4548" spans="1:8" ht="38.25">
      <c r="A4548" s="39"/>
      <c r="B4548" s="52" t="s">
        <v>6435</v>
      </c>
      <c r="C4548" s="53">
        <v>2023</v>
      </c>
      <c r="D4548" s="53">
        <v>0.4</v>
      </c>
      <c r="E4548" s="54">
        <v>1</v>
      </c>
      <c r="F4548" s="54">
        <v>15</v>
      </c>
      <c r="G4548" s="69">
        <v>22.081779999999998</v>
      </c>
      <c r="H4548" s="59">
        <v>748</v>
      </c>
    </row>
    <row r="4549" spans="1:8" ht="38.25">
      <c r="A4549" s="39"/>
      <c r="B4549" s="52" t="s">
        <v>6436</v>
      </c>
      <c r="C4549" s="53">
        <v>2023</v>
      </c>
      <c r="D4549" s="53">
        <v>0.4</v>
      </c>
      <c r="E4549" s="54">
        <v>1</v>
      </c>
      <c r="F4549" s="54">
        <v>15</v>
      </c>
      <c r="G4549" s="69">
        <v>22.081779999999998</v>
      </c>
      <c r="H4549" s="59">
        <v>748</v>
      </c>
    </row>
    <row r="4550" spans="1:8" ht="38.25">
      <c r="A4550" s="39"/>
      <c r="B4550" s="52" t="s">
        <v>6437</v>
      </c>
      <c r="C4550" s="53">
        <v>2023</v>
      </c>
      <c r="D4550" s="53">
        <v>0.4</v>
      </c>
      <c r="E4550" s="54">
        <v>1</v>
      </c>
      <c r="F4550" s="54">
        <v>15</v>
      </c>
      <c r="G4550" s="69">
        <v>22.082229999999999</v>
      </c>
      <c r="H4550" s="59">
        <v>748</v>
      </c>
    </row>
    <row r="4551" spans="1:8" ht="38.25">
      <c r="A4551" s="39"/>
      <c r="B4551" s="52" t="s">
        <v>6438</v>
      </c>
      <c r="C4551" s="53">
        <v>2023</v>
      </c>
      <c r="D4551" s="53">
        <v>0.4</v>
      </c>
      <c r="E4551" s="54">
        <v>1</v>
      </c>
      <c r="F4551" s="54">
        <v>10</v>
      </c>
      <c r="G4551" s="69">
        <v>22.093220000000002</v>
      </c>
      <c r="H4551" s="59">
        <v>748</v>
      </c>
    </row>
    <row r="4552" spans="1:8" ht="38.25">
      <c r="A4552" s="39"/>
      <c r="B4552" s="52" t="s">
        <v>6439</v>
      </c>
      <c r="C4552" s="53">
        <v>2023</v>
      </c>
      <c r="D4552" s="53">
        <v>0.4</v>
      </c>
      <c r="E4552" s="54">
        <v>1</v>
      </c>
      <c r="F4552" s="54">
        <v>10</v>
      </c>
      <c r="G4552" s="69">
        <v>22.09365</v>
      </c>
      <c r="H4552" s="59">
        <v>748</v>
      </c>
    </row>
    <row r="4553" spans="1:8" ht="38.25">
      <c r="A4553" s="39"/>
      <c r="B4553" s="52" t="s">
        <v>6440</v>
      </c>
      <c r="C4553" s="53">
        <v>2023</v>
      </c>
      <c r="D4553" s="53">
        <v>0.4</v>
      </c>
      <c r="E4553" s="54">
        <v>1</v>
      </c>
      <c r="F4553" s="54">
        <v>10</v>
      </c>
      <c r="G4553" s="69">
        <v>22.09365</v>
      </c>
      <c r="H4553" s="59">
        <v>748</v>
      </c>
    </row>
    <row r="4554" spans="1:8" ht="38.25">
      <c r="A4554" s="39"/>
      <c r="B4554" s="52" t="s">
        <v>6441</v>
      </c>
      <c r="C4554" s="53">
        <v>2023</v>
      </c>
      <c r="D4554" s="53">
        <v>0.4</v>
      </c>
      <c r="E4554" s="54">
        <v>1</v>
      </c>
      <c r="F4554" s="54">
        <v>10</v>
      </c>
      <c r="G4554" s="69">
        <v>22.103549999999998</v>
      </c>
      <c r="H4554" s="59">
        <v>748</v>
      </c>
    </row>
    <row r="4555" spans="1:8" ht="38.25">
      <c r="A4555" s="39"/>
      <c r="B4555" s="52" t="s">
        <v>6442</v>
      </c>
      <c r="C4555" s="53">
        <v>2023</v>
      </c>
      <c r="D4555" s="53">
        <v>0.4</v>
      </c>
      <c r="E4555" s="54">
        <v>1</v>
      </c>
      <c r="F4555" s="54">
        <v>10</v>
      </c>
      <c r="G4555" s="69">
        <v>22.103549999999998</v>
      </c>
      <c r="H4555" s="59">
        <v>748</v>
      </c>
    </row>
    <row r="4556" spans="1:8" ht="38.25">
      <c r="A4556" s="39"/>
      <c r="B4556" s="52" t="s">
        <v>6443</v>
      </c>
      <c r="C4556" s="53">
        <v>2023</v>
      </c>
      <c r="D4556" s="53">
        <v>0.4</v>
      </c>
      <c r="E4556" s="54">
        <v>1</v>
      </c>
      <c r="F4556" s="54">
        <v>20</v>
      </c>
      <c r="G4556" s="69">
        <v>22.103549999999998</v>
      </c>
      <c r="H4556" s="59">
        <v>748</v>
      </c>
    </row>
    <row r="4557" spans="1:8" ht="38.25">
      <c r="A4557" s="39"/>
      <c r="B4557" s="52" t="s">
        <v>6444</v>
      </c>
      <c r="C4557" s="53">
        <v>2023</v>
      </c>
      <c r="D4557" s="53">
        <v>0.4</v>
      </c>
      <c r="E4557" s="54">
        <v>1</v>
      </c>
      <c r="F4557" s="54">
        <v>15</v>
      </c>
      <c r="G4557" s="69">
        <v>22.103549999999998</v>
      </c>
      <c r="H4557" s="59">
        <v>748</v>
      </c>
    </row>
    <row r="4558" spans="1:8" ht="38.25">
      <c r="A4558" s="39"/>
      <c r="B4558" s="52" t="s">
        <v>6445</v>
      </c>
      <c r="C4558" s="53">
        <v>2023</v>
      </c>
      <c r="D4558" s="53">
        <v>0.4</v>
      </c>
      <c r="E4558" s="54">
        <v>1</v>
      </c>
      <c r="F4558" s="54">
        <v>10</v>
      </c>
      <c r="G4558" s="69">
        <v>22.103549999999998</v>
      </c>
      <c r="H4558" s="59">
        <v>748</v>
      </c>
    </row>
    <row r="4559" spans="1:8" ht="38.25">
      <c r="A4559" s="39"/>
      <c r="B4559" s="52" t="s">
        <v>6446</v>
      </c>
      <c r="C4559" s="53">
        <v>2023</v>
      </c>
      <c r="D4559" s="53">
        <v>0.4</v>
      </c>
      <c r="E4559" s="54">
        <v>1</v>
      </c>
      <c r="F4559" s="54">
        <v>15</v>
      </c>
      <c r="G4559" s="69">
        <v>22.10398</v>
      </c>
      <c r="H4559" s="59">
        <v>748</v>
      </c>
    </row>
    <row r="4560" spans="1:8" ht="38.25">
      <c r="A4560" s="39"/>
      <c r="B4560" s="52" t="s">
        <v>6447</v>
      </c>
      <c r="C4560" s="53">
        <v>2023</v>
      </c>
      <c r="D4560" s="53">
        <v>0.4</v>
      </c>
      <c r="E4560" s="54">
        <v>1</v>
      </c>
      <c r="F4560" s="54">
        <v>15</v>
      </c>
      <c r="G4560" s="69">
        <v>22.10397</v>
      </c>
      <c r="H4560" s="59">
        <v>748</v>
      </c>
    </row>
    <row r="4561" spans="1:8" ht="38.25">
      <c r="A4561" s="39"/>
      <c r="B4561" s="52" t="s">
        <v>6448</v>
      </c>
      <c r="C4561" s="53">
        <v>2023</v>
      </c>
      <c r="D4561" s="53">
        <v>0.4</v>
      </c>
      <c r="E4561" s="54">
        <v>1</v>
      </c>
      <c r="F4561" s="54">
        <v>5</v>
      </c>
      <c r="G4561" s="69">
        <v>22.10397</v>
      </c>
      <c r="H4561" s="59">
        <v>748</v>
      </c>
    </row>
    <row r="4562" spans="1:8" ht="38.25">
      <c r="A4562" s="39"/>
      <c r="B4562" s="52" t="s">
        <v>6449</v>
      </c>
      <c r="C4562" s="53">
        <v>2023</v>
      </c>
      <c r="D4562" s="53">
        <v>0.4</v>
      </c>
      <c r="E4562" s="54">
        <v>1</v>
      </c>
      <c r="F4562" s="54">
        <v>5</v>
      </c>
      <c r="G4562" s="69">
        <v>22.087199999999999</v>
      </c>
      <c r="H4562" s="59">
        <v>748</v>
      </c>
    </row>
    <row r="4563" spans="1:8" ht="38.25">
      <c r="A4563" s="39"/>
      <c r="B4563" s="52" t="s">
        <v>6450</v>
      </c>
      <c r="C4563" s="53">
        <v>2023</v>
      </c>
      <c r="D4563" s="53">
        <v>0.4</v>
      </c>
      <c r="E4563" s="54">
        <v>1</v>
      </c>
      <c r="F4563" s="54">
        <v>10</v>
      </c>
      <c r="G4563" s="69">
        <v>22.087199999999999</v>
      </c>
      <c r="H4563" s="59">
        <v>748</v>
      </c>
    </row>
    <row r="4564" spans="1:8" ht="38.25">
      <c r="A4564" s="39"/>
      <c r="B4564" s="52" t="s">
        <v>6451</v>
      </c>
      <c r="C4564" s="53">
        <v>2023</v>
      </c>
      <c r="D4564" s="53">
        <v>0.4</v>
      </c>
      <c r="E4564" s="54">
        <v>1</v>
      </c>
      <c r="F4564" s="54">
        <v>10</v>
      </c>
      <c r="G4564" s="69">
        <v>22.087630000000001</v>
      </c>
      <c r="H4564" s="59">
        <v>748</v>
      </c>
    </row>
    <row r="4565" spans="1:8" ht="38.25">
      <c r="A4565" s="39"/>
      <c r="B4565" s="52" t="s">
        <v>6452</v>
      </c>
      <c r="C4565" s="53">
        <v>2023</v>
      </c>
      <c r="D4565" s="53">
        <v>0.4</v>
      </c>
      <c r="E4565" s="54">
        <v>1</v>
      </c>
      <c r="F4565" s="54">
        <v>10</v>
      </c>
      <c r="G4565" s="69">
        <v>13.977499999999999</v>
      </c>
      <c r="H4565" s="59">
        <v>748</v>
      </c>
    </row>
    <row r="4566" spans="1:8" ht="38.25">
      <c r="A4566" s="39"/>
      <c r="B4566" s="52" t="s">
        <v>6453</v>
      </c>
      <c r="C4566" s="53">
        <v>2023</v>
      </c>
      <c r="D4566" s="53">
        <v>0.4</v>
      </c>
      <c r="E4566" s="54">
        <v>1</v>
      </c>
      <c r="F4566" s="54">
        <v>10</v>
      </c>
      <c r="G4566" s="69">
        <v>22.088080000000001</v>
      </c>
      <c r="H4566" s="59">
        <v>748</v>
      </c>
    </row>
    <row r="4567" spans="1:8" ht="38.25">
      <c r="A4567" s="39"/>
      <c r="B4567" s="52" t="s">
        <v>6454</v>
      </c>
      <c r="C4567" s="53">
        <v>2023</v>
      </c>
      <c r="D4567" s="53">
        <v>0.4</v>
      </c>
      <c r="E4567" s="54">
        <v>1</v>
      </c>
      <c r="F4567" s="54">
        <v>10</v>
      </c>
      <c r="G4567" s="69">
        <v>22.088060000000002</v>
      </c>
      <c r="H4567" s="59">
        <v>748</v>
      </c>
    </row>
    <row r="4568" spans="1:8" ht="38.25">
      <c r="A4568" s="39"/>
      <c r="B4568" s="52" t="s">
        <v>6455</v>
      </c>
      <c r="C4568" s="53">
        <v>2023</v>
      </c>
      <c r="D4568" s="53">
        <v>0.4</v>
      </c>
      <c r="E4568" s="54">
        <v>1</v>
      </c>
      <c r="F4568" s="54">
        <v>10</v>
      </c>
      <c r="G4568" s="69">
        <v>13.977499999999999</v>
      </c>
      <c r="H4568" s="59">
        <v>748</v>
      </c>
    </row>
    <row r="4569" spans="1:8" ht="38.25">
      <c r="A4569" s="39"/>
      <c r="B4569" s="52" t="s">
        <v>6456</v>
      </c>
      <c r="C4569" s="53">
        <v>2023</v>
      </c>
      <c r="D4569" s="53">
        <v>0.4</v>
      </c>
      <c r="E4569" s="54">
        <v>1</v>
      </c>
      <c r="F4569" s="54">
        <v>10</v>
      </c>
      <c r="G4569" s="69">
        <v>13.977499999999999</v>
      </c>
      <c r="H4569" s="59">
        <v>748</v>
      </c>
    </row>
    <row r="4570" spans="1:8" ht="38.25">
      <c r="A4570" s="39"/>
      <c r="B4570" s="52" t="s">
        <v>6457</v>
      </c>
      <c r="C4570" s="53">
        <v>2023</v>
      </c>
      <c r="D4570" s="53">
        <v>0.4</v>
      </c>
      <c r="E4570" s="54">
        <v>1</v>
      </c>
      <c r="F4570" s="54">
        <v>10</v>
      </c>
      <c r="G4570" s="69">
        <v>13.940950000000001</v>
      </c>
      <c r="H4570" s="59">
        <v>748</v>
      </c>
    </row>
    <row r="4571" spans="1:8" ht="38.25">
      <c r="A4571" s="39"/>
      <c r="B4571" s="52" t="s">
        <v>6458</v>
      </c>
      <c r="C4571" s="53">
        <v>2023</v>
      </c>
      <c r="D4571" s="53">
        <v>0.4</v>
      </c>
      <c r="E4571" s="54">
        <v>1</v>
      </c>
      <c r="F4571" s="54">
        <v>8</v>
      </c>
      <c r="G4571" s="69">
        <v>13.940950000000001</v>
      </c>
      <c r="H4571" s="59">
        <v>748</v>
      </c>
    </row>
    <row r="4572" spans="1:8" ht="38.25">
      <c r="A4572" s="39"/>
      <c r="B4572" s="52" t="s">
        <v>6459</v>
      </c>
      <c r="C4572" s="53">
        <v>2023</v>
      </c>
      <c r="D4572" s="53">
        <v>0.4</v>
      </c>
      <c r="E4572" s="54">
        <v>1</v>
      </c>
      <c r="F4572" s="54">
        <v>9</v>
      </c>
      <c r="G4572" s="69">
        <v>13.940950000000001</v>
      </c>
      <c r="H4572" s="59">
        <v>748</v>
      </c>
    </row>
    <row r="4573" spans="1:8" ht="38.25">
      <c r="A4573" s="39"/>
      <c r="B4573" s="52" t="s">
        <v>6460</v>
      </c>
      <c r="C4573" s="53">
        <v>2023</v>
      </c>
      <c r="D4573" s="53">
        <v>0.4</v>
      </c>
      <c r="E4573" s="54">
        <v>1</v>
      </c>
      <c r="F4573" s="54">
        <v>10</v>
      </c>
      <c r="G4573" s="69">
        <v>13.941379999999999</v>
      </c>
      <c r="H4573" s="59">
        <v>748</v>
      </c>
    </row>
    <row r="4574" spans="1:8" ht="38.25">
      <c r="A4574" s="39"/>
      <c r="B4574" s="52" t="s">
        <v>6461</v>
      </c>
      <c r="C4574" s="53">
        <v>2023</v>
      </c>
      <c r="D4574" s="53">
        <v>0.4</v>
      </c>
      <c r="E4574" s="54">
        <v>1</v>
      </c>
      <c r="F4574" s="54">
        <v>10</v>
      </c>
      <c r="G4574" s="69">
        <v>13.941379999999999</v>
      </c>
      <c r="H4574" s="59">
        <v>748</v>
      </c>
    </row>
    <row r="4575" spans="1:8" ht="38.25">
      <c r="A4575" s="39"/>
      <c r="B4575" s="52" t="s">
        <v>6462</v>
      </c>
      <c r="C4575" s="53">
        <v>2023</v>
      </c>
      <c r="D4575" s="53">
        <v>0.4</v>
      </c>
      <c r="E4575" s="54">
        <v>1</v>
      </c>
      <c r="F4575" s="54">
        <v>3</v>
      </c>
      <c r="G4575" s="69">
        <v>13.941379999999999</v>
      </c>
      <c r="H4575" s="59">
        <v>748</v>
      </c>
    </row>
    <row r="4576" spans="1:8" ht="38.25">
      <c r="A4576" s="39"/>
      <c r="B4576" s="52" t="s">
        <v>6463</v>
      </c>
      <c r="C4576" s="53">
        <v>2023</v>
      </c>
      <c r="D4576" s="53">
        <v>0.4</v>
      </c>
      <c r="E4576" s="54">
        <v>1</v>
      </c>
      <c r="F4576" s="54">
        <v>10</v>
      </c>
      <c r="G4576" s="69">
        <v>13.941379999999999</v>
      </c>
      <c r="H4576" s="59">
        <v>748</v>
      </c>
    </row>
    <row r="4577" spans="1:8" ht="38.25">
      <c r="A4577" s="39"/>
      <c r="B4577" s="52" t="s">
        <v>6464</v>
      </c>
      <c r="C4577" s="53">
        <v>2023</v>
      </c>
      <c r="D4577" s="53">
        <v>0.4</v>
      </c>
      <c r="E4577" s="54">
        <v>1</v>
      </c>
      <c r="F4577" s="54">
        <v>10</v>
      </c>
      <c r="G4577" s="69">
        <v>13.941379999999999</v>
      </c>
      <c r="H4577" s="59">
        <v>748</v>
      </c>
    </row>
    <row r="4578" spans="1:8" ht="38.25">
      <c r="A4578" s="39"/>
      <c r="B4578" s="52" t="s">
        <v>6465</v>
      </c>
      <c r="C4578" s="53">
        <v>2023</v>
      </c>
      <c r="D4578" s="53">
        <v>0.4</v>
      </c>
      <c r="E4578" s="54">
        <v>1</v>
      </c>
      <c r="F4578" s="54">
        <v>15</v>
      </c>
      <c r="G4578" s="69">
        <v>22.093220000000002</v>
      </c>
      <c r="H4578" s="59">
        <v>748</v>
      </c>
    </row>
    <row r="4579" spans="1:8" ht="38.25">
      <c r="A4579" s="39"/>
      <c r="B4579" s="52" t="s">
        <v>6466</v>
      </c>
      <c r="C4579" s="53">
        <v>2023</v>
      </c>
      <c r="D4579" s="53">
        <v>0.4</v>
      </c>
      <c r="E4579" s="54">
        <v>1</v>
      </c>
      <c r="F4579" s="54">
        <v>5</v>
      </c>
      <c r="G4579" s="69">
        <v>22.093209999999999</v>
      </c>
      <c r="H4579" s="59">
        <v>748</v>
      </c>
    </row>
    <row r="4580" spans="1:8" ht="38.25">
      <c r="A4580" s="39"/>
      <c r="B4580" s="52" t="s">
        <v>6467</v>
      </c>
      <c r="C4580" s="53">
        <v>2023</v>
      </c>
      <c r="D4580" s="53">
        <v>0.4</v>
      </c>
      <c r="E4580" s="54">
        <v>1</v>
      </c>
      <c r="F4580" s="54">
        <v>10</v>
      </c>
      <c r="G4580" s="69">
        <v>22.09365</v>
      </c>
      <c r="H4580" s="59">
        <v>748</v>
      </c>
    </row>
    <row r="4581" spans="1:8" ht="38.25">
      <c r="A4581" s="39"/>
      <c r="B4581" s="52" t="s">
        <v>6468</v>
      </c>
      <c r="C4581" s="53">
        <v>2023</v>
      </c>
      <c r="D4581" s="53">
        <v>0.4</v>
      </c>
      <c r="E4581" s="54">
        <v>1</v>
      </c>
      <c r="F4581" s="54">
        <v>2</v>
      </c>
      <c r="G4581" s="69">
        <v>22.093640000000001</v>
      </c>
      <c r="H4581" s="59">
        <v>748</v>
      </c>
    </row>
    <row r="4582" spans="1:8" ht="38.25">
      <c r="A4582" s="39"/>
      <c r="B4582" s="52" t="s">
        <v>6469</v>
      </c>
      <c r="C4582" s="53">
        <v>2023</v>
      </c>
      <c r="D4582" s="53">
        <v>0.4</v>
      </c>
      <c r="E4582" s="54">
        <v>1</v>
      </c>
      <c r="F4582" s="54">
        <v>2</v>
      </c>
      <c r="G4582" s="69">
        <v>22.094080000000002</v>
      </c>
      <c r="H4582" s="59">
        <v>748</v>
      </c>
    </row>
    <row r="4583" spans="1:8" ht="38.25">
      <c r="A4583" s="39"/>
      <c r="B4583" s="52" t="s">
        <v>6470</v>
      </c>
      <c r="C4583" s="53">
        <v>2023</v>
      </c>
      <c r="D4583" s="53">
        <v>0.4</v>
      </c>
      <c r="E4583" s="54">
        <v>1</v>
      </c>
      <c r="F4583" s="54">
        <v>5</v>
      </c>
      <c r="G4583" s="69">
        <v>22.094080000000002</v>
      </c>
      <c r="H4583" s="59">
        <v>748</v>
      </c>
    </row>
    <row r="4584" spans="1:8" ht="38.25">
      <c r="A4584" s="39"/>
      <c r="B4584" s="52" t="s">
        <v>6471</v>
      </c>
      <c r="C4584" s="53">
        <v>2023</v>
      </c>
      <c r="D4584" s="53">
        <v>0.4</v>
      </c>
      <c r="E4584" s="54">
        <v>1</v>
      </c>
      <c r="F4584" s="54">
        <v>15</v>
      </c>
      <c r="G4584" s="69">
        <v>22.094080000000002</v>
      </c>
      <c r="H4584" s="59">
        <v>748</v>
      </c>
    </row>
    <row r="4585" spans="1:8" ht="38.25">
      <c r="A4585" s="39"/>
      <c r="B4585" s="52" t="s">
        <v>6472</v>
      </c>
      <c r="C4585" s="53">
        <v>2023</v>
      </c>
      <c r="D4585" s="53">
        <v>0.4</v>
      </c>
      <c r="E4585" s="54">
        <v>1</v>
      </c>
      <c r="F4585" s="54">
        <v>5</v>
      </c>
      <c r="G4585" s="69">
        <v>22.094080000000002</v>
      </c>
      <c r="H4585" s="59">
        <v>748</v>
      </c>
    </row>
    <row r="4586" spans="1:8" ht="38.25">
      <c r="A4586" s="39"/>
      <c r="B4586" s="52" t="s">
        <v>6473</v>
      </c>
      <c r="C4586" s="53">
        <v>2023</v>
      </c>
      <c r="D4586" s="53">
        <v>0.4</v>
      </c>
      <c r="E4586" s="54">
        <v>1</v>
      </c>
      <c r="F4586" s="54">
        <v>12</v>
      </c>
      <c r="G4586" s="69">
        <v>20.24166</v>
      </c>
      <c r="H4586" s="59">
        <v>748</v>
      </c>
    </row>
    <row r="4587" spans="1:8" ht="38.25">
      <c r="A4587" s="39"/>
      <c r="B4587" s="52" t="s">
        <v>6474</v>
      </c>
      <c r="C4587" s="53">
        <v>2023</v>
      </c>
      <c r="D4587" s="53">
        <v>0.4</v>
      </c>
      <c r="E4587" s="54">
        <v>1</v>
      </c>
      <c r="F4587" s="54">
        <v>5</v>
      </c>
      <c r="G4587" s="69">
        <v>20.24165</v>
      </c>
      <c r="H4587" s="59">
        <v>748</v>
      </c>
    </row>
    <row r="4588" spans="1:8" ht="38.25">
      <c r="A4588" s="39"/>
      <c r="B4588" s="52" t="s">
        <v>6475</v>
      </c>
      <c r="C4588" s="53">
        <v>2023</v>
      </c>
      <c r="D4588" s="53">
        <v>0.4</v>
      </c>
      <c r="E4588" s="54">
        <v>1</v>
      </c>
      <c r="F4588" s="54">
        <v>15</v>
      </c>
      <c r="G4588" s="69">
        <v>20.242090000000001</v>
      </c>
      <c r="H4588" s="59">
        <v>748</v>
      </c>
    </row>
    <row r="4589" spans="1:8" ht="38.25">
      <c r="A4589" s="39"/>
      <c r="B4589" s="52" t="s">
        <v>6476</v>
      </c>
      <c r="C4589" s="53">
        <v>2023</v>
      </c>
      <c r="D4589" s="53">
        <v>0.4</v>
      </c>
      <c r="E4589" s="54">
        <v>1</v>
      </c>
      <c r="F4589" s="54">
        <v>5</v>
      </c>
      <c r="G4589" s="69">
        <v>20.242080000000001</v>
      </c>
      <c r="H4589" s="59">
        <v>748</v>
      </c>
    </row>
    <row r="4590" spans="1:8" ht="38.25">
      <c r="A4590" s="39"/>
      <c r="B4590" s="52" t="s">
        <v>6477</v>
      </c>
      <c r="C4590" s="53">
        <v>2023</v>
      </c>
      <c r="D4590" s="53">
        <v>0.4</v>
      </c>
      <c r="E4590" s="54">
        <v>1</v>
      </c>
      <c r="F4590" s="54">
        <v>10</v>
      </c>
      <c r="G4590" s="69">
        <v>20.242090000000001</v>
      </c>
      <c r="H4590" s="59">
        <v>748</v>
      </c>
    </row>
    <row r="4591" spans="1:8" ht="38.25">
      <c r="A4591" s="39"/>
      <c r="B4591" s="52" t="s">
        <v>6478</v>
      </c>
      <c r="C4591" s="53">
        <v>2023</v>
      </c>
      <c r="D4591" s="53">
        <v>0.4</v>
      </c>
      <c r="E4591" s="54">
        <v>1</v>
      </c>
      <c r="F4591" s="54">
        <v>15</v>
      </c>
      <c r="G4591" s="69">
        <v>20.14622</v>
      </c>
      <c r="H4591" s="59">
        <v>748</v>
      </c>
    </row>
    <row r="4592" spans="1:8" ht="38.25">
      <c r="A4592" s="39"/>
      <c r="B4592" s="52" t="s">
        <v>6479</v>
      </c>
      <c r="C4592" s="53">
        <v>2023</v>
      </c>
      <c r="D4592" s="53">
        <v>0.4</v>
      </c>
      <c r="E4592" s="54">
        <v>1</v>
      </c>
      <c r="F4592" s="54">
        <v>15</v>
      </c>
      <c r="G4592" s="69">
        <v>20.113439999999997</v>
      </c>
      <c r="H4592" s="59">
        <v>748</v>
      </c>
    </row>
    <row r="4593" spans="1:8" ht="38.25">
      <c r="A4593" s="39"/>
      <c r="B4593" s="52" t="s">
        <v>6480</v>
      </c>
      <c r="C4593" s="53">
        <v>2023</v>
      </c>
      <c r="D4593" s="53">
        <v>0.4</v>
      </c>
      <c r="E4593" s="54">
        <v>1</v>
      </c>
      <c r="F4593" s="54">
        <v>15</v>
      </c>
      <c r="G4593" s="69">
        <v>20.113430000000001</v>
      </c>
      <c r="H4593" s="59">
        <v>748</v>
      </c>
    </row>
    <row r="4594" spans="1:8" ht="38.25">
      <c r="A4594" s="39"/>
      <c r="B4594" s="52" t="s">
        <v>6481</v>
      </c>
      <c r="C4594" s="53">
        <v>2023</v>
      </c>
      <c r="D4594" s="53">
        <v>0.4</v>
      </c>
      <c r="E4594" s="54">
        <v>1</v>
      </c>
      <c r="F4594" s="54">
        <v>10</v>
      </c>
      <c r="G4594" s="69">
        <v>13.110709999999999</v>
      </c>
      <c r="H4594" s="59">
        <v>748</v>
      </c>
    </row>
    <row r="4595" spans="1:8" ht="38.25">
      <c r="A4595" s="39"/>
      <c r="B4595" s="52" t="s">
        <v>6482</v>
      </c>
      <c r="C4595" s="53">
        <v>2023</v>
      </c>
      <c r="D4595" s="53">
        <v>0.4</v>
      </c>
      <c r="E4595" s="54">
        <v>1</v>
      </c>
      <c r="F4595" s="54">
        <v>8</v>
      </c>
      <c r="G4595" s="69">
        <v>13.110719999999999</v>
      </c>
      <c r="H4595" s="59">
        <v>748</v>
      </c>
    </row>
    <row r="4596" spans="1:8" ht="38.25">
      <c r="A4596" s="39"/>
      <c r="B4596" s="52" t="s">
        <v>6483</v>
      </c>
      <c r="C4596" s="53">
        <v>2023</v>
      </c>
      <c r="D4596" s="53">
        <v>0.4</v>
      </c>
      <c r="E4596" s="54">
        <v>1</v>
      </c>
      <c r="F4596" s="54">
        <v>1</v>
      </c>
      <c r="G4596" s="69">
        <v>13.110709999999999</v>
      </c>
      <c r="H4596" s="59">
        <v>748</v>
      </c>
    </row>
    <row r="4597" spans="1:8" ht="38.25">
      <c r="A4597" s="39"/>
      <c r="B4597" s="52" t="s">
        <v>6484</v>
      </c>
      <c r="C4597" s="53">
        <v>2023</v>
      </c>
      <c r="D4597" s="53">
        <v>0.4</v>
      </c>
      <c r="E4597" s="54">
        <v>1</v>
      </c>
      <c r="F4597" s="54">
        <v>5</v>
      </c>
      <c r="G4597" s="69">
        <v>13.115530000000001</v>
      </c>
      <c r="H4597" s="59">
        <v>748</v>
      </c>
    </row>
    <row r="4598" spans="1:8" ht="38.25">
      <c r="A4598" s="39"/>
      <c r="B4598" s="52" t="s">
        <v>6485</v>
      </c>
      <c r="C4598" s="53">
        <v>2023</v>
      </c>
      <c r="D4598" s="53">
        <v>0.4</v>
      </c>
      <c r="E4598" s="54">
        <v>1</v>
      </c>
      <c r="F4598" s="54">
        <v>15</v>
      </c>
      <c r="G4598" s="69">
        <v>13.115530000000001</v>
      </c>
      <c r="H4598" s="59">
        <v>748</v>
      </c>
    </row>
    <row r="4599" spans="1:8" ht="38.25">
      <c r="A4599" s="39"/>
      <c r="B4599" s="52" t="s">
        <v>6486</v>
      </c>
      <c r="C4599" s="53">
        <v>2023</v>
      </c>
      <c r="D4599" s="53">
        <v>0.4</v>
      </c>
      <c r="E4599" s="54">
        <v>1</v>
      </c>
      <c r="F4599" s="54">
        <v>6</v>
      </c>
      <c r="G4599" s="69">
        <v>13.115530000000001</v>
      </c>
      <c r="H4599" s="59">
        <v>748</v>
      </c>
    </row>
    <row r="4600" spans="1:8" ht="38.25">
      <c r="A4600" s="39"/>
      <c r="B4600" s="52" t="s">
        <v>6487</v>
      </c>
      <c r="C4600" s="53">
        <v>2023</v>
      </c>
      <c r="D4600" s="53">
        <v>0.4</v>
      </c>
      <c r="E4600" s="54">
        <v>1</v>
      </c>
      <c r="F4600" s="54">
        <v>10</v>
      </c>
      <c r="G4600" s="69">
        <v>13.115959999999999</v>
      </c>
      <c r="H4600" s="59">
        <v>748</v>
      </c>
    </row>
    <row r="4601" spans="1:8" ht="38.25">
      <c r="A4601" s="39"/>
      <c r="B4601" s="52" t="s">
        <v>6488</v>
      </c>
      <c r="C4601" s="53">
        <v>2023</v>
      </c>
      <c r="D4601" s="53">
        <v>0.4</v>
      </c>
      <c r="E4601" s="54">
        <v>1</v>
      </c>
      <c r="F4601" s="54">
        <v>10</v>
      </c>
      <c r="G4601" s="69">
        <v>20.10914</v>
      </c>
      <c r="H4601" s="59">
        <v>748</v>
      </c>
    </row>
    <row r="4602" spans="1:8" ht="38.25">
      <c r="A4602" s="39"/>
      <c r="B4602" s="52" t="s">
        <v>6489</v>
      </c>
      <c r="C4602" s="53">
        <v>2023</v>
      </c>
      <c r="D4602" s="53">
        <v>0.4</v>
      </c>
      <c r="E4602" s="54">
        <v>1</v>
      </c>
      <c r="F4602" s="54">
        <v>7.5</v>
      </c>
      <c r="G4602" s="69">
        <v>20.09967</v>
      </c>
      <c r="H4602" s="59">
        <v>748</v>
      </c>
    </row>
    <row r="4603" spans="1:8" ht="38.25">
      <c r="A4603" s="39"/>
      <c r="B4603" s="52" t="s">
        <v>6490</v>
      </c>
      <c r="C4603" s="53">
        <v>2023</v>
      </c>
      <c r="D4603" s="53">
        <v>0.4</v>
      </c>
      <c r="E4603" s="54">
        <v>1</v>
      </c>
      <c r="F4603" s="54">
        <v>5</v>
      </c>
      <c r="G4603" s="69">
        <v>23.115959999999998</v>
      </c>
      <c r="H4603" s="59">
        <v>748</v>
      </c>
    </row>
    <row r="4604" spans="1:8" ht="38.25">
      <c r="A4604" s="39"/>
      <c r="B4604" s="52" t="s">
        <v>6491</v>
      </c>
      <c r="C4604" s="53">
        <v>2023</v>
      </c>
      <c r="D4604" s="53">
        <v>0.4</v>
      </c>
      <c r="E4604" s="54">
        <v>1</v>
      </c>
      <c r="F4604" s="54">
        <v>150</v>
      </c>
      <c r="G4604" s="69">
        <v>25.083770000000001</v>
      </c>
      <c r="H4604" s="59">
        <v>748</v>
      </c>
    </row>
    <row r="4605" spans="1:8" ht="38.25">
      <c r="A4605" s="39"/>
      <c r="B4605" s="52" t="s">
        <v>6492</v>
      </c>
      <c r="C4605" s="53">
        <v>2023</v>
      </c>
      <c r="D4605" s="53">
        <v>0.4</v>
      </c>
      <c r="E4605" s="54">
        <v>1</v>
      </c>
      <c r="F4605" s="54">
        <v>5</v>
      </c>
      <c r="G4605" s="69">
        <v>12.695959999999999</v>
      </c>
      <c r="H4605" s="59">
        <v>748</v>
      </c>
    </row>
    <row r="4606" spans="1:8" ht="25.5">
      <c r="A4606" s="39"/>
      <c r="B4606" s="52" t="s">
        <v>6493</v>
      </c>
      <c r="C4606" s="53">
        <v>2023</v>
      </c>
      <c r="D4606" s="53">
        <v>0.4</v>
      </c>
      <c r="E4606" s="54">
        <v>1</v>
      </c>
      <c r="F4606" s="54">
        <v>1</v>
      </c>
      <c r="G4606" s="69">
        <v>28.67212</v>
      </c>
      <c r="H4606" s="59">
        <v>751</v>
      </c>
    </row>
    <row r="4607" spans="1:8" ht="25.5">
      <c r="A4607" s="39"/>
      <c r="B4607" s="52" t="s">
        <v>6494</v>
      </c>
      <c r="C4607" s="53">
        <v>2023</v>
      </c>
      <c r="D4607" s="53">
        <v>0.4</v>
      </c>
      <c r="E4607" s="54">
        <v>1</v>
      </c>
      <c r="F4607" s="54">
        <v>3.5</v>
      </c>
      <c r="G4607" s="69">
        <v>31.56194</v>
      </c>
      <c r="H4607" s="59">
        <v>751</v>
      </c>
    </row>
    <row r="4608" spans="1:8" ht="25.5">
      <c r="A4608" s="39"/>
      <c r="B4608" s="52" t="s">
        <v>6495</v>
      </c>
      <c r="C4608" s="53">
        <v>2023</v>
      </c>
      <c r="D4608" s="53">
        <v>0.4</v>
      </c>
      <c r="E4608" s="54">
        <v>1</v>
      </c>
      <c r="F4608" s="54">
        <v>5</v>
      </c>
      <c r="G4608" s="69">
        <v>28.437390000000001</v>
      </c>
      <c r="H4608" s="59">
        <v>751</v>
      </c>
    </row>
    <row r="4609" spans="1:8" ht="25.5">
      <c r="A4609" s="39"/>
      <c r="B4609" s="52" t="s">
        <v>6496</v>
      </c>
      <c r="C4609" s="53">
        <v>2023</v>
      </c>
      <c r="D4609" s="53">
        <v>0.4</v>
      </c>
      <c r="E4609" s="54">
        <v>1</v>
      </c>
      <c r="F4609" s="54">
        <v>4</v>
      </c>
      <c r="G4609" s="69">
        <v>28.921119999999998</v>
      </c>
      <c r="H4609" s="59">
        <v>751</v>
      </c>
    </row>
    <row r="4610" spans="1:8" ht="25.5">
      <c r="A4610" s="39"/>
      <c r="B4610" s="52" t="s">
        <v>6497</v>
      </c>
      <c r="C4610" s="53">
        <v>2023</v>
      </c>
      <c r="D4610" s="53">
        <v>0.4</v>
      </c>
      <c r="E4610" s="54">
        <v>1</v>
      </c>
      <c r="F4610" s="54">
        <v>10</v>
      </c>
      <c r="G4610" s="69">
        <v>26.2392</v>
      </c>
      <c r="H4610" s="59">
        <v>751</v>
      </c>
    </row>
    <row r="4611" spans="1:8" ht="25.5">
      <c r="A4611" s="39"/>
      <c r="B4611" s="52" t="s">
        <v>6498</v>
      </c>
      <c r="C4611" s="53">
        <v>2023</v>
      </c>
      <c r="D4611" s="53">
        <v>0.4</v>
      </c>
      <c r="E4611" s="54">
        <v>1</v>
      </c>
      <c r="F4611" s="54">
        <v>10</v>
      </c>
      <c r="G4611" s="69">
        <v>27.178229999999999</v>
      </c>
      <c r="H4611" s="59">
        <v>751</v>
      </c>
    </row>
    <row r="4612" spans="1:8" ht="25.5">
      <c r="A4612" s="39"/>
      <c r="B4612" s="52" t="s">
        <v>6499</v>
      </c>
      <c r="C4612" s="53">
        <v>2023</v>
      </c>
      <c r="D4612" s="53">
        <v>0.4</v>
      </c>
      <c r="E4612" s="54">
        <v>1</v>
      </c>
      <c r="F4612" s="54">
        <v>5</v>
      </c>
      <c r="G4612" s="69">
        <v>26.51473</v>
      </c>
      <c r="H4612" s="59">
        <v>751</v>
      </c>
    </row>
    <row r="4613" spans="1:8" ht="25.5">
      <c r="A4613" s="39"/>
      <c r="B4613" s="52" t="s">
        <v>6500</v>
      </c>
      <c r="C4613" s="53">
        <v>2023</v>
      </c>
      <c r="D4613" s="53">
        <v>0.4</v>
      </c>
      <c r="E4613" s="54">
        <v>1</v>
      </c>
      <c r="F4613" s="54">
        <v>15</v>
      </c>
      <c r="G4613" s="69">
        <v>30.882400000000001</v>
      </c>
      <c r="H4613" s="59">
        <v>751</v>
      </c>
    </row>
    <row r="4614" spans="1:8" ht="25.5">
      <c r="A4614" s="39"/>
      <c r="B4614" s="52" t="s">
        <v>6501</v>
      </c>
      <c r="C4614" s="53">
        <v>2023</v>
      </c>
      <c r="D4614" s="53">
        <v>0.4</v>
      </c>
      <c r="E4614" s="54">
        <v>1</v>
      </c>
      <c r="F4614" s="54">
        <v>7.5</v>
      </c>
      <c r="G4614" s="69">
        <v>27.357599999999998</v>
      </c>
      <c r="H4614" s="59">
        <v>751</v>
      </c>
    </row>
    <row r="4615" spans="1:8" ht="25.5">
      <c r="A4615" s="39"/>
      <c r="B4615" s="52" t="s">
        <v>6502</v>
      </c>
      <c r="C4615" s="53">
        <v>2023</v>
      </c>
      <c r="D4615" s="53">
        <v>0.4</v>
      </c>
      <c r="E4615" s="54">
        <v>1</v>
      </c>
      <c r="F4615" s="54">
        <v>15</v>
      </c>
      <c r="G4615" s="69">
        <v>29.916169999999997</v>
      </c>
      <c r="H4615" s="59">
        <v>751</v>
      </c>
    </row>
    <row r="4616" spans="1:8" ht="25.5">
      <c r="A4616" s="39"/>
      <c r="B4616" s="52" t="s">
        <v>6503</v>
      </c>
      <c r="C4616" s="53">
        <v>2023</v>
      </c>
      <c r="D4616" s="53">
        <v>0.4</v>
      </c>
      <c r="E4616" s="54">
        <v>1</v>
      </c>
      <c r="F4616" s="54">
        <v>15</v>
      </c>
      <c r="G4616" s="69">
        <v>27.62997</v>
      </c>
      <c r="H4616" s="59">
        <v>751</v>
      </c>
    </row>
    <row r="4617" spans="1:8" ht="25.5">
      <c r="A4617" s="39"/>
      <c r="B4617" s="52" t="s">
        <v>6504</v>
      </c>
      <c r="C4617" s="53">
        <v>2023</v>
      </c>
      <c r="D4617" s="53">
        <v>0.4</v>
      </c>
      <c r="E4617" s="54">
        <v>1</v>
      </c>
      <c r="F4617" s="54">
        <v>15</v>
      </c>
      <c r="G4617" s="69">
        <v>27.857779999999998</v>
      </c>
      <c r="H4617" s="59">
        <v>751</v>
      </c>
    </row>
    <row r="4618" spans="1:8" ht="25.5">
      <c r="A4618" s="39"/>
      <c r="B4618" s="52" t="s">
        <v>6505</v>
      </c>
      <c r="C4618" s="53">
        <v>2023</v>
      </c>
      <c r="D4618" s="53">
        <v>0.4</v>
      </c>
      <c r="E4618" s="54">
        <v>1</v>
      </c>
      <c r="F4618" s="54">
        <v>0.5</v>
      </c>
      <c r="G4618" s="69">
        <v>28.945270000000001</v>
      </c>
      <c r="H4618" s="59">
        <v>751</v>
      </c>
    </row>
    <row r="4619" spans="1:8" ht="25.5">
      <c r="A4619" s="39"/>
      <c r="B4619" s="52" t="s">
        <v>6506</v>
      </c>
      <c r="C4619" s="53">
        <v>2023</v>
      </c>
      <c r="D4619" s="53">
        <v>0.4</v>
      </c>
      <c r="E4619" s="54">
        <v>1</v>
      </c>
      <c r="F4619" s="54">
        <v>5</v>
      </c>
      <c r="G4619" s="69">
        <v>27.39678</v>
      </c>
      <c r="H4619" s="59">
        <v>751</v>
      </c>
    </row>
    <row r="4620" spans="1:8" ht="25.5">
      <c r="A4620" s="39"/>
      <c r="B4620" s="52" t="s">
        <v>6507</v>
      </c>
      <c r="C4620" s="53">
        <v>2023</v>
      </c>
      <c r="D4620" s="53">
        <v>0.4</v>
      </c>
      <c r="E4620" s="54">
        <v>1</v>
      </c>
      <c r="F4620" s="54">
        <v>5</v>
      </c>
      <c r="G4620" s="69">
        <v>33.143169999999998</v>
      </c>
      <c r="H4620" s="59">
        <v>751</v>
      </c>
    </row>
    <row r="4621" spans="1:8" ht="25.5">
      <c r="A4621" s="39"/>
      <c r="B4621" s="52" t="s">
        <v>6508</v>
      </c>
      <c r="C4621" s="53">
        <v>2023</v>
      </c>
      <c r="D4621" s="53">
        <v>0.4</v>
      </c>
      <c r="E4621" s="54">
        <v>1</v>
      </c>
      <c r="F4621" s="54">
        <v>15</v>
      </c>
      <c r="G4621" s="69">
        <v>33.454629999999995</v>
      </c>
      <c r="H4621" s="59">
        <v>751</v>
      </c>
    </row>
    <row r="4622" spans="1:8" ht="25.5">
      <c r="A4622" s="39"/>
      <c r="B4622" s="52" t="s">
        <v>6509</v>
      </c>
      <c r="C4622" s="53">
        <v>2023</v>
      </c>
      <c r="D4622" s="53">
        <v>0.4</v>
      </c>
      <c r="E4622" s="54">
        <v>1</v>
      </c>
      <c r="F4622" s="54">
        <v>13</v>
      </c>
      <c r="G4622" s="69">
        <v>30.366540000000001</v>
      </c>
      <c r="H4622" s="59">
        <v>751</v>
      </c>
    </row>
    <row r="4623" spans="1:8" ht="25.5">
      <c r="A4623" s="39"/>
      <c r="B4623" s="52" t="s">
        <v>6510</v>
      </c>
      <c r="C4623" s="53">
        <v>2023</v>
      </c>
      <c r="D4623" s="53">
        <v>0.4</v>
      </c>
      <c r="E4623" s="54">
        <v>1</v>
      </c>
      <c r="F4623" s="54">
        <v>13</v>
      </c>
      <c r="G4623" s="69">
        <v>31.048359999999999</v>
      </c>
      <c r="H4623" s="59">
        <v>751</v>
      </c>
    </row>
    <row r="4624" spans="1:8" ht="25.5">
      <c r="A4624" s="39"/>
      <c r="B4624" s="52" t="s">
        <v>6511</v>
      </c>
      <c r="C4624" s="53">
        <v>2023</v>
      </c>
      <c r="D4624" s="53">
        <v>0.4</v>
      </c>
      <c r="E4624" s="54">
        <v>1</v>
      </c>
      <c r="F4624" s="54">
        <v>8.5</v>
      </c>
      <c r="G4624" s="69">
        <v>29.81446</v>
      </c>
      <c r="H4624" s="59">
        <v>751</v>
      </c>
    </row>
    <row r="4625" spans="1:8" ht="25.5">
      <c r="A4625" s="39"/>
      <c r="B4625" s="52" t="s">
        <v>6512</v>
      </c>
      <c r="C4625" s="53">
        <v>2023</v>
      </c>
      <c r="D4625" s="53">
        <v>0.4</v>
      </c>
      <c r="E4625" s="54">
        <v>1</v>
      </c>
      <c r="F4625" s="54">
        <v>8.5</v>
      </c>
      <c r="G4625" s="69">
        <v>9.9872499999999995</v>
      </c>
      <c r="H4625" s="59">
        <v>751</v>
      </c>
    </row>
    <row r="4626" spans="1:8" ht="25.5">
      <c r="A4626" s="39"/>
      <c r="B4626" s="52" t="s">
        <v>6513</v>
      </c>
      <c r="C4626" s="53">
        <v>2023</v>
      </c>
      <c r="D4626" s="53">
        <v>0.4</v>
      </c>
      <c r="E4626" s="54">
        <v>1</v>
      </c>
      <c r="F4626" s="54">
        <v>5</v>
      </c>
      <c r="G4626" s="69">
        <v>22.416689999999999</v>
      </c>
      <c r="H4626" s="59">
        <v>751</v>
      </c>
    </row>
    <row r="4627" spans="1:8" ht="25.5">
      <c r="A4627" s="39"/>
      <c r="B4627" s="52" t="s">
        <v>6514</v>
      </c>
      <c r="C4627" s="53">
        <v>2023</v>
      </c>
      <c r="D4627" s="53">
        <v>0.4</v>
      </c>
      <c r="E4627" s="54">
        <v>1</v>
      </c>
      <c r="F4627" s="54">
        <v>10</v>
      </c>
      <c r="G4627" s="69">
        <v>26.480550000000001</v>
      </c>
      <c r="H4627" s="59">
        <v>751</v>
      </c>
    </row>
    <row r="4628" spans="1:8" ht="25.5">
      <c r="A4628" s="39"/>
      <c r="B4628" s="52" t="s">
        <v>6515</v>
      </c>
      <c r="C4628" s="53">
        <v>2023</v>
      </c>
      <c r="D4628" s="53">
        <v>0.4</v>
      </c>
      <c r="E4628" s="54">
        <v>1</v>
      </c>
      <c r="F4628" s="54">
        <v>10</v>
      </c>
      <c r="G4628" s="69">
        <v>23.99661</v>
      </c>
      <c r="H4628" s="59">
        <v>751</v>
      </c>
    </row>
    <row r="4629" spans="1:8" ht="25.5">
      <c r="A4629" s="39"/>
      <c r="B4629" s="52" t="s">
        <v>6515</v>
      </c>
      <c r="C4629" s="53">
        <v>2023</v>
      </c>
      <c r="D4629" s="53">
        <v>0.4</v>
      </c>
      <c r="E4629" s="54">
        <v>1</v>
      </c>
      <c r="F4629" s="54">
        <v>15</v>
      </c>
      <c r="G4629" s="69">
        <v>8.9505300000000005</v>
      </c>
      <c r="H4629" s="59">
        <v>751</v>
      </c>
    </row>
    <row r="4630" spans="1:8" ht="38.25">
      <c r="A4630" s="39"/>
      <c r="B4630" s="52" t="s">
        <v>6516</v>
      </c>
      <c r="C4630" s="53">
        <v>2023</v>
      </c>
      <c r="D4630" s="53">
        <v>0.4</v>
      </c>
      <c r="E4630" s="54">
        <v>1</v>
      </c>
      <c r="F4630" s="54">
        <v>15</v>
      </c>
      <c r="G4630" s="69">
        <v>25.31813</v>
      </c>
      <c r="H4630" s="59">
        <v>753</v>
      </c>
    </row>
    <row r="4631" spans="1:8" ht="51">
      <c r="A4631" s="39"/>
      <c r="B4631" s="52" t="s">
        <v>6517</v>
      </c>
      <c r="C4631" s="53">
        <v>2023</v>
      </c>
      <c r="D4631" s="53">
        <v>0.4</v>
      </c>
      <c r="E4631" s="54">
        <v>1</v>
      </c>
      <c r="F4631" s="54">
        <v>18</v>
      </c>
      <c r="G4631" s="69">
        <v>23.288139999999999</v>
      </c>
      <c r="H4631" s="59">
        <v>753</v>
      </c>
    </row>
    <row r="4632" spans="1:8" ht="51">
      <c r="A4632" s="39"/>
      <c r="B4632" s="52" t="s">
        <v>6518</v>
      </c>
      <c r="C4632" s="53">
        <v>2023</v>
      </c>
      <c r="D4632" s="53">
        <v>0.4</v>
      </c>
      <c r="E4632" s="54">
        <v>1</v>
      </c>
      <c r="F4632" s="54">
        <v>15</v>
      </c>
      <c r="G4632" s="69">
        <v>23.504740000000002</v>
      </c>
      <c r="H4632" s="59">
        <v>753</v>
      </c>
    </row>
    <row r="4633" spans="1:8" ht="38.25">
      <c r="A4633" s="39"/>
      <c r="B4633" s="52" t="s">
        <v>6519</v>
      </c>
      <c r="C4633" s="53">
        <v>2023</v>
      </c>
      <c r="D4633" s="53">
        <v>0.4</v>
      </c>
      <c r="E4633" s="54">
        <v>1</v>
      </c>
      <c r="F4633" s="54">
        <v>10</v>
      </c>
      <c r="G4633" s="69">
        <v>25.199110000000001</v>
      </c>
      <c r="H4633" s="59">
        <v>753</v>
      </c>
    </row>
    <row r="4634" spans="1:8" ht="51">
      <c r="A4634" s="39"/>
      <c r="B4634" s="52" t="s">
        <v>6520</v>
      </c>
      <c r="C4634" s="53">
        <v>2023</v>
      </c>
      <c r="D4634" s="53">
        <v>0.4</v>
      </c>
      <c r="E4634" s="54">
        <v>1</v>
      </c>
      <c r="F4634" s="54">
        <v>10</v>
      </c>
      <c r="G4634" s="69">
        <v>25.199110000000001</v>
      </c>
      <c r="H4634" s="59">
        <v>753</v>
      </c>
    </row>
    <row r="4635" spans="1:8" ht="38.25">
      <c r="A4635" s="39"/>
      <c r="B4635" s="52" t="s">
        <v>6521</v>
      </c>
      <c r="C4635" s="53">
        <v>2023</v>
      </c>
      <c r="D4635" s="53">
        <v>0.4</v>
      </c>
      <c r="E4635" s="54">
        <v>1</v>
      </c>
      <c r="F4635" s="54">
        <v>15</v>
      </c>
      <c r="G4635" s="69">
        <v>25.17577</v>
      </c>
      <c r="H4635" s="59">
        <v>753</v>
      </c>
    </row>
    <row r="4636" spans="1:8" ht="51">
      <c r="A4636" s="39"/>
      <c r="B4636" s="52" t="s">
        <v>6522</v>
      </c>
      <c r="C4636" s="53">
        <v>2023</v>
      </c>
      <c r="D4636" s="53">
        <v>0.4</v>
      </c>
      <c r="E4636" s="54">
        <v>1</v>
      </c>
      <c r="F4636" s="54">
        <v>10</v>
      </c>
      <c r="G4636" s="69">
        <v>25.140139999999999</v>
      </c>
      <c r="H4636" s="59">
        <v>753</v>
      </c>
    </row>
    <row r="4637" spans="1:8">
      <c r="A4637" s="39" t="s">
        <v>2091</v>
      </c>
      <c r="B4637" s="52" t="s">
        <v>2085</v>
      </c>
      <c r="C4637" s="53"/>
      <c r="D4637" s="53"/>
      <c r="E4637" s="54">
        <f>SUM(E4638:E4650)</f>
        <v>13</v>
      </c>
      <c r="F4637" s="54">
        <f t="shared" ref="F4637:G4637" si="60">SUM(F4638:F4650)</f>
        <v>1096.9000000000001</v>
      </c>
      <c r="G4637" s="54">
        <f t="shared" si="60"/>
        <v>5798.1198100000001</v>
      </c>
      <c r="H4637" s="59"/>
    </row>
    <row r="4638" spans="1:8" ht="89.25">
      <c r="A4638" s="39"/>
      <c r="B4638" s="52" t="s">
        <v>6523</v>
      </c>
      <c r="C4638" s="53">
        <v>2023</v>
      </c>
      <c r="D4638" s="53">
        <v>0.4</v>
      </c>
      <c r="E4638" s="54">
        <v>1</v>
      </c>
      <c r="F4638" s="54">
        <v>70</v>
      </c>
      <c r="G4638" s="54">
        <v>519.59927000000005</v>
      </c>
      <c r="H4638" s="59">
        <v>640</v>
      </c>
    </row>
    <row r="4639" spans="1:8" ht="127.5">
      <c r="A4639" s="39"/>
      <c r="B4639" s="52" t="s">
        <v>6524</v>
      </c>
      <c r="C4639" s="53">
        <v>2023</v>
      </c>
      <c r="D4639" s="53">
        <v>0.4</v>
      </c>
      <c r="E4639" s="54">
        <v>1</v>
      </c>
      <c r="F4639" s="54">
        <v>70</v>
      </c>
      <c r="G4639" s="54">
        <v>434.17874999999998</v>
      </c>
      <c r="H4639" s="59">
        <v>641</v>
      </c>
    </row>
    <row r="4640" spans="1:8" ht="127.5">
      <c r="A4640" s="39"/>
      <c r="B4640" s="52" t="s">
        <v>6525</v>
      </c>
      <c r="C4640" s="53">
        <v>2023</v>
      </c>
      <c r="D4640" s="53">
        <v>0.4</v>
      </c>
      <c r="E4640" s="54">
        <v>1</v>
      </c>
      <c r="F4640" s="54">
        <v>96</v>
      </c>
      <c r="G4640" s="54">
        <v>437.22474999999997</v>
      </c>
      <c r="H4640" s="59">
        <v>642</v>
      </c>
    </row>
    <row r="4641" spans="1:8" ht="63.75">
      <c r="A4641" s="39"/>
      <c r="B4641" s="52" t="s">
        <v>6526</v>
      </c>
      <c r="C4641" s="53">
        <v>2023</v>
      </c>
      <c r="D4641" s="53">
        <v>0.4</v>
      </c>
      <c r="E4641" s="54">
        <v>1</v>
      </c>
      <c r="F4641" s="54">
        <v>100</v>
      </c>
      <c r="G4641" s="54">
        <v>429.04525000000001</v>
      </c>
      <c r="H4641" s="59">
        <v>644</v>
      </c>
    </row>
    <row r="4642" spans="1:8" ht="51">
      <c r="A4642" s="39"/>
      <c r="B4642" s="52" t="s">
        <v>6527</v>
      </c>
      <c r="C4642" s="53">
        <v>2023</v>
      </c>
      <c r="D4642" s="53">
        <v>0.4</v>
      </c>
      <c r="E4642" s="54">
        <v>1</v>
      </c>
      <c r="F4642" s="54">
        <v>120</v>
      </c>
      <c r="G4642" s="54">
        <v>484.36273999999997</v>
      </c>
      <c r="H4642" s="59">
        <v>646</v>
      </c>
    </row>
    <row r="4643" spans="1:8" ht="76.5">
      <c r="A4643" s="39"/>
      <c r="B4643" s="52" t="s">
        <v>6528</v>
      </c>
      <c r="C4643" s="53">
        <v>2023</v>
      </c>
      <c r="D4643" s="53">
        <v>0.4</v>
      </c>
      <c r="E4643" s="54">
        <v>1</v>
      </c>
      <c r="F4643" s="54">
        <v>140</v>
      </c>
      <c r="G4643" s="54">
        <v>452.60834999999997</v>
      </c>
      <c r="H4643" s="59">
        <v>647</v>
      </c>
    </row>
    <row r="4644" spans="1:8" ht="140.25">
      <c r="A4644" s="39"/>
      <c r="B4644" s="52" t="s">
        <v>6529</v>
      </c>
      <c r="C4644" s="53">
        <v>2023</v>
      </c>
      <c r="D4644" s="53">
        <v>0.4</v>
      </c>
      <c r="E4644" s="54">
        <v>1</v>
      </c>
      <c r="F4644" s="54">
        <v>60</v>
      </c>
      <c r="G4644" s="54">
        <v>455.53908000000001</v>
      </c>
      <c r="H4644" s="59">
        <v>648</v>
      </c>
    </row>
    <row r="4645" spans="1:8" ht="63.75">
      <c r="A4645" s="39"/>
      <c r="B4645" s="52" t="s">
        <v>6530</v>
      </c>
      <c r="C4645" s="53">
        <v>2023</v>
      </c>
      <c r="D4645" s="53">
        <v>0.4</v>
      </c>
      <c r="E4645" s="54">
        <v>1</v>
      </c>
      <c r="F4645" s="54">
        <v>30</v>
      </c>
      <c r="G4645" s="54">
        <v>438.74442999999997</v>
      </c>
      <c r="H4645" s="59">
        <v>650</v>
      </c>
    </row>
    <row r="4646" spans="1:8" ht="76.5">
      <c r="A4646" s="39"/>
      <c r="B4646" s="52" t="s">
        <v>6531</v>
      </c>
      <c r="C4646" s="53">
        <v>2023</v>
      </c>
      <c r="D4646" s="53">
        <v>0.4</v>
      </c>
      <c r="E4646" s="54">
        <v>1</v>
      </c>
      <c r="F4646" s="54">
        <v>100.9</v>
      </c>
      <c r="G4646" s="54">
        <v>427.60876999999999</v>
      </c>
      <c r="H4646" s="59">
        <v>651</v>
      </c>
    </row>
    <row r="4647" spans="1:8" ht="38.25">
      <c r="A4647" s="39"/>
      <c r="B4647" s="52" t="s">
        <v>6532</v>
      </c>
      <c r="C4647" s="53">
        <v>2023</v>
      </c>
      <c r="D4647" s="53">
        <v>0.4</v>
      </c>
      <c r="E4647" s="54">
        <v>1</v>
      </c>
      <c r="F4647" s="54">
        <v>30</v>
      </c>
      <c r="G4647" s="54">
        <v>427.60876999999999</v>
      </c>
      <c r="H4647" s="59">
        <v>653</v>
      </c>
    </row>
    <row r="4648" spans="1:8" ht="63.75">
      <c r="A4648" s="39"/>
      <c r="B4648" s="52" t="s">
        <v>6533</v>
      </c>
      <c r="C4648" s="53">
        <v>2023</v>
      </c>
      <c r="D4648" s="53">
        <v>0.4</v>
      </c>
      <c r="E4648" s="54">
        <v>1</v>
      </c>
      <c r="F4648" s="54">
        <v>100</v>
      </c>
      <c r="G4648" s="54">
        <v>428.24296000000004</v>
      </c>
      <c r="H4648" s="59">
        <v>689</v>
      </c>
    </row>
    <row r="4649" spans="1:8" ht="63.75">
      <c r="A4649" s="39"/>
      <c r="B4649" s="52" t="s">
        <v>6534</v>
      </c>
      <c r="C4649" s="53">
        <v>2023</v>
      </c>
      <c r="D4649" s="53">
        <v>0.4</v>
      </c>
      <c r="E4649" s="54">
        <v>1</v>
      </c>
      <c r="F4649" s="54">
        <v>100</v>
      </c>
      <c r="G4649" s="54">
        <v>430.92781000000002</v>
      </c>
      <c r="H4649" s="59">
        <v>690</v>
      </c>
    </row>
    <row r="4650" spans="1:8" ht="16.5">
      <c r="A4650" s="94"/>
      <c r="B4650" s="94" t="s">
        <v>6535</v>
      </c>
      <c r="C4650" s="94">
        <v>2023</v>
      </c>
      <c r="D4650" s="94">
        <v>0.4</v>
      </c>
      <c r="E4650" s="54">
        <v>1</v>
      </c>
      <c r="F4650" s="94">
        <v>80</v>
      </c>
      <c r="G4650" s="54">
        <v>432.42887999999999</v>
      </c>
      <c r="H4650" s="93">
        <v>691</v>
      </c>
    </row>
    <row r="4651" spans="1:8">
      <c r="A4651" s="39" t="s">
        <v>2092</v>
      </c>
      <c r="B4651" s="52" t="s">
        <v>2087</v>
      </c>
      <c r="C4651" s="53"/>
      <c r="D4651" s="53"/>
      <c r="E4651" s="54">
        <f>E4652</f>
        <v>1</v>
      </c>
      <c r="F4651" s="54">
        <f t="shared" ref="F4651:G4651" si="61">F4652</f>
        <v>606.75</v>
      </c>
      <c r="G4651" s="54">
        <f t="shared" si="61"/>
        <v>602.71650999999997</v>
      </c>
      <c r="H4651" s="59"/>
    </row>
    <row r="4652" spans="1:8" ht="16.5">
      <c r="A4652" s="94"/>
      <c r="B4652" s="94" t="s">
        <v>6536</v>
      </c>
      <c r="C4652" s="94">
        <v>2023</v>
      </c>
      <c r="D4652" s="94">
        <v>10</v>
      </c>
      <c r="E4652" s="54">
        <v>1</v>
      </c>
      <c r="F4652" s="94">
        <v>606.75</v>
      </c>
      <c r="G4652" s="156">
        <v>602.71650999999997</v>
      </c>
      <c r="H4652" s="93">
        <v>51</v>
      </c>
    </row>
  </sheetData>
  <autoFilter ref="A9:H4652">
    <filterColumn colId="6">
      <filters>
        <filter val="1 008,48758"/>
        <filter val="1 022,21"/>
        <filter val="1 028,11400"/>
        <filter val="1 030,66556"/>
        <filter val="1 032,27"/>
        <filter val="1 065,74152"/>
        <filter val="1 072,56542"/>
        <filter val="1 101,70"/>
        <filter val="1 132,26158"/>
        <filter val="1 150,91"/>
        <filter val="1 159,61"/>
        <filter val="1 163,72750"/>
        <filter val="1 167,25822"/>
        <filter val="1 185,49523"/>
        <filter val="1 199,55564"/>
        <filter val="1 206,05"/>
        <filter val="1 248,85233"/>
        <filter val="1 268,40"/>
        <filter val="1 274,94"/>
        <filter val="1 357,24252"/>
        <filter val="1 360,33"/>
        <filter val="1 431,84"/>
        <filter val="1 433,98903"/>
        <filter val="1 446,30430"/>
        <filter val="1 471,07718"/>
        <filter val="1 529,94489"/>
        <filter val="1 529,94513"/>
        <filter val="1 652,20453"/>
        <filter val="1 745,95051"/>
        <filter val="1 755,72"/>
        <filter val="1 800,64256"/>
        <filter val="1 851,68207"/>
        <filter val="1 854,51799"/>
        <filter val="1 876,78162"/>
        <filter val="1 913,36"/>
        <filter val="1 959,60971"/>
        <filter val="1 968,88831"/>
        <filter val="1 982,58417"/>
        <filter val="1 997,31866"/>
        <filter val="10,01039"/>
        <filter val="10,02835"/>
        <filter val="10,05676"/>
        <filter val="10,06243"/>
        <filter val="10,08374"/>
        <filter val="10,11109"/>
        <filter val="10,12724"/>
        <filter val="10,17265"/>
        <filter val="10,17557"/>
        <filter val="10,18593"/>
        <filter val="10,18636"/>
        <filter val="10,19734"/>
        <filter val="10,25697"/>
        <filter val="10,26906"/>
        <filter val="10,27578"/>
        <filter val="10,31801"/>
        <filter val="10,35538"/>
        <filter val="10,42004"/>
        <filter val="10,49092"/>
        <filter val="10,73973"/>
        <filter val="10,74092"/>
        <filter val="10,81323"/>
        <filter val="10,85816"/>
        <filter val="10,86886"/>
        <filter val="10,95688"/>
        <filter val="10,97199"/>
        <filter val="10,97258"/>
        <filter val="10,98165"/>
        <filter val="10,99839"/>
        <filter val="100,11196"/>
        <filter val="101,81102"/>
        <filter val="102,31339"/>
        <filter val="1033,40"/>
        <filter val="107 465,62"/>
        <filter val="109,12689"/>
        <filter val="109,27337"/>
        <filter val="11 179,44"/>
        <filter val="11,01840"/>
        <filter val="11,06103"/>
        <filter val="11,09066"/>
        <filter val="11,11288"/>
        <filter val="11,12585"/>
        <filter val="11,13812"/>
        <filter val="11,14925"/>
        <filter val="11,16683"/>
        <filter val="11,17871"/>
        <filter val="11,19330"/>
        <filter val="11,19658"/>
        <filter val="11,24172"/>
        <filter val="11,28504"/>
        <filter val="11,29582"/>
        <filter val="11,33261"/>
        <filter val="11,33303"/>
        <filter val="11,39014"/>
        <filter val="11,45926"/>
        <filter val="11,47009"/>
        <filter val="11,48640"/>
        <filter val="11,50453"/>
        <filter val="11,57750"/>
        <filter val="11,57751"/>
        <filter val="11,61785"/>
        <filter val="11,61829"/>
        <filter val="11,61830"/>
        <filter val="11,69717"/>
        <filter val="11,69773"/>
        <filter val="11,69774"/>
        <filter val="11,74095"/>
        <filter val="11,75233"/>
        <filter val="11,75620"/>
        <filter val="11,76332"/>
        <filter val="11,76522"/>
        <filter val="11,78713"/>
        <filter val="11,79829"/>
        <filter val="11,82728"/>
        <filter val="11,86178"/>
        <filter val="11,89808"/>
        <filter val="11,92793"/>
        <filter val="11,94504"/>
        <filter val="11,94548"/>
        <filter val="11,94890"/>
        <filter val="11,97127"/>
        <filter val="11,98180"/>
        <filter val="111,54503"/>
        <filter val="112,08129"/>
        <filter val="116,11513"/>
        <filter val="118,48440"/>
        <filter val="12,00153"/>
        <filter val="12,00239"/>
        <filter val="12,03516"/>
        <filter val="12,06504"/>
        <filter val="12,07397"/>
        <filter val="12,12352"/>
        <filter val="12,13094"/>
        <filter val="12,15613"/>
        <filter val="12,18705"/>
        <filter val="12,19902"/>
        <filter val="12,19912"/>
        <filter val="12,20998"/>
        <filter val="12,25787"/>
        <filter val="12,26614"/>
        <filter val="12,26645"/>
        <filter val="12,26691"/>
        <filter val="12,26754"/>
        <filter val="12,27689"/>
        <filter val="12,28308"/>
        <filter val="12,28351"/>
        <filter val="12,30729"/>
        <filter val="12,33879"/>
        <filter val="12,34418"/>
        <filter val="12,40763"/>
        <filter val="12,40948"/>
        <filter val="12,40966"/>
        <filter val="12,42195"/>
        <filter val="12,42237"/>
        <filter val="12,43120"/>
        <filter val="12,43900"/>
        <filter val="12,45408"/>
        <filter val="12,51539"/>
        <filter val="12,52994"/>
        <filter val="12,53339"/>
        <filter val="12,56535"/>
        <filter val="12,58223"/>
        <filter val="12,59437"/>
        <filter val="12,61738"/>
        <filter val="12,66191"/>
        <filter val="12,67365"/>
        <filter val="12,69596"/>
        <filter val="12,69998"/>
        <filter val="12,70414"/>
        <filter val="12,71746"/>
        <filter val="12,72453"/>
        <filter val="12,72546"/>
        <filter val="12,75675"/>
        <filter val="12,75680"/>
        <filter val="12,76141"/>
        <filter val="12,76142"/>
        <filter val="12,78123"/>
        <filter val="12,78404"/>
        <filter val="12,82099"/>
        <filter val="12,92156"/>
        <filter val="12,98199"/>
        <filter val="12,99162"/>
        <filter val="120,40112"/>
        <filter val="121,84919"/>
        <filter val="122,60387"/>
        <filter val="128,12874"/>
        <filter val="128,42864"/>
        <filter val="129,48512"/>
        <filter val="13,04781"/>
        <filter val="13,05755"/>
        <filter val="13,06442"/>
        <filter val="13,11071"/>
        <filter val="13,11072"/>
        <filter val="13,11553"/>
        <filter val="13,11596"/>
        <filter val="13,14667"/>
        <filter val="13,20743"/>
        <filter val="13,21633"/>
        <filter val="13,26667"/>
        <filter val="13,26804"/>
        <filter val="13,31519"/>
        <filter val="13,31875"/>
        <filter val="13,34622"/>
        <filter val="13,34761"/>
        <filter val="13,36162"/>
        <filter val="13,36921"/>
        <filter val="13,38645"/>
        <filter val="13,42720"/>
        <filter val="13,51286"/>
        <filter val="13,53109"/>
        <filter val="13,59829"/>
        <filter val="13,66897"/>
        <filter val="13,82875"/>
        <filter val="13,89934"/>
        <filter val="13,89978"/>
        <filter val="13,90165"/>
        <filter val="13,90166"/>
        <filter val="13,90642"/>
        <filter val="13,92993"/>
        <filter val="13,93305"/>
        <filter val="13,93306"/>
        <filter val="13,93348"/>
        <filter val="13,93349"/>
        <filter val="13,94095"/>
        <filter val="13,94138"/>
        <filter val="13,94613"/>
        <filter val="13,95699"/>
        <filter val="13,95742"/>
        <filter val="13,95743"/>
        <filter val="13,96149"/>
        <filter val="13,96150"/>
        <filter val="13,97750"/>
        <filter val="13,98354"/>
        <filter val="13,98355"/>
        <filter val="13,98441"/>
        <filter val="13,98921"/>
        <filter val="13,99085"/>
        <filter val="13,99968"/>
        <filter val="13,99969"/>
        <filter val="13,99985"/>
        <filter val="130,10724"/>
        <filter val="130,72413"/>
        <filter val="134,03016"/>
        <filter val="134,06789"/>
        <filter val="134,76105"/>
        <filter val="135,13755"/>
        <filter val="135,74820"/>
        <filter val="14 328,72"/>
        <filter val="14,00439"/>
        <filter val="14,02457"/>
        <filter val="14,03683"/>
        <filter val="14,05140"/>
        <filter val="14,08053"/>
        <filter val="14,08224"/>
        <filter val="14,08268"/>
        <filter val="14,12392"/>
        <filter val="14,12434"/>
        <filter val="14,12478"/>
        <filter val="14,15075"/>
        <filter val="14,17409"/>
        <filter val="14,17542"/>
        <filter val="14,24819"/>
        <filter val="14,24861"/>
        <filter val="14,24862"/>
        <filter val="14,24870"/>
        <filter val="14,25525"/>
        <filter val="14,26483"/>
        <filter val="14,27519"/>
        <filter val="14,27520"/>
        <filter val="14,28716"/>
        <filter val="14,36862"/>
        <filter val="14,37194"/>
        <filter val="14,37255"/>
        <filter val="14,37384"/>
        <filter val="14,37427"/>
        <filter val="14,37684"/>
        <filter val="14,37730"/>
        <filter val="14,37769"/>
        <filter val="14,37772"/>
        <filter val="14,38514"/>
        <filter val="14,39478"/>
        <filter val="14,39521"/>
        <filter val="14,39693"/>
        <filter val="14,39791"/>
        <filter val="14,39833"/>
        <filter val="14,39836"/>
        <filter val="14,39880"/>
        <filter val="14,39950"/>
        <filter val="14,39994"/>
        <filter val="14,40422"/>
        <filter val="14,40508"/>
        <filter val="14,40552"/>
        <filter val="14,40766"/>
        <filter val="14,40809"/>
        <filter val="14,41500"/>
        <filter val="14,41898"/>
        <filter val="14,42113"/>
        <filter val="14,42345"/>
        <filter val="14,43334"/>
        <filter val="14,43335"/>
        <filter val="14,44627"/>
        <filter val="14,44628"/>
        <filter val="14,45271"/>
        <filter val="14,45407"/>
        <filter val="14,45613"/>
        <filter val="14,46019"/>
        <filter val="14,47106"/>
        <filter val="14,47453"/>
        <filter val="14,49441"/>
        <filter val="14,49718"/>
        <filter val="14,55808"/>
        <filter val="14,55876"/>
        <filter val="14,57942"/>
        <filter val="14,58426"/>
        <filter val="14,62110"/>
        <filter val="14,66972"/>
        <filter val="14,68306"/>
        <filter val="14,70852"/>
        <filter val="14,72405"/>
        <filter val="14,72936"/>
        <filter val="14,72937"/>
        <filter val="14,73114"/>
        <filter val="14,73115"/>
        <filter val="14,82358"/>
        <filter val="14,82573"/>
        <filter val="14,82574"/>
        <filter val="14,86374"/>
        <filter val="14,89178"/>
        <filter val="14,93092"/>
        <filter val="14,93095"/>
        <filter val="14,94134"/>
        <filter val="14,95716"/>
        <filter val="14,95718"/>
        <filter val="14,97736"/>
        <filter val="14,97737"/>
        <filter val="14,97780"/>
        <filter val="14,97866"/>
        <filter val="14,97909"/>
        <filter val="14,97910"/>
        <filter val="14,97951"/>
        <filter val="14,97952"/>
        <filter val="14,97953"/>
        <filter val="14,98226"/>
        <filter val="14,98787"/>
        <filter val="14,99217"/>
        <filter val="14,99259"/>
        <filter val="14,99260"/>
        <filter val="144,82214"/>
        <filter val="147,15985"/>
        <filter val="15,00343"/>
        <filter val="15,00413"/>
        <filter val="15,00446"/>
        <filter val="15,00490"/>
        <filter val="15,01109"/>
        <filter val="15,01110"/>
        <filter val="15,01151"/>
        <filter val="15,01196"/>
        <filter val="15,02926"/>
        <filter val="15,05467"/>
        <filter val="15,05509"/>
        <filter val="15,05585"/>
        <filter val="15,05586"/>
        <filter val="15,15402"/>
        <filter val="15,19100"/>
        <filter val="15,19795"/>
        <filter val="15,21626"/>
        <filter val="15,25261"/>
        <filter val="15,25262"/>
        <filter val="15,30131"/>
        <filter val="15,30832"/>
        <filter val="15,30857"/>
        <filter val="15,31244"/>
        <filter val="15,31631"/>
        <filter val="15,31675"/>
        <filter val="15,31676"/>
        <filter val="15,31975"/>
        <filter val="15,32018"/>
        <filter val="15,32425"/>
        <filter val="15,32465"/>
        <filter val="15,32467"/>
        <filter val="15,33908"/>
        <filter val="15,33951"/>
        <filter val="15,34919"/>
        <filter val="15,35355"/>
        <filter val="15,36982"/>
        <filter val="15,37474"/>
        <filter val="15,38107"/>
        <filter val="15,38740"/>
        <filter val="15,39198"/>
        <filter val="15,43368"/>
        <filter val="15,44190"/>
        <filter val="15,44264"/>
        <filter val="15,44496"/>
        <filter val="15,44497"/>
        <filter val="15,45961"/>
        <filter val="15,47089"/>
        <filter val="15,49973"/>
        <filter val="15,50691"/>
        <filter val="15,52831"/>
        <filter val="15,54041"/>
        <filter val="15,63649"/>
        <filter val="15,63953"/>
        <filter val="15,64243"/>
        <filter val="15,64244"/>
        <filter val="15,64377"/>
        <filter val="15,66414"/>
        <filter val="15,72220"/>
        <filter val="15,72621"/>
        <filter val="15,72663"/>
        <filter val="15,72965"/>
        <filter val="15,73007"/>
        <filter val="15,73436"/>
        <filter val="15,73937"/>
        <filter val="15,79539"/>
        <filter val="15,80674"/>
        <filter val="15,81411"/>
        <filter val="15,81790"/>
        <filter val="15,81832"/>
        <filter val="15,81833"/>
        <filter val="15,82176"/>
        <filter val="15,82248"/>
        <filter val="15,82347"/>
        <filter val="15,82391"/>
        <filter val="15,83076"/>
        <filter val="15,83077"/>
        <filter val="15,83965"/>
        <filter val="15,84107"/>
        <filter val="15,84712"/>
        <filter val="15,84755"/>
        <filter val="15,85027"/>
        <filter val="15,85527"/>
        <filter val="15,85571"/>
        <filter val="15,85597"/>
        <filter val="15,85601"/>
        <filter val="15,85639"/>
        <filter val="15,85651"/>
        <filter val="15,85652"/>
        <filter val="15,85694"/>
        <filter val="15,86044"/>
        <filter val="15,86343"/>
        <filter val="15,86369"/>
        <filter val="15,86417"/>
        <filter val="15,86584"/>
        <filter val="15,87054"/>
        <filter val="15,87356"/>
        <filter val="15,87400"/>
        <filter val="15,87853"/>
        <filter val="15,87854"/>
        <filter val="15,88676"/>
        <filter val="15,88719"/>
        <filter val="15,92118"/>
        <filter val="15,92840"/>
        <filter val="15,92923"/>
        <filter val="15,92925"/>
        <filter val="15,92965"/>
        <filter val="15,92967"/>
        <filter val="15,95950"/>
        <filter val="15,97405"/>
        <filter val="15,98609"/>
        <filter val="15,99158"/>
        <filter val="15,99165"/>
        <filter val="150,93892"/>
        <filter val="155,04345"/>
        <filter val="157,35190"/>
        <filter val="159,11968"/>
        <filter val="16,02790"/>
        <filter val="16,04958"/>
        <filter val="16,07554"/>
        <filter val="16,08720"/>
        <filter val="16,12832"/>
        <filter val="16,12833"/>
        <filter val="16,14076"/>
        <filter val="16,14077"/>
        <filter val="16,15075"/>
        <filter val="16,15077"/>
        <filter val="16,15079"/>
        <filter val="16,15080"/>
        <filter val="16,17962"/>
        <filter val="16,18041"/>
        <filter val="16,18139"/>
        <filter val="16,19812"/>
        <filter val="16,40493"/>
        <filter val="16,44374"/>
        <filter val="16,44617"/>
        <filter val="16,45212"/>
        <filter val="16,49165"/>
        <filter val="16,49743"/>
        <filter val="16,52668"/>
        <filter val="16,54793"/>
        <filter val="16,56259"/>
        <filter val="16,57457"/>
        <filter val="16,63382"/>
        <filter val="16,65527"/>
        <filter val="16,69648"/>
        <filter val="16,71514"/>
        <filter val="16,71614"/>
        <filter val="16,76411"/>
        <filter val="16,78443"/>
        <filter val="16,84551"/>
        <filter val="16,86244"/>
        <filter val="16,86587"/>
        <filter val="16,87596"/>
        <filter val="16,87620"/>
        <filter val="16,87640"/>
        <filter val="16,87724"/>
        <filter val="16,87726"/>
        <filter val="16,88833"/>
        <filter val="16,90327"/>
        <filter val="16,91098"/>
        <filter val="16,92121"/>
        <filter val="16,94227"/>
        <filter val="16,94685"/>
        <filter val="16,95971"/>
        <filter val="16,95973"/>
        <filter val="16,96652"/>
        <filter val="16,96654"/>
        <filter val="16,96956"/>
        <filter val="16,98256"/>
        <filter val="16,98535"/>
        <filter val="16,98579"/>
        <filter val="16,99136"/>
        <filter val="16,99179"/>
        <filter val="160,19441"/>
        <filter val="165,42939"/>
        <filter val="166,84925"/>
        <filter val="166,87373"/>
        <filter val="167,05529"/>
        <filter val="17,00981"/>
        <filter val="17,01522"/>
        <filter val="17,02572"/>
        <filter val="17,04079"/>
        <filter val="17,04292"/>
        <filter val="17,05199"/>
        <filter val="17,05201"/>
        <filter val="17,06781"/>
        <filter val="17,08628"/>
        <filter val="17,09247"/>
        <filter val="17,09576"/>
        <filter val="17,09649"/>
        <filter val="17,18994"/>
        <filter val="17,21169"/>
        <filter val="17,21518"/>
        <filter val="17,22824"/>
        <filter val="17,26703"/>
        <filter val="17,27003"/>
        <filter val="17,27005"/>
        <filter val="17,28143"/>
        <filter val="17,28182"/>
        <filter val="17,29271"/>
        <filter val="17,29273"/>
        <filter val="17,31147"/>
        <filter val="17,31414"/>
        <filter val="17,31527"/>
        <filter val="17,34558"/>
        <filter val="17,37411"/>
        <filter val="17,38243"/>
        <filter val="17,38748"/>
        <filter val="17,39388"/>
        <filter val="17,42507"/>
        <filter val="17,42813"/>
        <filter val="17,42997"/>
        <filter val="17,43254"/>
        <filter val="17,44208"/>
        <filter val="17,44498"/>
        <filter val="17,44500"/>
        <filter val="17,45264"/>
        <filter val="17,46949"/>
        <filter val="17,47181"/>
        <filter val="17,50011"/>
        <filter val="17,50848"/>
        <filter val="17,50940"/>
        <filter val="17,51698"/>
        <filter val="17,53643"/>
        <filter val="17,55284"/>
        <filter val="17,55994"/>
        <filter val="17,56620"/>
        <filter val="17,57094"/>
        <filter val="17,57833"/>
        <filter val="17,58386"/>
        <filter val="17,58818"/>
        <filter val="17,60281"/>
        <filter val="17,60431"/>
        <filter val="17,60903"/>
        <filter val="17,61106"/>
        <filter val="17,61956"/>
        <filter val="17,61957"/>
        <filter val="17,61998"/>
        <filter val="17,61999"/>
        <filter val="17,63363"/>
        <filter val="17,64588"/>
        <filter val="17,65818"/>
        <filter val="17,65819"/>
        <filter val="17,65861"/>
        <filter val="17,65875"/>
        <filter val="17,67255"/>
        <filter val="17,69578"/>
        <filter val="17,71612"/>
        <filter val="17,71614"/>
        <filter val="17,72233"/>
        <filter val="17,73658"/>
        <filter val="17,73791"/>
        <filter val="17,75993"/>
        <filter val="17,77013"/>
        <filter val="17,77219"/>
        <filter val="17,77714"/>
        <filter val="17,78479"/>
        <filter val="17,79368"/>
        <filter val="17,80298"/>
        <filter val="17,80405"/>
        <filter val="17,84271"/>
        <filter val="17,85129"/>
        <filter val="17,85131"/>
        <filter val="17,85430"/>
        <filter val="17,85432"/>
        <filter val="17,85472"/>
        <filter val="17,85475"/>
        <filter val="17,86691"/>
        <filter val="17,86732"/>
        <filter val="17,87009"/>
        <filter val="17,87791"/>
        <filter val="17,88648"/>
        <filter val="17,88649"/>
        <filter val="17,88691"/>
        <filter val="17,88693"/>
        <filter val="17,93156"/>
        <filter val="17,93157"/>
        <filter val="17,93774"/>
        <filter val="17,99674"/>
        <filter val="17,99676"/>
        <filter val="17,99733"/>
        <filter val="171,53203"/>
        <filter val="172,73238"/>
        <filter val="173,32739"/>
        <filter val="175,77985"/>
        <filter val="175,93398"/>
        <filter val="177,37319"/>
        <filter val="179,48977"/>
        <filter val="18 151,95845"/>
        <filter val="18 151,96"/>
        <filter val="18,02116"/>
        <filter val="18,05703"/>
        <filter val="18,05991"/>
        <filter val="18,06438"/>
        <filter val="18,08719"/>
        <filter val="18,09395"/>
        <filter val="18,09431"/>
        <filter val="18,09562"/>
        <filter val="18,09925"/>
        <filter val="18,10718"/>
        <filter val="18,10995"/>
        <filter val="18,11094"/>
        <filter val="18,15074"/>
        <filter val="18,15350"/>
        <filter val="18,16188"/>
        <filter val="18,16349"/>
        <filter val="18,16720"/>
        <filter val="18,16973"/>
        <filter val="18,17015"/>
        <filter val="18,17093"/>
        <filter val="18,17094"/>
        <filter val="18,22148"/>
        <filter val="18,22807"/>
        <filter val="18,24096"/>
        <filter val="18,24815"/>
        <filter val="18,28491"/>
        <filter val="18,29145"/>
        <filter val="18,29157"/>
        <filter val="18,32535"/>
        <filter val="18,33260"/>
        <filter val="18,35242"/>
        <filter val="18,39285"/>
        <filter val="18,40749"/>
        <filter val="18,42527"/>
        <filter val="18,45468"/>
        <filter val="18,48998"/>
        <filter val="18,49376"/>
        <filter val="18,52346"/>
        <filter val="18,54059"/>
        <filter val="18,54099"/>
        <filter val="18,59291"/>
        <filter val="18,62484"/>
        <filter val="18,62542"/>
        <filter val="18,63152"/>
        <filter val="18,64825"/>
        <filter val="18,70509"/>
        <filter val="18,73708"/>
        <filter val="18,77626"/>
        <filter val="18,95349"/>
        <filter val="18,95531"/>
        <filter val="181,44602"/>
        <filter val="182,39727"/>
        <filter val="183,68"/>
        <filter val="185,20552"/>
        <filter val="186,19332"/>
        <filter val="188,40073"/>
        <filter val="19 473,79"/>
        <filter val="19,06988"/>
        <filter val="19,07790"/>
        <filter val="19,07791"/>
        <filter val="19,08086"/>
        <filter val="19,18960"/>
        <filter val="19,22226"/>
        <filter val="19,25641"/>
        <filter val="19,27325"/>
        <filter val="19,28003"/>
        <filter val="19,29450"/>
        <filter val="19,32956"/>
        <filter val="19,35771"/>
        <filter val="19,36755"/>
        <filter val="19,38094"/>
        <filter val="19,40689"/>
        <filter val="19,41502"/>
        <filter val="19,41603"/>
        <filter val="19,43953"/>
        <filter val="19,48170"/>
        <filter val="19,48214"/>
        <filter val="19,48299"/>
        <filter val="19,48343"/>
        <filter val="19,48557"/>
        <filter val="19,48600"/>
        <filter val="19,49011"/>
        <filter val="19,49373"/>
        <filter val="19,49459"/>
        <filter val="19,50815"/>
        <filter val="19,51436"/>
        <filter val="19,51477"/>
        <filter val="19,51478"/>
        <filter val="19,51521"/>
        <filter val="19,51522"/>
        <filter val="19,51606"/>
        <filter val="19,51607"/>
        <filter val="19,51650"/>
        <filter val="19,51692"/>
        <filter val="19,51693"/>
        <filter val="19,55981"/>
        <filter val="19,60137"/>
        <filter val="19,61066"/>
        <filter val="19,62490"/>
        <filter val="19,63744"/>
        <filter val="19,64275"/>
        <filter val="19,64280"/>
        <filter val="19,68719"/>
        <filter val="19,72509"/>
        <filter val="19,73202"/>
        <filter val="19,73326"/>
        <filter val="19,74617"/>
        <filter val="19,75794"/>
        <filter val="19,75936"/>
        <filter val="19,76482"/>
        <filter val="19,77944"/>
        <filter val="19,78057"/>
        <filter val="19,86724"/>
        <filter val="19,88986"/>
        <filter val="19,90117"/>
        <filter val="19,91332"/>
        <filter val="19,93316"/>
        <filter val="19,96428"/>
        <filter val="19,97239"/>
        <filter val="19,99054"/>
        <filter val="19,99130"/>
        <filter val="193,72573"/>
        <filter val="195,82704"/>
        <filter val="197,06"/>
        <filter val="197,80176"/>
        <filter val="2 009,71358"/>
        <filter val="2 048,22282"/>
        <filter val="2 098,76647"/>
        <filter val="2 113,54"/>
        <filter val="2 123,53813"/>
        <filter val="2 170,90860"/>
        <filter val="2 186,24911"/>
        <filter val="2 242,09106"/>
        <filter val="2 290,96"/>
        <filter val="2 320,10247"/>
        <filter val="2 464,99728"/>
        <filter val="2 471,67819"/>
        <filter val="2 573,01"/>
        <filter val="2 586,67"/>
        <filter val="2 614,56724"/>
        <filter val="2 682,94789"/>
        <filter val="2 996,79"/>
        <filter val="20 713,24"/>
        <filter val="20,00764"/>
        <filter val="20,02240"/>
        <filter val="20,02608"/>
        <filter val="20,02804"/>
        <filter val="20,02828"/>
        <filter val="20,04519"/>
        <filter val="20,05447"/>
        <filter val="20,07772"/>
        <filter val="20,09967"/>
        <filter val="20,10316"/>
        <filter val="20,10448"/>
        <filter val="20,10914"/>
        <filter val="20,11343"/>
        <filter val="20,11344"/>
        <filter val="20,12117"/>
        <filter val="20,14622"/>
        <filter val="20,15037"/>
        <filter val="20,15255"/>
        <filter val="20,16558"/>
        <filter val="20,17500"/>
        <filter val="20,21644"/>
        <filter val="20,24165"/>
        <filter val="20,24166"/>
        <filter val="20,24208"/>
        <filter val="20,24209"/>
        <filter val="20,26241"/>
        <filter val="20,27288"/>
        <filter val="20,27835"/>
        <filter val="20,28623"/>
        <filter val="20,33651"/>
        <filter val="20,33826"/>
        <filter val="20,34517"/>
        <filter val="20,34560"/>
        <filter val="20,35711"/>
        <filter val="20,35719"/>
        <filter val="20,36206"/>
        <filter val="20,37897"/>
        <filter val="20,39330"/>
        <filter val="20,41848"/>
        <filter val="20,42878"/>
        <filter val="20,43245"/>
        <filter val="20,44253"/>
        <filter val="20,48380"/>
        <filter val="20,49000"/>
        <filter val="20,49261"/>
        <filter val="20,49303"/>
        <filter val="20,52466"/>
        <filter val="20,52470"/>
        <filter val="20,56017"/>
        <filter val="20,58116"/>
        <filter val="20,58160"/>
        <filter val="20,61301"/>
        <filter val="20,62933"/>
        <filter val="20,63264"/>
        <filter val="20,63987"/>
        <filter val="20,68591"/>
        <filter val="20,69093"/>
        <filter val="20,70905"/>
        <filter val="20,71166"/>
        <filter val="20,71897"/>
        <filter val="20,72212"/>
        <filter val="20,73127"/>
        <filter val="20,73744"/>
        <filter val="20,73937"/>
        <filter val="20,74388"/>
        <filter val="20,74420"/>
        <filter val="20,74980"/>
        <filter val="20,76428"/>
        <filter val="20,77541"/>
        <filter val="20,77769"/>
        <filter val="20,78136"/>
        <filter val="20,79072"/>
        <filter val="20,79198"/>
        <filter val="20,79219"/>
        <filter val="20,79714"/>
        <filter val="20,81942"/>
        <filter val="20,81981"/>
        <filter val="20,82379"/>
        <filter val="20,82504"/>
        <filter val="20,83616"/>
        <filter val="20,86024"/>
        <filter val="20,86025"/>
        <filter val="20,86026"/>
        <filter val="20,88037"/>
        <filter val="20,88668"/>
        <filter val="20,90951"/>
        <filter val="20,91237"/>
        <filter val="20,92019"/>
        <filter val="20,94941"/>
        <filter val="20,95144"/>
        <filter val="204,4193"/>
        <filter val="204,66829"/>
        <filter val="204,76398"/>
        <filter val="208,71821"/>
        <filter val="21,08274"/>
        <filter val="21,10638"/>
        <filter val="21,10676"/>
        <filter val="21,11045"/>
        <filter val="21,11713"/>
        <filter val="21,13250"/>
        <filter val="21,13294"/>
        <filter val="21,15320"/>
        <filter val="21,16581"/>
        <filter val="21,18207"/>
        <filter val="21,18208"/>
        <filter val="21,18251"/>
        <filter val="21,18547"/>
        <filter val="21,20253"/>
        <filter val="21,20297"/>
        <filter val="21,20370"/>
        <filter val="21,20468"/>
        <filter val="21,20511"/>
        <filter val="21,22565"/>
        <filter val="21,22659"/>
        <filter val="21,22702"/>
        <filter val="21,22745"/>
        <filter val="21,25809"/>
        <filter val="21,36339"/>
        <filter val="21,37870"/>
        <filter val="21,38141"/>
        <filter val="21,39189"/>
        <filter val="21,39239"/>
        <filter val="21,40468"/>
        <filter val="21,40609"/>
        <filter val="21,41841"/>
        <filter val="21,41884"/>
        <filter val="21,41996"/>
        <filter val="21,41997"/>
        <filter val="21,45216"/>
        <filter val="21,45230"/>
        <filter val="21,49062"/>
        <filter val="21,50451"/>
        <filter val="21,50452"/>
        <filter val="21,50493"/>
        <filter val="21,50494"/>
        <filter val="21,52082"/>
        <filter val="21,52083"/>
        <filter val="21,52107"/>
        <filter val="21,59137"/>
        <filter val="21,61880"/>
        <filter val="21,66124"/>
        <filter val="21,66566"/>
        <filter val="21,68125"/>
        <filter val="21,72123"/>
        <filter val="21,72461"/>
        <filter val="21,72462"/>
        <filter val="21,74263"/>
        <filter val="21,74307"/>
        <filter val="21,74392"/>
        <filter val="21,74393"/>
        <filter val="21,75680"/>
        <filter val="21,75707"/>
        <filter val="21,78079"/>
        <filter val="21,79327"/>
        <filter val="21,79328"/>
        <filter val="21,80171"/>
        <filter val="21,81129"/>
        <filter val="21,81130"/>
        <filter val="21,81173"/>
        <filter val="21,81174"/>
        <filter val="21,81600"/>
        <filter val="21,84262"/>
        <filter val="21,84263"/>
        <filter val="21,85042"/>
        <filter val="21,97184"/>
        <filter val="210,07745"/>
        <filter val="210,95308"/>
        <filter val="211,11442"/>
        <filter val="213,80937"/>
        <filter val="215,86216"/>
        <filter val="217,84693"/>
        <filter val="22 208,47"/>
        <filter val="22,00684"/>
        <filter val="22,01058"/>
        <filter val="22,01060"/>
        <filter val="22,01103"/>
        <filter val="22,01579"/>
        <filter val="22,02932"/>
        <filter val="22,02933"/>
        <filter val="22,08178"/>
        <filter val="22,08223"/>
        <filter val="22,08720"/>
        <filter val="22,08763"/>
        <filter val="22,08806"/>
        <filter val="22,08808"/>
        <filter val="22,09321"/>
        <filter val="22,09322"/>
        <filter val="22,09364"/>
        <filter val="22,09365"/>
        <filter val="22,09408"/>
        <filter val="22,09529"/>
        <filter val="22,10355"/>
        <filter val="22,10397"/>
        <filter val="22,10398"/>
        <filter val="22,10927"/>
        <filter val="22,11632"/>
        <filter val="22,16739"/>
        <filter val="22,18284"/>
        <filter val="22,19330"/>
        <filter val="22,19372"/>
        <filter val="22,19373"/>
        <filter val="22,23291"/>
        <filter val="22,23292"/>
        <filter val="22,23746"/>
        <filter val="22,26432"/>
        <filter val="22,31183"/>
        <filter val="22,32336"/>
        <filter val="22,32338"/>
        <filter val="22,33218"/>
        <filter val="22,35134"/>
        <filter val="22,37307"/>
        <filter val="22,38983"/>
        <filter val="22,41357"/>
        <filter val="22,41669"/>
        <filter val="22,42144"/>
        <filter val="22,53961"/>
        <filter val="22,54003"/>
        <filter val="22,54557"/>
        <filter val="22,55369"/>
        <filter val="22,55767"/>
        <filter val="22,55823"/>
        <filter val="22,57131"/>
        <filter val="22,57764"/>
        <filter val="22,57806"/>
        <filter val="22,58174"/>
        <filter val="22,58216"/>
        <filter val="22,58217"/>
        <filter val="22,58831"/>
        <filter val="22,58832"/>
        <filter val="22,58873"/>
        <filter val="22,58874"/>
        <filter val="22,59513"/>
        <filter val="22,60104"/>
        <filter val="22,60105"/>
        <filter val="22,60207"/>
        <filter val="22,60248"/>
        <filter val="22,60249"/>
        <filter val="22,60378"/>
        <filter val="22,62212"/>
        <filter val="22,62213"/>
        <filter val="22,62440"/>
        <filter val="22,62483"/>
        <filter val="22,64058"/>
        <filter val="22,65303"/>
        <filter val="22,65621"/>
        <filter val="22,65639"/>
        <filter val="22,65668"/>
        <filter val="22,65730"/>
        <filter val="22,66335"/>
        <filter val="22,66422"/>
        <filter val="22,66435"/>
        <filter val="22,66681"/>
        <filter val="22,68457"/>
        <filter val="22,68660"/>
        <filter val="22,68978"/>
        <filter val="22,70928"/>
        <filter val="22,73733"/>
        <filter val="22,74072"/>
        <filter val="22,74862"/>
        <filter val="22,74926"/>
        <filter val="22,75714"/>
        <filter val="22,75835"/>
        <filter val="22,76192"/>
        <filter val="22,76804"/>
        <filter val="22,76805"/>
        <filter val="22,77317"/>
        <filter val="22,78731"/>
        <filter val="22,79581"/>
        <filter val="22,79628"/>
        <filter val="22,80151"/>
        <filter val="22,82266"/>
        <filter val="22,84533"/>
        <filter val="22,84669"/>
        <filter val="22,84715"/>
        <filter val="22,84767"/>
        <filter val="22,87711"/>
        <filter val="22,88331"/>
        <filter val="22,88553"/>
        <filter val="22,88867"/>
        <filter val="22,88922"/>
        <filter val="22,89804"/>
        <filter val="22,90164"/>
        <filter val="22,90198"/>
        <filter val="22,91033"/>
        <filter val="22,91087"/>
        <filter val="22,91657"/>
        <filter val="22,92188"/>
        <filter val="22,93676"/>
        <filter val="22,95781"/>
        <filter val="22,96623"/>
        <filter val="22,96957"/>
        <filter val="22,97616"/>
        <filter val="22,97659"/>
        <filter val="22,98994"/>
        <filter val="222,11355"/>
        <filter val="223,79979"/>
        <filter val="225,93420"/>
        <filter val="226,94320"/>
        <filter val="228,06347"/>
        <filter val="228,33775"/>
        <filter val="23,01141"/>
        <filter val="23,05091"/>
        <filter val="23,10691"/>
        <filter val="23,10733"/>
        <filter val="23,11596"/>
        <filter val="23,13938"/>
        <filter val="23,14169"/>
        <filter val="23,14587"/>
        <filter val="23,17126"/>
        <filter val="23,17862"/>
        <filter val="23,19168"/>
        <filter val="23,19205"/>
        <filter val="23,19548"/>
        <filter val="23,22456"/>
        <filter val="23,22495"/>
        <filter val="23,22496"/>
        <filter val="23,23568"/>
        <filter val="23,23569"/>
        <filter val="23,23901"/>
        <filter val="23,28534"/>
        <filter val="23,28576"/>
        <filter val="23,28577"/>
        <filter val="23,28814"/>
        <filter val="23,29669"/>
        <filter val="23,29670"/>
        <filter val="23,29695"/>
        <filter val="23,30131"/>
        <filter val="23,30774"/>
        <filter val="23,30776"/>
        <filter val="23,30818"/>
        <filter val="23,30820"/>
        <filter val="23,31342"/>
        <filter val="23,31589"/>
        <filter val="23,31633"/>
        <filter val="23,31635"/>
        <filter val="23,31669"/>
        <filter val="23,31713"/>
        <filter val="23,32013"/>
        <filter val="23,32021"/>
        <filter val="23,32053"/>
        <filter val="23,32147"/>
        <filter val="23,32149"/>
        <filter val="23,32190"/>
        <filter val="23,32192"/>
        <filter val="23,32362"/>
        <filter val="23,32364"/>
        <filter val="23,32405"/>
        <filter val="23,32443"/>
        <filter val="23,32619"/>
        <filter val="23,32621"/>
        <filter val="23,32662"/>
        <filter val="23,32664"/>
        <filter val="23,32691"/>
        <filter val="23,32692"/>
        <filter val="23,32793"/>
        <filter val="23,32834"/>
        <filter val="23,32836"/>
        <filter val="23,32885"/>
        <filter val="23,33036"/>
        <filter val="23,33078"/>
        <filter val="23,33121"/>
        <filter val="23,33563"/>
        <filter val="23,33565"/>
        <filter val="23,33597"/>
        <filter val="23,33598"/>
        <filter val="23,33607"/>
        <filter val="23,33732"/>
        <filter val="23,34566"/>
        <filter val="23,34762"/>
        <filter val="23,34806"/>
        <filter val="23,34807"/>
        <filter val="23,34969"/>
        <filter val="23,35011"/>
        <filter val="23,35150"/>
        <filter val="23,35152"/>
        <filter val="23,35278"/>
        <filter val="23,35282"/>
        <filter val="23,36156"/>
        <filter val="23,36553"/>
        <filter val="23,36718"/>
        <filter val="23,36757"/>
        <filter val="23,37375"/>
        <filter val="23,37647"/>
        <filter val="23,38604"/>
        <filter val="23,39546"/>
        <filter val="23,39595"/>
        <filter val="23,40089"/>
        <filter val="23,40415"/>
        <filter val="23,41604"/>
        <filter val="23,43338"/>
        <filter val="23,43339"/>
        <filter val="23,43577"/>
        <filter val="23,43580"/>
        <filter val="23,46808"/>
        <filter val="23,48079"/>
        <filter val="23,48081"/>
        <filter val="23,50474"/>
        <filter val="23,53108"/>
        <filter val="23,53744"/>
        <filter val="23,54188"/>
        <filter val="23,54189"/>
        <filter val="23,55305"/>
        <filter val="23,57065"/>
        <filter val="23,57882"/>
        <filter val="23,60547"/>
        <filter val="23,60860"/>
        <filter val="23,62281"/>
        <filter val="23,63390"/>
        <filter val="23,63391"/>
        <filter val="23,63585"/>
        <filter val="23,63717"/>
        <filter val="23,64082"/>
        <filter val="23,64300"/>
        <filter val="23,64653"/>
        <filter val="23,64654"/>
        <filter val="23,65212"/>
        <filter val="23,65310"/>
        <filter val="23,65311"/>
        <filter val="23,66061"/>
        <filter val="23,66681"/>
        <filter val="23,66683"/>
        <filter val="23,68826"/>
        <filter val="23,68860"/>
        <filter val="23,68861"/>
        <filter val="23,69951"/>
        <filter val="23,74978"/>
        <filter val="23,74979"/>
        <filter val="23,75021"/>
        <filter val="23,75022"/>
        <filter val="23,75773"/>
        <filter val="23,78504"/>
        <filter val="23,81996"/>
        <filter val="23,82978"/>
        <filter val="23,83622"/>
        <filter val="23,83632"/>
        <filter val="23,83664"/>
        <filter val="23,83922"/>
        <filter val="23,84627"/>
        <filter val="23,85381"/>
        <filter val="23,85783"/>
        <filter val="23,85948"/>
        <filter val="23,87015"/>
        <filter val="23,88265"/>
        <filter val="23,88872"/>
        <filter val="23,89285"/>
        <filter val="23,89623"/>
        <filter val="23,90752"/>
        <filter val="23,95272"/>
        <filter val="23,99661"/>
        <filter val="231,51026"/>
        <filter val="234,38653"/>
        <filter val="235,79046"/>
        <filter val="238,06"/>
        <filter val="238,35132"/>
        <filter val="24,00366"/>
        <filter val="24,01300"/>
        <filter val="24,01541"/>
        <filter val="24,02791"/>
        <filter val="24,02834"/>
        <filter val="24,03114"/>
        <filter val="24,03217"/>
        <filter val="24,03435"/>
        <filter val="24,04421"/>
        <filter val="24,04530"/>
        <filter val="24,04572"/>
        <filter val="24,04573"/>
        <filter val="24,05193"/>
        <filter val="24,05237"/>
        <filter val="24,05503"/>
        <filter val="24,05982"/>
        <filter val="24,06230"/>
        <filter val="24,06947"/>
        <filter val="24,07863"/>
        <filter val="24,08889"/>
        <filter val="24,09422"/>
        <filter val="24,10838"/>
        <filter val="24,12351"/>
        <filter val="24,12594"/>
        <filter val="24,13417"/>
        <filter val="24,19344"/>
        <filter val="24,19965"/>
        <filter val="24,24584"/>
        <filter val="24,25758"/>
        <filter val="24,25914"/>
        <filter val="24,25957"/>
        <filter val="24,26515"/>
        <filter val="24,26558"/>
        <filter val="24,26644"/>
        <filter val="24,26815"/>
        <filter val="24,26859"/>
        <filter val="24,27031"/>
        <filter val="24,27073"/>
        <filter val="24,27331"/>
        <filter val="24,27374"/>
        <filter val="24,27760"/>
        <filter val="24,27803"/>
        <filter val="24,28362"/>
        <filter val="24,28404"/>
        <filter val="24,32569"/>
        <filter val="24,34243"/>
        <filter val="24,35104"/>
        <filter val="24,35127"/>
        <filter val="24,35513"/>
        <filter val="24,36914"/>
        <filter val="24,40733"/>
        <filter val="24,40849"/>
        <filter val="24,42183"/>
        <filter val="24,42184"/>
        <filter val="24,42185"/>
        <filter val="24,43411"/>
        <filter val="24,43494"/>
        <filter val="24,44576"/>
        <filter val="24,44901"/>
        <filter val="24,45131"/>
        <filter val="24,46101"/>
        <filter val="24,46102"/>
        <filter val="24,46144"/>
        <filter val="24,46145"/>
        <filter val="24,46421"/>
        <filter val="24,46947"/>
        <filter val="24,48424"/>
        <filter val="24,49966"/>
        <filter val="24,49969"/>
        <filter val="24,50751"/>
        <filter val="24,53825"/>
        <filter val="24,56351"/>
        <filter val="24,57931"/>
        <filter val="24,58461"/>
        <filter val="24,59154"/>
        <filter val="24,61646"/>
        <filter val="24,61647"/>
        <filter val="24,62154"/>
        <filter val="24,63631"/>
        <filter val="24,63635"/>
        <filter val="24,64507"/>
        <filter val="24,66117"/>
        <filter val="24,66608"/>
        <filter val="24,67246"/>
        <filter val="24,68547"/>
        <filter val="24,68824"/>
        <filter val="24,69402"/>
        <filter val="24,69746"/>
        <filter val="24,69792"/>
        <filter val="24,69837"/>
        <filter val="24,69895"/>
        <filter val="24,69969"/>
        <filter val="24,70367"/>
        <filter val="24,70754"/>
        <filter val="24,70788"/>
        <filter val="24,73694"/>
        <filter val="24,75072"/>
        <filter val="24,75423"/>
        <filter val="24,77252"/>
        <filter val="24,77420"/>
        <filter val="24,77733"/>
        <filter val="24,77737"/>
        <filter val="24,77760"/>
        <filter val="24,77822"/>
        <filter val="24,79494"/>
        <filter val="24,79559"/>
        <filter val="24,80760"/>
        <filter val="24,81107"/>
        <filter val="24,81218"/>
        <filter val="24,84490"/>
        <filter val="24,84994"/>
        <filter val="24,85076"/>
        <filter val="24,85715"/>
        <filter val="24,87291"/>
        <filter val="24,88195"/>
        <filter val="24,88368"/>
        <filter val="24,88946"/>
        <filter val="24,92983"/>
        <filter val="24,93645"/>
        <filter val="24,93719"/>
        <filter val="24,94498"/>
        <filter val="24,94953"/>
        <filter val="24,94964"/>
        <filter val="24,97646"/>
        <filter val="24,97647"/>
        <filter val="24,97993"/>
        <filter val="242,70112"/>
        <filter val="244,11447"/>
        <filter val="247,69990"/>
        <filter val="248,38397"/>
        <filter val="25 631,07"/>
        <filter val="25,00293"/>
        <filter val="25,02251"/>
        <filter val="25,03415"/>
        <filter val="25,05961"/>
        <filter val="25,07170"/>
        <filter val="25,07418"/>
        <filter val="25,08377"/>
        <filter val="25,08536"/>
        <filter val="25,09159"/>
        <filter val="25,09161"/>
        <filter val="25,09163"/>
        <filter val="25,10320"/>
        <filter val="25,10322"/>
        <filter val="25,10365"/>
        <filter val="25,10475"/>
        <filter val="25,10594"/>
        <filter val="25,10894"/>
        <filter val="25,14014"/>
        <filter val="25,15103"/>
        <filter val="25,15658"/>
        <filter val="25,16157"/>
        <filter val="25,16159"/>
        <filter val="25,16343"/>
        <filter val="25,17449"/>
        <filter val="25,17450"/>
        <filter val="25,17577"/>
        <filter val="25,18650"/>
        <filter val="25,19041"/>
        <filter val="25,19759"/>
        <filter val="25,19911"/>
        <filter val="25,23575"/>
        <filter val="25,28838"/>
        <filter val="25,30908"/>
        <filter val="25,31813"/>
        <filter val="25,34059"/>
        <filter val="25,34608"/>
        <filter val="25,35619"/>
        <filter val="25,36659"/>
        <filter val="25,37040"/>
        <filter val="25,37043"/>
        <filter val="25,37459"/>
        <filter val="25,37499"/>
        <filter val="25,43358"/>
        <filter val="25,44267"/>
        <filter val="25,45364"/>
        <filter val="25,45697"/>
        <filter val="25,46435"/>
        <filter val="25,46477"/>
        <filter val="25,46917"/>
        <filter val="25,47667"/>
        <filter val="25,47690"/>
        <filter val="25,48350"/>
        <filter val="25,48904"/>
        <filter val="25,49463"/>
        <filter val="25,50088"/>
        <filter val="25,50131"/>
        <filter val="25,50667"/>
        <filter val="25,51338"/>
        <filter val="25,51505"/>
        <filter val="25,51893"/>
        <filter val="25,52559"/>
        <filter val="25,52560"/>
        <filter val="25,53105"/>
        <filter val="25,53570"/>
        <filter val="25,53685"/>
        <filter val="25,53892"/>
        <filter val="25,55525"/>
        <filter val="25,55886"/>
        <filter val="25,56202"/>
        <filter val="25,57169"/>
        <filter val="25,57585"/>
        <filter val="25,57586"/>
        <filter val="25,60016"/>
        <filter val="25,61977"/>
        <filter val="25,62323"/>
        <filter val="25,62373"/>
        <filter val="25,62383"/>
        <filter val="25,62828"/>
        <filter val="25,62925"/>
        <filter val="25,67029"/>
        <filter val="25,67031"/>
        <filter val="25,67430"/>
        <filter val="25,68724"/>
        <filter val="25,68767"/>
        <filter val="25,69514"/>
        <filter val="25,72739"/>
        <filter val="25,73168"/>
        <filter val="25,73214"/>
        <filter val="25,73817"/>
        <filter val="25,73956"/>
        <filter val="25,74383"/>
        <filter val="25,74949"/>
        <filter val="25,76092"/>
        <filter val="25,77328"/>
        <filter val="25,77568"/>
        <filter val="25,78554"/>
        <filter val="25,78596"/>
        <filter val="25,79701"/>
        <filter val="25,79793"/>
        <filter val="25,80061"/>
        <filter val="25,80079"/>
        <filter val="25,80101"/>
        <filter val="25,81277"/>
        <filter val="25,81278"/>
        <filter val="25,81321"/>
        <filter val="25,82243"/>
        <filter val="25,82496"/>
        <filter val="25,82539"/>
        <filter val="25,82580"/>
        <filter val="25,83039"/>
        <filter val="25,83471"/>
        <filter val="25,83652"/>
        <filter val="25,83734"/>
        <filter val="25,83767"/>
        <filter val="25,84983"/>
        <filter val="25,85023"/>
        <filter val="25,85025"/>
        <filter val="25,86256"/>
        <filter val="25,86857"/>
        <filter val="25,86859"/>
        <filter val="25,86895"/>
        <filter val="25,86902"/>
        <filter val="25,87158"/>
        <filter val="25,87413"/>
        <filter val="25,87415"/>
        <filter val="25,87417"/>
        <filter val="25,88110"/>
        <filter val="25,88469"/>
        <filter val="25,88470"/>
        <filter val="25,88820"/>
        <filter val="25,88824"/>
        <filter val="25,89310"/>
        <filter val="25,91237"/>
        <filter val="25,91648"/>
        <filter val="25,91651"/>
        <filter val="25,92504"/>
        <filter val="25,93219"/>
        <filter val="25,93287"/>
        <filter val="25,97664"/>
        <filter val="251,52523"/>
        <filter val="255,53937"/>
        <filter val="256,18"/>
        <filter val="256,48182"/>
        <filter val="257,48587"/>
        <filter val="259,80742"/>
        <filter val="26,00125"/>
        <filter val="26,01980"/>
        <filter val="26,02355"/>
        <filter val="26,02356"/>
        <filter val="26,02357"/>
        <filter val="26,02478"/>
        <filter val="26,02677"/>
        <filter val="26,02679"/>
        <filter val="26,03544"/>
        <filter val="26,03638"/>
        <filter val="26,03639"/>
        <filter val="26,03828"/>
        <filter val="26,03829"/>
        <filter val="26,04908"/>
        <filter val="26,05060"/>
        <filter val="26,05061"/>
        <filter val="26,05688"/>
        <filter val="26,05782"/>
        <filter val="26,05951"/>
        <filter val="26,07617"/>
        <filter val="26,07621"/>
        <filter val="26,07655"/>
        <filter val="26,07657"/>
        <filter val="26,07762"/>
        <filter val="26,09036"/>
        <filter val="26,09077"/>
        <filter val="26,09674"/>
        <filter val="26,09677"/>
        <filter val="26,09678"/>
        <filter val="26,10170"/>
        <filter val="26,10473"/>
        <filter val="26,10533"/>
        <filter val="26,10545"/>
        <filter val="26,10550"/>
        <filter val="26,10554"/>
        <filter val="26,10567"/>
        <filter val="26,10568"/>
        <filter val="26,10633"/>
        <filter val="26,11313"/>
        <filter val="26,11349"/>
        <filter val="26,11465"/>
        <filter val="26,11571"/>
        <filter val="26,11606"/>
        <filter val="26,12396"/>
        <filter val="26,12408"/>
        <filter val="26,14635"/>
        <filter val="26,14948"/>
        <filter val="26,15046"/>
        <filter val="26,15057"/>
        <filter val="26,15236"/>
        <filter val="26,16507"/>
        <filter val="26,16562"/>
        <filter val="26,16584"/>
        <filter val="26,16605"/>
        <filter val="26,16941"/>
        <filter val="26,17206"/>
        <filter val="26,17378"/>
        <filter val="26,17395"/>
        <filter val="26,17507"/>
        <filter val="26,17549"/>
        <filter val="26,17678"/>
        <filter val="26,17721"/>
        <filter val="26,17764"/>
        <filter val="26,17798"/>
        <filter val="26,18322"/>
        <filter val="26,18366"/>
        <filter val="26,19579"/>
        <filter val="26,20264"/>
        <filter val="26,20312"/>
        <filter val="26,20338"/>
        <filter val="26,20343"/>
        <filter val="26,20391"/>
        <filter val="26,21222"/>
        <filter val="26,21282"/>
        <filter val="26,21311"/>
        <filter val="26,21319"/>
        <filter val="26,21327"/>
        <filter val="26,21366"/>
        <filter val="26,21371"/>
        <filter val="26,21645"/>
        <filter val="26,21667"/>
        <filter val="26,21685"/>
        <filter val="26,21694"/>
        <filter val="26,21713"/>
        <filter val="26,21833"/>
        <filter val="26,21837"/>
        <filter val="26,21875"/>
        <filter val="26,21883"/>
        <filter val="26,22295"/>
        <filter val="26,22333"/>
        <filter val="26,22656"/>
        <filter val="26,23078"/>
        <filter val="26,23409"/>
        <filter val="26,23795"/>
        <filter val="26,23817"/>
        <filter val="26,23818"/>
        <filter val="26,23823"/>
        <filter val="26,23830"/>
        <filter val="26,23832"/>
        <filter val="26,23920"/>
        <filter val="26,24012"/>
        <filter val="26,24116"/>
        <filter val="26,24994"/>
        <filter val="26,25006"/>
        <filter val="26,25085"/>
        <filter val="26,27037"/>
        <filter val="26,27038"/>
        <filter val="26,27079"/>
        <filter val="26,27080"/>
        <filter val="26,27480"/>
        <filter val="26,27938"/>
        <filter val="26,27961"/>
        <filter val="26,28024"/>
        <filter val="26,28152"/>
        <filter val="26,28153"/>
        <filter val="26,28196"/>
        <filter val="26,28197"/>
        <filter val="26,28711"/>
        <filter val="26,28712"/>
        <filter val="26,28754"/>
        <filter val="26,28755"/>
        <filter val="26,28969"/>
        <filter val="26,28970"/>
        <filter val="26,29009"/>
        <filter val="26,29714"/>
        <filter val="26,29820"/>
        <filter val="26,30257"/>
        <filter val="26,30300"/>
        <filter val="26,30301"/>
        <filter val="26,30331"/>
        <filter val="26,30334"/>
        <filter val="26,30374"/>
        <filter val="26,31158"/>
        <filter val="26,31159"/>
        <filter val="26,31177"/>
        <filter val="26,31373"/>
        <filter val="26,31374"/>
        <filter val="26,31415"/>
        <filter val="26,31416"/>
        <filter val="26,31456"/>
        <filter val="26,31619"/>
        <filter val="26,31622"/>
        <filter val="26,31660"/>
        <filter val="26,31664"/>
        <filter val="26,31687"/>
        <filter val="26,31760"/>
        <filter val="26,31796"/>
        <filter val="26,31797"/>
        <filter val="26,31840"/>
        <filter val="26,32099"/>
        <filter val="26,32145"/>
        <filter val="26,32146"/>
        <filter val="26,32151"/>
        <filter val="26,32173"/>
        <filter val="26,32189"/>
        <filter val="26,32190"/>
        <filter val="26,32356"/>
        <filter val="26,32962"/>
        <filter val="26,32963"/>
        <filter val="26,33004"/>
        <filter val="26,33005"/>
        <filter val="26,33258"/>
        <filter val="26,33277"/>
        <filter val="26,33331"/>
        <filter val="26,33332"/>
        <filter val="26,34436"/>
        <filter val="26,34779"/>
        <filter val="26,35136"/>
        <filter val="26,36084"/>
        <filter val="26,38424"/>
        <filter val="26,39491"/>
        <filter val="26,40136"/>
        <filter val="26,40814"/>
        <filter val="26,42154"/>
        <filter val="26,43743"/>
        <filter val="26,44125"/>
        <filter val="26,48055"/>
        <filter val="26,48807"/>
        <filter val="26,49861"/>
        <filter val="26,50977"/>
        <filter val="26,51473"/>
        <filter val="26,51900"/>
        <filter val="26,53732"/>
        <filter val="26,53733"/>
        <filter val="26,55662"/>
        <filter val="26,60004"/>
        <filter val="26,71287"/>
        <filter val="26,71288"/>
        <filter val="26,71328"/>
        <filter val="26,72428"/>
        <filter val="26,75028"/>
        <filter val="26,75383"/>
        <filter val="26,75469"/>
        <filter val="26,75810"/>
        <filter val="26,75813"/>
        <filter val="26,77505"/>
        <filter val="26,79013"/>
        <filter val="26,79150"/>
        <filter val="26,82646"/>
        <filter val="26,84827"/>
        <filter val="26,88696"/>
        <filter val="26,89911"/>
        <filter val="26,90626"/>
        <filter val="26,92811"/>
        <filter val="27,00933"/>
        <filter val="27,05109"/>
        <filter val="27,05353"/>
        <filter val="27,07495"/>
        <filter val="27,07496"/>
        <filter val="27,07535"/>
        <filter val="27,09737"/>
        <filter val="27,12005"/>
        <filter val="27,12010"/>
        <filter val="27,12052"/>
        <filter val="27,13064"/>
        <filter val="27,15651"/>
        <filter val="27,16171"/>
        <filter val="27,17823"/>
        <filter val="27,17917"/>
        <filter val="27,18143"/>
        <filter val="27,19194"/>
        <filter val="27,19595"/>
        <filter val="27,24943"/>
        <filter val="27,31389"/>
        <filter val="27,34637"/>
        <filter val="27,35460"/>
        <filter val="27,35760"/>
        <filter val="27,37767"/>
        <filter val="27,39678"/>
        <filter val="27,50198"/>
        <filter val="27,51951"/>
        <filter val="27,52313"/>
        <filter val="27,53321"/>
        <filter val="27,53809"/>
        <filter val="27,59076"/>
        <filter val="27,61403"/>
        <filter val="27,62997"/>
        <filter val="27,69135"/>
        <filter val="27,69319"/>
        <filter val="27,79757"/>
        <filter val="27,83509"/>
        <filter val="27,85778"/>
        <filter val="27,91488"/>
        <filter val="27,93603"/>
        <filter val="27,94647"/>
        <filter val="27,98719"/>
        <filter val="27,99147"/>
        <filter val="27,99421"/>
        <filter val="279,76407"/>
        <filter val="28,05395"/>
        <filter val="28,10108"/>
        <filter val="28,10260"/>
        <filter val="28,10261"/>
        <filter val="28,13783"/>
        <filter val="28,13904"/>
        <filter val="28,19434"/>
        <filter val="28,22611"/>
        <filter val="28,22612"/>
        <filter val="28,26702"/>
        <filter val="28,26703"/>
        <filter val="28,26758"/>
        <filter val="28,28907"/>
        <filter val="28,34873"/>
        <filter val="28,43739"/>
        <filter val="28,45755"/>
        <filter val="28,50941"/>
        <filter val="28,53543"/>
        <filter val="28,61643"/>
        <filter val="28,67212"/>
        <filter val="28,71557"/>
        <filter val="28,77274"/>
        <filter val="28,78195"/>
        <filter val="28,82470"/>
        <filter val="28,88894"/>
        <filter val="28,92112"/>
        <filter val="28,94527"/>
        <filter val="28,96277"/>
        <filter val="28,99976"/>
        <filter val="29,08334"/>
        <filter val="29,13886"/>
        <filter val="29,27147"/>
        <filter val="29,27162"/>
        <filter val="29,29139"/>
        <filter val="29,33453"/>
        <filter val="29,43328"/>
        <filter val="29,46986"/>
        <filter val="29,55503"/>
        <filter val="29,59033"/>
        <filter val="29,62973"/>
        <filter val="29,65031"/>
        <filter val="29,68287"/>
        <filter val="29,70577"/>
        <filter val="29,73728"/>
        <filter val="29,74073"/>
        <filter val="29,81446"/>
        <filter val="29,91617"/>
        <filter val="299,59"/>
        <filter val="3,10255"/>
        <filter val="3,60084"/>
        <filter val="3,61762"/>
        <filter val="30,06544"/>
        <filter val="30,09546"/>
        <filter val="30,25832"/>
        <filter val="30,26365"/>
        <filter val="30,36654"/>
        <filter val="30,55767"/>
        <filter val="30,56558"/>
        <filter val="30,56688"/>
        <filter val="30,57714"/>
        <filter val="30,88233"/>
        <filter val="30,88240"/>
        <filter val="30,91528"/>
        <filter val="30,95802"/>
        <filter val="30,97239"/>
        <filter val="304,74136"/>
        <filter val="31,04836"/>
        <filter val="31,10268"/>
        <filter val="31,14459"/>
        <filter val="31,14475"/>
        <filter val="31,18625"/>
        <filter val="31,23940"/>
        <filter val="31,26412"/>
        <filter val="31,39153"/>
        <filter val="31,46036"/>
        <filter val="31,51525"/>
        <filter val="31,56194"/>
        <filter val="31,57963"/>
        <filter val="31,58087"/>
        <filter val="31,71108"/>
        <filter val="31,75124"/>
        <filter val="31,86889"/>
        <filter val="31,95261"/>
        <filter val="31,98592"/>
        <filter val="311,54163"/>
        <filter val="312,87303"/>
        <filter val="318,71318"/>
        <filter val="318,72"/>
        <filter val="32 312,49"/>
        <filter val="32,03058"/>
        <filter val="32,03169"/>
        <filter val="32,11657"/>
        <filter val="32,13876"/>
        <filter val="32,17200"/>
        <filter val="32,23353"/>
        <filter val="32,26597"/>
        <filter val="32,34075"/>
        <filter val="32,40995"/>
        <filter val="32,41408"/>
        <filter val="32,56034"/>
        <filter val="32,62636"/>
        <filter val="32,63400"/>
        <filter val="32,63401"/>
        <filter val="32,78706"/>
        <filter val="32,79747"/>
        <filter val="32,81177"/>
        <filter val="326,46644"/>
        <filter val="33,01638"/>
        <filter val="33,06817"/>
        <filter val="33,14317"/>
        <filter val="33,16781"/>
        <filter val="33,26323"/>
        <filter val="33,45463"/>
        <filter val="33,70884"/>
        <filter val="33,95435"/>
        <filter val="33,99563"/>
        <filter val="331,56165"/>
        <filter val="332,27408"/>
        <filter val="333,15"/>
        <filter val="337,35711"/>
        <filter val="338,33605"/>
        <filter val="34 603,45"/>
        <filter val="34,03632"/>
        <filter val="34,18602"/>
        <filter val="34,20680"/>
        <filter val="34,23338"/>
        <filter val="34,59587"/>
        <filter val="34,83603"/>
        <filter val="34,83604"/>
        <filter val="35 667,36"/>
        <filter val="35,28651"/>
        <filter val="35,33631"/>
        <filter val="35,60509"/>
        <filter val="35,64525"/>
        <filter val="35,64580"/>
        <filter val="35,70015"/>
        <filter val="354,77491"/>
        <filter val="356,22406"/>
        <filter val="36,08475"/>
        <filter val="36,37205"/>
        <filter val="36,54252"/>
        <filter val="36,75389"/>
        <filter val="36,75639"/>
        <filter val="364,76"/>
        <filter val="37,29623"/>
        <filter val="37,33714"/>
        <filter val="37,33715"/>
        <filter val="37,33716"/>
        <filter val="37,33770"/>
        <filter val="37,33771"/>
        <filter val="37,33772"/>
        <filter val="37,95443"/>
        <filter val="373,31361"/>
        <filter val="377,81418"/>
        <filter val="39,53737"/>
        <filter val="39,94794"/>
        <filter val="4 872,09400"/>
        <filter val="40,91549"/>
        <filter val="41,04177"/>
        <filter val="41,84960"/>
        <filter val="41,96275"/>
        <filter val="42 068,19435"/>
        <filter val="42,83077"/>
        <filter val="420,86"/>
        <filter val="421,94212"/>
        <filter val="427,61"/>
        <filter val="428,24"/>
        <filter val="429,05"/>
        <filter val="43,14832"/>
        <filter val="43,62673"/>
        <filter val="43,62866"/>
        <filter val="430,40999"/>
        <filter val="430,93"/>
        <filter val="432,43"/>
        <filter val="434,18"/>
        <filter val="437,22"/>
        <filter val="438,74"/>
        <filter val="44,78653"/>
        <filter val="443,20509"/>
        <filter val="45,09906"/>
        <filter val="45,36710"/>
        <filter val="451,32489"/>
        <filter val="452,61"/>
        <filter val="454,23708"/>
        <filter val="455,54"/>
        <filter val="457,32130"/>
        <filter val="458,45875"/>
        <filter val="461,60927"/>
        <filter val="466,78615"/>
        <filter val="467,35621"/>
        <filter val="47,25666"/>
        <filter val="473,06106"/>
        <filter val="478,60536"/>
        <filter val="48,41613"/>
        <filter val="48,61302"/>
        <filter val="48,70882"/>
        <filter val="484,36"/>
        <filter val="484,75670"/>
        <filter val="488,31755"/>
        <filter val="494,11829"/>
        <filter val="498,18083"/>
        <filter val="498,18099"/>
        <filter val="5 120,98561"/>
        <filter val="5 798,12"/>
        <filter val="5,06583"/>
        <filter val="5,31766"/>
        <filter val="5,46438"/>
        <filter val="5,49160"/>
        <filter val="50 594,16"/>
        <filter val="502,79"/>
        <filter val="51,26838"/>
        <filter val="510,05"/>
        <filter val="519,60"/>
        <filter val="52 507,52"/>
        <filter val="52,37892"/>
        <filter val="529,57280"/>
        <filter val="53 775,92"/>
        <filter val="53,49951"/>
        <filter val="531,79550"/>
        <filter val="535,24291"/>
        <filter val="54,09726"/>
        <filter val="544,24932"/>
        <filter val="546,59662"/>
        <filter val="547,82323"/>
        <filter val="555,81158"/>
        <filter val="56,54526"/>
        <filter val="56,86977"/>
        <filter val="567,27518"/>
        <filter val="57,07700"/>
        <filter val="58,09636"/>
        <filter val="58,97348"/>
        <filter val="581,35295"/>
        <filter val="582,51317"/>
        <filter val="59,22746"/>
        <filter val="6 042,71883"/>
        <filter val="6 248,15843"/>
        <filter val="6 575,03008"/>
        <filter val="6 856,03680"/>
        <filter val="6 968,49706"/>
        <filter val="6,01449"/>
        <filter val="6,31171"/>
        <filter val="6,42879"/>
        <filter val="6,63812"/>
        <filter val="60 220,15280"/>
        <filter val="60,00981"/>
        <filter val="60,59152"/>
        <filter val="60,62490"/>
        <filter val="601,91212"/>
        <filter val="602,72"/>
        <filter val="605,48614"/>
        <filter val="61,34865"/>
        <filter val="62,43917"/>
        <filter val="628,99"/>
        <filter val="63,02554"/>
        <filter val="64,61760"/>
        <filter val="64,75262"/>
        <filter val="65,01568"/>
        <filter val="656,70"/>
        <filter val="657,78907"/>
        <filter val="66,39080"/>
        <filter val="66,62731"/>
        <filter val="67,73353"/>
        <filter val="67,94261"/>
        <filter val="672,23674"/>
        <filter val="676,78355"/>
        <filter val="684,02070"/>
        <filter val="686,56388"/>
        <filter val="69,39862"/>
        <filter val="690,56895"/>
        <filter val="692,95282"/>
        <filter val="699,13"/>
        <filter val="7 032,73"/>
        <filter val="7 580,31"/>
        <filter val="7,38206"/>
        <filter val="7,39159"/>
        <filter val="7,52061"/>
        <filter val="7,52491"/>
        <filter val="7,60553"/>
        <filter val="7,72575"/>
        <filter val="7,75154"/>
        <filter val="7,76231"/>
        <filter val="7,77133"/>
        <filter val="7,83341"/>
        <filter val="7,88713"/>
        <filter val="7,91565"/>
        <filter val="7,93678"/>
        <filter val="7,94535"/>
        <filter val="7,95148"/>
        <filter val="71,53322"/>
        <filter val="716,18"/>
        <filter val="716,64287"/>
        <filter val="73,70404"/>
        <filter val="751,71"/>
        <filter val="756,37"/>
        <filter val="770,52"/>
        <filter val="773,78687"/>
        <filter val="775,88572"/>
        <filter val="776,64956"/>
        <filter val="78,48480"/>
        <filter val="78,50858"/>
        <filter val="781,96"/>
        <filter val="789,90467"/>
        <filter val="79,88083"/>
        <filter val="795,06819"/>
        <filter val="8,06578"/>
        <filter val="8,11546"/>
        <filter val="8,14733"/>
        <filter val="8,20716"/>
        <filter val="8,26765"/>
        <filter val="8,36424"/>
        <filter val="8,36564"/>
        <filter val="8,37507"/>
        <filter val="8,44675"/>
        <filter val="8,45534"/>
        <filter val="8,53934"/>
        <filter val="8,68173"/>
        <filter val="8,73352"/>
        <filter val="8,76315"/>
        <filter val="8,77376"/>
        <filter val="8,77609"/>
        <filter val="8,77971"/>
        <filter val="8,77972"/>
        <filter val="8,81232"/>
        <filter val="8,89859"/>
        <filter val="8,90843"/>
        <filter val="8,90890"/>
        <filter val="8,93737"/>
        <filter val="8,95053"/>
        <filter val="80,40218"/>
        <filter val="810,66919"/>
        <filter val="82,83147"/>
        <filter val="820,90"/>
        <filter val="83,25325"/>
        <filter val="833,69333"/>
        <filter val="835,98383"/>
        <filter val="860,34964"/>
        <filter val="868,64459"/>
        <filter val="869,09025"/>
        <filter val="87 991,83"/>
        <filter val="873,13"/>
        <filter val="877,17"/>
        <filter val="878,38"/>
        <filter val="88,12571"/>
        <filter val="88,80359"/>
        <filter val="88,80415"/>
        <filter val="88,98503"/>
        <filter val="89,27446"/>
        <filter val="9,05219"/>
        <filter val="9,05664"/>
        <filter val="9,06949"/>
        <filter val="9,09434"/>
        <filter val="9,10150"/>
        <filter val="9,16168"/>
        <filter val="9,19717"/>
        <filter val="9,20900"/>
        <filter val="9,22386"/>
        <filter val="9,22407"/>
        <filter val="9,25788"/>
        <filter val="9,35404"/>
        <filter val="9,37137"/>
        <filter val="9,39410"/>
        <filter val="9,40224"/>
        <filter val="9,43419"/>
        <filter val="9,44916"/>
        <filter val="9,49968"/>
        <filter val="9,50097"/>
        <filter val="9,51589"/>
        <filter val="9,55200"/>
        <filter val="9,61039"/>
        <filter val="9,75811"/>
        <filter val="9,75897"/>
        <filter val="9,89883"/>
        <filter val="9,89928"/>
        <filter val="9,95160"/>
        <filter val="9,98725"/>
        <filter val="9,98733"/>
        <filter val="90,05004"/>
        <filter val="906,99192"/>
        <filter val="91,13287"/>
        <filter val="91,19962"/>
        <filter val="910,99535"/>
        <filter val="914,53"/>
        <filter val="916,00452"/>
        <filter val="918,45704"/>
        <filter val="92,49414"/>
        <filter val="932,13651"/>
        <filter val="94,12612"/>
        <filter val="94,81035"/>
        <filter val="940,05993"/>
        <filter val="95,53751"/>
        <filter val="957,68534"/>
        <filter val="96,34947"/>
        <filter val="966,77"/>
        <filter val="968,02"/>
        <filter val="97,09349"/>
        <filter val="979,91033"/>
        <filter val="98,53650"/>
      </filters>
    </filterColumn>
  </autoFilter>
  <mergeCells count="3">
    <mergeCell ref="E2:G2"/>
    <mergeCell ref="E3:G3"/>
    <mergeCell ref="A5:G5"/>
  </mergeCells>
  <conditionalFormatting sqref="H8">
    <cfRule type="duplicateValues" dxfId="27" priority="5"/>
  </conditionalFormatting>
  <conditionalFormatting sqref="H202:H207">
    <cfRule type="duplicateValues" dxfId="26" priority="4"/>
  </conditionalFormatting>
  <conditionalFormatting sqref="H208">
    <cfRule type="duplicateValues" dxfId="25" priority="2"/>
  </conditionalFormatting>
  <conditionalFormatting sqref="H208">
    <cfRule type="duplicateValues" dxfId="24" priority="3"/>
  </conditionalFormatting>
  <conditionalFormatting sqref="H4651 H1980:H1982 H1961:H1965 H209:H612 H200:H201 H617:H814 H823:H883 H888:H1952 H1987:H4649">
    <cfRule type="duplicateValues" dxfId="23" priority="6"/>
  </conditionalFormatting>
  <conditionalFormatting sqref="H4650">
    <cfRule type="duplicateValues" dxfId="22" priority="1"/>
  </conditionalFormatting>
  <conditionalFormatting sqref="H54:H199">
    <cfRule type="duplicateValues" dxfId="21" priority="7"/>
  </conditionalFormatting>
  <conditionalFormatting sqref="H1953:H1960">
    <cfRule type="duplicateValues" dxfId="20" priority="8"/>
  </conditionalFormatting>
  <conditionalFormatting sqref="H1966:H1979">
    <cfRule type="duplicateValues" dxfId="19" priority="9"/>
  </conditionalFormatting>
  <conditionalFormatting sqref="H4652">
    <cfRule type="duplicateValues" dxfId="18" priority="10"/>
  </conditionalFormatting>
  <conditionalFormatting sqref="H613:H616">
    <cfRule type="duplicateValues" dxfId="17" priority="11"/>
  </conditionalFormatting>
  <conditionalFormatting sqref="H1983:H1986">
    <cfRule type="duplicateValues" dxfId="16" priority="12"/>
  </conditionalFormatting>
  <pageMargins left="0.7" right="0.7" top="0.75" bottom="0.75" header="0.3" footer="0.3"/>
  <pageSetup paperSize="9" scale="6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582"/>
  <sheetViews>
    <sheetView zoomScale="70" zoomScaleNormal="70" workbookViewId="0">
      <selection activeCell="W53" sqref="W53"/>
    </sheetView>
  </sheetViews>
  <sheetFormatPr defaultRowHeight="15"/>
  <cols>
    <col min="1" max="1" width="14.28515625" style="174" customWidth="1"/>
    <col min="2" max="2" width="53.7109375" style="174" customWidth="1"/>
    <col min="3" max="3" width="9.28515625" style="174" bestFit="1" customWidth="1"/>
    <col min="4" max="4" width="26.140625" style="174" hidden="1" customWidth="1"/>
    <col min="5" max="5" width="9.28515625" style="174" bestFit="1" customWidth="1"/>
    <col min="6" max="7" width="15.28515625" style="174" customWidth="1"/>
    <col min="8" max="8" width="20.7109375" style="181" customWidth="1"/>
    <col min="9" max="9" width="10.28515625" style="173" hidden="1" customWidth="1"/>
    <col min="10" max="10" width="0" style="174" hidden="1" customWidth="1"/>
    <col min="11" max="11" width="10.5703125" style="174" hidden="1" customWidth="1"/>
    <col min="12" max="12" width="27.42578125" style="174" hidden="1" customWidth="1"/>
    <col min="13" max="13" width="22.7109375" style="174" hidden="1" customWidth="1"/>
    <col min="14" max="14" width="10.5703125" style="174" hidden="1" customWidth="1"/>
    <col min="15" max="18" width="0" style="174" hidden="1" customWidth="1"/>
    <col min="19" max="16384" width="9.140625" style="174"/>
  </cols>
  <sheetData>
    <row r="1" spans="1:14">
      <c r="A1" s="171" t="s">
        <v>2239</v>
      </c>
      <c r="B1" s="171"/>
      <c r="C1" s="171"/>
      <c r="D1" s="171"/>
      <c r="E1" s="171"/>
      <c r="F1" s="171"/>
      <c r="G1" s="171"/>
      <c r="H1" s="172" t="s">
        <v>2240</v>
      </c>
    </row>
    <row r="2" spans="1:14">
      <c r="A2" s="175"/>
      <c r="B2" s="175"/>
      <c r="C2" s="175"/>
      <c r="D2" s="175"/>
      <c r="E2" s="175"/>
      <c r="F2" s="287" t="s">
        <v>39</v>
      </c>
      <c r="G2" s="287"/>
      <c r="H2" s="287"/>
    </row>
    <row r="3" spans="1:14" ht="75.75" customHeight="1">
      <c r="A3" s="175"/>
      <c r="B3" s="175"/>
      <c r="C3" s="175"/>
      <c r="D3" s="175"/>
      <c r="E3" s="175"/>
      <c r="F3" s="288" t="s">
        <v>40</v>
      </c>
      <c r="G3" s="288"/>
      <c r="H3" s="288"/>
    </row>
    <row r="4" spans="1:14" ht="12" customHeight="1">
      <c r="A4" s="175"/>
      <c r="B4" s="175"/>
      <c r="C4" s="175"/>
      <c r="D4" s="175"/>
      <c r="E4" s="175"/>
      <c r="F4" s="176"/>
      <c r="G4" s="176"/>
      <c r="H4" s="177"/>
    </row>
    <row r="5" spans="1:14" ht="80.25" customHeight="1">
      <c r="A5" s="289" t="s">
        <v>6553</v>
      </c>
      <c r="B5" s="289"/>
      <c r="C5" s="289"/>
      <c r="D5" s="289"/>
      <c r="E5" s="289"/>
      <c r="F5" s="289"/>
      <c r="G5" s="289"/>
      <c r="H5" s="289"/>
    </row>
    <row r="6" spans="1:14">
      <c r="A6" s="171"/>
      <c r="B6" s="171"/>
      <c r="C6" s="171"/>
      <c r="D6" s="171"/>
      <c r="E6" s="171"/>
      <c r="F6" s="178"/>
      <c r="G6" s="178"/>
      <c r="H6" s="179"/>
    </row>
    <row r="7" spans="1:14">
      <c r="A7" s="180"/>
      <c r="K7" s="174">
        <v>1000</v>
      </c>
    </row>
    <row r="8" spans="1:14" ht="165">
      <c r="A8" s="182" t="s">
        <v>41</v>
      </c>
      <c r="B8" s="182" t="s">
        <v>42</v>
      </c>
      <c r="C8" s="182" t="s">
        <v>43</v>
      </c>
      <c r="D8" s="182"/>
      <c r="E8" s="182" t="s">
        <v>44</v>
      </c>
      <c r="F8" s="182" t="s">
        <v>45</v>
      </c>
      <c r="G8" s="182" t="s">
        <v>46</v>
      </c>
      <c r="H8" s="182" t="s">
        <v>47</v>
      </c>
      <c r="I8" s="183" t="s">
        <v>2093</v>
      </c>
      <c r="K8" s="184"/>
      <c r="L8" s="184"/>
      <c r="M8" s="184"/>
    </row>
    <row r="9" spans="1:14">
      <c r="A9" s="185">
        <v>1</v>
      </c>
      <c r="B9" s="185">
        <v>2</v>
      </c>
      <c r="C9" s="185">
        <v>3</v>
      </c>
      <c r="D9" s="185"/>
      <c r="E9" s="185">
        <v>4</v>
      </c>
      <c r="F9" s="185">
        <v>5</v>
      </c>
      <c r="G9" s="185">
        <v>6</v>
      </c>
      <c r="H9" s="185">
        <v>7</v>
      </c>
    </row>
    <row r="10" spans="1:14">
      <c r="A10" s="186" t="s">
        <v>10</v>
      </c>
      <c r="B10" s="186" t="s">
        <v>48</v>
      </c>
      <c r="C10" s="186"/>
      <c r="D10" s="186"/>
      <c r="E10" s="186"/>
      <c r="F10" s="187">
        <f>F11+F265+F564</f>
        <v>19824</v>
      </c>
      <c r="G10" s="187">
        <f>G11+G265+G564</f>
        <v>0</v>
      </c>
      <c r="H10" s="188">
        <f>H11+H265+H564</f>
        <v>44136.170509999989</v>
      </c>
      <c r="K10" s="174">
        <f>H10/F10</f>
        <v>2.2264008530064561</v>
      </c>
    </row>
    <row r="11" spans="1:14">
      <c r="A11" s="189" t="s">
        <v>49</v>
      </c>
      <c r="B11" s="189" t="s">
        <v>50</v>
      </c>
      <c r="C11" s="189"/>
      <c r="D11" s="189"/>
      <c r="E11" s="189"/>
      <c r="F11" s="190">
        <f>F12+F212</f>
        <v>18772</v>
      </c>
      <c r="G11" s="190">
        <f>G12+G212</f>
        <v>0</v>
      </c>
      <c r="H11" s="191">
        <f>H12+H212</f>
        <v>40953.589939999991</v>
      </c>
      <c r="N11" s="192"/>
    </row>
    <row r="12" spans="1:14">
      <c r="A12" s="193" t="s">
        <v>51</v>
      </c>
      <c r="B12" s="193" t="s">
        <v>52</v>
      </c>
      <c r="C12" s="193"/>
      <c r="D12" s="193"/>
      <c r="E12" s="193"/>
      <c r="F12" s="194">
        <f>F13+F26+F39+F52</f>
        <v>18772</v>
      </c>
      <c r="G12" s="194">
        <f t="shared" ref="G12:H12" si="0">G13+G26+G39+G52</f>
        <v>0</v>
      </c>
      <c r="H12" s="195">
        <f t="shared" si="0"/>
        <v>40953.589939999991</v>
      </c>
      <c r="N12" s="192"/>
    </row>
    <row r="13" spans="1:14" hidden="1">
      <c r="A13" s="196" t="s">
        <v>53</v>
      </c>
      <c r="B13" s="196" t="s">
        <v>54</v>
      </c>
      <c r="C13" s="196"/>
      <c r="D13" s="196"/>
      <c r="E13" s="196"/>
      <c r="F13" s="197">
        <f>SUM(F14:F25)</f>
        <v>0</v>
      </c>
      <c r="G13" s="197">
        <v>0</v>
      </c>
      <c r="H13" s="197">
        <f t="shared" ref="H13" si="1">SUM(H14:H25)</f>
        <v>0</v>
      </c>
      <c r="N13" s="192"/>
    </row>
    <row r="14" spans="1:14" hidden="1">
      <c r="A14" s="185" t="s">
        <v>55</v>
      </c>
      <c r="B14" s="185" t="s">
        <v>56</v>
      </c>
      <c r="C14" s="185"/>
      <c r="D14" s="185"/>
      <c r="E14" s="185"/>
      <c r="F14" s="198"/>
      <c r="G14" s="198">
        <v>0</v>
      </c>
      <c r="H14" s="199"/>
      <c r="N14" s="192"/>
    </row>
    <row r="15" spans="1:14" hidden="1">
      <c r="A15" s="185" t="s">
        <v>57</v>
      </c>
      <c r="B15" s="185" t="s">
        <v>58</v>
      </c>
      <c r="C15" s="185"/>
      <c r="D15" s="185"/>
      <c r="E15" s="185"/>
      <c r="F15" s="198"/>
      <c r="G15" s="198">
        <v>0</v>
      </c>
      <c r="H15" s="199"/>
      <c r="N15" s="192"/>
    </row>
    <row r="16" spans="1:14" hidden="1">
      <c r="A16" s="185" t="s">
        <v>59</v>
      </c>
      <c r="B16" s="185" t="s">
        <v>60</v>
      </c>
      <c r="C16" s="185"/>
      <c r="D16" s="185"/>
      <c r="E16" s="185"/>
      <c r="F16" s="198"/>
      <c r="G16" s="198">
        <v>0</v>
      </c>
      <c r="H16" s="199"/>
      <c r="N16" s="192"/>
    </row>
    <row r="17" spans="1:14" hidden="1">
      <c r="A17" s="185" t="s">
        <v>61</v>
      </c>
      <c r="B17" s="185" t="s">
        <v>62</v>
      </c>
      <c r="C17" s="185"/>
      <c r="D17" s="185"/>
      <c r="E17" s="185"/>
      <c r="F17" s="198"/>
      <c r="G17" s="198">
        <v>0</v>
      </c>
      <c r="H17" s="199"/>
      <c r="N17" s="192"/>
    </row>
    <row r="18" spans="1:14" hidden="1">
      <c r="A18" s="185" t="s">
        <v>63</v>
      </c>
      <c r="B18" s="185" t="s">
        <v>64</v>
      </c>
      <c r="C18" s="185"/>
      <c r="D18" s="185"/>
      <c r="E18" s="185"/>
      <c r="F18" s="198"/>
      <c r="G18" s="198">
        <v>0</v>
      </c>
      <c r="H18" s="199"/>
      <c r="N18" s="192"/>
    </row>
    <row r="19" spans="1:14" hidden="1">
      <c r="A19" s="185" t="s">
        <v>65</v>
      </c>
      <c r="B19" s="185" t="s">
        <v>66</v>
      </c>
      <c r="C19" s="185"/>
      <c r="D19" s="185"/>
      <c r="E19" s="185"/>
      <c r="F19" s="198"/>
      <c r="G19" s="198">
        <v>0</v>
      </c>
      <c r="H19" s="199"/>
      <c r="N19" s="192"/>
    </row>
    <row r="20" spans="1:14" hidden="1">
      <c r="A20" s="185" t="s">
        <v>67</v>
      </c>
      <c r="B20" s="185" t="s">
        <v>68</v>
      </c>
      <c r="C20" s="185"/>
      <c r="D20" s="185"/>
      <c r="E20" s="185"/>
      <c r="F20" s="198"/>
      <c r="G20" s="198">
        <v>0</v>
      </c>
      <c r="H20" s="199"/>
      <c r="N20" s="192"/>
    </row>
    <row r="21" spans="1:14" hidden="1">
      <c r="A21" s="185" t="s">
        <v>69</v>
      </c>
      <c r="B21" s="185" t="s">
        <v>70</v>
      </c>
      <c r="C21" s="185"/>
      <c r="D21" s="185"/>
      <c r="E21" s="185"/>
      <c r="F21" s="198"/>
      <c r="G21" s="198">
        <v>0</v>
      </c>
      <c r="H21" s="199"/>
      <c r="N21" s="192"/>
    </row>
    <row r="22" spans="1:14" hidden="1">
      <c r="A22" s="185" t="s">
        <v>71</v>
      </c>
      <c r="B22" s="185" t="s">
        <v>72</v>
      </c>
      <c r="C22" s="185"/>
      <c r="D22" s="185"/>
      <c r="E22" s="185"/>
      <c r="F22" s="198"/>
      <c r="G22" s="198">
        <v>0</v>
      </c>
      <c r="H22" s="199"/>
      <c r="N22" s="192"/>
    </row>
    <row r="23" spans="1:14" hidden="1">
      <c r="A23" s="185" t="s">
        <v>73</v>
      </c>
      <c r="B23" s="185" t="s">
        <v>74</v>
      </c>
      <c r="C23" s="185"/>
      <c r="D23" s="185"/>
      <c r="E23" s="185"/>
      <c r="F23" s="198"/>
      <c r="G23" s="198">
        <v>0</v>
      </c>
      <c r="H23" s="199"/>
      <c r="N23" s="192"/>
    </row>
    <row r="24" spans="1:14" hidden="1">
      <c r="A24" s="185" t="s">
        <v>75</v>
      </c>
      <c r="B24" s="185" t="s">
        <v>76</v>
      </c>
      <c r="C24" s="185"/>
      <c r="D24" s="185"/>
      <c r="E24" s="185"/>
      <c r="F24" s="198"/>
      <c r="G24" s="198">
        <v>0</v>
      </c>
      <c r="H24" s="199"/>
      <c r="N24" s="192"/>
    </row>
    <row r="25" spans="1:14" hidden="1">
      <c r="A25" s="185" t="s">
        <v>77</v>
      </c>
      <c r="B25" s="185" t="s">
        <v>78</v>
      </c>
      <c r="C25" s="185"/>
      <c r="D25" s="185"/>
      <c r="E25" s="185"/>
      <c r="F25" s="198"/>
      <c r="G25" s="198">
        <v>0</v>
      </c>
      <c r="H25" s="199"/>
      <c r="N25" s="192"/>
    </row>
    <row r="26" spans="1:14" hidden="1">
      <c r="A26" s="196" t="s">
        <v>79</v>
      </c>
      <c r="B26" s="196" t="s">
        <v>80</v>
      </c>
      <c r="C26" s="196"/>
      <c r="D26" s="196"/>
      <c r="E26" s="196"/>
      <c r="F26" s="197">
        <f>SUM(F27:F38)</f>
        <v>0</v>
      </c>
      <c r="G26" s="197">
        <v>0</v>
      </c>
      <c r="H26" s="200">
        <f t="shared" ref="H26" si="2">SUM(H27:H38)</f>
        <v>0</v>
      </c>
      <c r="N26" s="192"/>
    </row>
    <row r="27" spans="1:14" hidden="1">
      <c r="A27" s="185" t="s">
        <v>81</v>
      </c>
      <c r="B27" s="185" t="s">
        <v>56</v>
      </c>
      <c r="C27" s="185"/>
      <c r="D27" s="185"/>
      <c r="E27" s="185"/>
      <c r="F27" s="198"/>
      <c r="G27" s="198">
        <v>0</v>
      </c>
      <c r="H27" s="199"/>
      <c r="N27" s="192"/>
    </row>
    <row r="28" spans="1:14" hidden="1">
      <c r="A28" s="185" t="s">
        <v>82</v>
      </c>
      <c r="B28" s="185" t="s">
        <v>58</v>
      </c>
      <c r="C28" s="185"/>
      <c r="D28" s="185"/>
      <c r="E28" s="185"/>
      <c r="F28" s="198"/>
      <c r="G28" s="198">
        <v>0</v>
      </c>
      <c r="H28" s="199"/>
      <c r="N28" s="192"/>
    </row>
    <row r="29" spans="1:14" hidden="1">
      <c r="A29" s="185" t="s">
        <v>83</v>
      </c>
      <c r="B29" s="185" t="s">
        <v>60</v>
      </c>
      <c r="C29" s="185"/>
      <c r="D29" s="185"/>
      <c r="E29" s="185"/>
      <c r="F29" s="198"/>
      <c r="G29" s="198">
        <v>0</v>
      </c>
      <c r="H29" s="199"/>
      <c r="N29" s="192"/>
    </row>
    <row r="30" spans="1:14" hidden="1">
      <c r="A30" s="185" t="s">
        <v>84</v>
      </c>
      <c r="B30" s="185" t="s">
        <v>62</v>
      </c>
      <c r="C30" s="185"/>
      <c r="D30" s="185"/>
      <c r="E30" s="185"/>
      <c r="F30" s="198"/>
      <c r="G30" s="198">
        <v>0</v>
      </c>
      <c r="H30" s="199"/>
      <c r="N30" s="192"/>
    </row>
    <row r="31" spans="1:14" hidden="1">
      <c r="A31" s="185" t="s">
        <v>85</v>
      </c>
      <c r="B31" s="185" t="s">
        <v>64</v>
      </c>
      <c r="C31" s="185"/>
      <c r="D31" s="185"/>
      <c r="E31" s="185"/>
      <c r="F31" s="198"/>
      <c r="G31" s="198">
        <v>0</v>
      </c>
      <c r="H31" s="199"/>
      <c r="N31" s="192"/>
    </row>
    <row r="32" spans="1:14" hidden="1">
      <c r="A32" s="185" t="s">
        <v>86</v>
      </c>
      <c r="B32" s="185" t="s">
        <v>66</v>
      </c>
      <c r="C32" s="185"/>
      <c r="D32" s="185"/>
      <c r="E32" s="185"/>
      <c r="F32" s="198"/>
      <c r="G32" s="198">
        <v>0</v>
      </c>
      <c r="H32" s="199"/>
      <c r="N32" s="192"/>
    </row>
    <row r="33" spans="1:14" hidden="1">
      <c r="A33" s="185" t="s">
        <v>87</v>
      </c>
      <c r="B33" s="185" t="s">
        <v>68</v>
      </c>
      <c r="C33" s="185"/>
      <c r="D33" s="185"/>
      <c r="E33" s="185"/>
      <c r="F33" s="198"/>
      <c r="G33" s="198">
        <v>0</v>
      </c>
      <c r="H33" s="199"/>
      <c r="N33" s="192"/>
    </row>
    <row r="34" spans="1:14" hidden="1">
      <c r="A34" s="185" t="s">
        <v>88</v>
      </c>
      <c r="B34" s="185" t="s">
        <v>70</v>
      </c>
      <c r="C34" s="185"/>
      <c r="D34" s="185"/>
      <c r="E34" s="185"/>
      <c r="F34" s="198"/>
      <c r="G34" s="198">
        <v>0</v>
      </c>
      <c r="H34" s="199"/>
      <c r="N34" s="192"/>
    </row>
    <row r="35" spans="1:14" hidden="1">
      <c r="A35" s="185" t="s">
        <v>89</v>
      </c>
      <c r="B35" s="185" t="s">
        <v>72</v>
      </c>
      <c r="C35" s="185"/>
      <c r="D35" s="185"/>
      <c r="E35" s="185"/>
      <c r="F35" s="198"/>
      <c r="G35" s="198">
        <v>0</v>
      </c>
      <c r="H35" s="199"/>
      <c r="N35" s="192"/>
    </row>
    <row r="36" spans="1:14" hidden="1">
      <c r="A36" s="185" t="s">
        <v>90</v>
      </c>
      <c r="B36" s="185" t="s">
        <v>74</v>
      </c>
      <c r="C36" s="185"/>
      <c r="D36" s="185"/>
      <c r="E36" s="185"/>
      <c r="F36" s="198"/>
      <c r="G36" s="198">
        <v>0</v>
      </c>
      <c r="H36" s="199"/>
      <c r="N36" s="192"/>
    </row>
    <row r="37" spans="1:14" hidden="1">
      <c r="A37" s="185" t="s">
        <v>91</v>
      </c>
      <c r="B37" s="185" t="s">
        <v>76</v>
      </c>
      <c r="C37" s="185"/>
      <c r="D37" s="185"/>
      <c r="E37" s="185"/>
      <c r="F37" s="198"/>
      <c r="G37" s="198">
        <v>0</v>
      </c>
      <c r="H37" s="199"/>
      <c r="N37" s="192"/>
    </row>
    <row r="38" spans="1:14" hidden="1">
      <c r="A38" s="185" t="s">
        <v>92</v>
      </c>
      <c r="B38" s="185" t="s">
        <v>78</v>
      </c>
      <c r="C38" s="185"/>
      <c r="D38" s="185"/>
      <c r="E38" s="185"/>
      <c r="F38" s="198"/>
      <c r="G38" s="198">
        <v>0</v>
      </c>
      <c r="H38" s="199"/>
      <c r="N38" s="192"/>
    </row>
    <row r="39" spans="1:14" hidden="1">
      <c r="A39" s="196" t="s">
        <v>93</v>
      </c>
      <c r="B39" s="196" t="s">
        <v>94</v>
      </c>
      <c r="C39" s="196"/>
      <c r="D39" s="196"/>
      <c r="E39" s="196"/>
      <c r="F39" s="197">
        <f>SUM(F40:F51)</f>
        <v>0</v>
      </c>
      <c r="G39" s="197">
        <v>0</v>
      </c>
      <c r="H39" s="200">
        <f t="shared" ref="H39" si="3">SUM(H40:H51)</f>
        <v>0</v>
      </c>
      <c r="N39" s="192"/>
    </row>
    <row r="40" spans="1:14" hidden="1">
      <c r="A40" s="185" t="s">
        <v>95</v>
      </c>
      <c r="B40" s="185" t="s">
        <v>56</v>
      </c>
      <c r="C40" s="185"/>
      <c r="D40" s="185"/>
      <c r="E40" s="185"/>
      <c r="F40" s="198"/>
      <c r="G40" s="198">
        <v>0</v>
      </c>
      <c r="H40" s="199"/>
      <c r="N40" s="192"/>
    </row>
    <row r="41" spans="1:14" hidden="1">
      <c r="A41" s="185" t="s">
        <v>96</v>
      </c>
      <c r="B41" s="185" t="s">
        <v>58</v>
      </c>
      <c r="C41" s="185"/>
      <c r="D41" s="185"/>
      <c r="E41" s="185"/>
      <c r="F41" s="198"/>
      <c r="G41" s="198">
        <v>0</v>
      </c>
      <c r="H41" s="199"/>
      <c r="N41" s="192"/>
    </row>
    <row r="42" spans="1:14" hidden="1">
      <c r="A42" s="185" t="s">
        <v>97</v>
      </c>
      <c r="B42" s="185" t="s">
        <v>60</v>
      </c>
      <c r="C42" s="185"/>
      <c r="D42" s="185"/>
      <c r="E42" s="185"/>
      <c r="F42" s="198"/>
      <c r="G42" s="198">
        <v>0</v>
      </c>
      <c r="H42" s="199"/>
      <c r="N42" s="192"/>
    </row>
    <row r="43" spans="1:14" hidden="1">
      <c r="A43" s="185" t="s">
        <v>98</v>
      </c>
      <c r="B43" s="185" t="s">
        <v>62</v>
      </c>
      <c r="C43" s="185"/>
      <c r="D43" s="185"/>
      <c r="E43" s="185"/>
      <c r="F43" s="198"/>
      <c r="G43" s="198">
        <v>0</v>
      </c>
      <c r="H43" s="199"/>
      <c r="N43" s="192"/>
    </row>
    <row r="44" spans="1:14" hidden="1">
      <c r="A44" s="185" t="s">
        <v>99</v>
      </c>
      <c r="B44" s="185" t="s">
        <v>64</v>
      </c>
      <c r="C44" s="185"/>
      <c r="D44" s="185"/>
      <c r="E44" s="185"/>
      <c r="F44" s="198"/>
      <c r="G44" s="198">
        <v>0</v>
      </c>
      <c r="H44" s="199"/>
      <c r="N44" s="192"/>
    </row>
    <row r="45" spans="1:14" hidden="1">
      <c r="A45" s="185" t="s">
        <v>100</v>
      </c>
      <c r="B45" s="185" t="s">
        <v>66</v>
      </c>
      <c r="C45" s="185"/>
      <c r="D45" s="185"/>
      <c r="E45" s="185"/>
      <c r="F45" s="198"/>
      <c r="G45" s="198">
        <v>0</v>
      </c>
      <c r="H45" s="199"/>
      <c r="N45" s="192"/>
    </row>
    <row r="46" spans="1:14" hidden="1">
      <c r="A46" s="185" t="s">
        <v>101</v>
      </c>
      <c r="B46" s="185" t="s">
        <v>68</v>
      </c>
      <c r="C46" s="185"/>
      <c r="D46" s="185"/>
      <c r="E46" s="185"/>
      <c r="F46" s="198"/>
      <c r="G46" s="198">
        <v>0</v>
      </c>
      <c r="H46" s="199"/>
      <c r="N46" s="192"/>
    </row>
    <row r="47" spans="1:14" hidden="1">
      <c r="A47" s="185" t="s">
        <v>102</v>
      </c>
      <c r="B47" s="185" t="s">
        <v>70</v>
      </c>
      <c r="C47" s="185"/>
      <c r="D47" s="185"/>
      <c r="E47" s="185"/>
      <c r="F47" s="198"/>
      <c r="G47" s="198">
        <v>0</v>
      </c>
      <c r="H47" s="199"/>
      <c r="N47" s="192"/>
    </row>
    <row r="48" spans="1:14" hidden="1">
      <c r="A48" s="185" t="s">
        <v>103</v>
      </c>
      <c r="B48" s="185" t="s">
        <v>72</v>
      </c>
      <c r="C48" s="185"/>
      <c r="D48" s="185"/>
      <c r="E48" s="185"/>
      <c r="F48" s="198"/>
      <c r="G48" s="198">
        <v>0</v>
      </c>
      <c r="H48" s="199"/>
      <c r="N48" s="192"/>
    </row>
    <row r="49" spans="1:14" hidden="1">
      <c r="A49" s="185" t="s">
        <v>104</v>
      </c>
      <c r="B49" s="185" t="s">
        <v>74</v>
      </c>
      <c r="C49" s="185"/>
      <c r="D49" s="185"/>
      <c r="E49" s="185"/>
      <c r="F49" s="198"/>
      <c r="G49" s="198">
        <v>0</v>
      </c>
      <c r="H49" s="199"/>
      <c r="N49" s="192"/>
    </row>
    <row r="50" spans="1:14" hidden="1">
      <c r="A50" s="185" t="s">
        <v>105</v>
      </c>
      <c r="B50" s="185" t="s">
        <v>76</v>
      </c>
      <c r="C50" s="185"/>
      <c r="D50" s="185"/>
      <c r="E50" s="185"/>
      <c r="F50" s="198"/>
      <c r="G50" s="198">
        <v>0</v>
      </c>
      <c r="H50" s="199"/>
      <c r="N50" s="192"/>
    </row>
    <row r="51" spans="1:14" hidden="1">
      <c r="A51" s="185" t="s">
        <v>106</v>
      </c>
      <c r="B51" s="185" t="s">
        <v>78</v>
      </c>
      <c r="C51" s="185"/>
      <c r="D51" s="185"/>
      <c r="E51" s="185"/>
      <c r="F51" s="198"/>
      <c r="G51" s="198">
        <v>0</v>
      </c>
      <c r="H51" s="199"/>
      <c r="N51" s="192"/>
    </row>
    <row r="52" spans="1:14">
      <c r="A52" s="196" t="s">
        <v>107</v>
      </c>
      <c r="B52" s="196" t="s">
        <v>108</v>
      </c>
      <c r="C52" s="196"/>
      <c r="D52" s="196"/>
      <c r="E52" s="196"/>
      <c r="F52" s="201">
        <f>F53+F115+F116+F202+F204+F205+F206+F207+F208+F209+F210+F211</f>
        <v>18772</v>
      </c>
      <c r="G52" s="201">
        <v>0</v>
      </c>
      <c r="H52" s="202">
        <f>H53+H115+H116+H202+H204+H205+H206+H207+H208+H209+H210+H211</f>
        <v>40953.589939999991</v>
      </c>
      <c r="N52" s="192"/>
    </row>
    <row r="53" spans="1:14">
      <c r="A53" s="185" t="s">
        <v>109</v>
      </c>
      <c r="B53" s="185" t="s">
        <v>56</v>
      </c>
      <c r="C53" s="185"/>
      <c r="D53" s="185"/>
      <c r="E53" s="185"/>
      <c r="F53" s="203">
        <f>SUM(F54:F114)</f>
        <v>2248</v>
      </c>
      <c r="G53" s="203"/>
      <c r="H53" s="204">
        <f>SUM(H54:H114)</f>
        <v>5588.6120499999979</v>
      </c>
      <c r="L53" s="205">
        <f>H53/F53</f>
        <v>2.4860373887900344</v>
      </c>
      <c r="N53" s="192"/>
    </row>
    <row r="54" spans="1:14" s="210" customFormat="1" ht="90">
      <c r="A54" s="78" t="s">
        <v>6554</v>
      </c>
      <c r="B54" s="206" t="s">
        <v>6555</v>
      </c>
      <c r="C54" s="78">
        <v>2024</v>
      </c>
      <c r="D54" s="207" t="s">
        <v>6556</v>
      </c>
      <c r="E54" s="78">
        <v>0.4</v>
      </c>
      <c r="F54" s="207">
        <v>40</v>
      </c>
      <c r="G54" s="80">
        <v>15</v>
      </c>
      <c r="H54" s="208">
        <v>170.61035999999999</v>
      </c>
      <c r="I54" s="209">
        <v>26</v>
      </c>
      <c r="L54" s="211">
        <f>H54/F54</f>
        <v>4.2652589999999995</v>
      </c>
      <c r="N54" s="192"/>
    </row>
    <row r="55" spans="1:14" s="210" customFormat="1" ht="75">
      <c r="A55" s="78" t="s">
        <v>6554</v>
      </c>
      <c r="B55" s="206" t="s">
        <v>6557</v>
      </c>
      <c r="C55" s="78">
        <v>2024</v>
      </c>
      <c r="D55" s="207" t="s">
        <v>6558</v>
      </c>
      <c r="E55" s="78">
        <v>0.4</v>
      </c>
      <c r="F55" s="207">
        <v>12</v>
      </c>
      <c r="G55" s="80">
        <v>10</v>
      </c>
      <c r="H55" s="208">
        <v>90.526939999999996</v>
      </c>
      <c r="I55" s="209">
        <v>64</v>
      </c>
      <c r="L55" s="211">
        <f t="shared" ref="L55:L118" si="4">H55/F55</f>
        <v>7.5439116666666663</v>
      </c>
      <c r="N55" s="192"/>
    </row>
    <row r="56" spans="1:14" s="210" customFormat="1" ht="60">
      <c r="A56" s="78" t="s">
        <v>6554</v>
      </c>
      <c r="B56" s="206" t="s">
        <v>6559</v>
      </c>
      <c r="C56" s="78">
        <v>2024</v>
      </c>
      <c r="D56" s="207" t="s">
        <v>6560</v>
      </c>
      <c r="E56" s="78">
        <v>0.4</v>
      </c>
      <c r="F56" s="207">
        <v>80</v>
      </c>
      <c r="G56" s="80">
        <v>15</v>
      </c>
      <c r="H56" s="208">
        <v>278.04076000000003</v>
      </c>
      <c r="I56" s="209">
        <v>65</v>
      </c>
      <c r="L56" s="211">
        <f t="shared" si="4"/>
        <v>3.4755095000000003</v>
      </c>
      <c r="N56" s="192"/>
    </row>
    <row r="57" spans="1:14" s="210" customFormat="1" ht="135">
      <c r="A57" s="78" t="s">
        <v>6554</v>
      </c>
      <c r="B57" s="206" t="s">
        <v>6561</v>
      </c>
      <c r="C57" s="78">
        <v>2024</v>
      </c>
      <c r="D57" s="207" t="s">
        <v>6562</v>
      </c>
      <c r="E57" s="78">
        <v>0.4</v>
      </c>
      <c r="F57" s="207">
        <v>55</v>
      </c>
      <c r="G57" s="80">
        <v>15</v>
      </c>
      <c r="H57" s="208">
        <v>172.40354000000002</v>
      </c>
      <c r="I57" s="209">
        <v>66</v>
      </c>
      <c r="L57" s="211">
        <f t="shared" si="4"/>
        <v>3.1346098181818185</v>
      </c>
      <c r="N57" s="192"/>
    </row>
    <row r="58" spans="1:14" s="210" customFormat="1" ht="75">
      <c r="A58" s="78" t="s">
        <v>6554</v>
      </c>
      <c r="B58" s="206" t="s">
        <v>6563</v>
      </c>
      <c r="C58" s="78">
        <v>2024</v>
      </c>
      <c r="D58" s="207" t="s">
        <v>6564</v>
      </c>
      <c r="E58" s="78">
        <v>0.4</v>
      </c>
      <c r="F58" s="207">
        <v>20</v>
      </c>
      <c r="G58" s="80">
        <v>5</v>
      </c>
      <c r="H58" s="208">
        <v>123.76121000000001</v>
      </c>
      <c r="I58" s="209">
        <v>68</v>
      </c>
      <c r="L58" s="211">
        <f t="shared" si="4"/>
        <v>6.1880605000000006</v>
      </c>
      <c r="N58" s="192"/>
    </row>
    <row r="59" spans="1:14" s="210" customFormat="1" ht="90">
      <c r="A59" s="78" t="s">
        <v>6554</v>
      </c>
      <c r="B59" s="206" t="s">
        <v>6565</v>
      </c>
      <c r="C59" s="78">
        <v>2024</v>
      </c>
      <c r="D59" s="207" t="s">
        <v>6566</v>
      </c>
      <c r="E59" s="78">
        <v>0.4</v>
      </c>
      <c r="F59" s="207">
        <v>30</v>
      </c>
      <c r="G59" s="80">
        <v>15</v>
      </c>
      <c r="H59" s="208">
        <v>81.579520000000002</v>
      </c>
      <c r="I59" s="209">
        <v>71</v>
      </c>
      <c r="L59" s="211">
        <f t="shared" si="4"/>
        <v>2.7193173333333336</v>
      </c>
      <c r="N59" s="192"/>
    </row>
    <row r="60" spans="1:14" s="210" customFormat="1" ht="60">
      <c r="A60" s="78" t="s">
        <v>6554</v>
      </c>
      <c r="B60" s="206" t="s">
        <v>6567</v>
      </c>
      <c r="C60" s="78">
        <v>2024</v>
      </c>
      <c r="D60" s="207" t="s">
        <v>6568</v>
      </c>
      <c r="E60" s="78">
        <v>0.4</v>
      </c>
      <c r="F60" s="207">
        <v>30</v>
      </c>
      <c r="G60" s="80">
        <v>5</v>
      </c>
      <c r="H60" s="208">
        <v>124.44997000000001</v>
      </c>
      <c r="I60" s="209">
        <v>118</v>
      </c>
      <c r="L60" s="211">
        <f t="shared" si="4"/>
        <v>4.1483323333333333</v>
      </c>
      <c r="N60" s="192"/>
    </row>
    <row r="61" spans="1:14" s="210" customFormat="1" ht="120">
      <c r="A61" s="78" t="s">
        <v>6554</v>
      </c>
      <c r="B61" s="206" t="s">
        <v>6569</v>
      </c>
      <c r="C61" s="78">
        <v>2024</v>
      </c>
      <c r="D61" s="207" t="s">
        <v>6570</v>
      </c>
      <c r="E61" s="78">
        <v>0.4</v>
      </c>
      <c r="F61" s="207">
        <v>115</v>
      </c>
      <c r="G61" s="80">
        <v>13</v>
      </c>
      <c r="H61" s="208">
        <v>155.03567999999999</v>
      </c>
      <c r="I61" s="209">
        <v>159</v>
      </c>
      <c r="L61" s="211">
        <f t="shared" si="4"/>
        <v>1.3481363478260868</v>
      </c>
      <c r="N61" s="192"/>
    </row>
    <row r="62" spans="1:14" s="210" customFormat="1" ht="150">
      <c r="A62" s="78" t="s">
        <v>6554</v>
      </c>
      <c r="B62" s="206" t="s">
        <v>6571</v>
      </c>
      <c r="C62" s="78">
        <v>2024</v>
      </c>
      <c r="D62" s="207" t="s">
        <v>6572</v>
      </c>
      <c r="E62" s="78">
        <v>0.4</v>
      </c>
      <c r="F62" s="207">
        <v>14</v>
      </c>
      <c r="G62" s="80">
        <v>15</v>
      </c>
      <c r="H62" s="208">
        <v>54.822470000000003</v>
      </c>
      <c r="I62" s="209">
        <v>161</v>
      </c>
      <c r="L62" s="211">
        <f t="shared" si="4"/>
        <v>3.9158907142857147</v>
      </c>
      <c r="N62" s="192"/>
    </row>
    <row r="63" spans="1:14" s="210" customFormat="1" ht="135">
      <c r="A63" s="78" t="s">
        <v>6554</v>
      </c>
      <c r="B63" s="206" t="s">
        <v>6573</v>
      </c>
      <c r="C63" s="78">
        <v>2024</v>
      </c>
      <c r="D63" s="207" t="s">
        <v>6574</v>
      </c>
      <c r="E63" s="78">
        <v>0.4</v>
      </c>
      <c r="F63" s="207">
        <v>80</v>
      </c>
      <c r="G63" s="80">
        <v>15</v>
      </c>
      <c r="H63" s="208">
        <v>199.42961</v>
      </c>
      <c r="I63" s="209">
        <v>162</v>
      </c>
      <c r="L63" s="211">
        <f t="shared" si="4"/>
        <v>2.492870125</v>
      </c>
      <c r="N63" s="192"/>
    </row>
    <row r="64" spans="1:14" s="210" customFormat="1" ht="105">
      <c r="A64" s="78" t="s">
        <v>6554</v>
      </c>
      <c r="B64" s="206" t="s">
        <v>6575</v>
      </c>
      <c r="C64" s="78">
        <v>2024</v>
      </c>
      <c r="D64" s="207" t="s">
        <v>6576</v>
      </c>
      <c r="E64" s="78">
        <v>0.4</v>
      </c>
      <c r="F64" s="207">
        <v>85</v>
      </c>
      <c r="G64" s="80">
        <v>15</v>
      </c>
      <c r="H64" s="208">
        <v>195.35045000000002</v>
      </c>
      <c r="I64" s="209">
        <v>163</v>
      </c>
      <c r="L64" s="211">
        <f t="shared" si="4"/>
        <v>2.2982405882352945</v>
      </c>
      <c r="N64" s="192"/>
    </row>
    <row r="65" spans="1:14" s="210" customFormat="1" ht="75">
      <c r="A65" s="78" t="s">
        <v>6554</v>
      </c>
      <c r="B65" s="206" t="s">
        <v>6577</v>
      </c>
      <c r="C65" s="78">
        <v>2024</v>
      </c>
      <c r="D65" s="207" t="s">
        <v>6578</v>
      </c>
      <c r="E65" s="78">
        <v>0.4</v>
      </c>
      <c r="F65" s="207">
        <v>39</v>
      </c>
      <c r="G65" s="80">
        <v>15</v>
      </c>
      <c r="H65" s="208">
        <v>46.74756</v>
      </c>
      <c r="I65" s="209">
        <v>219</v>
      </c>
      <c r="L65" s="211">
        <f t="shared" si="4"/>
        <v>1.1986553846153847</v>
      </c>
      <c r="N65" s="192"/>
    </row>
    <row r="66" spans="1:14" s="210" customFormat="1" ht="90">
      <c r="A66" s="78" t="s">
        <v>6554</v>
      </c>
      <c r="B66" s="206" t="s">
        <v>6579</v>
      </c>
      <c r="C66" s="78">
        <v>2024</v>
      </c>
      <c r="D66" s="207" t="s">
        <v>6580</v>
      </c>
      <c r="E66" s="78">
        <v>0.4</v>
      </c>
      <c r="F66" s="207">
        <v>17</v>
      </c>
      <c r="G66" s="80">
        <v>10</v>
      </c>
      <c r="H66" s="208">
        <v>64.457620000000006</v>
      </c>
      <c r="I66" s="209">
        <v>265</v>
      </c>
      <c r="L66" s="211">
        <f t="shared" si="4"/>
        <v>3.7916247058823531</v>
      </c>
      <c r="N66" s="192"/>
    </row>
    <row r="67" spans="1:14" s="210" customFormat="1" ht="105">
      <c r="A67" s="78" t="s">
        <v>6554</v>
      </c>
      <c r="B67" s="206" t="s">
        <v>6581</v>
      </c>
      <c r="C67" s="78">
        <v>2024</v>
      </c>
      <c r="D67" s="207" t="s">
        <v>6582</v>
      </c>
      <c r="E67" s="78">
        <v>0.4</v>
      </c>
      <c r="F67" s="207">
        <v>25</v>
      </c>
      <c r="G67" s="80">
        <v>15</v>
      </c>
      <c r="H67" s="208">
        <v>38.02243</v>
      </c>
      <c r="I67" s="209">
        <v>353</v>
      </c>
      <c r="L67" s="211">
        <f t="shared" si="4"/>
        <v>1.5208972000000001</v>
      </c>
      <c r="N67" s="192"/>
    </row>
    <row r="68" spans="1:14" s="210" customFormat="1" ht="135">
      <c r="A68" s="78" t="s">
        <v>6554</v>
      </c>
      <c r="B68" s="206" t="s">
        <v>6583</v>
      </c>
      <c r="C68" s="78">
        <v>2024</v>
      </c>
      <c r="D68" s="207" t="s">
        <v>6584</v>
      </c>
      <c r="E68" s="78">
        <v>0.4</v>
      </c>
      <c r="F68" s="207">
        <v>200</v>
      </c>
      <c r="G68" s="80">
        <v>1.95</v>
      </c>
      <c r="H68" s="208">
        <v>399.89702</v>
      </c>
      <c r="I68" s="209">
        <v>406</v>
      </c>
      <c r="L68" s="211">
        <f t="shared" si="4"/>
        <v>1.9994851</v>
      </c>
      <c r="N68" s="192"/>
    </row>
    <row r="69" spans="1:14" s="210" customFormat="1" ht="75">
      <c r="A69" s="78" t="s">
        <v>6554</v>
      </c>
      <c r="B69" s="206" t="s">
        <v>6585</v>
      </c>
      <c r="C69" s="78">
        <v>2024</v>
      </c>
      <c r="D69" s="207" t="s">
        <v>6586</v>
      </c>
      <c r="E69" s="78">
        <v>0.4</v>
      </c>
      <c r="F69" s="207">
        <v>60</v>
      </c>
      <c r="G69" s="80">
        <v>15</v>
      </c>
      <c r="H69" s="208">
        <v>250.78795000000002</v>
      </c>
      <c r="I69" s="209">
        <v>414</v>
      </c>
      <c r="L69" s="211">
        <f t="shared" si="4"/>
        <v>4.1797991666666672</v>
      </c>
      <c r="N69" s="192"/>
    </row>
    <row r="70" spans="1:14" s="210" customFormat="1" ht="60">
      <c r="A70" s="78" t="s">
        <v>6554</v>
      </c>
      <c r="B70" s="206" t="s">
        <v>6587</v>
      </c>
      <c r="C70" s="78">
        <v>2024</v>
      </c>
      <c r="D70" s="207" t="s">
        <v>6588</v>
      </c>
      <c r="E70" s="78">
        <v>0.4</v>
      </c>
      <c r="F70" s="207">
        <v>14</v>
      </c>
      <c r="G70" s="80">
        <v>15</v>
      </c>
      <c r="H70" s="208">
        <v>48.244959999999999</v>
      </c>
      <c r="I70" s="209">
        <v>415</v>
      </c>
      <c r="L70" s="211">
        <f t="shared" si="4"/>
        <v>3.4460685714285715</v>
      </c>
      <c r="N70" s="192"/>
    </row>
    <row r="71" spans="1:14" s="210" customFormat="1" ht="75">
      <c r="A71" s="78" t="s">
        <v>6554</v>
      </c>
      <c r="B71" s="206" t="s">
        <v>6589</v>
      </c>
      <c r="C71" s="78">
        <v>2024</v>
      </c>
      <c r="D71" s="207" t="s">
        <v>6590</v>
      </c>
      <c r="E71" s="78">
        <v>0.4</v>
      </c>
      <c r="F71" s="207">
        <v>62</v>
      </c>
      <c r="G71" s="80">
        <v>15</v>
      </c>
      <c r="H71" s="208">
        <v>155.85357999999999</v>
      </c>
      <c r="I71" s="209">
        <v>417</v>
      </c>
      <c r="L71" s="211">
        <f t="shared" si="4"/>
        <v>2.5137674193548385</v>
      </c>
      <c r="N71" s="192"/>
    </row>
    <row r="72" spans="1:14" s="210" customFormat="1" ht="60">
      <c r="A72" s="78" t="s">
        <v>6554</v>
      </c>
      <c r="B72" s="206" t="s">
        <v>6591</v>
      </c>
      <c r="C72" s="78">
        <v>2024</v>
      </c>
      <c r="D72" s="207" t="s">
        <v>6592</v>
      </c>
      <c r="E72" s="78">
        <v>0.4</v>
      </c>
      <c r="F72" s="207">
        <v>8</v>
      </c>
      <c r="G72" s="80">
        <v>7.5</v>
      </c>
      <c r="H72" s="208">
        <v>25.48096</v>
      </c>
      <c r="I72" s="209">
        <v>419</v>
      </c>
      <c r="L72" s="211">
        <f t="shared" si="4"/>
        <v>3.18512</v>
      </c>
      <c r="N72" s="192"/>
    </row>
    <row r="73" spans="1:14" s="210" customFormat="1" ht="75">
      <c r="A73" s="78" t="s">
        <v>6554</v>
      </c>
      <c r="B73" s="206" t="s">
        <v>6593</v>
      </c>
      <c r="C73" s="78">
        <v>2024</v>
      </c>
      <c r="D73" s="207" t="s">
        <v>6594</v>
      </c>
      <c r="E73" s="78">
        <v>0.4</v>
      </c>
      <c r="F73" s="207">
        <v>58</v>
      </c>
      <c r="G73" s="80">
        <v>5</v>
      </c>
      <c r="H73" s="208">
        <v>163.98579000000001</v>
      </c>
      <c r="I73" s="209">
        <v>422</v>
      </c>
      <c r="L73" s="211">
        <f t="shared" si="4"/>
        <v>2.827341206896552</v>
      </c>
      <c r="N73" s="192"/>
    </row>
    <row r="74" spans="1:14" s="210" customFormat="1" ht="75">
      <c r="A74" s="78" t="s">
        <v>6554</v>
      </c>
      <c r="B74" s="206" t="s">
        <v>6595</v>
      </c>
      <c r="C74" s="78">
        <v>2024</v>
      </c>
      <c r="D74" s="207" t="s">
        <v>6596</v>
      </c>
      <c r="E74" s="78">
        <v>0.4</v>
      </c>
      <c r="F74" s="207">
        <v>25</v>
      </c>
      <c r="G74" s="80">
        <v>5</v>
      </c>
      <c r="H74" s="208">
        <v>26.181330000000003</v>
      </c>
      <c r="I74" s="209">
        <v>423</v>
      </c>
      <c r="L74" s="211">
        <f t="shared" si="4"/>
        <v>1.0472532000000001</v>
      </c>
      <c r="N74" s="192"/>
    </row>
    <row r="75" spans="1:14" s="210" customFormat="1" ht="90">
      <c r="A75" s="78" t="s">
        <v>6554</v>
      </c>
      <c r="B75" s="206" t="s">
        <v>6597</v>
      </c>
      <c r="C75" s="78">
        <v>2024</v>
      </c>
      <c r="D75" s="207" t="s">
        <v>6598</v>
      </c>
      <c r="E75" s="78">
        <v>0.4</v>
      </c>
      <c r="F75" s="207">
        <v>32</v>
      </c>
      <c r="G75" s="80">
        <v>5</v>
      </c>
      <c r="H75" s="208">
        <v>33.708750000000002</v>
      </c>
      <c r="I75" s="209">
        <v>530</v>
      </c>
      <c r="L75" s="211">
        <f t="shared" si="4"/>
        <v>1.0533984375000001</v>
      </c>
      <c r="N75" s="192"/>
    </row>
    <row r="76" spans="1:14" s="210" customFormat="1" ht="90">
      <c r="A76" s="78" t="s">
        <v>6554</v>
      </c>
      <c r="B76" s="206" t="s">
        <v>6599</v>
      </c>
      <c r="C76" s="78">
        <v>2024</v>
      </c>
      <c r="D76" s="207" t="s">
        <v>6600</v>
      </c>
      <c r="E76" s="78">
        <v>0.4</v>
      </c>
      <c r="F76" s="207">
        <v>30</v>
      </c>
      <c r="G76" s="80">
        <v>15</v>
      </c>
      <c r="H76" s="208">
        <v>35.683390000000003</v>
      </c>
      <c r="I76" s="209">
        <v>531</v>
      </c>
      <c r="L76" s="211">
        <f t="shared" si="4"/>
        <v>1.1894463333333334</v>
      </c>
      <c r="N76" s="192"/>
    </row>
    <row r="77" spans="1:14" s="210" customFormat="1" ht="120">
      <c r="A77" s="78" t="s">
        <v>6554</v>
      </c>
      <c r="B77" s="206" t="s">
        <v>6601</v>
      </c>
      <c r="C77" s="78">
        <v>2024</v>
      </c>
      <c r="D77" s="207" t="s">
        <v>6602</v>
      </c>
      <c r="E77" s="78">
        <v>0.4</v>
      </c>
      <c r="F77" s="207">
        <v>42</v>
      </c>
      <c r="G77" s="80">
        <v>10</v>
      </c>
      <c r="H77" s="208">
        <v>29.103270000000002</v>
      </c>
      <c r="I77" s="209">
        <v>532</v>
      </c>
      <c r="L77" s="211">
        <f t="shared" si="4"/>
        <v>0.69293500000000008</v>
      </c>
      <c r="M77" s="211"/>
      <c r="N77" s="192"/>
    </row>
    <row r="78" spans="1:14" s="210" customFormat="1" ht="75">
      <c r="A78" s="78" t="s">
        <v>6554</v>
      </c>
      <c r="B78" s="206" t="s">
        <v>6603</v>
      </c>
      <c r="C78" s="78">
        <v>2024</v>
      </c>
      <c r="D78" s="207" t="s">
        <v>6604</v>
      </c>
      <c r="E78" s="78">
        <v>0.4</v>
      </c>
      <c r="F78" s="207">
        <v>40</v>
      </c>
      <c r="G78" s="80">
        <v>15</v>
      </c>
      <c r="H78" s="208">
        <v>31.797240000000002</v>
      </c>
      <c r="I78" s="209">
        <v>535</v>
      </c>
      <c r="L78" s="211">
        <f t="shared" si="4"/>
        <v>0.79493100000000005</v>
      </c>
      <c r="N78" s="192"/>
    </row>
    <row r="79" spans="1:14" s="210" customFormat="1" ht="75">
      <c r="A79" s="78" t="s">
        <v>6554</v>
      </c>
      <c r="B79" s="206" t="s">
        <v>6605</v>
      </c>
      <c r="C79" s="78">
        <v>2024</v>
      </c>
      <c r="D79" s="207" t="s">
        <v>6606</v>
      </c>
      <c r="E79" s="78">
        <v>0.4</v>
      </c>
      <c r="F79" s="207">
        <v>40</v>
      </c>
      <c r="G79" s="80">
        <v>0</v>
      </c>
      <c r="H79" s="208">
        <v>27.89903</v>
      </c>
      <c r="I79" s="209">
        <v>536</v>
      </c>
      <c r="L79" s="211">
        <f t="shared" si="4"/>
        <v>0.69747574999999995</v>
      </c>
      <c r="N79" s="192"/>
    </row>
    <row r="80" spans="1:14" s="210" customFormat="1" ht="75">
      <c r="A80" s="78" t="s">
        <v>6554</v>
      </c>
      <c r="B80" s="206" t="s">
        <v>6607</v>
      </c>
      <c r="C80" s="78">
        <v>2024</v>
      </c>
      <c r="D80" s="207" t="s">
        <v>6608</v>
      </c>
      <c r="E80" s="78">
        <v>0.4</v>
      </c>
      <c r="F80" s="207">
        <v>31</v>
      </c>
      <c r="G80" s="80">
        <v>15</v>
      </c>
      <c r="H80" s="208">
        <v>30.590049999999998</v>
      </c>
      <c r="I80" s="209">
        <v>538</v>
      </c>
      <c r="L80" s="211">
        <f t="shared" si="4"/>
        <v>0.98677580645161289</v>
      </c>
      <c r="N80" s="192"/>
    </row>
    <row r="81" spans="1:14" s="210" customFormat="1" ht="90">
      <c r="A81" s="78" t="s">
        <v>6554</v>
      </c>
      <c r="B81" s="206" t="s">
        <v>6609</v>
      </c>
      <c r="C81" s="78">
        <v>2024</v>
      </c>
      <c r="D81" s="207" t="s">
        <v>6610</v>
      </c>
      <c r="E81" s="78">
        <v>0.4</v>
      </c>
      <c r="F81" s="207">
        <v>18</v>
      </c>
      <c r="G81" s="80">
        <v>15</v>
      </c>
      <c r="H81" s="208">
        <v>60.225660000000005</v>
      </c>
      <c r="I81" s="209">
        <v>539</v>
      </c>
      <c r="L81" s="211">
        <f t="shared" si="4"/>
        <v>3.3458700000000001</v>
      </c>
      <c r="N81" s="192"/>
    </row>
    <row r="82" spans="1:14" s="210" customFormat="1" ht="90">
      <c r="A82" s="78" t="s">
        <v>6554</v>
      </c>
      <c r="B82" s="206" t="s">
        <v>6611</v>
      </c>
      <c r="C82" s="78">
        <v>2024</v>
      </c>
      <c r="D82" s="207" t="s">
        <v>6612</v>
      </c>
      <c r="E82" s="78">
        <v>0.4</v>
      </c>
      <c r="F82" s="207">
        <v>45</v>
      </c>
      <c r="G82" s="80">
        <v>15</v>
      </c>
      <c r="H82" s="208">
        <v>37.152250000000002</v>
      </c>
      <c r="I82" s="209">
        <v>540</v>
      </c>
      <c r="L82" s="211">
        <f t="shared" si="4"/>
        <v>0.82560555555555559</v>
      </c>
      <c r="N82" s="192"/>
    </row>
    <row r="83" spans="1:14" s="210" customFormat="1" ht="75">
      <c r="A83" s="78" t="s">
        <v>6554</v>
      </c>
      <c r="B83" s="206" t="s">
        <v>6613</v>
      </c>
      <c r="C83" s="78">
        <v>2024</v>
      </c>
      <c r="D83" s="207" t="s">
        <v>6614</v>
      </c>
      <c r="E83" s="78">
        <v>0.4</v>
      </c>
      <c r="F83" s="207">
        <v>16</v>
      </c>
      <c r="G83" s="80">
        <v>15</v>
      </c>
      <c r="H83" s="208">
        <v>52.145980000000002</v>
      </c>
      <c r="I83" s="209">
        <v>541</v>
      </c>
      <c r="L83" s="211">
        <f t="shared" si="4"/>
        <v>3.2591237500000001</v>
      </c>
      <c r="N83" s="192"/>
    </row>
    <row r="84" spans="1:14" s="210" customFormat="1" ht="75">
      <c r="A84" s="78" t="s">
        <v>6554</v>
      </c>
      <c r="B84" s="206" t="s">
        <v>6615</v>
      </c>
      <c r="C84" s="78">
        <v>2024</v>
      </c>
      <c r="D84" s="207" t="s">
        <v>6616</v>
      </c>
      <c r="E84" s="78">
        <v>0.4</v>
      </c>
      <c r="F84" s="207">
        <v>39</v>
      </c>
      <c r="G84" s="80">
        <v>15</v>
      </c>
      <c r="H84" s="208">
        <v>113.59267999999999</v>
      </c>
      <c r="I84" s="209">
        <v>542</v>
      </c>
      <c r="L84" s="211">
        <f t="shared" si="4"/>
        <v>2.9126328205128202</v>
      </c>
      <c r="N84" s="192"/>
    </row>
    <row r="85" spans="1:14" s="210" customFormat="1" ht="60">
      <c r="A85" s="78" t="s">
        <v>6554</v>
      </c>
      <c r="B85" s="206" t="s">
        <v>6617</v>
      </c>
      <c r="C85" s="78">
        <v>2024</v>
      </c>
      <c r="D85" s="207" t="s">
        <v>6618</v>
      </c>
      <c r="E85" s="78">
        <v>0.4</v>
      </c>
      <c r="F85" s="207">
        <v>72</v>
      </c>
      <c r="G85" s="80">
        <v>10</v>
      </c>
      <c r="H85" s="208">
        <v>64.871889999999993</v>
      </c>
      <c r="I85" s="209">
        <v>543</v>
      </c>
      <c r="L85" s="211">
        <f t="shared" si="4"/>
        <v>0.90099847222222218</v>
      </c>
      <c r="N85" s="192"/>
    </row>
    <row r="86" spans="1:14" s="210" customFormat="1" ht="105">
      <c r="A86" s="78" t="s">
        <v>6554</v>
      </c>
      <c r="B86" s="206" t="s">
        <v>6619</v>
      </c>
      <c r="C86" s="78">
        <v>2024</v>
      </c>
      <c r="D86" s="207" t="s">
        <v>6620</v>
      </c>
      <c r="E86" s="78">
        <v>0.4</v>
      </c>
      <c r="F86" s="207">
        <v>30</v>
      </c>
      <c r="G86" s="80">
        <v>15</v>
      </c>
      <c r="H86" s="208">
        <v>40.853730000000006</v>
      </c>
      <c r="I86" s="209">
        <v>547</v>
      </c>
      <c r="L86" s="211">
        <f t="shared" si="4"/>
        <v>1.3617910000000002</v>
      </c>
      <c r="N86" s="192"/>
    </row>
    <row r="87" spans="1:14" s="210" customFormat="1" ht="120">
      <c r="A87" s="78" t="s">
        <v>6554</v>
      </c>
      <c r="B87" s="206" t="s">
        <v>6621</v>
      </c>
      <c r="C87" s="78">
        <v>2024</v>
      </c>
      <c r="D87" s="207" t="s">
        <v>6622</v>
      </c>
      <c r="E87" s="78">
        <v>0.4</v>
      </c>
      <c r="F87" s="207">
        <v>30</v>
      </c>
      <c r="G87" s="80">
        <v>15</v>
      </c>
      <c r="H87" s="208">
        <v>58.601589999999995</v>
      </c>
      <c r="I87" s="209">
        <v>548</v>
      </c>
      <c r="L87" s="211">
        <f t="shared" si="4"/>
        <v>1.9533863333333332</v>
      </c>
      <c r="N87" s="192"/>
    </row>
    <row r="88" spans="1:14" s="210" customFormat="1" ht="90">
      <c r="A88" s="78" t="s">
        <v>6554</v>
      </c>
      <c r="B88" s="206" t="s">
        <v>6623</v>
      </c>
      <c r="C88" s="78">
        <v>2024</v>
      </c>
      <c r="D88" s="207" t="s">
        <v>6624</v>
      </c>
      <c r="E88" s="78">
        <v>0.4</v>
      </c>
      <c r="F88" s="207">
        <v>25</v>
      </c>
      <c r="G88" s="80">
        <v>8</v>
      </c>
      <c r="H88" s="208">
        <v>32.671419999999998</v>
      </c>
      <c r="I88" s="209">
        <v>549</v>
      </c>
      <c r="L88" s="211">
        <f t="shared" si="4"/>
        <v>1.3068567999999998</v>
      </c>
      <c r="N88" s="192"/>
    </row>
    <row r="89" spans="1:14" s="210" customFormat="1" ht="75">
      <c r="A89" s="78" t="s">
        <v>6554</v>
      </c>
      <c r="B89" s="206" t="s">
        <v>6625</v>
      </c>
      <c r="C89" s="78">
        <v>2024</v>
      </c>
      <c r="D89" s="207" t="s">
        <v>6626</v>
      </c>
      <c r="E89" s="78">
        <v>0.4</v>
      </c>
      <c r="F89" s="207">
        <v>22</v>
      </c>
      <c r="G89" s="80">
        <v>6</v>
      </c>
      <c r="H89" s="208">
        <v>53.757919999999999</v>
      </c>
      <c r="I89" s="209">
        <v>555</v>
      </c>
      <c r="L89" s="211">
        <f t="shared" si="4"/>
        <v>2.443541818181818</v>
      </c>
      <c r="N89" s="192"/>
    </row>
    <row r="90" spans="1:14" s="210" customFormat="1" ht="75">
      <c r="A90" s="78" t="s">
        <v>6554</v>
      </c>
      <c r="B90" s="206" t="s">
        <v>6627</v>
      </c>
      <c r="C90" s="78">
        <v>2024</v>
      </c>
      <c r="D90" s="207" t="s">
        <v>6628</v>
      </c>
      <c r="E90" s="78">
        <v>0.4</v>
      </c>
      <c r="F90" s="207">
        <v>28</v>
      </c>
      <c r="G90" s="80">
        <v>15</v>
      </c>
      <c r="H90" s="208">
        <v>37.320260000000005</v>
      </c>
      <c r="I90" s="209">
        <v>556</v>
      </c>
      <c r="L90" s="211">
        <f t="shared" si="4"/>
        <v>1.3328664285714287</v>
      </c>
      <c r="N90" s="192"/>
    </row>
    <row r="91" spans="1:14" s="210" customFormat="1" ht="75">
      <c r="A91" s="78" t="s">
        <v>6554</v>
      </c>
      <c r="B91" s="206" t="s">
        <v>6629</v>
      </c>
      <c r="C91" s="78">
        <v>2024</v>
      </c>
      <c r="D91" s="207" t="s">
        <v>6630</v>
      </c>
      <c r="E91" s="78">
        <v>0.4</v>
      </c>
      <c r="F91" s="207">
        <v>14</v>
      </c>
      <c r="G91" s="80">
        <v>10</v>
      </c>
      <c r="H91" s="208">
        <v>56.236040000000003</v>
      </c>
      <c r="I91" s="209">
        <v>559</v>
      </c>
      <c r="L91" s="211">
        <f t="shared" si="4"/>
        <v>4.0168600000000003</v>
      </c>
      <c r="N91" s="192"/>
    </row>
    <row r="92" spans="1:14" s="210" customFormat="1" ht="120">
      <c r="A92" s="78" t="s">
        <v>6554</v>
      </c>
      <c r="B92" s="212" t="s">
        <v>6631</v>
      </c>
      <c r="C92" s="78">
        <v>2024</v>
      </c>
      <c r="D92" s="212" t="s">
        <v>6632</v>
      </c>
      <c r="E92" s="78">
        <v>0.4</v>
      </c>
      <c r="F92" s="212">
        <v>7</v>
      </c>
      <c r="G92" s="80">
        <v>15</v>
      </c>
      <c r="H92" s="213">
        <v>37.61074</v>
      </c>
      <c r="I92" s="214">
        <v>642</v>
      </c>
      <c r="L92" s="211">
        <f t="shared" si="4"/>
        <v>5.3729628571428574</v>
      </c>
      <c r="N92" s="192"/>
    </row>
    <row r="93" spans="1:14" s="210" customFormat="1" ht="120">
      <c r="A93" s="78" t="s">
        <v>6554</v>
      </c>
      <c r="B93" s="212" t="s">
        <v>6633</v>
      </c>
      <c r="C93" s="78">
        <v>2024</v>
      </c>
      <c r="D93" s="212" t="s">
        <v>6634</v>
      </c>
      <c r="E93" s="78">
        <v>0.4</v>
      </c>
      <c r="F93" s="212">
        <v>8</v>
      </c>
      <c r="G93" s="80">
        <v>15</v>
      </c>
      <c r="H93" s="213">
        <v>40.53698</v>
      </c>
      <c r="I93" s="214">
        <v>647</v>
      </c>
      <c r="L93" s="211">
        <f t="shared" si="4"/>
        <v>5.0671225</v>
      </c>
      <c r="N93" s="192"/>
    </row>
    <row r="94" spans="1:14" s="210" customFormat="1" ht="105">
      <c r="A94" s="78" t="s">
        <v>6554</v>
      </c>
      <c r="B94" s="212" t="s">
        <v>6635</v>
      </c>
      <c r="C94" s="78">
        <v>2024</v>
      </c>
      <c r="D94" s="212" t="s">
        <v>6636</v>
      </c>
      <c r="E94" s="78">
        <v>0.4</v>
      </c>
      <c r="F94" s="212">
        <v>12</v>
      </c>
      <c r="G94" s="80">
        <v>15</v>
      </c>
      <c r="H94" s="213">
        <v>80.774600000000007</v>
      </c>
      <c r="I94" s="214">
        <v>648</v>
      </c>
      <c r="L94" s="211">
        <f t="shared" si="4"/>
        <v>6.7312166666666675</v>
      </c>
      <c r="N94" s="192"/>
    </row>
    <row r="95" spans="1:14" s="210" customFormat="1" ht="105">
      <c r="A95" s="78" t="s">
        <v>6554</v>
      </c>
      <c r="B95" s="212" t="s">
        <v>6637</v>
      </c>
      <c r="C95" s="78">
        <v>2024</v>
      </c>
      <c r="D95" s="212" t="s">
        <v>6636</v>
      </c>
      <c r="E95" s="78">
        <v>0.4</v>
      </c>
      <c r="F95" s="212">
        <v>12</v>
      </c>
      <c r="G95" s="80">
        <v>15</v>
      </c>
      <c r="H95" s="213">
        <v>121.33587</v>
      </c>
      <c r="I95" s="214">
        <v>649</v>
      </c>
      <c r="L95" s="211">
        <f t="shared" si="4"/>
        <v>10.1113225</v>
      </c>
      <c r="N95" s="192"/>
    </row>
    <row r="96" spans="1:14" s="210" customFormat="1" ht="90">
      <c r="A96" s="78" t="s">
        <v>6554</v>
      </c>
      <c r="B96" s="212" t="s">
        <v>6638</v>
      </c>
      <c r="C96" s="78">
        <v>2024</v>
      </c>
      <c r="D96" s="212" t="s">
        <v>6639</v>
      </c>
      <c r="E96" s="78">
        <v>0.4</v>
      </c>
      <c r="F96" s="212">
        <v>14</v>
      </c>
      <c r="G96" s="80">
        <v>10</v>
      </c>
      <c r="H96" s="213">
        <v>71.170919999999995</v>
      </c>
      <c r="I96" s="214">
        <v>650</v>
      </c>
      <c r="L96" s="211">
        <f t="shared" si="4"/>
        <v>5.0836371428571425</v>
      </c>
      <c r="N96" s="192"/>
    </row>
    <row r="97" spans="1:14" s="210" customFormat="1" ht="90">
      <c r="A97" s="78" t="s">
        <v>6554</v>
      </c>
      <c r="B97" s="212" t="s">
        <v>6640</v>
      </c>
      <c r="C97" s="78">
        <v>2024</v>
      </c>
      <c r="D97" s="212" t="s">
        <v>6641</v>
      </c>
      <c r="E97" s="78">
        <v>0.4</v>
      </c>
      <c r="F97" s="212">
        <v>19</v>
      </c>
      <c r="G97" s="80">
        <v>10</v>
      </c>
      <c r="H97" s="213">
        <v>74.234800000000007</v>
      </c>
      <c r="I97" s="214">
        <v>651</v>
      </c>
      <c r="L97" s="211">
        <f t="shared" si="4"/>
        <v>3.9070947368421058</v>
      </c>
      <c r="N97" s="192"/>
    </row>
    <row r="98" spans="1:14" s="210" customFormat="1" ht="135">
      <c r="A98" s="78" t="s">
        <v>6554</v>
      </c>
      <c r="B98" s="212" t="s">
        <v>6642</v>
      </c>
      <c r="C98" s="78">
        <v>2024</v>
      </c>
      <c r="D98" s="212" t="s">
        <v>6643</v>
      </c>
      <c r="E98" s="78">
        <v>0.4</v>
      </c>
      <c r="F98" s="215">
        <v>70</v>
      </c>
      <c r="G98" s="80">
        <v>15</v>
      </c>
      <c r="H98" s="216">
        <v>166.17239000000001</v>
      </c>
      <c r="I98" s="217">
        <v>684</v>
      </c>
      <c r="L98" s="211">
        <f t="shared" si="4"/>
        <v>2.373891285714286</v>
      </c>
      <c r="M98" s="211"/>
      <c r="N98" s="192"/>
    </row>
    <row r="99" spans="1:14" s="210" customFormat="1" ht="90">
      <c r="A99" s="78" t="s">
        <v>6554</v>
      </c>
      <c r="B99" s="212" t="s">
        <v>6644</v>
      </c>
      <c r="C99" s="78">
        <v>2024</v>
      </c>
      <c r="D99" s="212" t="s">
        <v>6645</v>
      </c>
      <c r="E99" s="78">
        <v>0.4</v>
      </c>
      <c r="F99" s="215">
        <v>36</v>
      </c>
      <c r="G99" s="80">
        <v>10</v>
      </c>
      <c r="H99" s="216">
        <v>116.37746000000001</v>
      </c>
      <c r="I99" s="217">
        <v>687</v>
      </c>
      <c r="L99" s="211">
        <f t="shared" si="4"/>
        <v>3.2327072222222224</v>
      </c>
      <c r="N99" s="192"/>
    </row>
    <row r="100" spans="1:14" s="210" customFormat="1" ht="105">
      <c r="A100" s="78" t="s">
        <v>6554</v>
      </c>
      <c r="B100" s="212" t="s">
        <v>6646</v>
      </c>
      <c r="C100" s="78">
        <v>2024</v>
      </c>
      <c r="D100" s="212" t="s">
        <v>6647</v>
      </c>
      <c r="E100" s="78">
        <v>0.4</v>
      </c>
      <c r="F100" s="215">
        <v>50</v>
      </c>
      <c r="G100" s="80">
        <v>15</v>
      </c>
      <c r="H100" s="218">
        <v>164.20323999999999</v>
      </c>
      <c r="I100" s="217">
        <v>691</v>
      </c>
      <c r="L100" s="211">
        <f t="shared" si="4"/>
        <v>3.2840647999999999</v>
      </c>
      <c r="N100" s="192"/>
    </row>
    <row r="101" spans="1:14" s="210" customFormat="1" ht="105">
      <c r="A101" s="78" t="s">
        <v>6554</v>
      </c>
      <c r="B101" s="212" t="s">
        <v>6648</v>
      </c>
      <c r="C101" s="78">
        <v>2024</v>
      </c>
      <c r="D101" s="212" t="s">
        <v>6647</v>
      </c>
      <c r="E101" s="78">
        <v>0.4</v>
      </c>
      <c r="F101" s="215">
        <v>15</v>
      </c>
      <c r="G101" s="80">
        <v>15</v>
      </c>
      <c r="H101" s="218">
        <v>51.204680000000003</v>
      </c>
      <c r="I101" s="217">
        <v>692</v>
      </c>
      <c r="L101" s="211">
        <f t="shared" si="4"/>
        <v>3.4136453333333336</v>
      </c>
      <c r="N101" s="192"/>
    </row>
    <row r="102" spans="1:14" s="210" customFormat="1" ht="105">
      <c r="A102" s="78" t="s">
        <v>6554</v>
      </c>
      <c r="B102" s="212" t="s">
        <v>6648</v>
      </c>
      <c r="C102" s="78">
        <v>2024</v>
      </c>
      <c r="D102" s="212" t="s">
        <v>6647</v>
      </c>
      <c r="E102" s="78">
        <v>0.4</v>
      </c>
      <c r="F102" s="215">
        <v>60</v>
      </c>
      <c r="G102" s="80">
        <v>15</v>
      </c>
      <c r="H102" s="218">
        <v>187.07592000000002</v>
      </c>
      <c r="I102" s="217">
        <v>693</v>
      </c>
      <c r="L102" s="211">
        <f t="shared" si="4"/>
        <v>3.1179320000000006</v>
      </c>
      <c r="N102" s="192"/>
    </row>
    <row r="103" spans="1:14" s="210" customFormat="1" ht="105">
      <c r="A103" s="78" t="s">
        <v>6554</v>
      </c>
      <c r="B103" s="212" t="s">
        <v>6648</v>
      </c>
      <c r="C103" s="78">
        <v>2024</v>
      </c>
      <c r="D103" s="212" t="s">
        <v>6647</v>
      </c>
      <c r="E103" s="78">
        <v>0.4</v>
      </c>
      <c r="F103" s="215">
        <v>14</v>
      </c>
      <c r="G103" s="80">
        <v>15</v>
      </c>
      <c r="H103" s="218">
        <v>34.073699999999995</v>
      </c>
      <c r="I103" s="217">
        <v>694</v>
      </c>
      <c r="L103" s="211">
        <f t="shared" si="4"/>
        <v>2.4338357142857139</v>
      </c>
      <c r="N103" s="192"/>
    </row>
    <row r="104" spans="1:14" s="210" customFormat="1" ht="105">
      <c r="A104" s="78" t="s">
        <v>6554</v>
      </c>
      <c r="B104" s="212" t="s">
        <v>6648</v>
      </c>
      <c r="C104" s="78">
        <v>2024</v>
      </c>
      <c r="D104" s="212" t="s">
        <v>6647</v>
      </c>
      <c r="E104" s="78">
        <v>0.4</v>
      </c>
      <c r="F104" s="215">
        <v>17</v>
      </c>
      <c r="G104" s="80">
        <v>15</v>
      </c>
      <c r="H104" s="218">
        <v>34.073699999999995</v>
      </c>
      <c r="I104" s="217">
        <v>695</v>
      </c>
      <c r="L104" s="211">
        <f t="shared" si="4"/>
        <v>2.0043352941176469</v>
      </c>
      <c r="N104" s="192"/>
    </row>
    <row r="105" spans="1:14" s="210" customFormat="1" ht="120">
      <c r="A105" s="78" t="s">
        <v>6554</v>
      </c>
      <c r="B105" s="212" t="s">
        <v>6649</v>
      </c>
      <c r="C105" s="78">
        <v>2024</v>
      </c>
      <c r="D105" s="212" t="s">
        <v>6650</v>
      </c>
      <c r="E105" s="78">
        <v>0.4</v>
      </c>
      <c r="F105" s="215">
        <v>21</v>
      </c>
      <c r="G105" s="80">
        <v>3</v>
      </c>
      <c r="H105" s="216">
        <v>113.15378</v>
      </c>
      <c r="I105" s="217">
        <v>705</v>
      </c>
      <c r="L105" s="211">
        <f t="shared" si="4"/>
        <v>5.3882752380952379</v>
      </c>
      <c r="M105" s="211"/>
      <c r="N105" s="192"/>
    </row>
    <row r="106" spans="1:14" s="210" customFormat="1" ht="150">
      <c r="A106" s="78" t="s">
        <v>6554</v>
      </c>
      <c r="B106" s="212" t="s">
        <v>6651</v>
      </c>
      <c r="C106" s="78">
        <v>2024</v>
      </c>
      <c r="D106" s="212" t="s">
        <v>6652</v>
      </c>
      <c r="E106" s="78">
        <v>0.4</v>
      </c>
      <c r="F106" s="215">
        <v>16</v>
      </c>
      <c r="G106" s="80">
        <v>15</v>
      </c>
      <c r="H106" s="216">
        <v>50.454430000000002</v>
      </c>
      <c r="I106" s="217">
        <v>720</v>
      </c>
      <c r="L106" s="211">
        <f t="shared" si="4"/>
        <v>3.1534018750000001</v>
      </c>
      <c r="N106" s="192"/>
    </row>
    <row r="107" spans="1:14" s="210" customFormat="1" ht="150">
      <c r="A107" s="78" t="s">
        <v>6554</v>
      </c>
      <c r="B107" s="212" t="s">
        <v>6653</v>
      </c>
      <c r="C107" s="78">
        <v>2024</v>
      </c>
      <c r="D107" s="212" t="s">
        <v>6654</v>
      </c>
      <c r="E107" s="78">
        <v>0.4</v>
      </c>
      <c r="F107" s="215">
        <v>20</v>
      </c>
      <c r="G107" s="80">
        <v>10</v>
      </c>
      <c r="H107" s="216">
        <v>50.563510000000001</v>
      </c>
      <c r="I107" s="217">
        <v>729</v>
      </c>
      <c r="L107" s="211">
        <f t="shared" si="4"/>
        <v>2.5281755000000001</v>
      </c>
      <c r="N107" s="192"/>
    </row>
    <row r="108" spans="1:14" s="210" customFormat="1" ht="90">
      <c r="A108" s="78" t="s">
        <v>6554</v>
      </c>
      <c r="B108" s="212" t="s">
        <v>6655</v>
      </c>
      <c r="C108" s="78">
        <v>2024</v>
      </c>
      <c r="D108" s="212" t="s">
        <v>6656</v>
      </c>
      <c r="E108" s="78">
        <v>0.4</v>
      </c>
      <c r="F108" s="215">
        <v>20</v>
      </c>
      <c r="G108" s="80">
        <v>15</v>
      </c>
      <c r="H108" s="216">
        <v>38.564250000000001</v>
      </c>
      <c r="I108" s="217">
        <v>732</v>
      </c>
      <c r="L108" s="211">
        <f t="shared" si="4"/>
        <v>1.9282125000000001</v>
      </c>
      <c r="N108" s="192"/>
    </row>
    <row r="109" spans="1:14" s="210" customFormat="1" ht="105">
      <c r="A109" s="78" t="s">
        <v>6554</v>
      </c>
      <c r="B109" s="212" t="s">
        <v>6657</v>
      </c>
      <c r="C109" s="78">
        <v>2024</v>
      </c>
      <c r="D109" s="212" t="s">
        <v>6658</v>
      </c>
      <c r="E109" s="78">
        <v>0.4</v>
      </c>
      <c r="F109" s="215">
        <v>39</v>
      </c>
      <c r="G109" s="80">
        <v>10</v>
      </c>
      <c r="H109" s="216">
        <v>86.650880000000001</v>
      </c>
      <c r="I109" s="217">
        <v>739</v>
      </c>
      <c r="L109" s="211">
        <f t="shared" si="4"/>
        <v>2.2218174358974361</v>
      </c>
      <c r="N109" s="192"/>
    </row>
    <row r="110" spans="1:14" s="210" customFormat="1" ht="105">
      <c r="A110" s="78" t="s">
        <v>6554</v>
      </c>
      <c r="B110" s="212" t="s">
        <v>6659</v>
      </c>
      <c r="C110" s="78">
        <v>2024</v>
      </c>
      <c r="D110" s="212" t="s">
        <v>6660</v>
      </c>
      <c r="E110" s="78">
        <v>0.4</v>
      </c>
      <c r="F110" s="215">
        <v>22</v>
      </c>
      <c r="G110" s="80">
        <v>0</v>
      </c>
      <c r="H110" s="216">
        <v>53.659639999999996</v>
      </c>
      <c r="I110" s="217">
        <v>740</v>
      </c>
      <c r="L110" s="211">
        <f t="shared" si="4"/>
        <v>2.4390745454545453</v>
      </c>
      <c r="N110" s="192"/>
    </row>
    <row r="111" spans="1:14" s="210" customFormat="1" ht="150">
      <c r="A111" s="78" t="s">
        <v>6554</v>
      </c>
      <c r="B111" s="212" t="s">
        <v>6661</v>
      </c>
      <c r="C111" s="78">
        <v>2024</v>
      </c>
      <c r="D111" s="212" t="s">
        <v>6662</v>
      </c>
      <c r="E111" s="78">
        <v>0.4</v>
      </c>
      <c r="F111" s="215">
        <v>26</v>
      </c>
      <c r="G111" s="80">
        <v>15</v>
      </c>
      <c r="H111" s="216">
        <v>51.28378</v>
      </c>
      <c r="I111" s="217">
        <v>742</v>
      </c>
      <c r="L111" s="211">
        <f t="shared" si="4"/>
        <v>1.972453076923077</v>
      </c>
      <c r="N111" s="192"/>
    </row>
    <row r="112" spans="1:14" s="210" customFormat="1" ht="105">
      <c r="A112" s="78" t="s">
        <v>6554</v>
      </c>
      <c r="B112" s="212" t="s">
        <v>6663</v>
      </c>
      <c r="C112" s="78">
        <v>2024</v>
      </c>
      <c r="D112" s="212" t="s">
        <v>6664</v>
      </c>
      <c r="E112" s="78">
        <v>0.4</v>
      </c>
      <c r="F112" s="215">
        <v>72</v>
      </c>
      <c r="G112" s="80">
        <v>3</v>
      </c>
      <c r="H112" s="216">
        <v>133.49332000000001</v>
      </c>
      <c r="I112" s="217">
        <v>743</v>
      </c>
      <c r="L112" s="211">
        <f t="shared" si="4"/>
        <v>1.854073888888889</v>
      </c>
      <c r="N112" s="192"/>
    </row>
    <row r="113" spans="1:14" s="210" customFormat="1" ht="165">
      <c r="A113" s="78" t="s">
        <v>6554</v>
      </c>
      <c r="B113" s="212" t="s">
        <v>6665</v>
      </c>
      <c r="C113" s="78">
        <v>2024</v>
      </c>
      <c r="D113" s="212" t="s">
        <v>6666</v>
      </c>
      <c r="E113" s="78">
        <v>0.4</v>
      </c>
      <c r="F113" s="215">
        <v>25</v>
      </c>
      <c r="G113" s="80">
        <v>15</v>
      </c>
      <c r="H113" s="216">
        <v>73.084670000000003</v>
      </c>
      <c r="I113" s="217">
        <v>744</v>
      </c>
      <c r="L113" s="211">
        <f t="shared" si="4"/>
        <v>2.9233868000000003</v>
      </c>
      <c r="N113" s="192"/>
    </row>
    <row r="114" spans="1:14" s="210" customFormat="1" ht="90">
      <c r="A114" s="78" t="s">
        <v>6554</v>
      </c>
      <c r="B114" s="212" t="s">
        <v>6667</v>
      </c>
      <c r="C114" s="78">
        <v>2024</v>
      </c>
      <c r="D114" s="212" t="s">
        <v>6668</v>
      </c>
      <c r="E114" s="78">
        <v>0.4</v>
      </c>
      <c r="F114" s="215">
        <v>30</v>
      </c>
      <c r="G114" s="80">
        <v>15</v>
      </c>
      <c r="H114" s="216">
        <v>96.977929999999986</v>
      </c>
      <c r="I114" s="217">
        <v>755</v>
      </c>
      <c r="L114" s="211">
        <f t="shared" si="4"/>
        <v>3.232597666666666</v>
      </c>
      <c r="N114" s="192"/>
    </row>
    <row r="115" spans="1:14" ht="33" hidden="1">
      <c r="A115" s="78" t="s">
        <v>6554</v>
      </c>
      <c r="B115" s="185" t="s">
        <v>58</v>
      </c>
      <c r="C115" s="185"/>
      <c r="D115" s="185"/>
      <c r="E115" s="78"/>
      <c r="F115" s="198"/>
      <c r="G115" s="198">
        <v>0</v>
      </c>
      <c r="H115" s="199"/>
      <c r="I115" s="219"/>
      <c r="L115" s="211" t="e">
        <f t="shared" si="4"/>
        <v>#DIV/0!</v>
      </c>
      <c r="M115" s="211"/>
      <c r="N115" s="192"/>
    </row>
    <row r="116" spans="1:14" ht="33">
      <c r="A116" s="78" t="s">
        <v>6554</v>
      </c>
      <c r="B116" s="185" t="s">
        <v>60</v>
      </c>
      <c r="C116" s="185"/>
      <c r="D116" s="185"/>
      <c r="E116" s="78"/>
      <c r="F116" s="203">
        <f>SUM(F117:F201)</f>
        <v>16288</v>
      </c>
      <c r="G116" s="203">
        <f>SUM(G117:G201)</f>
        <v>2444.38</v>
      </c>
      <c r="H116" s="204">
        <f>SUM(H117:H201)</f>
        <v>34536.142969999994</v>
      </c>
      <c r="I116" s="219"/>
      <c r="L116" s="211">
        <f t="shared" si="4"/>
        <v>2.1203427658398817</v>
      </c>
      <c r="M116" s="211"/>
      <c r="N116" s="192"/>
    </row>
    <row r="117" spans="1:14" ht="75">
      <c r="A117" s="78" t="s">
        <v>6554</v>
      </c>
      <c r="B117" s="206" t="s">
        <v>6669</v>
      </c>
      <c r="C117" s="185">
        <v>2024</v>
      </c>
      <c r="D117" s="207" t="s">
        <v>6670</v>
      </c>
      <c r="E117" s="78">
        <v>0.4</v>
      </c>
      <c r="F117" s="207">
        <v>385</v>
      </c>
      <c r="G117" s="203">
        <v>5</v>
      </c>
      <c r="H117" s="208">
        <v>1393.02423</v>
      </c>
      <c r="I117" s="209">
        <v>23</v>
      </c>
      <c r="L117" s="211">
        <f t="shared" si="4"/>
        <v>3.6182447532467532</v>
      </c>
      <c r="N117" s="192"/>
    </row>
    <row r="118" spans="1:14" ht="75">
      <c r="A118" s="78" t="s">
        <v>6554</v>
      </c>
      <c r="B118" s="206" t="s">
        <v>6671</v>
      </c>
      <c r="C118" s="185">
        <v>2024</v>
      </c>
      <c r="D118" s="207" t="s">
        <v>6672</v>
      </c>
      <c r="E118" s="78">
        <v>0.4</v>
      </c>
      <c r="F118" s="207">
        <v>45</v>
      </c>
      <c r="G118" s="203">
        <v>80</v>
      </c>
      <c r="H118" s="208">
        <v>149.68475000000001</v>
      </c>
      <c r="I118" s="209">
        <v>24</v>
      </c>
      <c r="L118" s="211">
        <f t="shared" si="4"/>
        <v>3.3263277777777778</v>
      </c>
      <c r="N118" s="192"/>
    </row>
    <row r="119" spans="1:14" ht="90">
      <c r="A119" s="78" t="s">
        <v>6554</v>
      </c>
      <c r="B119" s="206" t="s">
        <v>6673</v>
      </c>
      <c r="C119" s="185">
        <v>2024</v>
      </c>
      <c r="D119" s="207" t="s">
        <v>6674</v>
      </c>
      <c r="E119" s="78">
        <v>0.4</v>
      </c>
      <c r="F119" s="207">
        <v>75</v>
      </c>
      <c r="G119" s="203">
        <v>15</v>
      </c>
      <c r="H119" s="208">
        <v>278.11690000000004</v>
      </c>
      <c r="I119" s="209">
        <v>30</v>
      </c>
      <c r="L119" s="211">
        <f t="shared" ref="L119:L182" si="5">H119/F119</f>
        <v>3.7082253333333339</v>
      </c>
      <c r="N119" s="192"/>
    </row>
    <row r="120" spans="1:14" ht="135">
      <c r="A120" s="78" t="s">
        <v>6554</v>
      </c>
      <c r="B120" s="206" t="s">
        <v>6675</v>
      </c>
      <c r="C120" s="185">
        <v>2024</v>
      </c>
      <c r="D120" s="207" t="s">
        <v>6676</v>
      </c>
      <c r="E120" s="78">
        <v>0.4</v>
      </c>
      <c r="F120" s="207">
        <v>51</v>
      </c>
      <c r="G120" s="203">
        <v>15</v>
      </c>
      <c r="H120" s="208">
        <v>287.84096999999997</v>
      </c>
      <c r="I120" s="209">
        <v>67</v>
      </c>
      <c r="L120" s="211">
        <f t="shared" si="5"/>
        <v>5.6439405882352931</v>
      </c>
      <c r="N120" s="192"/>
    </row>
    <row r="121" spans="1:14" ht="90">
      <c r="A121" s="78" t="s">
        <v>6554</v>
      </c>
      <c r="B121" s="206" t="s">
        <v>6677</v>
      </c>
      <c r="C121" s="185">
        <v>2024</v>
      </c>
      <c r="D121" s="207" t="s">
        <v>6678</v>
      </c>
      <c r="E121" s="78">
        <v>0.4</v>
      </c>
      <c r="F121" s="207">
        <v>30</v>
      </c>
      <c r="G121" s="203">
        <v>15</v>
      </c>
      <c r="H121" s="208">
        <v>127.78953</v>
      </c>
      <c r="I121" s="209">
        <v>69</v>
      </c>
      <c r="L121" s="211">
        <f t="shared" si="5"/>
        <v>4.2596509999999999</v>
      </c>
      <c r="N121" s="192"/>
    </row>
    <row r="122" spans="1:14" ht="75">
      <c r="A122" s="78" t="s">
        <v>6554</v>
      </c>
      <c r="B122" s="206" t="s">
        <v>6679</v>
      </c>
      <c r="C122" s="185">
        <v>2024</v>
      </c>
      <c r="D122" s="207" t="s">
        <v>6680</v>
      </c>
      <c r="E122" s="78">
        <v>0.4</v>
      </c>
      <c r="F122" s="207">
        <v>10</v>
      </c>
      <c r="G122" s="203">
        <v>15</v>
      </c>
      <c r="H122" s="208">
        <v>163.0634</v>
      </c>
      <c r="I122" s="209">
        <v>72</v>
      </c>
      <c r="L122" s="211">
        <f t="shared" si="5"/>
        <v>16.306339999999999</v>
      </c>
      <c r="N122" s="192"/>
    </row>
    <row r="123" spans="1:14" ht="135">
      <c r="A123" s="78" t="s">
        <v>6554</v>
      </c>
      <c r="B123" s="206" t="s">
        <v>6681</v>
      </c>
      <c r="C123" s="185">
        <v>2024</v>
      </c>
      <c r="D123" s="207" t="s">
        <v>6682</v>
      </c>
      <c r="E123" s="78">
        <v>0.4</v>
      </c>
      <c r="F123" s="207">
        <v>29</v>
      </c>
      <c r="G123" s="203">
        <v>30</v>
      </c>
      <c r="H123" s="208">
        <v>231.62165999999999</v>
      </c>
      <c r="I123" s="209">
        <v>74</v>
      </c>
      <c r="L123" s="211">
        <f t="shared" si="5"/>
        <v>7.9869537931034476</v>
      </c>
      <c r="N123" s="192"/>
    </row>
    <row r="124" spans="1:14" ht="105">
      <c r="A124" s="78" t="s">
        <v>6554</v>
      </c>
      <c r="B124" s="206" t="s">
        <v>6683</v>
      </c>
      <c r="C124" s="185">
        <v>2024</v>
      </c>
      <c r="D124" s="207" t="s">
        <v>6684</v>
      </c>
      <c r="E124" s="78">
        <v>0.4</v>
      </c>
      <c r="F124" s="207">
        <v>195</v>
      </c>
      <c r="G124" s="203">
        <v>15</v>
      </c>
      <c r="H124" s="208">
        <v>374.28853000000004</v>
      </c>
      <c r="I124" s="209">
        <v>80</v>
      </c>
      <c r="L124" s="211">
        <f t="shared" si="5"/>
        <v>1.9194283589743593</v>
      </c>
      <c r="N124" s="192"/>
    </row>
    <row r="125" spans="1:14" ht="60">
      <c r="A125" s="78" t="s">
        <v>6554</v>
      </c>
      <c r="B125" s="206" t="s">
        <v>6685</v>
      </c>
      <c r="C125" s="185">
        <v>2024</v>
      </c>
      <c r="D125" s="207" t="s">
        <v>6686</v>
      </c>
      <c r="E125" s="78">
        <v>0.4</v>
      </c>
      <c r="F125" s="207">
        <v>200</v>
      </c>
      <c r="G125" s="203">
        <v>15</v>
      </c>
      <c r="H125" s="208">
        <v>486.79084999999998</v>
      </c>
      <c r="I125" s="209">
        <v>81</v>
      </c>
      <c r="L125" s="211">
        <f t="shared" si="5"/>
        <v>2.4339542499999998</v>
      </c>
      <c r="N125" s="192"/>
    </row>
    <row r="126" spans="1:14" ht="90">
      <c r="A126" s="78" t="s">
        <v>6554</v>
      </c>
      <c r="B126" s="206" t="s">
        <v>6687</v>
      </c>
      <c r="C126" s="185">
        <v>2024</v>
      </c>
      <c r="D126" s="207" t="s">
        <v>6688</v>
      </c>
      <c r="E126" s="78">
        <v>0.4</v>
      </c>
      <c r="F126" s="207">
        <v>142</v>
      </c>
      <c r="G126" s="203">
        <v>15</v>
      </c>
      <c r="H126" s="208">
        <v>348.81371999999999</v>
      </c>
      <c r="I126" s="209">
        <v>83</v>
      </c>
      <c r="L126" s="211">
        <f t="shared" si="5"/>
        <v>2.456434647887324</v>
      </c>
      <c r="N126" s="192"/>
    </row>
    <row r="127" spans="1:14" ht="105">
      <c r="A127" s="78" t="s">
        <v>6554</v>
      </c>
      <c r="B127" s="206" t="s">
        <v>6689</v>
      </c>
      <c r="C127" s="185">
        <v>2024</v>
      </c>
      <c r="D127" s="207" t="s">
        <v>6690</v>
      </c>
      <c r="E127" s="78">
        <v>0.4</v>
      </c>
      <c r="F127" s="207">
        <v>430</v>
      </c>
      <c r="G127" s="203">
        <v>15</v>
      </c>
      <c r="H127" s="208">
        <v>852.95907</v>
      </c>
      <c r="I127" s="209">
        <v>85</v>
      </c>
      <c r="L127" s="211">
        <f t="shared" si="5"/>
        <v>1.9836257441860465</v>
      </c>
      <c r="N127" s="192"/>
    </row>
    <row r="128" spans="1:14" ht="90">
      <c r="A128" s="78" t="s">
        <v>6554</v>
      </c>
      <c r="B128" s="206" t="s">
        <v>6691</v>
      </c>
      <c r="C128" s="185">
        <v>2024</v>
      </c>
      <c r="D128" s="207" t="s">
        <v>6692</v>
      </c>
      <c r="E128" s="78">
        <v>0.4</v>
      </c>
      <c r="F128" s="207">
        <v>76</v>
      </c>
      <c r="G128" s="203">
        <v>10</v>
      </c>
      <c r="H128" s="208">
        <v>139.86858999999998</v>
      </c>
      <c r="I128" s="209">
        <v>117</v>
      </c>
      <c r="L128" s="211">
        <f t="shared" si="5"/>
        <v>1.8403761842105262</v>
      </c>
      <c r="N128" s="192"/>
    </row>
    <row r="129" spans="1:14" ht="150">
      <c r="A129" s="78" t="s">
        <v>6554</v>
      </c>
      <c r="B129" s="206" t="s">
        <v>6693</v>
      </c>
      <c r="C129" s="185">
        <v>2024</v>
      </c>
      <c r="D129" s="207" t="s">
        <v>6694</v>
      </c>
      <c r="E129" s="78">
        <v>0.4</v>
      </c>
      <c r="F129" s="207">
        <v>613</v>
      </c>
      <c r="G129" s="203">
        <v>15</v>
      </c>
      <c r="H129" s="208">
        <v>912.05025999999998</v>
      </c>
      <c r="I129" s="209">
        <v>119</v>
      </c>
      <c r="L129" s="211">
        <f t="shared" si="5"/>
        <v>1.4878470799347472</v>
      </c>
      <c r="N129" s="192"/>
    </row>
    <row r="130" spans="1:14" ht="135">
      <c r="A130" s="78" t="s">
        <v>6554</v>
      </c>
      <c r="B130" s="206" t="s">
        <v>6695</v>
      </c>
      <c r="C130" s="185">
        <v>2024</v>
      </c>
      <c r="D130" s="207" t="s">
        <v>6696</v>
      </c>
      <c r="E130" s="78">
        <v>0.4</v>
      </c>
      <c r="F130" s="207">
        <v>9</v>
      </c>
      <c r="G130" s="203">
        <v>5</v>
      </c>
      <c r="H130" s="208">
        <v>126.64489999999999</v>
      </c>
      <c r="I130" s="209">
        <v>124</v>
      </c>
      <c r="L130" s="211">
        <f t="shared" si="5"/>
        <v>14.071655555555555</v>
      </c>
      <c r="N130" s="192"/>
    </row>
    <row r="131" spans="1:14" ht="150">
      <c r="A131" s="78" t="s">
        <v>6554</v>
      </c>
      <c r="B131" s="206" t="s">
        <v>6697</v>
      </c>
      <c r="C131" s="185">
        <v>2024</v>
      </c>
      <c r="D131" s="207" t="s">
        <v>6698</v>
      </c>
      <c r="E131" s="78">
        <v>0.4</v>
      </c>
      <c r="F131" s="207">
        <v>110</v>
      </c>
      <c r="G131" s="203">
        <v>15</v>
      </c>
      <c r="H131" s="208">
        <v>309.85818999999998</v>
      </c>
      <c r="I131" s="209">
        <v>144</v>
      </c>
      <c r="L131" s="211">
        <f t="shared" si="5"/>
        <v>2.8168926363636362</v>
      </c>
      <c r="N131" s="192"/>
    </row>
    <row r="132" spans="1:14" ht="90">
      <c r="A132" s="78" t="s">
        <v>6554</v>
      </c>
      <c r="B132" s="206" t="s">
        <v>6699</v>
      </c>
      <c r="C132" s="185">
        <v>2024</v>
      </c>
      <c r="D132" s="207" t="s">
        <v>6700</v>
      </c>
      <c r="E132" s="78">
        <v>0.4</v>
      </c>
      <c r="F132" s="207">
        <v>63</v>
      </c>
      <c r="G132" s="203">
        <v>15</v>
      </c>
      <c r="H132" s="208">
        <v>272.83608000000004</v>
      </c>
      <c r="I132" s="209">
        <v>145</v>
      </c>
      <c r="L132" s="211">
        <f t="shared" si="5"/>
        <v>4.3307314285714291</v>
      </c>
      <c r="N132" s="192"/>
    </row>
    <row r="133" spans="1:14" ht="75">
      <c r="A133" s="78" t="s">
        <v>6554</v>
      </c>
      <c r="B133" s="206" t="s">
        <v>6701</v>
      </c>
      <c r="C133" s="185">
        <v>2024</v>
      </c>
      <c r="D133" s="207" t="s">
        <v>6702</v>
      </c>
      <c r="E133" s="78">
        <v>0.4</v>
      </c>
      <c r="F133" s="207">
        <v>420</v>
      </c>
      <c r="G133" s="203">
        <v>10</v>
      </c>
      <c r="H133" s="208">
        <v>429.02800999999999</v>
      </c>
      <c r="I133" s="209">
        <v>148</v>
      </c>
      <c r="L133" s="211">
        <f t="shared" si="5"/>
        <v>1.0214952619047619</v>
      </c>
      <c r="N133" s="192"/>
    </row>
    <row r="134" spans="1:14" ht="75">
      <c r="A134" s="78" t="s">
        <v>6554</v>
      </c>
      <c r="B134" s="206" t="s">
        <v>6703</v>
      </c>
      <c r="C134" s="185">
        <v>2024</v>
      </c>
      <c r="D134" s="207" t="s">
        <v>6704</v>
      </c>
      <c r="E134" s="78">
        <v>0.4</v>
      </c>
      <c r="F134" s="207">
        <v>15</v>
      </c>
      <c r="G134" s="203">
        <v>20</v>
      </c>
      <c r="H134" s="208">
        <v>75.170479999999998</v>
      </c>
      <c r="I134" s="209">
        <v>155</v>
      </c>
      <c r="L134" s="211">
        <f t="shared" si="5"/>
        <v>5.011365333333333</v>
      </c>
      <c r="N134" s="192"/>
    </row>
    <row r="135" spans="1:14" ht="60">
      <c r="A135" s="78" t="s">
        <v>6554</v>
      </c>
      <c r="B135" s="206" t="s">
        <v>6705</v>
      </c>
      <c r="C135" s="185">
        <v>2024</v>
      </c>
      <c r="D135" s="207" t="s">
        <v>6706</v>
      </c>
      <c r="E135" s="78">
        <v>0.4</v>
      </c>
      <c r="F135" s="207">
        <v>56</v>
      </c>
      <c r="G135" s="203">
        <v>15</v>
      </c>
      <c r="H135" s="208">
        <v>100.57589999999999</v>
      </c>
      <c r="I135" s="209">
        <v>157</v>
      </c>
      <c r="L135" s="211">
        <f t="shared" si="5"/>
        <v>1.795998214285714</v>
      </c>
      <c r="N135" s="192"/>
    </row>
    <row r="136" spans="1:14" ht="120">
      <c r="A136" s="78" t="s">
        <v>6554</v>
      </c>
      <c r="B136" s="206" t="s">
        <v>6707</v>
      </c>
      <c r="C136" s="185">
        <v>2024</v>
      </c>
      <c r="D136" s="207" t="s">
        <v>6708</v>
      </c>
      <c r="E136" s="78">
        <v>0.4</v>
      </c>
      <c r="F136" s="207">
        <v>48</v>
      </c>
      <c r="G136" s="203">
        <v>30</v>
      </c>
      <c r="H136" s="208">
        <v>226.05327</v>
      </c>
      <c r="I136" s="209">
        <v>205</v>
      </c>
      <c r="L136" s="211">
        <f t="shared" si="5"/>
        <v>4.709443125</v>
      </c>
      <c r="N136" s="192"/>
    </row>
    <row r="137" spans="1:14" ht="90">
      <c r="A137" s="78" t="s">
        <v>6554</v>
      </c>
      <c r="B137" s="206" t="s">
        <v>6709</v>
      </c>
      <c r="C137" s="185">
        <v>2024</v>
      </c>
      <c r="D137" s="207" t="s">
        <v>6710</v>
      </c>
      <c r="E137" s="78">
        <v>0.4</v>
      </c>
      <c r="F137" s="207">
        <v>176</v>
      </c>
      <c r="G137" s="203">
        <v>10</v>
      </c>
      <c r="H137" s="208">
        <v>400.18526000000003</v>
      </c>
      <c r="I137" s="209">
        <v>206</v>
      </c>
      <c r="L137" s="211">
        <f t="shared" si="5"/>
        <v>2.2737798863636365</v>
      </c>
      <c r="N137" s="192"/>
    </row>
    <row r="138" spans="1:14" ht="165">
      <c r="A138" s="78" t="s">
        <v>6554</v>
      </c>
      <c r="B138" s="206" t="s">
        <v>6711</v>
      </c>
      <c r="C138" s="185">
        <v>2024</v>
      </c>
      <c r="D138" s="207" t="s">
        <v>6712</v>
      </c>
      <c r="E138" s="78">
        <v>0.4</v>
      </c>
      <c r="F138" s="207">
        <v>17</v>
      </c>
      <c r="G138" s="203">
        <v>5</v>
      </c>
      <c r="H138" s="208">
        <v>162.38768999999999</v>
      </c>
      <c r="I138" s="209">
        <v>208</v>
      </c>
      <c r="L138" s="211">
        <f t="shared" si="5"/>
        <v>9.5522170588235298</v>
      </c>
      <c r="N138" s="192"/>
    </row>
    <row r="139" spans="1:14" ht="120">
      <c r="A139" s="78" t="s">
        <v>6554</v>
      </c>
      <c r="B139" s="206" t="s">
        <v>6713</v>
      </c>
      <c r="C139" s="185">
        <v>2024</v>
      </c>
      <c r="D139" s="207" t="s">
        <v>6714</v>
      </c>
      <c r="E139" s="78">
        <v>0.4</v>
      </c>
      <c r="F139" s="207">
        <v>10</v>
      </c>
      <c r="G139" s="203">
        <v>15</v>
      </c>
      <c r="H139" s="208">
        <v>161.97853000000001</v>
      </c>
      <c r="I139" s="209">
        <v>210</v>
      </c>
      <c r="L139" s="211">
        <f t="shared" si="5"/>
        <v>16.197853000000002</v>
      </c>
      <c r="N139" s="192"/>
    </row>
    <row r="140" spans="1:14" ht="90">
      <c r="A140" s="78" t="s">
        <v>6554</v>
      </c>
      <c r="B140" s="206" t="s">
        <v>6715</v>
      </c>
      <c r="C140" s="185">
        <v>2024</v>
      </c>
      <c r="D140" s="207" t="s">
        <v>6716</v>
      </c>
      <c r="E140" s="78">
        <v>0.4</v>
      </c>
      <c r="F140" s="207">
        <v>272</v>
      </c>
      <c r="G140" s="203">
        <v>10</v>
      </c>
      <c r="H140" s="208">
        <v>437.46442999999999</v>
      </c>
      <c r="I140" s="209">
        <v>211</v>
      </c>
      <c r="L140" s="211">
        <f t="shared" si="5"/>
        <v>1.6083251102941176</v>
      </c>
      <c r="N140" s="192"/>
    </row>
    <row r="141" spans="1:14" ht="60">
      <c r="A141" s="78" t="s">
        <v>6554</v>
      </c>
      <c r="B141" s="206" t="s">
        <v>6717</v>
      </c>
      <c r="C141" s="185">
        <v>2024</v>
      </c>
      <c r="D141" s="207" t="s">
        <v>6718</v>
      </c>
      <c r="E141" s="78">
        <v>0.4</v>
      </c>
      <c r="F141" s="207">
        <v>10</v>
      </c>
      <c r="G141" s="203">
        <v>15</v>
      </c>
      <c r="H141" s="208">
        <v>130.36008999999999</v>
      </c>
      <c r="I141" s="209">
        <v>212</v>
      </c>
      <c r="L141" s="211">
        <f t="shared" si="5"/>
        <v>13.036008999999998</v>
      </c>
      <c r="N141" s="192"/>
    </row>
    <row r="142" spans="1:14" ht="105">
      <c r="A142" s="78" t="s">
        <v>6554</v>
      </c>
      <c r="B142" s="206" t="s">
        <v>6719</v>
      </c>
      <c r="C142" s="185">
        <v>2024</v>
      </c>
      <c r="D142" s="207" t="s">
        <v>6720</v>
      </c>
      <c r="E142" s="78">
        <v>0.4</v>
      </c>
      <c r="F142" s="207">
        <v>54</v>
      </c>
      <c r="G142" s="203">
        <v>15</v>
      </c>
      <c r="H142" s="208">
        <v>230.96217000000001</v>
      </c>
      <c r="I142" s="209">
        <v>217</v>
      </c>
      <c r="L142" s="211">
        <f t="shared" si="5"/>
        <v>4.2770772222222222</v>
      </c>
      <c r="N142" s="192"/>
    </row>
    <row r="143" spans="1:14" ht="105">
      <c r="A143" s="78" t="s">
        <v>6554</v>
      </c>
      <c r="B143" s="206" t="s">
        <v>6721</v>
      </c>
      <c r="C143" s="185">
        <v>2024</v>
      </c>
      <c r="D143" s="207" t="s">
        <v>6722</v>
      </c>
      <c r="E143" s="78">
        <v>0.4</v>
      </c>
      <c r="F143" s="207">
        <v>147</v>
      </c>
      <c r="G143" s="203">
        <v>20</v>
      </c>
      <c r="H143" s="208">
        <v>251.95705999999998</v>
      </c>
      <c r="I143" s="209">
        <v>218</v>
      </c>
      <c r="L143" s="211">
        <f t="shared" si="5"/>
        <v>1.7139936054421767</v>
      </c>
      <c r="N143" s="192"/>
    </row>
    <row r="144" spans="1:14" ht="120">
      <c r="A144" s="78" t="s">
        <v>6554</v>
      </c>
      <c r="B144" s="206" t="s">
        <v>6723</v>
      </c>
      <c r="C144" s="185">
        <v>2024</v>
      </c>
      <c r="D144" s="207" t="s">
        <v>6724</v>
      </c>
      <c r="E144" s="78">
        <v>0.4</v>
      </c>
      <c r="F144" s="207">
        <v>287</v>
      </c>
      <c r="G144" s="203">
        <v>80</v>
      </c>
      <c r="H144" s="208">
        <v>387.04638</v>
      </c>
      <c r="I144" s="209">
        <v>256</v>
      </c>
      <c r="L144" s="211">
        <f t="shared" si="5"/>
        <v>1.3485936585365854</v>
      </c>
      <c r="N144" s="192"/>
    </row>
    <row r="145" spans="1:14" ht="75">
      <c r="A145" s="78" t="s">
        <v>6554</v>
      </c>
      <c r="B145" s="206" t="s">
        <v>6725</v>
      </c>
      <c r="C145" s="185">
        <v>2024</v>
      </c>
      <c r="D145" s="207" t="s">
        <v>6726</v>
      </c>
      <c r="E145" s="78">
        <v>0.4</v>
      </c>
      <c r="F145" s="207">
        <v>150</v>
      </c>
      <c r="G145" s="203">
        <v>10</v>
      </c>
      <c r="H145" s="208">
        <v>292.58091999999999</v>
      </c>
      <c r="I145" s="209">
        <v>258</v>
      </c>
      <c r="L145" s="211">
        <f t="shared" si="5"/>
        <v>1.9505394666666667</v>
      </c>
      <c r="N145" s="192"/>
    </row>
    <row r="146" spans="1:14" ht="90">
      <c r="A146" s="78" t="s">
        <v>6554</v>
      </c>
      <c r="B146" s="206" t="s">
        <v>6727</v>
      </c>
      <c r="C146" s="185">
        <v>2024</v>
      </c>
      <c r="D146" s="207" t="s">
        <v>6728</v>
      </c>
      <c r="E146" s="78">
        <v>0.4</v>
      </c>
      <c r="F146" s="207">
        <v>10</v>
      </c>
      <c r="G146" s="203">
        <v>25</v>
      </c>
      <c r="H146" s="208">
        <v>128.01499999999999</v>
      </c>
      <c r="I146" s="209">
        <v>260</v>
      </c>
      <c r="L146" s="211">
        <f t="shared" si="5"/>
        <v>12.801499999999999</v>
      </c>
      <c r="N146" s="192"/>
    </row>
    <row r="147" spans="1:14" ht="90">
      <c r="A147" s="78" t="s">
        <v>6554</v>
      </c>
      <c r="B147" s="206" t="s">
        <v>6729</v>
      </c>
      <c r="C147" s="185">
        <v>2024</v>
      </c>
      <c r="D147" s="207" t="s">
        <v>6730</v>
      </c>
      <c r="E147" s="78">
        <v>0.4</v>
      </c>
      <c r="F147" s="207">
        <v>164</v>
      </c>
      <c r="G147" s="203">
        <v>5</v>
      </c>
      <c r="H147" s="208">
        <v>419.33476000000002</v>
      </c>
      <c r="I147" s="209">
        <v>261</v>
      </c>
      <c r="L147" s="211">
        <f t="shared" si="5"/>
        <v>2.5569192682926829</v>
      </c>
      <c r="N147" s="192"/>
    </row>
    <row r="148" spans="1:14" ht="165">
      <c r="A148" s="78" t="s">
        <v>6554</v>
      </c>
      <c r="B148" s="206" t="s">
        <v>6731</v>
      </c>
      <c r="C148" s="185">
        <v>2024</v>
      </c>
      <c r="D148" s="207" t="s">
        <v>6732</v>
      </c>
      <c r="E148" s="78">
        <v>0.4</v>
      </c>
      <c r="F148" s="207">
        <v>35</v>
      </c>
      <c r="G148" s="203">
        <v>50</v>
      </c>
      <c r="H148" s="208">
        <v>197.94785999999999</v>
      </c>
      <c r="I148" s="209">
        <v>263</v>
      </c>
      <c r="L148" s="211">
        <f t="shared" si="5"/>
        <v>5.655653142857143</v>
      </c>
      <c r="N148" s="192"/>
    </row>
    <row r="149" spans="1:14" ht="90">
      <c r="A149" s="78" t="s">
        <v>6554</v>
      </c>
      <c r="B149" s="206" t="s">
        <v>6733</v>
      </c>
      <c r="C149" s="185">
        <v>2024</v>
      </c>
      <c r="D149" s="207" t="s">
        <v>6730</v>
      </c>
      <c r="E149" s="78">
        <v>10</v>
      </c>
      <c r="F149" s="207">
        <v>20</v>
      </c>
      <c r="G149" s="203">
        <v>5</v>
      </c>
      <c r="H149" s="208">
        <v>256.79509999999999</v>
      </c>
      <c r="I149" s="209">
        <v>284</v>
      </c>
      <c r="L149" s="211">
        <f t="shared" si="5"/>
        <v>12.839755</v>
      </c>
      <c r="N149" s="192"/>
    </row>
    <row r="150" spans="1:14" ht="75">
      <c r="A150" s="78" t="s">
        <v>6554</v>
      </c>
      <c r="B150" s="206" t="s">
        <v>6734</v>
      </c>
      <c r="C150" s="185">
        <v>2024</v>
      </c>
      <c r="D150" s="207" t="s">
        <v>6735</v>
      </c>
      <c r="E150" s="78">
        <v>0.4</v>
      </c>
      <c r="F150" s="207">
        <v>156</v>
      </c>
      <c r="G150" s="203">
        <v>10</v>
      </c>
      <c r="H150" s="208">
        <v>564.93709999999999</v>
      </c>
      <c r="I150" s="209">
        <v>285</v>
      </c>
      <c r="L150" s="211">
        <f t="shared" si="5"/>
        <v>3.6213916666666668</v>
      </c>
      <c r="N150" s="192"/>
    </row>
    <row r="151" spans="1:14" ht="135">
      <c r="A151" s="78" t="s">
        <v>6554</v>
      </c>
      <c r="B151" s="206" t="s">
        <v>6736</v>
      </c>
      <c r="C151" s="185">
        <v>2024</v>
      </c>
      <c r="D151" s="207" t="s">
        <v>6732</v>
      </c>
      <c r="E151" s="78">
        <v>10</v>
      </c>
      <c r="F151" s="207">
        <v>14</v>
      </c>
      <c r="G151" s="203">
        <v>50</v>
      </c>
      <c r="H151" s="208">
        <v>217.25045</v>
      </c>
      <c r="I151" s="209">
        <v>289</v>
      </c>
      <c r="L151" s="211">
        <f t="shared" si="5"/>
        <v>15.517889285714286</v>
      </c>
      <c r="N151" s="192"/>
    </row>
    <row r="152" spans="1:14" ht="105">
      <c r="A152" s="78" t="s">
        <v>6554</v>
      </c>
      <c r="B152" s="206" t="s">
        <v>6737</v>
      </c>
      <c r="C152" s="185">
        <v>2024</v>
      </c>
      <c r="D152" s="207" t="s">
        <v>6738</v>
      </c>
      <c r="E152" s="78">
        <v>0.4</v>
      </c>
      <c r="F152" s="207">
        <v>414</v>
      </c>
      <c r="G152" s="203">
        <v>7</v>
      </c>
      <c r="H152" s="208">
        <v>422.97613000000001</v>
      </c>
      <c r="I152" s="209">
        <v>316</v>
      </c>
      <c r="L152" s="211">
        <f t="shared" si="5"/>
        <v>1.0216814734299517</v>
      </c>
      <c r="N152" s="192"/>
    </row>
    <row r="153" spans="1:14" ht="90">
      <c r="A153" s="78" t="s">
        <v>6554</v>
      </c>
      <c r="B153" s="206" t="s">
        <v>6739</v>
      </c>
      <c r="C153" s="185">
        <v>2024</v>
      </c>
      <c r="D153" s="207" t="s">
        <v>6740</v>
      </c>
      <c r="E153" s="78">
        <v>0.4</v>
      </c>
      <c r="F153" s="207">
        <v>32</v>
      </c>
      <c r="G153" s="203">
        <v>25</v>
      </c>
      <c r="H153" s="208">
        <v>171.08860000000001</v>
      </c>
      <c r="I153" s="209">
        <v>319</v>
      </c>
      <c r="L153" s="211">
        <f t="shared" si="5"/>
        <v>5.3465187500000004</v>
      </c>
      <c r="N153" s="192"/>
    </row>
    <row r="154" spans="1:14" ht="150">
      <c r="A154" s="78" t="s">
        <v>6554</v>
      </c>
      <c r="B154" s="206" t="s">
        <v>6741</v>
      </c>
      <c r="C154" s="185">
        <v>2024</v>
      </c>
      <c r="D154" s="207" t="s">
        <v>6742</v>
      </c>
      <c r="E154" s="78">
        <v>0.4</v>
      </c>
      <c r="F154" s="207">
        <v>369</v>
      </c>
      <c r="G154" s="203">
        <v>10</v>
      </c>
      <c r="H154" s="208">
        <v>716.55853999999999</v>
      </c>
      <c r="I154" s="209">
        <v>320</v>
      </c>
      <c r="L154" s="211">
        <f t="shared" si="5"/>
        <v>1.9418930623306232</v>
      </c>
      <c r="N154" s="192"/>
    </row>
    <row r="155" spans="1:14" ht="135">
      <c r="A155" s="78" t="s">
        <v>6554</v>
      </c>
      <c r="B155" s="206" t="s">
        <v>6743</v>
      </c>
      <c r="C155" s="185">
        <v>2024</v>
      </c>
      <c r="D155" s="207" t="s">
        <v>6744</v>
      </c>
      <c r="E155" s="78">
        <v>0.4</v>
      </c>
      <c r="F155" s="207">
        <v>12</v>
      </c>
      <c r="G155" s="203">
        <v>10</v>
      </c>
      <c r="H155" s="208">
        <v>141.49039999999999</v>
      </c>
      <c r="I155" s="209">
        <v>407</v>
      </c>
      <c r="L155" s="211">
        <f t="shared" si="5"/>
        <v>11.790866666666666</v>
      </c>
      <c r="N155" s="192"/>
    </row>
    <row r="156" spans="1:14" ht="90">
      <c r="A156" s="78" t="s">
        <v>6554</v>
      </c>
      <c r="B156" s="206" t="s">
        <v>6745</v>
      </c>
      <c r="C156" s="185">
        <v>2024</v>
      </c>
      <c r="D156" s="207" t="s">
        <v>6746</v>
      </c>
      <c r="E156" s="78">
        <v>0.4</v>
      </c>
      <c r="F156" s="207">
        <v>548</v>
      </c>
      <c r="G156" s="203">
        <v>5</v>
      </c>
      <c r="H156" s="208">
        <v>1245.9643799999999</v>
      </c>
      <c r="I156" s="209">
        <v>410</v>
      </c>
      <c r="L156" s="211">
        <f t="shared" si="5"/>
        <v>2.2736576277372262</v>
      </c>
      <c r="N156" s="192"/>
    </row>
    <row r="157" spans="1:14" ht="75">
      <c r="A157" s="78" t="s">
        <v>6554</v>
      </c>
      <c r="B157" s="206" t="s">
        <v>6747</v>
      </c>
      <c r="C157" s="185">
        <v>2024</v>
      </c>
      <c r="D157" s="207" t="s">
        <v>6748</v>
      </c>
      <c r="E157" s="78">
        <v>0.4</v>
      </c>
      <c r="F157" s="207">
        <v>10</v>
      </c>
      <c r="G157" s="203">
        <v>15</v>
      </c>
      <c r="H157" s="208">
        <v>172.79813000000001</v>
      </c>
      <c r="I157" s="209">
        <v>413</v>
      </c>
      <c r="L157" s="211">
        <f t="shared" si="5"/>
        <v>17.279813000000001</v>
      </c>
      <c r="N157" s="192"/>
    </row>
    <row r="158" spans="1:14" ht="90">
      <c r="A158" s="78" t="s">
        <v>6554</v>
      </c>
      <c r="B158" s="206" t="s">
        <v>6749</v>
      </c>
      <c r="C158" s="185">
        <v>2024</v>
      </c>
      <c r="D158" s="207" t="s">
        <v>6750</v>
      </c>
      <c r="E158" s="78">
        <v>0.4</v>
      </c>
      <c r="F158" s="207">
        <v>193</v>
      </c>
      <c r="G158" s="203">
        <v>10</v>
      </c>
      <c r="H158" s="208">
        <v>233.1</v>
      </c>
      <c r="I158" s="209">
        <v>426</v>
      </c>
      <c r="L158" s="211">
        <f t="shared" si="5"/>
        <v>1.2077720207253886</v>
      </c>
      <c r="N158" s="192"/>
    </row>
    <row r="159" spans="1:14" s="226" customFormat="1" ht="105">
      <c r="A159" s="78" t="s">
        <v>6554</v>
      </c>
      <c r="B159" s="220" t="s">
        <v>6751</v>
      </c>
      <c r="C159" s="221">
        <v>2024</v>
      </c>
      <c r="D159" s="222" t="s">
        <v>6752</v>
      </c>
      <c r="E159" s="78">
        <v>0.4</v>
      </c>
      <c r="F159" s="222">
        <v>7</v>
      </c>
      <c r="G159" s="223">
        <v>15</v>
      </c>
      <c r="H159" s="224">
        <v>134.21098999999998</v>
      </c>
      <c r="I159" s="225">
        <v>430</v>
      </c>
      <c r="L159" s="211">
        <f t="shared" si="5"/>
        <v>19.172998571428568</v>
      </c>
      <c r="N159" s="227"/>
    </row>
    <row r="160" spans="1:14" ht="60">
      <c r="A160" s="78" t="s">
        <v>6554</v>
      </c>
      <c r="B160" s="206" t="s">
        <v>6753</v>
      </c>
      <c r="C160" s="185">
        <v>2024</v>
      </c>
      <c r="D160" s="207" t="s">
        <v>6754</v>
      </c>
      <c r="E160" s="78">
        <v>0.4</v>
      </c>
      <c r="F160" s="207">
        <v>122</v>
      </c>
      <c r="G160" s="203">
        <v>10</v>
      </c>
      <c r="H160" s="208">
        <v>305.92366999999996</v>
      </c>
      <c r="I160" s="209">
        <v>507</v>
      </c>
      <c r="L160" s="211">
        <f t="shared" si="5"/>
        <v>2.50757106557377</v>
      </c>
      <c r="N160" s="192"/>
    </row>
    <row r="161" spans="1:14" ht="60">
      <c r="A161" s="78" t="s">
        <v>6554</v>
      </c>
      <c r="B161" s="206" t="s">
        <v>6755</v>
      </c>
      <c r="C161" s="185">
        <v>2024</v>
      </c>
      <c r="D161" s="207" t="s">
        <v>6756</v>
      </c>
      <c r="E161" s="78">
        <v>0.4</v>
      </c>
      <c r="F161" s="207">
        <v>112</v>
      </c>
      <c r="G161" s="203">
        <v>15</v>
      </c>
      <c r="H161" s="208">
        <v>228.08183</v>
      </c>
      <c r="I161" s="209">
        <v>510</v>
      </c>
      <c r="L161" s="211">
        <f t="shared" si="5"/>
        <v>2.0364449107142857</v>
      </c>
      <c r="N161" s="192"/>
    </row>
    <row r="162" spans="1:14" ht="45">
      <c r="A162" s="78" t="s">
        <v>6554</v>
      </c>
      <c r="B162" s="206" t="s">
        <v>6757</v>
      </c>
      <c r="C162" s="185">
        <v>2024</v>
      </c>
      <c r="D162" s="207" t="s">
        <v>6758</v>
      </c>
      <c r="E162" s="78">
        <v>0.4</v>
      </c>
      <c r="F162" s="207">
        <v>490</v>
      </c>
      <c r="G162" s="203">
        <v>10</v>
      </c>
      <c r="H162" s="208">
        <v>838.88207</v>
      </c>
      <c r="I162" s="209">
        <v>515</v>
      </c>
      <c r="L162" s="211">
        <f t="shared" si="5"/>
        <v>1.7120042244897959</v>
      </c>
      <c r="N162" s="192"/>
    </row>
    <row r="163" spans="1:14" ht="60">
      <c r="A163" s="78" t="s">
        <v>6554</v>
      </c>
      <c r="B163" s="206" t="s">
        <v>6759</v>
      </c>
      <c r="C163" s="185">
        <v>2024</v>
      </c>
      <c r="D163" s="207" t="s">
        <v>6760</v>
      </c>
      <c r="E163" s="78">
        <v>0.4</v>
      </c>
      <c r="F163" s="207">
        <v>80</v>
      </c>
      <c r="G163" s="203">
        <v>15</v>
      </c>
      <c r="H163" s="208">
        <v>938.11712999999997</v>
      </c>
      <c r="I163" s="209">
        <v>525</v>
      </c>
      <c r="L163" s="211">
        <f t="shared" si="5"/>
        <v>11.726464125</v>
      </c>
      <c r="N163" s="192"/>
    </row>
    <row r="164" spans="1:14" ht="60">
      <c r="A164" s="78" t="s">
        <v>6554</v>
      </c>
      <c r="B164" s="206" t="s">
        <v>6761</v>
      </c>
      <c r="C164" s="185">
        <v>2024</v>
      </c>
      <c r="D164" s="207" t="s">
        <v>6762</v>
      </c>
      <c r="E164" s="78">
        <v>10</v>
      </c>
      <c r="F164" s="207">
        <v>2715</v>
      </c>
      <c r="G164" s="203">
        <v>185.88</v>
      </c>
      <c r="H164" s="208">
        <v>2668.45091</v>
      </c>
      <c r="I164" s="209">
        <v>527</v>
      </c>
      <c r="L164" s="211">
        <f t="shared" si="5"/>
        <v>0.98285484714548799</v>
      </c>
      <c r="N164" s="192"/>
    </row>
    <row r="165" spans="1:14" ht="60">
      <c r="A165" s="78" t="s">
        <v>6554</v>
      </c>
      <c r="B165" s="206" t="s">
        <v>6763</v>
      </c>
      <c r="C165" s="185">
        <v>2024</v>
      </c>
      <c r="D165" s="207" t="s">
        <v>6764</v>
      </c>
      <c r="E165" s="78">
        <v>0.4</v>
      </c>
      <c r="F165" s="207">
        <v>149</v>
      </c>
      <c r="G165" s="203">
        <v>15</v>
      </c>
      <c r="H165" s="208">
        <v>272.81299000000001</v>
      </c>
      <c r="I165" s="209">
        <v>545</v>
      </c>
      <c r="L165" s="211">
        <f t="shared" si="5"/>
        <v>1.8309596644295303</v>
      </c>
      <c r="N165" s="192"/>
    </row>
    <row r="166" spans="1:14" ht="75">
      <c r="A166" s="78" t="s">
        <v>6554</v>
      </c>
      <c r="B166" s="206" t="s">
        <v>6765</v>
      </c>
      <c r="C166" s="185">
        <v>2024</v>
      </c>
      <c r="D166" s="207" t="s">
        <v>6766</v>
      </c>
      <c r="E166" s="78">
        <v>0.4</v>
      </c>
      <c r="F166" s="207">
        <v>247</v>
      </c>
      <c r="G166" s="203">
        <v>95</v>
      </c>
      <c r="H166" s="208">
        <v>292.05448999999999</v>
      </c>
      <c r="I166" s="209">
        <v>551</v>
      </c>
      <c r="L166" s="211">
        <f t="shared" si="5"/>
        <v>1.1824068421052631</v>
      </c>
      <c r="N166" s="192"/>
    </row>
    <row r="167" spans="1:14" ht="75">
      <c r="A167" s="78" t="s">
        <v>6554</v>
      </c>
      <c r="B167" s="206" t="s">
        <v>6767</v>
      </c>
      <c r="C167" s="185">
        <v>2024</v>
      </c>
      <c r="D167" s="207" t="s">
        <v>6768</v>
      </c>
      <c r="E167" s="78">
        <v>0.4</v>
      </c>
      <c r="F167" s="207">
        <v>100</v>
      </c>
      <c r="G167" s="203">
        <v>0</v>
      </c>
      <c r="H167" s="208">
        <v>244.39287999999999</v>
      </c>
      <c r="I167" s="209">
        <v>554</v>
      </c>
      <c r="L167" s="211">
        <f t="shared" si="5"/>
        <v>2.4439288000000001</v>
      </c>
      <c r="N167" s="192"/>
    </row>
    <row r="168" spans="1:14" ht="105">
      <c r="A168" s="78" t="s">
        <v>6554</v>
      </c>
      <c r="B168" s="212" t="s">
        <v>6769</v>
      </c>
      <c r="C168" s="185">
        <v>2024</v>
      </c>
      <c r="D168" s="212" t="s">
        <v>6770</v>
      </c>
      <c r="E168" s="78">
        <v>0.4</v>
      </c>
      <c r="F168" s="212">
        <v>7</v>
      </c>
      <c r="G168" s="203">
        <v>15</v>
      </c>
      <c r="H168" s="213">
        <v>82.359769999999997</v>
      </c>
      <c r="I168" s="214">
        <v>621</v>
      </c>
      <c r="L168" s="211">
        <f t="shared" si="5"/>
        <v>11.765681428571428</v>
      </c>
      <c r="M168" s="211"/>
      <c r="N168" s="192"/>
    </row>
    <row r="169" spans="1:14" ht="75">
      <c r="A169" s="78" t="s">
        <v>6554</v>
      </c>
      <c r="B169" s="212" t="s">
        <v>6771</v>
      </c>
      <c r="C169" s="185">
        <v>2024</v>
      </c>
      <c r="D169" s="212" t="s">
        <v>6772</v>
      </c>
      <c r="E169" s="78">
        <v>0.4</v>
      </c>
      <c r="F169" s="212">
        <v>80</v>
      </c>
      <c r="G169" s="203">
        <v>15</v>
      </c>
      <c r="H169" s="213">
        <v>240.16954999999999</v>
      </c>
      <c r="I169" s="214">
        <v>623</v>
      </c>
      <c r="L169" s="211">
        <f t="shared" si="5"/>
        <v>3.0021193749999999</v>
      </c>
      <c r="N169" s="192"/>
    </row>
    <row r="170" spans="1:14" ht="60">
      <c r="A170" s="78" t="s">
        <v>6554</v>
      </c>
      <c r="B170" s="212" t="s">
        <v>6773</v>
      </c>
      <c r="C170" s="185">
        <v>2024</v>
      </c>
      <c r="D170" s="212" t="s">
        <v>6774</v>
      </c>
      <c r="E170" s="78">
        <v>0.4</v>
      </c>
      <c r="F170" s="212">
        <v>165</v>
      </c>
      <c r="G170" s="203">
        <v>15</v>
      </c>
      <c r="H170" s="213">
        <v>325.67570000000001</v>
      </c>
      <c r="I170" s="214">
        <v>625</v>
      </c>
      <c r="L170" s="211">
        <f t="shared" si="5"/>
        <v>1.9737921212121212</v>
      </c>
      <c r="M170" s="211"/>
      <c r="N170" s="192"/>
    </row>
    <row r="171" spans="1:14" ht="75">
      <c r="A171" s="78" t="s">
        <v>6554</v>
      </c>
      <c r="B171" s="212" t="s">
        <v>6775</v>
      </c>
      <c r="C171" s="185">
        <v>2024</v>
      </c>
      <c r="D171" s="212" t="s">
        <v>6776</v>
      </c>
      <c r="E171" s="78">
        <v>0.4</v>
      </c>
      <c r="F171" s="212">
        <v>115</v>
      </c>
      <c r="G171" s="203">
        <v>15</v>
      </c>
      <c r="H171" s="213">
        <v>282.46333000000004</v>
      </c>
      <c r="I171" s="214">
        <v>628</v>
      </c>
      <c r="L171" s="211">
        <f t="shared" si="5"/>
        <v>2.4562028695652178</v>
      </c>
      <c r="N171" s="192"/>
    </row>
    <row r="172" spans="1:14" ht="75">
      <c r="A172" s="78" t="s">
        <v>6554</v>
      </c>
      <c r="B172" s="212" t="s">
        <v>6777</v>
      </c>
      <c r="C172" s="185">
        <v>2024</v>
      </c>
      <c r="D172" s="212" t="s">
        <v>6778</v>
      </c>
      <c r="E172" s="78">
        <v>0.4</v>
      </c>
      <c r="F172" s="212">
        <v>70</v>
      </c>
      <c r="G172" s="203">
        <v>15</v>
      </c>
      <c r="H172" s="213">
        <v>232.16830999999999</v>
      </c>
      <c r="I172" s="214">
        <v>630</v>
      </c>
      <c r="L172" s="211">
        <f t="shared" si="5"/>
        <v>3.3166901428571429</v>
      </c>
      <c r="M172" s="211"/>
      <c r="N172" s="192"/>
    </row>
    <row r="173" spans="1:14" ht="75">
      <c r="A173" s="78" t="s">
        <v>6554</v>
      </c>
      <c r="B173" s="212" t="s">
        <v>6779</v>
      </c>
      <c r="C173" s="185">
        <v>2024</v>
      </c>
      <c r="D173" s="212" t="s">
        <v>6780</v>
      </c>
      <c r="E173" s="78">
        <v>0.4</v>
      </c>
      <c r="F173" s="212">
        <v>13</v>
      </c>
      <c r="G173" s="203">
        <v>15</v>
      </c>
      <c r="H173" s="213">
        <v>112.35261</v>
      </c>
      <c r="I173" s="214">
        <v>631</v>
      </c>
      <c r="L173" s="211">
        <f t="shared" si="5"/>
        <v>8.642508461538462</v>
      </c>
      <c r="M173" s="211"/>
      <c r="N173" s="192"/>
    </row>
    <row r="174" spans="1:14" ht="75">
      <c r="A174" s="78" t="s">
        <v>6554</v>
      </c>
      <c r="B174" s="212" t="s">
        <v>6781</v>
      </c>
      <c r="C174" s="185">
        <v>2024</v>
      </c>
      <c r="D174" s="212" t="s">
        <v>6782</v>
      </c>
      <c r="E174" s="78">
        <v>10</v>
      </c>
      <c r="F174" s="212">
        <v>54</v>
      </c>
      <c r="G174" s="203">
        <v>567</v>
      </c>
      <c r="H174" s="213">
        <v>309.77096999999998</v>
      </c>
      <c r="I174" s="214">
        <v>638</v>
      </c>
      <c r="L174" s="211">
        <f t="shared" si="5"/>
        <v>5.7364994444444442</v>
      </c>
      <c r="N174" s="192"/>
    </row>
    <row r="175" spans="1:14" ht="90">
      <c r="A175" s="78" t="s">
        <v>6554</v>
      </c>
      <c r="B175" s="212" t="s">
        <v>6783</v>
      </c>
      <c r="C175" s="185">
        <v>2024</v>
      </c>
      <c r="D175" s="212" t="s">
        <v>6784</v>
      </c>
      <c r="E175" s="78">
        <v>0.4</v>
      </c>
      <c r="F175" s="212">
        <v>31</v>
      </c>
      <c r="G175" s="203">
        <v>22.5</v>
      </c>
      <c r="H175" s="213">
        <v>76.370570000000001</v>
      </c>
      <c r="I175" s="214">
        <v>640</v>
      </c>
      <c r="L175" s="211">
        <f t="shared" si="5"/>
        <v>2.4635667741935485</v>
      </c>
      <c r="N175" s="192"/>
    </row>
    <row r="176" spans="1:14" ht="90">
      <c r="A176" s="78" t="s">
        <v>6554</v>
      </c>
      <c r="B176" s="212" t="s">
        <v>6785</v>
      </c>
      <c r="C176" s="185">
        <v>2024</v>
      </c>
      <c r="D176" s="212" t="s">
        <v>6786</v>
      </c>
      <c r="E176" s="78">
        <v>0.4</v>
      </c>
      <c r="F176" s="212">
        <v>242</v>
      </c>
      <c r="G176" s="203">
        <v>15</v>
      </c>
      <c r="H176" s="213">
        <v>519.71521000000007</v>
      </c>
      <c r="I176" s="214">
        <v>644</v>
      </c>
      <c r="L176" s="211">
        <f t="shared" si="5"/>
        <v>2.1475835123966944</v>
      </c>
      <c r="N176" s="192"/>
    </row>
    <row r="177" spans="1:14" ht="120">
      <c r="A177" s="78" t="s">
        <v>6554</v>
      </c>
      <c r="B177" s="212" t="s">
        <v>6787</v>
      </c>
      <c r="C177" s="185">
        <v>2024</v>
      </c>
      <c r="D177" s="212" t="s">
        <v>6788</v>
      </c>
      <c r="E177" s="78">
        <v>0.4</v>
      </c>
      <c r="F177" s="212">
        <v>78</v>
      </c>
      <c r="G177" s="203">
        <v>15</v>
      </c>
      <c r="H177" s="213">
        <v>139.73460999999998</v>
      </c>
      <c r="I177" s="214">
        <v>645</v>
      </c>
      <c r="L177" s="211">
        <f t="shared" si="5"/>
        <v>1.7914693589743587</v>
      </c>
      <c r="N177" s="192"/>
    </row>
    <row r="178" spans="1:14" ht="105">
      <c r="A178" s="78" t="s">
        <v>6554</v>
      </c>
      <c r="B178" s="212" t="s">
        <v>6789</v>
      </c>
      <c r="C178" s="185">
        <v>2024</v>
      </c>
      <c r="D178" s="212" t="s">
        <v>6790</v>
      </c>
      <c r="E178" s="78">
        <v>10</v>
      </c>
      <c r="F178" s="212">
        <v>426</v>
      </c>
      <c r="G178" s="203">
        <v>15</v>
      </c>
      <c r="H178" s="213">
        <v>876.49923000000001</v>
      </c>
      <c r="I178" s="214">
        <v>646</v>
      </c>
      <c r="L178" s="211">
        <f t="shared" si="5"/>
        <v>2.0575099295774648</v>
      </c>
      <c r="N178" s="192"/>
    </row>
    <row r="179" spans="1:14" s="210" customFormat="1" ht="90">
      <c r="A179" s="78" t="s">
        <v>6554</v>
      </c>
      <c r="B179" s="228" t="s">
        <v>6791</v>
      </c>
      <c r="C179" s="229">
        <v>2024</v>
      </c>
      <c r="D179" s="228" t="s">
        <v>6792</v>
      </c>
      <c r="E179" s="78">
        <v>10</v>
      </c>
      <c r="F179" s="230">
        <v>13</v>
      </c>
      <c r="G179" s="231">
        <v>276</v>
      </c>
      <c r="H179" s="232">
        <v>387.48039</v>
      </c>
      <c r="I179" s="233">
        <v>662</v>
      </c>
      <c r="L179" s="211">
        <f t="shared" si="5"/>
        <v>29.806183846153846</v>
      </c>
      <c r="M179" s="211"/>
      <c r="N179" s="234"/>
    </row>
    <row r="180" spans="1:14" ht="75">
      <c r="A180" s="78" t="s">
        <v>6554</v>
      </c>
      <c r="B180" s="212" t="s">
        <v>6793</v>
      </c>
      <c r="C180" s="185">
        <v>2024</v>
      </c>
      <c r="D180" s="215" t="s">
        <v>6794</v>
      </c>
      <c r="E180" s="78">
        <v>0.4</v>
      </c>
      <c r="F180" s="215">
        <v>26</v>
      </c>
      <c r="G180" s="203">
        <v>1</v>
      </c>
      <c r="H180" s="216">
        <v>76.141100000000009</v>
      </c>
      <c r="I180" s="217">
        <v>663</v>
      </c>
      <c r="L180" s="211">
        <f t="shared" si="5"/>
        <v>2.9285038461538466</v>
      </c>
      <c r="N180" s="192"/>
    </row>
    <row r="181" spans="1:14" ht="90">
      <c r="A181" s="78" t="s">
        <v>6554</v>
      </c>
      <c r="B181" s="212" t="s">
        <v>6795</v>
      </c>
      <c r="C181" s="185">
        <v>2024</v>
      </c>
      <c r="D181" s="212" t="s">
        <v>6796</v>
      </c>
      <c r="E181" s="78">
        <v>0.4</v>
      </c>
      <c r="F181" s="215">
        <v>572</v>
      </c>
      <c r="G181" s="203">
        <v>15</v>
      </c>
      <c r="H181" s="216">
        <v>987.71006000000011</v>
      </c>
      <c r="I181" s="217">
        <v>675</v>
      </c>
      <c r="L181" s="211">
        <f t="shared" si="5"/>
        <v>1.7267658391608394</v>
      </c>
      <c r="N181" s="192"/>
    </row>
    <row r="182" spans="1:14" ht="90">
      <c r="A182" s="78" t="s">
        <v>6554</v>
      </c>
      <c r="B182" s="212" t="s">
        <v>6797</v>
      </c>
      <c r="C182" s="185">
        <v>2024</v>
      </c>
      <c r="D182" s="212" t="s">
        <v>6796</v>
      </c>
      <c r="E182" s="78">
        <v>0.4</v>
      </c>
      <c r="F182" s="215">
        <v>640</v>
      </c>
      <c r="G182" s="203">
        <v>15</v>
      </c>
      <c r="H182" s="216">
        <v>1171.7830300000001</v>
      </c>
      <c r="I182" s="217">
        <v>676</v>
      </c>
      <c r="L182" s="211">
        <f t="shared" si="5"/>
        <v>1.830910984375</v>
      </c>
      <c r="N182" s="192"/>
    </row>
    <row r="183" spans="1:14" ht="90">
      <c r="A183" s="78" t="s">
        <v>6554</v>
      </c>
      <c r="B183" s="212" t="s">
        <v>6798</v>
      </c>
      <c r="C183" s="185">
        <v>2024</v>
      </c>
      <c r="D183" s="212" t="s">
        <v>6799</v>
      </c>
      <c r="E183" s="78">
        <v>0.4</v>
      </c>
      <c r="F183" s="215">
        <v>250</v>
      </c>
      <c r="G183" s="203">
        <v>10</v>
      </c>
      <c r="H183" s="216">
        <v>615.49712</v>
      </c>
      <c r="I183" s="217">
        <v>680</v>
      </c>
      <c r="L183" s="211">
        <f t="shared" ref="L183:L203" si="6">H183/F183</f>
        <v>2.46198848</v>
      </c>
      <c r="N183" s="192"/>
    </row>
    <row r="184" spans="1:14" ht="105">
      <c r="A184" s="78" t="s">
        <v>6554</v>
      </c>
      <c r="B184" s="212" t="s">
        <v>6800</v>
      </c>
      <c r="C184" s="185">
        <v>2024</v>
      </c>
      <c r="D184" s="212" t="s">
        <v>6799</v>
      </c>
      <c r="E184" s="78">
        <v>0.4</v>
      </c>
      <c r="F184" s="215">
        <v>20</v>
      </c>
      <c r="G184" s="203">
        <v>10</v>
      </c>
      <c r="H184" s="216">
        <v>136.55687</v>
      </c>
      <c r="I184" s="217">
        <v>681</v>
      </c>
      <c r="L184" s="211">
        <f t="shared" si="6"/>
        <v>6.8278435000000002</v>
      </c>
      <c r="N184" s="192"/>
    </row>
    <row r="185" spans="1:14" ht="60">
      <c r="A185" s="78" t="s">
        <v>6554</v>
      </c>
      <c r="B185" s="212" t="s">
        <v>6801</v>
      </c>
      <c r="C185" s="185">
        <v>2024</v>
      </c>
      <c r="D185" s="212" t="s">
        <v>6645</v>
      </c>
      <c r="E185" s="78">
        <v>0.4</v>
      </c>
      <c r="F185" s="215">
        <v>41</v>
      </c>
      <c r="G185" s="203">
        <v>10</v>
      </c>
      <c r="H185" s="216">
        <v>163.73070000000001</v>
      </c>
      <c r="I185" s="217">
        <v>686</v>
      </c>
      <c r="L185" s="211">
        <f t="shared" si="6"/>
        <v>3.9934317073170735</v>
      </c>
      <c r="N185" s="192"/>
    </row>
    <row r="186" spans="1:14" ht="60">
      <c r="A186" s="78" t="s">
        <v>6554</v>
      </c>
      <c r="B186" s="212" t="s">
        <v>6802</v>
      </c>
      <c r="C186" s="185">
        <v>2024</v>
      </c>
      <c r="D186" s="212" t="s">
        <v>6645</v>
      </c>
      <c r="E186" s="78">
        <v>0.4</v>
      </c>
      <c r="F186" s="215">
        <v>32</v>
      </c>
      <c r="G186" s="203">
        <v>10</v>
      </c>
      <c r="H186" s="216">
        <v>112.35556</v>
      </c>
      <c r="I186" s="217">
        <v>688</v>
      </c>
      <c r="L186" s="211">
        <f t="shared" si="6"/>
        <v>3.5111112499999999</v>
      </c>
      <c r="N186" s="192"/>
    </row>
    <row r="187" spans="1:14" ht="90">
      <c r="A187" s="78" t="s">
        <v>6554</v>
      </c>
      <c r="B187" s="212" t="s">
        <v>6803</v>
      </c>
      <c r="C187" s="185">
        <v>2024</v>
      </c>
      <c r="D187" s="212" t="s">
        <v>6647</v>
      </c>
      <c r="E187" s="78">
        <v>0.4</v>
      </c>
      <c r="F187" s="215">
        <v>261</v>
      </c>
      <c r="G187" s="203">
        <v>15</v>
      </c>
      <c r="H187" s="216">
        <v>452.45274000000001</v>
      </c>
      <c r="I187" s="217">
        <v>690</v>
      </c>
      <c r="L187" s="211">
        <f t="shared" si="6"/>
        <v>1.7335354022988505</v>
      </c>
      <c r="N187" s="192"/>
    </row>
    <row r="188" spans="1:14" ht="120">
      <c r="A188" s="78" t="s">
        <v>6554</v>
      </c>
      <c r="B188" s="212" t="s">
        <v>6804</v>
      </c>
      <c r="C188" s="185">
        <v>2024</v>
      </c>
      <c r="D188" s="212" t="s">
        <v>6805</v>
      </c>
      <c r="E188" s="78">
        <v>0.4</v>
      </c>
      <c r="F188" s="215">
        <v>176</v>
      </c>
      <c r="G188" s="203">
        <v>10</v>
      </c>
      <c r="H188" s="216">
        <v>294.99347999999998</v>
      </c>
      <c r="I188" s="217">
        <v>697</v>
      </c>
      <c r="L188" s="211">
        <f t="shared" si="6"/>
        <v>1.676099318181818</v>
      </c>
      <c r="M188" s="211"/>
      <c r="N188" s="192"/>
    </row>
    <row r="189" spans="1:14" ht="105">
      <c r="A189" s="78" t="s">
        <v>6554</v>
      </c>
      <c r="B189" s="212" t="s">
        <v>6806</v>
      </c>
      <c r="C189" s="185">
        <v>2024</v>
      </c>
      <c r="D189" s="212" t="s">
        <v>6807</v>
      </c>
      <c r="E189" s="78">
        <v>0.4</v>
      </c>
      <c r="F189" s="215">
        <v>44</v>
      </c>
      <c r="G189" s="203">
        <v>10</v>
      </c>
      <c r="H189" s="216">
        <v>101.67167999999999</v>
      </c>
      <c r="I189" s="217">
        <v>699</v>
      </c>
      <c r="L189" s="211">
        <f t="shared" si="6"/>
        <v>2.3107199999999999</v>
      </c>
      <c r="N189" s="192"/>
    </row>
    <row r="190" spans="1:14" ht="120">
      <c r="A190" s="78" t="s">
        <v>6554</v>
      </c>
      <c r="B190" s="212" t="s">
        <v>6808</v>
      </c>
      <c r="C190" s="185">
        <v>2024</v>
      </c>
      <c r="D190" s="212" t="s">
        <v>6809</v>
      </c>
      <c r="E190" s="78">
        <v>10</v>
      </c>
      <c r="F190" s="215">
        <v>267</v>
      </c>
      <c r="G190" s="203">
        <v>10</v>
      </c>
      <c r="H190" s="216">
        <v>962.77645999999993</v>
      </c>
      <c r="I190" s="217">
        <v>700</v>
      </c>
      <c r="L190" s="211">
        <f t="shared" si="6"/>
        <v>3.605904344569288</v>
      </c>
      <c r="N190" s="192"/>
    </row>
    <row r="191" spans="1:14" ht="105">
      <c r="A191" s="78" t="s">
        <v>6554</v>
      </c>
      <c r="B191" s="212" t="s">
        <v>6810</v>
      </c>
      <c r="C191" s="185">
        <v>2024</v>
      </c>
      <c r="D191" s="212" t="s">
        <v>6809</v>
      </c>
      <c r="E191" s="78">
        <v>0.4</v>
      </c>
      <c r="F191" s="215">
        <v>78</v>
      </c>
      <c r="G191" s="203">
        <v>10</v>
      </c>
      <c r="H191" s="216">
        <v>237.28611999999998</v>
      </c>
      <c r="I191" s="217">
        <v>703</v>
      </c>
      <c r="L191" s="211">
        <f t="shared" si="6"/>
        <v>3.0421297435897432</v>
      </c>
      <c r="N191" s="192"/>
    </row>
    <row r="192" spans="1:14" s="210" customFormat="1" ht="90">
      <c r="A192" s="78" t="s">
        <v>6554</v>
      </c>
      <c r="B192" s="228" t="s">
        <v>6811</v>
      </c>
      <c r="C192" s="229">
        <v>2024</v>
      </c>
      <c r="D192" s="228" t="s">
        <v>6790</v>
      </c>
      <c r="E192" s="78">
        <v>0.4</v>
      </c>
      <c r="F192" s="230">
        <v>10</v>
      </c>
      <c r="G192" s="231">
        <v>15</v>
      </c>
      <c r="H192" s="232">
        <v>176.79601</v>
      </c>
      <c r="I192" s="233">
        <v>704</v>
      </c>
      <c r="L192" s="211">
        <f t="shared" si="6"/>
        <v>17.679600999999998</v>
      </c>
      <c r="N192" s="234"/>
    </row>
    <row r="193" spans="1:14" ht="120">
      <c r="A193" s="78" t="s">
        <v>6554</v>
      </c>
      <c r="B193" s="212" t="s">
        <v>6812</v>
      </c>
      <c r="C193" s="185">
        <v>2024</v>
      </c>
      <c r="D193" s="212" t="s">
        <v>6813</v>
      </c>
      <c r="E193" s="78">
        <v>0.4</v>
      </c>
      <c r="F193" s="215">
        <v>301</v>
      </c>
      <c r="G193" s="203">
        <v>10</v>
      </c>
      <c r="H193" s="216">
        <v>616.14208999999994</v>
      </c>
      <c r="I193" s="217">
        <v>708</v>
      </c>
      <c r="L193" s="211">
        <f t="shared" si="6"/>
        <v>2.0469836877076411</v>
      </c>
      <c r="N193" s="192"/>
    </row>
    <row r="194" spans="1:14" ht="90">
      <c r="A194" s="78" t="s">
        <v>6554</v>
      </c>
      <c r="B194" s="212" t="s">
        <v>6814</v>
      </c>
      <c r="C194" s="185">
        <v>2024</v>
      </c>
      <c r="D194" s="212" t="s">
        <v>6815</v>
      </c>
      <c r="E194" s="78">
        <v>10</v>
      </c>
      <c r="F194" s="215">
        <v>796</v>
      </c>
      <c r="G194" s="80">
        <v>15</v>
      </c>
      <c r="H194" s="216">
        <v>1269.85365</v>
      </c>
      <c r="I194" s="217">
        <v>710</v>
      </c>
      <c r="L194" s="211">
        <f t="shared" si="6"/>
        <v>1.5952935301507538</v>
      </c>
      <c r="N194" s="192"/>
    </row>
    <row r="195" spans="1:14" ht="90">
      <c r="A195" s="78" t="s">
        <v>6554</v>
      </c>
      <c r="B195" s="212" t="s">
        <v>6816</v>
      </c>
      <c r="C195" s="185">
        <v>2024</v>
      </c>
      <c r="D195" s="212" t="s">
        <v>6815</v>
      </c>
      <c r="E195" s="78">
        <v>0.4</v>
      </c>
      <c r="F195" s="215">
        <v>10</v>
      </c>
      <c r="G195" s="80">
        <v>15</v>
      </c>
      <c r="H195" s="216">
        <v>130.61829</v>
      </c>
      <c r="I195" s="217">
        <v>711</v>
      </c>
      <c r="L195" s="211">
        <f t="shared" si="6"/>
        <v>13.061828999999999</v>
      </c>
      <c r="N195" s="192"/>
    </row>
    <row r="196" spans="1:14" ht="135">
      <c r="A196" s="78" t="s">
        <v>6554</v>
      </c>
      <c r="B196" s="212" t="s">
        <v>6817</v>
      </c>
      <c r="C196" s="185">
        <v>2024</v>
      </c>
      <c r="D196" s="212" t="s">
        <v>6818</v>
      </c>
      <c r="E196" s="78">
        <v>10</v>
      </c>
      <c r="F196" s="215">
        <v>678</v>
      </c>
      <c r="G196" s="80">
        <v>50</v>
      </c>
      <c r="H196" s="218">
        <v>1596.1432199999999</v>
      </c>
      <c r="I196" s="217">
        <v>717</v>
      </c>
      <c r="L196" s="211">
        <f t="shared" si="6"/>
        <v>2.3541935398230089</v>
      </c>
      <c r="M196" s="211"/>
      <c r="N196" s="192"/>
    </row>
    <row r="197" spans="1:14" ht="90">
      <c r="A197" s="78" t="s">
        <v>6554</v>
      </c>
      <c r="B197" s="212" t="s">
        <v>6819</v>
      </c>
      <c r="C197" s="185">
        <v>2024</v>
      </c>
      <c r="D197" s="212" t="s">
        <v>6820</v>
      </c>
      <c r="E197" s="78">
        <v>0.4</v>
      </c>
      <c r="F197" s="215">
        <v>80</v>
      </c>
      <c r="G197" s="80">
        <v>15</v>
      </c>
      <c r="H197" s="218">
        <v>162.42265</v>
      </c>
      <c r="I197" s="217">
        <v>726</v>
      </c>
      <c r="L197" s="211">
        <f t="shared" si="6"/>
        <v>2.030283125</v>
      </c>
      <c r="N197" s="192"/>
    </row>
    <row r="198" spans="1:14" ht="120">
      <c r="A198" s="78" t="s">
        <v>6554</v>
      </c>
      <c r="B198" s="212" t="s">
        <v>6821</v>
      </c>
      <c r="C198" s="185">
        <v>2024</v>
      </c>
      <c r="D198" s="212" t="s">
        <v>6822</v>
      </c>
      <c r="E198" s="78">
        <v>0.4</v>
      </c>
      <c r="F198" s="215">
        <v>220</v>
      </c>
      <c r="G198" s="80">
        <v>15</v>
      </c>
      <c r="H198" s="216">
        <v>453.32468</v>
      </c>
      <c r="I198" s="217">
        <v>738</v>
      </c>
      <c r="L198" s="211">
        <f t="shared" si="6"/>
        <v>2.0605667272727275</v>
      </c>
      <c r="N198" s="192"/>
    </row>
    <row r="199" spans="1:14" ht="120">
      <c r="A199" s="78" t="s">
        <v>6554</v>
      </c>
      <c r="B199" s="212" t="s">
        <v>6823</v>
      </c>
      <c r="C199" s="185">
        <v>2024</v>
      </c>
      <c r="D199" s="212" t="s">
        <v>6824</v>
      </c>
      <c r="E199" s="78">
        <v>0.4</v>
      </c>
      <c r="F199" s="215">
        <v>134</v>
      </c>
      <c r="G199" s="80">
        <v>15</v>
      </c>
      <c r="H199" s="216">
        <v>243.41183999999998</v>
      </c>
      <c r="I199" s="217">
        <v>741</v>
      </c>
      <c r="L199" s="211">
        <f t="shared" si="6"/>
        <v>1.8165062686567164</v>
      </c>
      <c r="N199" s="192"/>
    </row>
    <row r="200" spans="1:14" ht="105">
      <c r="A200" s="78" t="s">
        <v>6554</v>
      </c>
      <c r="B200" s="212" t="s">
        <v>6825</v>
      </c>
      <c r="C200" s="185">
        <v>2024</v>
      </c>
      <c r="D200" s="212" t="s">
        <v>6826</v>
      </c>
      <c r="E200" s="78">
        <v>0.4</v>
      </c>
      <c r="F200" s="215">
        <v>117</v>
      </c>
      <c r="G200" s="80">
        <v>15</v>
      </c>
      <c r="H200" s="216">
        <v>153.47910999999999</v>
      </c>
      <c r="I200" s="217">
        <v>752</v>
      </c>
      <c r="L200" s="211">
        <f t="shared" si="6"/>
        <v>1.3117872649572648</v>
      </c>
      <c r="N200" s="192"/>
    </row>
    <row r="201" spans="1:14" ht="75">
      <c r="A201" s="78" t="s">
        <v>6554</v>
      </c>
      <c r="B201" s="212" t="s">
        <v>6827</v>
      </c>
      <c r="C201" s="185">
        <v>2024</v>
      </c>
      <c r="D201" s="212" t="s">
        <v>6828</v>
      </c>
      <c r="E201" s="78">
        <v>0.4</v>
      </c>
      <c r="F201" s="215">
        <v>117</v>
      </c>
      <c r="G201" s="80">
        <v>15</v>
      </c>
      <c r="H201" s="216">
        <v>284.05103000000003</v>
      </c>
      <c r="I201" s="217">
        <v>753</v>
      </c>
      <c r="L201" s="211">
        <f t="shared" si="6"/>
        <v>2.4277865811965813</v>
      </c>
      <c r="N201" s="192"/>
    </row>
    <row r="202" spans="1:14" ht="16.5">
      <c r="A202" s="185" t="s">
        <v>112</v>
      </c>
      <c r="B202" s="185" t="s">
        <v>62</v>
      </c>
      <c r="C202" s="185"/>
      <c r="D202" s="185"/>
      <c r="E202" s="78"/>
      <c r="F202" s="198">
        <f>F203</f>
        <v>236</v>
      </c>
      <c r="G202" s="198">
        <v>0</v>
      </c>
      <c r="H202" s="235">
        <f>H203</f>
        <v>828.83492000000001</v>
      </c>
      <c r="I202" s="219"/>
      <c r="L202" s="211">
        <f t="shared" si="6"/>
        <v>3.5120123728813559</v>
      </c>
      <c r="M202" s="211"/>
      <c r="N202" s="192"/>
    </row>
    <row r="203" spans="1:14" ht="105">
      <c r="A203" s="185"/>
      <c r="B203" s="206" t="s">
        <v>6829</v>
      </c>
      <c r="C203" s="185">
        <v>2024</v>
      </c>
      <c r="D203" s="207" t="s">
        <v>6830</v>
      </c>
      <c r="E203" s="78">
        <v>0.4</v>
      </c>
      <c r="F203" s="207">
        <f>0.236*1000</f>
        <v>236</v>
      </c>
      <c r="G203" s="198">
        <v>153</v>
      </c>
      <c r="H203" s="208">
        <f>828834.92/1000</f>
        <v>828.83492000000001</v>
      </c>
      <c r="I203" s="209">
        <v>127</v>
      </c>
      <c r="L203" s="211">
        <f t="shared" si="6"/>
        <v>3.5120123728813559</v>
      </c>
      <c r="N203" s="192"/>
    </row>
    <row r="204" spans="1:14" ht="16.5" hidden="1">
      <c r="A204" s="185" t="s">
        <v>113</v>
      </c>
      <c r="B204" s="185" t="s">
        <v>64</v>
      </c>
      <c r="C204" s="185"/>
      <c r="D204" s="185"/>
      <c r="E204" s="78"/>
      <c r="F204" s="198"/>
      <c r="G204" s="198">
        <v>0</v>
      </c>
      <c r="H204" s="199"/>
      <c r="I204" s="219"/>
      <c r="L204" s="211"/>
      <c r="M204" s="211"/>
      <c r="N204" s="192"/>
    </row>
    <row r="205" spans="1:14" ht="16.5" hidden="1">
      <c r="A205" s="185" t="s">
        <v>114</v>
      </c>
      <c r="B205" s="185" t="s">
        <v>66</v>
      </c>
      <c r="C205" s="185"/>
      <c r="D205" s="185"/>
      <c r="E205" s="78"/>
      <c r="F205" s="198"/>
      <c r="G205" s="198">
        <v>0</v>
      </c>
      <c r="H205" s="199"/>
      <c r="I205" s="219"/>
      <c r="L205" s="211"/>
      <c r="M205" s="211"/>
      <c r="N205" s="192"/>
    </row>
    <row r="206" spans="1:14" ht="16.5" hidden="1">
      <c r="A206" s="185" t="s">
        <v>115</v>
      </c>
      <c r="B206" s="185" t="s">
        <v>68</v>
      </c>
      <c r="C206" s="185"/>
      <c r="D206" s="185"/>
      <c r="E206" s="78"/>
      <c r="F206" s="198"/>
      <c r="G206" s="198">
        <v>0</v>
      </c>
      <c r="H206" s="199"/>
      <c r="I206" s="219"/>
      <c r="L206" s="211"/>
      <c r="M206" s="211"/>
      <c r="N206" s="192"/>
    </row>
    <row r="207" spans="1:14" ht="16.5" hidden="1">
      <c r="A207" s="185" t="s">
        <v>116</v>
      </c>
      <c r="B207" s="185" t="s">
        <v>70</v>
      </c>
      <c r="C207" s="185"/>
      <c r="D207" s="185"/>
      <c r="E207" s="78"/>
      <c r="F207" s="198"/>
      <c r="G207" s="198">
        <v>0</v>
      </c>
      <c r="H207" s="199"/>
      <c r="I207" s="219"/>
      <c r="L207" s="211"/>
      <c r="M207" s="211"/>
      <c r="N207" s="192"/>
    </row>
    <row r="208" spans="1:14" ht="16.5" hidden="1">
      <c r="A208" s="185" t="s">
        <v>117</v>
      </c>
      <c r="B208" s="185" t="s">
        <v>72</v>
      </c>
      <c r="C208" s="185"/>
      <c r="D208" s="185"/>
      <c r="E208" s="78"/>
      <c r="F208" s="198"/>
      <c r="G208" s="198">
        <v>0</v>
      </c>
      <c r="H208" s="199"/>
      <c r="I208" s="219"/>
      <c r="L208" s="211"/>
      <c r="M208" s="211"/>
      <c r="N208" s="192"/>
    </row>
    <row r="209" spans="1:14" ht="16.5" hidden="1">
      <c r="A209" s="185" t="s">
        <v>118</v>
      </c>
      <c r="B209" s="185" t="s">
        <v>74</v>
      </c>
      <c r="C209" s="185"/>
      <c r="D209" s="185"/>
      <c r="E209" s="78"/>
      <c r="F209" s="198"/>
      <c r="G209" s="198">
        <v>0</v>
      </c>
      <c r="H209" s="199"/>
      <c r="I209" s="219"/>
      <c r="L209" s="211"/>
      <c r="M209" s="211"/>
      <c r="N209" s="192"/>
    </row>
    <row r="210" spans="1:14" ht="16.5" hidden="1">
      <c r="A210" s="185" t="s">
        <v>119</v>
      </c>
      <c r="B210" s="185" t="s">
        <v>76</v>
      </c>
      <c r="C210" s="185"/>
      <c r="D210" s="185"/>
      <c r="E210" s="78"/>
      <c r="F210" s="198"/>
      <c r="G210" s="198">
        <v>0</v>
      </c>
      <c r="H210" s="199"/>
      <c r="I210" s="219"/>
      <c r="L210" s="211"/>
      <c r="M210" s="211"/>
      <c r="N210" s="192"/>
    </row>
    <row r="211" spans="1:14" ht="16.5" hidden="1">
      <c r="A211" s="185" t="s">
        <v>120</v>
      </c>
      <c r="B211" s="185" t="s">
        <v>78</v>
      </c>
      <c r="C211" s="185"/>
      <c r="D211" s="185"/>
      <c r="E211" s="78"/>
      <c r="F211" s="198"/>
      <c r="G211" s="198">
        <v>0</v>
      </c>
      <c r="H211" s="199"/>
      <c r="I211" s="219"/>
      <c r="L211" s="211"/>
      <c r="M211" s="211"/>
      <c r="N211" s="192"/>
    </row>
    <row r="212" spans="1:14" ht="16.5" hidden="1">
      <c r="A212" s="193" t="s">
        <v>121</v>
      </c>
      <c r="B212" s="193" t="s">
        <v>122</v>
      </c>
      <c r="C212" s="193"/>
      <c r="D212" s="193"/>
      <c r="E212" s="78"/>
      <c r="F212" s="236">
        <f>F213+F226+F239+F252</f>
        <v>0</v>
      </c>
      <c r="G212" s="236">
        <v>0</v>
      </c>
      <c r="H212" s="237">
        <f t="shared" ref="H212" si="7">H213+H226+H239+H252</f>
        <v>0</v>
      </c>
      <c r="I212" s="219"/>
      <c r="L212" s="211"/>
      <c r="M212" s="211"/>
      <c r="N212" s="192"/>
    </row>
    <row r="213" spans="1:14" ht="16.5" hidden="1">
      <c r="A213" s="196" t="s">
        <v>123</v>
      </c>
      <c r="B213" s="196" t="s">
        <v>54</v>
      </c>
      <c r="C213" s="196"/>
      <c r="D213" s="196"/>
      <c r="E213" s="78"/>
      <c r="F213" s="197">
        <f>SUM(F214:F225)</f>
        <v>0</v>
      </c>
      <c r="G213" s="197">
        <v>0</v>
      </c>
      <c r="H213" s="200">
        <f t="shared" ref="H213" si="8">SUM(H214:H225)</f>
        <v>0</v>
      </c>
      <c r="I213" s="219"/>
      <c r="L213" s="211"/>
      <c r="M213" s="211"/>
      <c r="N213" s="192"/>
    </row>
    <row r="214" spans="1:14" ht="16.5" hidden="1">
      <c r="A214" s="185" t="s">
        <v>124</v>
      </c>
      <c r="B214" s="185" t="s">
        <v>56</v>
      </c>
      <c r="C214" s="185"/>
      <c r="D214" s="185"/>
      <c r="E214" s="78"/>
      <c r="F214" s="198"/>
      <c r="G214" s="198">
        <v>0</v>
      </c>
      <c r="H214" s="199"/>
      <c r="I214" s="219"/>
      <c r="L214" s="211"/>
      <c r="M214" s="211"/>
      <c r="N214" s="192"/>
    </row>
    <row r="215" spans="1:14" ht="16.5" hidden="1">
      <c r="A215" s="185" t="s">
        <v>125</v>
      </c>
      <c r="B215" s="185" t="s">
        <v>58</v>
      </c>
      <c r="C215" s="185"/>
      <c r="D215" s="185"/>
      <c r="E215" s="78"/>
      <c r="F215" s="198"/>
      <c r="G215" s="198">
        <v>0</v>
      </c>
      <c r="H215" s="199"/>
      <c r="I215" s="219"/>
      <c r="L215" s="211"/>
      <c r="M215" s="211"/>
      <c r="N215" s="192"/>
    </row>
    <row r="216" spans="1:14" ht="16.5" hidden="1">
      <c r="A216" s="185" t="s">
        <v>126</v>
      </c>
      <c r="B216" s="185" t="s">
        <v>60</v>
      </c>
      <c r="C216" s="185"/>
      <c r="D216" s="185"/>
      <c r="E216" s="78"/>
      <c r="F216" s="198"/>
      <c r="G216" s="198">
        <v>0</v>
      </c>
      <c r="H216" s="199"/>
      <c r="I216" s="219"/>
      <c r="L216" s="211"/>
      <c r="M216" s="211"/>
      <c r="N216" s="192"/>
    </row>
    <row r="217" spans="1:14" ht="16.5" hidden="1">
      <c r="A217" s="185" t="s">
        <v>127</v>
      </c>
      <c r="B217" s="185" t="s">
        <v>62</v>
      </c>
      <c r="C217" s="185"/>
      <c r="D217" s="185"/>
      <c r="E217" s="78"/>
      <c r="F217" s="198"/>
      <c r="G217" s="198">
        <v>0</v>
      </c>
      <c r="H217" s="199"/>
      <c r="I217" s="219"/>
      <c r="L217" s="211"/>
      <c r="M217" s="211"/>
      <c r="N217" s="192"/>
    </row>
    <row r="218" spans="1:14" ht="16.5" hidden="1">
      <c r="A218" s="185" t="s">
        <v>128</v>
      </c>
      <c r="B218" s="185" t="s">
        <v>64</v>
      </c>
      <c r="C218" s="185"/>
      <c r="D218" s="185"/>
      <c r="E218" s="78"/>
      <c r="F218" s="198"/>
      <c r="G218" s="198">
        <v>0</v>
      </c>
      <c r="H218" s="199"/>
      <c r="I218" s="219"/>
      <c r="L218" s="211"/>
      <c r="M218" s="211"/>
      <c r="N218" s="192"/>
    </row>
    <row r="219" spans="1:14" ht="16.5" hidden="1">
      <c r="A219" s="185" t="s">
        <v>129</v>
      </c>
      <c r="B219" s="185" t="s">
        <v>66</v>
      </c>
      <c r="C219" s="185"/>
      <c r="D219" s="185"/>
      <c r="E219" s="78"/>
      <c r="F219" s="198"/>
      <c r="G219" s="198">
        <v>0</v>
      </c>
      <c r="H219" s="199"/>
      <c r="I219" s="219"/>
      <c r="L219" s="211"/>
      <c r="M219" s="211"/>
      <c r="N219" s="192"/>
    </row>
    <row r="220" spans="1:14" ht="16.5" hidden="1">
      <c r="A220" s="185" t="s">
        <v>130</v>
      </c>
      <c r="B220" s="185" t="s">
        <v>68</v>
      </c>
      <c r="C220" s="185"/>
      <c r="D220" s="185"/>
      <c r="E220" s="78"/>
      <c r="F220" s="198"/>
      <c r="G220" s="198">
        <v>0</v>
      </c>
      <c r="H220" s="199"/>
      <c r="I220" s="219"/>
      <c r="L220" s="211"/>
      <c r="M220" s="211"/>
      <c r="N220" s="192"/>
    </row>
    <row r="221" spans="1:14" ht="16.5" hidden="1">
      <c r="A221" s="185" t="s">
        <v>131</v>
      </c>
      <c r="B221" s="185" t="s">
        <v>70</v>
      </c>
      <c r="C221" s="185"/>
      <c r="D221" s="185"/>
      <c r="E221" s="78"/>
      <c r="F221" s="198"/>
      <c r="G221" s="198">
        <v>0</v>
      </c>
      <c r="H221" s="199"/>
      <c r="I221" s="219"/>
      <c r="L221" s="211"/>
      <c r="M221" s="211"/>
      <c r="N221" s="192"/>
    </row>
    <row r="222" spans="1:14" ht="16.5" hidden="1">
      <c r="A222" s="185" t="s">
        <v>132</v>
      </c>
      <c r="B222" s="185" t="s">
        <v>72</v>
      </c>
      <c r="C222" s="185"/>
      <c r="D222" s="185"/>
      <c r="E222" s="78"/>
      <c r="F222" s="198"/>
      <c r="G222" s="198">
        <v>0</v>
      </c>
      <c r="H222" s="199"/>
      <c r="I222" s="219"/>
      <c r="L222" s="211"/>
      <c r="M222" s="211"/>
      <c r="N222" s="192"/>
    </row>
    <row r="223" spans="1:14" ht="16.5" hidden="1">
      <c r="A223" s="185" t="s">
        <v>133</v>
      </c>
      <c r="B223" s="185" t="s">
        <v>74</v>
      </c>
      <c r="C223" s="185"/>
      <c r="D223" s="185"/>
      <c r="E223" s="78"/>
      <c r="F223" s="198"/>
      <c r="G223" s="198">
        <v>0</v>
      </c>
      <c r="H223" s="199"/>
      <c r="I223" s="219"/>
      <c r="L223" s="211"/>
      <c r="M223" s="211"/>
      <c r="N223" s="192"/>
    </row>
    <row r="224" spans="1:14" ht="16.5" hidden="1">
      <c r="A224" s="185" t="s">
        <v>134</v>
      </c>
      <c r="B224" s="185" t="s">
        <v>76</v>
      </c>
      <c r="C224" s="185"/>
      <c r="D224" s="185"/>
      <c r="E224" s="78"/>
      <c r="F224" s="198"/>
      <c r="G224" s="198">
        <v>0</v>
      </c>
      <c r="H224" s="199"/>
      <c r="I224" s="219"/>
      <c r="L224" s="211"/>
      <c r="M224" s="211"/>
      <c r="N224" s="192"/>
    </row>
    <row r="225" spans="1:14" ht="16.5" hidden="1">
      <c r="A225" s="185" t="s">
        <v>135</v>
      </c>
      <c r="B225" s="185" t="s">
        <v>78</v>
      </c>
      <c r="C225" s="185"/>
      <c r="D225" s="185"/>
      <c r="E225" s="78"/>
      <c r="F225" s="198"/>
      <c r="G225" s="198">
        <v>0</v>
      </c>
      <c r="H225" s="199"/>
      <c r="I225" s="219"/>
      <c r="L225" s="211"/>
      <c r="M225" s="211"/>
      <c r="N225" s="192"/>
    </row>
    <row r="226" spans="1:14" ht="16.5" hidden="1">
      <c r="A226" s="196" t="s">
        <v>136</v>
      </c>
      <c r="B226" s="196" t="s">
        <v>80</v>
      </c>
      <c r="C226" s="196"/>
      <c r="D226" s="196"/>
      <c r="E226" s="78"/>
      <c r="F226" s="197">
        <f>SUM(F227:F238)</f>
        <v>0</v>
      </c>
      <c r="G226" s="197">
        <v>0</v>
      </c>
      <c r="H226" s="200">
        <f t="shared" ref="H226" si="9">SUM(H227:H238)</f>
        <v>0</v>
      </c>
      <c r="I226" s="219"/>
      <c r="L226" s="211"/>
      <c r="M226" s="211"/>
      <c r="N226" s="192"/>
    </row>
    <row r="227" spans="1:14" ht="16.5" hidden="1">
      <c r="A227" s="185" t="s">
        <v>137</v>
      </c>
      <c r="B227" s="185" t="s">
        <v>56</v>
      </c>
      <c r="C227" s="185"/>
      <c r="D227" s="185"/>
      <c r="E227" s="78"/>
      <c r="F227" s="198"/>
      <c r="G227" s="198">
        <v>0</v>
      </c>
      <c r="H227" s="199"/>
      <c r="I227" s="219"/>
      <c r="L227" s="211"/>
      <c r="M227" s="211"/>
      <c r="N227" s="192"/>
    </row>
    <row r="228" spans="1:14" ht="16.5" hidden="1">
      <c r="A228" s="185" t="s">
        <v>138</v>
      </c>
      <c r="B228" s="185" t="s">
        <v>58</v>
      </c>
      <c r="C228" s="185"/>
      <c r="D228" s="185"/>
      <c r="E228" s="78"/>
      <c r="F228" s="198"/>
      <c r="G228" s="198">
        <v>0</v>
      </c>
      <c r="H228" s="199"/>
      <c r="I228" s="219"/>
      <c r="L228" s="211"/>
      <c r="M228" s="211"/>
      <c r="N228" s="192"/>
    </row>
    <row r="229" spans="1:14" ht="16.5" hidden="1">
      <c r="A229" s="185" t="s">
        <v>139</v>
      </c>
      <c r="B229" s="185" t="s">
        <v>60</v>
      </c>
      <c r="C229" s="185"/>
      <c r="D229" s="185"/>
      <c r="E229" s="78"/>
      <c r="F229" s="198"/>
      <c r="G229" s="198">
        <v>0</v>
      </c>
      <c r="H229" s="199"/>
      <c r="I229" s="219"/>
      <c r="L229" s="211"/>
      <c r="M229" s="211"/>
      <c r="N229" s="192"/>
    </row>
    <row r="230" spans="1:14" ht="16.5" hidden="1">
      <c r="A230" s="185" t="s">
        <v>140</v>
      </c>
      <c r="B230" s="185" t="s">
        <v>62</v>
      </c>
      <c r="C230" s="185"/>
      <c r="D230" s="185"/>
      <c r="E230" s="78"/>
      <c r="F230" s="198"/>
      <c r="G230" s="198">
        <v>0</v>
      </c>
      <c r="H230" s="199"/>
      <c r="I230" s="219"/>
      <c r="L230" s="211"/>
      <c r="M230" s="211"/>
      <c r="N230" s="192"/>
    </row>
    <row r="231" spans="1:14" ht="16.5" hidden="1">
      <c r="A231" s="185" t="s">
        <v>141</v>
      </c>
      <c r="B231" s="185" t="s">
        <v>64</v>
      </c>
      <c r="C231" s="185"/>
      <c r="D231" s="185"/>
      <c r="E231" s="78"/>
      <c r="F231" s="198"/>
      <c r="G231" s="198">
        <v>0</v>
      </c>
      <c r="H231" s="199"/>
      <c r="I231" s="219"/>
      <c r="L231" s="211"/>
      <c r="M231" s="211"/>
      <c r="N231" s="192"/>
    </row>
    <row r="232" spans="1:14" ht="16.5" hidden="1">
      <c r="A232" s="185" t="s">
        <v>142</v>
      </c>
      <c r="B232" s="185" t="s">
        <v>66</v>
      </c>
      <c r="C232" s="185"/>
      <c r="D232" s="185"/>
      <c r="E232" s="78"/>
      <c r="F232" s="198"/>
      <c r="G232" s="198">
        <v>0</v>
      </c>
      <c r="H232" s="199"/>
      <c r="I232" s="219"/>
      <c r="L232" s="211"/>
      <c r="M232" s="211"/>
      <c r="N232" s="192"/>
    </row>
    <row r="233" spans="1:14" ht="16.5" hidden="1">
      <c r="A233" s="185" t="s">
        <v>143</v>
      </c>
      <c r="B233" s="185" t="s">
        <v>68</v>
      </c>
      <c r="C233" s="185"/>
      <c r="D233" s="185"/>
      <c r="E233" s="78"/>
      <c r="F233" s="198"/>
      <c r="G233" s="198">
        <v>0</v>
      </c>
      <c r="H233" s="199"/>
      <c r="I233" s="219"/>
      <c r="L233" s="211"/>
      <c r="M233" s="211"/>
      <c r="N233" s="192"/>
    </row>
    <row r="234" spans="1:14" ht="16.5" hidden="1">
      <c r="A234" s="185" t="s">
        <v>144</v>
      </c>
      <c r="B234" s="185" t="s">
        <v>70</v>
      </c>
      <c r="C234" s="185"/>
      <c r="D234" s="185"/>
      <c r="E234" s="78"/>
      <c r="F234" s="198"/>
      <c r="G234" s="198">
        <v>0</v>
      </c>
      <c r="H234" s="199"/>
      <c r="I234" s="219"/>
      <c r="L234" s="211"/>
      <c r="M234" s="211"/>
      <c r="N234" s="192"/>
    </row>
    <row r="235" spans="1:14" ht="16.5" hidden="1">
      <c r="A235" s="185" t="s">
        <v>145</v>
      </c>
      <c r="B235" s="185" t="s">
        <v>72</v>
      </c>
      <c r="C235" s="185"/>
      <c r="D235" s="185"/>
      <c r="E235" s="78"/>
      <c r="F235" s="198"/>
      <c r="G235" s="198">
        <v>0</v>
      </c>
      <c r="H235" s="199"/>
      <c r="I235" s="219"/>
      <c r="L235" s="211"/>
      <c r="M235" s="211"/>
      <c r="N235" s="192"/>
    </row>
    <row r="236" spans="1:14" ht="16.5" hidden="1">
      <c r="A236" s="185" t="s">
        <v>146</v>
      </c>
      <c r="B236" s="185" t="s">
        <v>74</v>
      </c>
      <c r="C236" s="185"/>
      <c r="D236" s="185"/>
      <c r="E236" s="78"/>
      <c r="F236" s="198"/>
      <c r="G236" s="198">
        <v>0</v>
      </c>
      <c r="H236" s="199"/>
      <c r="I236" s="219"/>
      <c r="L236" s="211"/>
      <c r="M236" s="211"/>
      <c r="N236" s="192"/>
    </row>
    <row r="237" spans="1:14" ht="16.5" hidden="1">
      <c r="A237" s="185" t="s">
        <v>147</v>
      </c>
      <c r="B237" s="185" t="s">
        <v>76</v>
      </c>
      <c r="C237" s="185"/>
      <c r="D237" s="185"/>
      <c r="E237" s="78"/>
      <c r="F237" s="198"/>
      <c r="G237" s="198">
        <v>0</v>
      </c>
      <c r="H237" s="199"/>
      <c r="I237" s="219"/>
      <c r="L237" s="211"/>
      <c r="M237" s="211"/>
      <c r="N237" s="192"/>
    </row>
    <row r="238" spans="1:14" ht="16.5" hidden="1">
      <c r="A238" s="185" t="s">
        <v>148</v>
      </c>
      <c r="B238" s="185" t="s">
        <v>78</v>
      </c>
      <c r="C238" s="185"/>
      <c r="D238" s="185"/>
      <c r="E238" s="78"/>
      <c r="F238" s="198"/>
      <c r="G238" s="198">
        <v>0</v>
      </c>
      <c r="H238" s="199"/>
      <c r="I238" s="219"/>
      <c r="L238" s="211"/>
      <c r="M238" s="211"/>
      <c r="N238" s="192"/>
    </row>
    <row r="239" spans="1:14" ht="16.5" hidden="1">
      <c r="A239" s="196" t="s">
        <v>149</v>
      </c>
      <c r="B239" s="196" t="s">
        <v>94</v>
      </c>
      <c r="C239" s="196"/>
      <c r="D239" s="196"/>
      <c r="E239" s="78"/>
      <c r="F239" s="197">
        <f>SUM(F240:F251)</f>
        <v>0</v>
      </c>
      <c r="G239" s="197">
        <v>0</v>
      </c>
      <c r="H239" s="200">
        <f t="shared" ref="H239" si="10">SUM(H240:H251)</f>
        <v>0</v>
      </c>
      <c r="I239" s="219"/>
      <c r="L239" s="211"/>
      <c r="M239" s="211"/>
      <c r="N239" s="192"/>
    </row>
    <row r="240" spans="1:14" ht="16.5" hidden="1">
      <c r="A240" s="185" t="s">
        <v>150</v>
      </c>
      <c r="B240" s="185" t="s">
        <v>56</v>
      </c>
      <c r="C240" s="185"/>
      <c r="D240" s="185"/>
      <c r="E240" s="78"/>
      <c r="F240" s="198"/>
      <c r="G240" s="198">
        <v>0</v>
      </c>
      <c r="H240" s="199"/>
      <c r="I240" s="219"/>
      <c r="L240" s="211"/>
      <c r="M240" s="211"/>
      <c r="N240" s="192"/>
    </row>
    <row r="241" spans="1:14" ht="16.5" hidden="1">
      <c r="A241" s="185" t="s">
        <v>151</v>
      </c>
      <c r="B241" s="185" t="s">
        <v>58</v>
      </c>
      <c r="C241" s="185"/>
      <c r="D241" s="185"/>
      <c r="E241" s="78"/>
      <c r="F241" s="198"/>
      <c r="G241" s="198">
        <v>0</v>
      </c>
      <c r="H241" s="199"/>
      <c r="I241" s="219"/>
      <c r="L241" s="211"/>
      <c r="M241" s="211"/>
      <c r="N241" s="192"/>
    </row>
    <row r="242" spans="1:14" ht="16.5" hidden="1">
      <c r="A242" s="185" t="s">
        <v>152</v>
      </c>
      <c r="B242" s="185" t="s">
        <v>60</v>
      </c>
      <c r="C242" s="185"/>
      <c r="D242" s="185"/>
      <c r="E242" s="78"/>
      <c r="F242" s="198"/>
      <c r="G242" s="198">
        <v>0</v>
      </c>
      <c r="H242" s="199"/>
      <c r="I242" s="219"/>
      <c r="L242" s="211"/>
      <c r="M242" s="211"/>
      <c r="N242" s="192"/>
    </row>
    <row r="243" spans="1:14" ht="16.5" hidden="1">
      <c r="A243" s="185" t="s">
        <v>153</v>
      </c>
      <c r="B243" s="185" t="s">
        <v>62</v>
      </c>
      <c r="C243" s="185"/>
      <c r="D243" s="185"/>
      <c r="E243" s="78"/>
      <c r="F243" s="198"/>
      <c r="G243" s="198">
        <v>0</v>
      </c>
      <c r="H243" s="199"/>
      <c r="I243" s="219"/>
      <c r="L243" s="211"/>
      <c r="M243" s="211"/>
      <c r="N243" s="192"/>
    </row>
    <row r="244" spans="1:14" ht="16.5" hidden="1">
      <c r="A244" s="185" t="s">
        <v>154</v>
      </c>
      <c r="B244" s="185" t="s">
        <v>64</v>
      </c>
      <c r="C244" s="185"/>
      <c r="D244" s="185"/>
      <c r="E244" s="78"/>
      <c r="F244" s="198"/>
      <c r="G244" s="198">
        <v>0</v>
      </c>
      <c r="H244" s="199"/>
      <c r="I244" s="219"/>
      <c r="L244" s="211"/>
      <c r="M244" s="211"/>
      <c r="N244" s="192"/>
    </row>
    <row r="245" spans="1:14" ht="16.5" hidden="1">
      <c r="A245" s="185" t="s">
        <v>155</v>
      </c>
      <c r="B245" s="185" t="s">
        <v>66</v>
      </c>
      <c r="C245" s="185"/>
      <c r="D245" s="185"/>
      <c r="E245" s="78"/>
      <c r="F245" s="198"/>
      <c r="G245" s="198">
        <v>0</v>
      </c>
      <c r="H245" s="199"/>
      <c r="I245" s="219"/>
      <c r="L245" s="211"/>
      <c r="M245" s="211"/>
      <c r="N245" s="192"/>
    </row>
    <row r="246" spans="1:14" ht="16.5" hidden="1">
      <c r="A246" s="185" t="s">
        <v>156</v>
      </c>
      <c r="B246" s="185" t="s">
        <v>68</v>
      </c>
      <c r="C246" s="185"/>
      <c r="D246" s="185"/>
      <c r="E246" s="78"/>
      <c r="F246" s="198"/>
      <c r="G246" s="198">
        <v>0</v>
      </c>
      <c r="H246" s="199"/>
      <c r="I246" s="219"/>
      <c r="L246" s="211"/>
      <c r="M246" s="211"/>
      <c r="N246" s="192"/>
    </row>
    <row r="247" spans="1:14" ht="16.5" hidden="1">
      <c r="A247" s="185" t="s">
        <v>157</v>
      </c>
      <c r="B247" s="185" t="s">
        <v>70</v>
      </c>
      <c r="C247" s="185"/>
      <c r="D247" s="185"/>
      <c r="E247" s="78"/>
      <c r="F247" s="198"/>
      <c r="G247" s="198">
        <v>0</v>
      </c>
      <c r="H247" s="199"/>
      <c r="I247" s="219"/>
      <c r="L247" s="211"/>
      <c r="M247" s="211"/>
      <c r="N247" s="192"/>
    </row>
    <row r="248" spans="1:14" ht="16.5" hidden="1">
      <c r="A248" s="185" t="s">
        <v>158</v>
      </c>
      <c r="B248" s="185" t="s">
        <v>72</v>
      </c>
      <c r="C248" s="185"/>
      <c r="D248" s="185"/>
      <c r="E248" s="78"/>
      <c r="F248" s="198"/>
      <c r="G248" s="198">
        <v>0</v>
      </c>
      <c r="H248" s="199"/>
      <c r="I248" s="219"/>
      <c r="L248" s="211"/>
      <c r="M248" s="211"/>
      <c r="N248" s="192"/>
    </row>
    <row r="249" spans="1:14" ht="16.5" hidden="1">
      <c r="A249" s="185" t="s">
        <v>159</v>
      </c>
      <c r="B249" s="185" t="s">
        <v>74</v>
      </c>
      <c r="C249" s="185"/>
      <c r="D249" s="185"/>
      <c r="E249" s="78"/>
      <c r="F249" s="198"/>
      <c r="G249" s="198">
        <v>0</v>
      </c>
      <c r="H249" s="199"/>
      <c r="I249" s="219"/>
      <c r="L249" s="211"/>
      <c r="M249" s="211"/>
      <c r="N249" s="192"/>
    </row>
    <row r="250" spans="1:14" ht="16.5" hidden="1">
      <c r="A250" s="185" t="s">
        <v>160</v>
      </c>
      <c r="B250" s="185" t="s">
        <v>76</v>
      </c>
      <c r="C250" s="185"/>
      <c r="D250" s="185"/>
      <c r="E250" s="78"/>
      <c r="F250" s="198"/>
      <c r="G250" s="198">
        <v>0</v>
      </c>
      <c r="H250" s="199"/>
      <c r="I250" s="219"/>
      <c r="L250" s="211"/>
      <c r="M250" s="211"/>
      <c r="N250" s="192"/>
    </row>
    <row r="251" spans="1:14" ht="16.5" hidden="1">
      <c r="A251" s="185" t="s">
        <v>161</v>
      </c>
      <c r="B251" s="185" t="s">
        <v>78</v>
      </c>
      <c r="C251" s="185"/>
      <c r="D251" s="185"/>
      <c r="E251" s="78"/>
      <c r="F251" s="198"/>
      <c r="G251" s="198">
        <v>0</v>
      </c>
      <c r="H251" s="199"/>
      <c r="I251" s="219"/>
      <c r="L251" s="211"/>
      <c r="M251" s="211"/>
      <c r="N251" s="192"/>
    </row>
    <row r="252" spans="1:14" ht="16.5" hidden="1">
      <c r="A252" s="196" t="s">
        <v>162</v>
      </c>
      <c r="B252" s="196" t="s">
        <v>108</v>
      </c>
      <c r="C252" s="196"/>
      <c r="D252" s="196"/>
      <c r="E252" s="78"/>
      <c r="F252" s="197">
        <f>SUM(F253:F264)</f>
        <v>0</v>
      </c>
      <c r="G252" s="197">
        <v>0</v>
      </c>
      <c r="H252" s="200">
        <f t="shared" ref="H252" si="11">SUM(H253:H264)</f>
        <v>0</v>
      </c>
      <c r="I252" s="219"/>
      <c r="L252" s="211"/>
      <c r="M252" s="211"/>
      <c r="N252" s="192"/>
    </row>
    <row r="253" spans="1:14" ht="16.5" hidden="1">
      <c r="A253" s="185" t="s">
        <v>163</v>
      </c>
      <c r="B253" s="185" t="s">
        <v>56</v>
      </c>
      <c r="C253" s="185"/>
      <c r="D253" s="185"/>
      <c r="E253" s="78"/>
      <c r="F253" s="198"/>
      <c r="G253" s="198">
        <v>0</v>
      </c>
      <c r="H253" s="199"/>
      <c r="I253" s="219"/>
      <c r="L253" s="211"/>
      <c r="M253" s="211"/>
      <c r="N253" s="192"/>
    </row>
    <row r="254" spans="1:14" ht="16.5" hidden="1">
      <c r="A254" s="185" t="s">
        <v>164</v>
      </c>
      <c r="B254" s="185" t="s">
        <v>58</v>
      </c>
      <c r="C254" s="185"/>
      <c r="D254" s="185"/>
      <c r="E254" s="78"/>
      <c r="F254" s="198"/>
      <c r="G254" s="198">
        <v>0</v>
      </c>
      <c r="H254" s="199"/>
      <c r="I254" s="219"/>
      <c r="L254" s="211"/>
      <c r="M254" s="211"/>
      <c r="N254" s="192"/>
    </row>
    <row r="255" spans="1:14" ht="16.5" hidden="1">
      <c r="A255" s="185" t="s">
        <v>165</v>
      </c>
      <c r="B255" s="185" t="s">
        <v>60</v>
      </c>
      <c r="C255" s="185"/>
      <c r="D255" s="185"/>
      <c r="E255" s="78"/>
      <c r="F255" s="198"/>
      <c r="G255" s="198">
        <v>0</v>
      </c>
      <c r="H255" s="199"/>
      <c r="I255" s="219"/>
      <c r="L255" s="211"/>
      <c r="M255" s="211"/>
      <c r="N255" s="192"/>
    </row>
    <row r="256" spans="1:14" ht="16.5" hidden="1">
      <c r="A256" s="185" t="s">
        <v>166</v>
      </c>
      <c r="B256" s="185" t="s">
        <v>62</v>
      </c>
      <c r="C256" s="185"/>
      <c r="D256" s="185"/>
      <c r="E256" s="78"/>
      <c r="F256" s="198"/>
      <c r="G256" s="198">
        <v>0</v>
      </c>
      <c r="H256" s="199"/>
      <c r="I256" s="219"/>
      <c r="L256" s="211"/>
      <c r="M256" s="211"/>
      <c r="N256" s="192"/>
    </row>
    <row r="257" spans="1:14" ht="16.5" hidden="1">
      <c r="A257" s="185" t="s">
        <v>167</v>
      </c>
      <c r="B257" s="185" t="s">
        <v>64</v>
      </c>
      <c r="C257" s="185"/>
      <c r="D257" s="185"/>
      <c r="E257" s="78"/>
      <c r="F257" s="198"/>
      <c r="G257" s="198">
        <v>0</v>
      </c>
      <c r="H257" s="199"/>
      <c r="I257" s="219"/>
      <c r="L257" s="211"/>
      <c r="M257" s="211"/>
      <c r="N257" s="192"/>
    </row>
    <row r="258" spans="1:14" ht="16.5" hidden="1">
      <c r="A258" s="185" t="s">
        <v>168</v>
      </c>
      <c r="B258" s="185" t="s">
        <v>66</v>
      </c>
      <c r="C258" s="185"/>
      <c r="D258" s="185"/>
      <c r="E258" s="78"/>
      <c r="F258" s="198"/>
      <c r="G258" s="198">
        <v>0</v>
      </c>
      <c r="H258" s="199"/>
      <c r="I258" s="219"/>
      <c r="L258" s="211"/>
      <c r="M258" s="211"/>
      <c r="N258" s="192"/>
    </row>
    <row r="259" spans="1:14" ht="16.5" hidden="1">
      <c r="A259" s="185" t="s">
        <v>169</v>
      </c>
      <c r="B259" s="185" t="s">
        <v>68</v>
      </c>
      <c r="C259" s="185"/>
      <c r="D259" s="185"/>
      <c r="E259" s="78"/>
      <c r="F259" s="198"/>
      <c r="G259" s="198">
        <v>0</v>
      </c>
      <c r="H259" s="199"/>
      <c r="I259" s="219"/>
      <c r="L259" s="211"/>
      <c r="M259" s="211"/>
      <c r="N259" s="192"/>
    </row>
    <row r="260" spans="1:14" ht="16.5" hidden="1">
      <c r="A260" s="185" t="s">
        <v>170</v>
      </c>
      <c r="B260" s="185" t="s">
        <v>70</v>
      </c>
      <c r="C260" s="185"/>
      <c r="D260" s="185"/>
      <c r="E260" s="78"/>
      <c r="F260" s="198"/>
      <c r="G260" s="198">
        <v>0</v>
      </c>
      <c r="H260" s="199"/>
      <c r="I260" s="219"/>
      <c r="L260" s="211"/>
      <c r="M260" s="211"/>
      <c r="N260" s="192"/>
    </row>
    <row r="261" spans="1:14" ht="16.5" hidden="1">
      <c r="A261" s="185" t="s">
        <v>171</v>
      </c>
      <c r="B261" s="185" t="s">
        <v>72</v>
      </c>
      <c r="C261" s="185"/>
      <c r="D261" s="185"/>
      <c r="E261" s="78"/>
      <c r="F261" s="198"/>
      <c r="G261" s="198">
        <v>0</v>
      </c>
      <c r="H261" s="199"/>
      <c r="I261" s="219"/>
      <c r="L261" s="211"/>
      <c r="M261" s="211"/>
      <c r="N261" s="192"/>
    </row>
    <row r="262" spans="1:14" ht="16.5" hidden="1">
      <c r="A262" s="185" t="s">
        <v>172</v>
      </c>
      <c r="B262" s="185" t="s">
        <v>74</v>
      </c>
      <c r="C262" s="185"/>
      <c r="D262" s="185"/>
      <c r="E262" s="78"/>
      <c r="F262" s="198"/>
      <c r="G262" s="198">
        <v>0</v>
      </c>
      <c r="H262" s="199"/>
      <c r="I262" s="219"/>
      <c r="L262" s="211"/>
      <c r="M262" s="211"/>
      <c r="N262" s="192"/>
    </row>
    <row r="263" spans="1:14" ht="16.5" hidden="1">
      <c r="A263" s="185" t="s">
        <v>173</v>
      </c>
      <c r="B263" s="185" t="s">
        <v>76</v>
      </c>
      <c r="C263" s="185"/>
      <c r="D263" s="185"/>
      <c r="E263" s="78"/>
      <c r="F263" s="198"/>
      <c r="G263" s="198">
        <v>0</v>
      </c>
      <c r="H263" s="199"/>
      <c r="I263" s="219"/>
      <c r="L263" s="211"/>
      <c r="M263" s="211"/>
      <c r="N263" s="192"/>
    </row>
    <row r="264" spans="1:14" ht="16.5" hidden="1">
      <c r="A264" s="185" t="s">
        <v>174</v>
      </c>
      <c r="B264" s="185" t="s">
        <v>78</v>
      </c>
      <c r="C264" s="185"/>
      <c r="D264" s="185"/>
      <c r="E264" s="78"/>
      <c r="F264" s="198"/>
      <c r="G264" s="198">
        <v>0</v>
      </c>
      <c r="H264" s="199"/>
      <c r="I264" s="219"/>
      <c r="L264" s="211"/>
      <c r="M264" s="211"/>
      <c r="N264" s="192"/>
    </row>
    <row r="265" spans="1:14" ht="16.5" hidden="1">
      <c r="A265" s="189" t="s">
        <v>175</v>
      </c>
      <c r="B265" s="189" t="s">
        <v>176</v>
      </c>
      <c r="C265" s="189"/>
      <c r="D265" s="189"/>
      <c r="E265" s="78"/>
      <c r="F265" s="238">
        <f>F266+F415</f>
        <v>0</v>
      </c>
      <c r="G265" s="238">
        <v>0</v>
      </c>
      <c r="H265" s="239">
        <f>H266+H415</f>
        <v>0</v>
      </c>
      <c r="I265" s="219"/>
      <c r="L265" s="211"/>
      <c r="M265" s="211"/>
      <c r="N265" s="192"/>
    </row>
    <row r="266" spans="1:14" ht="16.5" hidden="1">
      <c r="A266" s="193" t="s">
        <v>177</v>
      </c>
      <c r="B266" s="193" t="s">
        <v>52</v>
      </c>
      <c r="C266" s="193"/>
      <c r="D266" s="193"/>
      <c r="E266" s="78"/>
      <c r="F266" s="236">
        <f>F267+F304+F341+F378</f>
        <v>0</v>
      </c>
      <c r="G266" s="236">
        <v>0</v>
      </c>
      <c r="H266" s="237">
        <f>H267+H304+H341+H378</f>
        <v>0</v>
      </c>
      <c r="I266" s="219"/>
      <c r="L266" s="211"/>
      <c r="M266" s="211"/>
      <c r="N266" s="192"/>
    </row>
    <row r="267" spans="1:14" ht="16.5" hidden="1">
      <c r="A267" s="196" t="s">
        <v>178</v>
      </c>
      <c r="B267" s="196" t="s">
        <v>54</v>
      </c>
      <c r="C267" s="196"/>
      <c r="D267" s="196"/>
      <c r="E267" s="78"/>
      <c r="F267" s="197">
        <f>SUM(F268:F303)</f>
        <v>0</v>
      </c>
      <c r="G267" s="197">
        <v>0</v>
      </c>
      <c r="H267" s="200">
        <f t="shared" ref="H267" si="12">SUM(H268:H303)</f>
        <v>0</v>
      </c>
      <c r="I267" s="219"/>
      <c r="L267" s="211"/>
      <c r="M267" s="211"/>
      <c r="N267" s="192"/>
    </row>
    <row r="268" spans="1:14" ht="16.5" hidden="1">
      <c r="A268" s="185" t="s">
        <v>179</v>
      </c>
      <c r="B268" s="185" t="s">
        <v>56</v>
      </c>
      <c r="C268" s="185"/>
      <c r="D268" s="185"/>
      <c r="E268" s="78"/>
      <c r="F268" s="198"/>
      <c r="G268" s="198">
        <v>0</v>
      </c>
      <c r="H268" s="199"/>
      <c r="I268" s="219"/>
      <c r="L268" s="211"/>
      <c r="M268" s="211"/>
      <c r="N268" s="192"/>
    </row>
    <row r="269" spans="1:14" ht="28.5" hidden="1">
      <c r="A269" s="185" t="s">
        <v>180</v>
      </c>
      <c r="B269" s="185" t="s">
        <v>181</v>
      </c>
      <c r="C269" s="185"/>
      <c r="D269" s="185"/>
      <c r="E269" s="78"/>
      <c r="F269" s="198"/>
      <c r="G269" s="198">
        <v>0</v>
      </c>
      <c r="H269" s="199"/>
      <c r="I269" s="219"/>
      <c r="L269" s="211"/>
      <c r="M269" s="211"/>
      <c r="N269" s="192"/>
    </row>
    <row r="270" spans="1:14" ht="16.5" hidden="1">
      <c r="A270" s="185" t="s">
        <v>182</v>
      </c>
      <c r="B270" s="185" t="s">
        <v>183</v>
      </c>
      <c r="C270" s="185"/>
      <c r="D270" s="185"/>
      <c r="E270" s="78"/>
      <c r="F270" s="198"/>
      <c r="G270" s="198">
        <v>0</v>
      </c>
      <c r="H270" s="199"/>
      <c r="I270" s="219"/>
      <c r="L270" s="211"/>
      <c r="M270" s="211"/>
      <c r="N270" s="192"/>
    </row>
    <row r="271" spans="1:14" ht="16.5" hidden="1">
      <c r="A271" s="185" t="s">
        <v>184</v>
      </c>
      <c r="B271" s="185" t="s">
        <v>58</v>
      </c>
      <c r="C271" s="185"/>
      <c r="D271" s="185"/>
      <c r="E271" s="78"/>
      <c r="F271" s="198"/>
      <c r="G271" s="198">
        <v>0</v>
      </c>
      <c r="H271" s="199"/>
      <c r="I271" s="219"/>
      <c r="L271" s="211"/>
      <c r="M271" s="211"/>
      <c r="N271" s="192"/>
    </row>
    <row r="272" spans="1:14" ht="28.5" hidden="1">
      <c r="A272" s="185" t="s">
        <v>185</v>
      </c>
      <c r="B272" s="185" t="s">
        <v>186</v>
      </c>
      <c r="C272" s="185"/>
      <c r="D272" s="185"/>
      <c r="E272" s="78"/>
      <c r="F272" s="198"/>
      <c r="G272" s="198">
        <v>0</v>
      </c>
      <c r="H272" s="199"/>
      <c r="I272" s="219"/>
      <c r="L272" s="211"/>
      <c r="M272" s="211"/>
      <c r="N272" s="192"/>
    </row>
    <row r="273" spans="1:14" ht="16.5" hidden="1">
      <c r="A273" s="185" t="s">
        <v>187</v>
      </c>
      <c r="B273" s="185" t="s">
        <v>188</v>
      </c>
      <c r="C273" s="185"/>
      <c r="D273" s="185"/>
      <c r="E273" s="78"/>
      <c r="F273" s="198"/>
      <c r="G273" s="198">
        <v>0</v>
      </c>
      <c r="H273" s="199"/>
      <c r="I273" s="219"/>
      <c r="L273" s="211"/>
      <c r="M273" s="211"/>
      <c r="N273" s="192"/>
    </row>
    <row r="274" spans="1:14" ht="16.5" hidden="1">
      <c r="A274" s="185" t="s">
        <v>189</v>
      </c>
      <c r="B274" s="185" t="s">
        <v>60</v>
      </c>
      <c r="C274" s="185"/>
      <c r="D274" s="185"/>
      <c r="E274" s="78"/>
      <c r="F274" s="198"/>
      <c r="G274" s="198">
        <v>0</v>
      </c>
      <c r="H274" s="199"/>
      <c r="I274" s="219"/>
      <c r="L274" s="211"/>
      <c r="M274" s="211"/>
      <c r="N274" s="192"/>
    </row>
    <row r="275" spans="1:14" ht="28.5" hidden="1">
      <c r="A275" s="185" t="s">
        <v>190</v>
      </c>
      <c r="B275" s="185" t="s">
        <v>191</v>
      </c>
      <c r="C275" s="185"/>
      <c r="D275" s="185"/>
      <c r="E275" s="78"/>
      <c r="F275" s="198"/>
      <c r="G275" s="198">
        <v>0</v>
      </c>
      <c r="H275" s="199"/>
      <c r="I275" s="219"/>
      <c r="L275" s="211"/>
      <c r="M275" s="211"/>
      <c r="N275" s="192"/>
    </row>
    <row r="276" spans="1:14" ht="16.5" hidden="1">
      <c r="A276" s="185" t="s">
        <v>192</v>
      </c>
      <c r="B276" s="185" t="s">
        <v>193</v>
      </c>
      <c r="C276" s="185"/>
      <c r="D276" s="185"/>
      <c r="E276" s="78"/>
      <c r="F276" s="198"/>
      <c r="G276" s="198">
        <v>0</v>
      </c>
      <c r="H276" s="199"/>
      <c r="I276" s="219"/>
      <c r="L276" s="211"/>
      <c r="M276" s="211"/>
      <c r="N276" s="192"/>
    </row>
    <row r="277" spans="1:14" ht="16.5" hidden="1">
      <c r="A277" s="185" t="s">
        <v>194</v>
      </c>
      <c r="B277" s="185" t="s">
        <v>62</v>
      </c>
      <c r="C277" s="185"/>
      <c r="D277" s="185"/>
      <c r="E277" s="78"/>
      <c r="F277" s="198"/>
      <c r="G277" s="198">
        <v>0</v>
      </c>
      <c r="H277" s="199"/>
      <c r="I277" s="219"/>
      <c r="L277" s="211"/>
      <c r="M277" s="211"/>
      <c r="N277" s="192"/>
    </row>
    <row r="278" spans="1:14" ht="28.5" hidden="1">
      <c r="A278" s="185" t="s">
        <v>195</v>
      </c>
      <c r="B278" s="185" t="s">
        <v>196</v>
      </c>
      <c r="C278" s="185"/>
      <c r="D278" s="185"/>
      <c r="E278" s="78"/>
      <c r="F278" s="198"/>
      <c r="G278" s="198">
        <v>0</v>
      </c>
      <c r="H278" s="199"/>
      <c r="I278" s="219"/>
      <c r="L278" s="211"/>
      <c r="M278" s="211"/>
      <c r="N278" s="192"/>
    </row>
    <row r="279" spans="1:14" ht="16.5" hidden="1">
      <c r="A279" s="185" t="s">
        <v>197</v>
      </c>
      <c r="B279" s="185" t="s">
        <v>198</v>
      </c>
      <c r="C279" s="185"/>
      <c r="D279" s="185"/>
      <c r="E279" s="78"/>
      <c r="F279" s="198"/>
      <c r="G279" s="198">
        <v>0</v>
      </c>
      <c r="H279" s="199"/>
      <c r="I279" s="219"/>
      <c r="L279" s="211"/>
      <c r="M279" s="211"/>
      <c r="N279" s="192"/>
    </row>
    <row r="280" spans="1:14" ht="16.5" hidden="1">
      <c r="A280" s="185" t="s">
        <v>199</v>
      </c>
      <c r="B280" s="185" t="s">
        <v>64</v>
      </c>
      <c r="C280" s="185"/>
      <c r="D280" s="185"/>
      <c r="E280" s="78"/>
      <c r="F280" s="198"/>
      <c r="G280" s="198">
        <v>0</v>
      </c>
      <c r="H280" s="199"/>
      <c r="I280" s="219"/>
      <c r="L280" s="211"/>
      <c r="M280" s="211"/>
      <c r="N280" s="192"/>
    </row>
    <row r="281" spans="1:14" ht="28.5" hidden="1">
      <c r="A281" s="185" t="s">
        <v>200</v>
      </c>
      <c r="B281" s="185" t="s">
        <v>201</v>
      </c>
      <c r="C281" s="185"/>
      <c r="D281" s="185"/>
      <c r="E281" s="78"/>
      <c r="F281" s="198"/>
      <c r="G281" s="198">
        <v>0</v>
      </c>
      <c r="H281" s="199"/>
      <c r="I281" s="219"/>
      <c r="L281" s="211"/>
      <c r="M281" s="211"/>
      <c r="N281" s="192"/>
    </row>
    <row r="282" spans="1:14" ht="16.5" hidden="1">
      <c r="A282" s="185" t="s">
        <v>202</v>
      </c>
      <c r="B282" s="185" t="s">
        <v>203</v>
      </c>
      <c r="C282" s="185"/>
      <c r="D282" s="185"/>
      <c r="E282" s="78"/>
      <c r="F282" s="198"/>
      <c r="G282" s="198">
        <v>0</v>
      </c>
      <c r="H282" s="199"/>
      <c r="I282" s="219"/>
      <c r="L282" s="211"/>
      <c r="M282" s="211"/>
      <c r="N282" s="192"/>
    </row>
    <row r="283" spans="1:14" ht="16.5" hidden="1">
      <c r="A283" s="185" t="s">
        <v>204</v>
      </c>
      <c r="B283" s="185" t="s">
        <v>66</v>
      </c>
      <c r="C283" s="185"/>
      <c r="D283" s="185"/>
      <c r="E283" s="78"/>
      <c r="F283" s="198"/>
      <c r="G283" s="198">
        <v>0</v>
      </c>
      <c r="H283" s="199"/>
      <c r="I283" s="219"/>
      <c r="L283" s="211"/>
      <c r="M283" s="211"/>
      <c r="N283" s="192"/>
    </row>
    <row r="284" spans="1:14" ht="28.5" hidden="1">
      <c r="A284" s="185" t="s">
        <v>205</v>
      </c>
      <c r="B284" s="185" t="s">
        <v>206</v>
      </c>
      <c r="C284" s="185"/>
      <c r="D284" s="185"/>
      <c r="E284" s="78"/>
      <c r="F284" s="198"/>
      <c r="G284" s="198">
        <v>0</v>
      </c>
      <c r="H284" s="199"/>
      <c r="I284" s="219"/>
      <c r="L284" s="211"/>
      <c r="M284" s="211"/>
      <c r="N284" s="192"/>
    </row>
    <row r="285" spans="1:14" ht="16.5" hidden="1">
      <c r="A285" s="185" t="s">
        <v>207</v>
      </c>
      <c r="B285" s="185" t="s">
        <v>208</v>
      </c>
      <c r="C285" s="185"/>
      <c r="D285" s="185"/>
      <c r="E285" s="78"/>
      <c r="F285" s="198"/>
      <c r="G285" s="198">
        <v>0</v>
      </c>
      <c r="H285" s="199"/>
      <c r="I285" s="219"/>
      <c r="L285" s="211"/>
      <c r="M285" s="211"/>
      <c r="N285" s="192"/>
    </row>
    <row r="286" spans="1:14" ht="16.5" hidden="1">
      <c r="A286" s="185" t="s">
        <v>209</v>
      </c>
      <c r="B286" s="185" t="s">
        <v>68</v>
      </c>
      <c r="C286" s="185"/>
      <c r="D286" s="185"/>
      <c r="E286" s="78"/>
      <c r="F286" s="198"/>
      <c r="G286" s="198">
        <v>0</v>
      </c>
      <c r="H286" s="199"/>
      <c r="I286" s="219"/>
      <c r="L286" s="211"/>
      <c r="M286" s="211"/>
      <c r="N286" s="192"/>
    </row>
    <row r="287" spans="1:14" ht="28.5" hidden="1">
      <c r="A287" s="185" t="s">
        <v>210</v>
      </c>
      <c r="B287" s="185" t="s">
        <v>211</v>
      </c>
      <c r="C287" s="185"/>
      <c r="D287" s="185"/>
      <c r="E287" s="78"/>
      <c r="F287" s="198"/>
      <c r="G287" s="198">
        <v>0</v>
      </c>
      <c r="H287" s="199"/>
      <c r="I287" s="219"/>
      <c r="L287" s="211"/>
      <c r="M287" s="211"/>
      <c r="N287" s="192"/>
    </row>
    <row r="288" spans="1:14" ht="16.5" hidden="1">
      <c r="A288" s="185" t="s">
        <v>212</v>
      </c>
      <c r="B288" s="185" t="s">
        <v>213</v>
      </c>
      <c r="C288" s="185"/>
      <c r="D288" s="185"/>
      <c r="E288" s="78"/>
      <c r="F288" s="198"/>
      <c r="G288" s="198">
        <v>0</v>
      </c>
      <c r="H288" s="199"/>
      <c r="I288" s="219"/>
      <c r="L288" s="211"/>
      <c r="M288" s="211"/>
      <c r="N288" s="192"/>
    </row>
    <row r="289" spans="1:14" ht="16.5" hidden="1">
      <c r="A289" s="185" t="s">
        <v>214</v>
      </c>
      <c r="B289" s="185" t="s">
        <v>70</v>
      </c>
      <c r="C289" s="185"/>
      <c r="D289" s="185"/>
      <c r="E289" s="78"/>
      <c r="F289" s="198"/>
      <c r="G289" s="198">
        <v>0</v>
      </c>
      <c r="H289" s="199"/>
      <c r="I289" s="219"/>
      <c r="L289" s="211"/>
      <c r="M289" s="211"/>
      <c r="N289" s="192"/>
    </row>
    <row r="290" spans="1:14" ht="28.5" hidden="1">
      <c r="A290" s="185" t="s">
        <v>215</v>
      </c>
      <c r="B290" s="185" t="s">
        <v>216</v>
      </c>
      <c r="C290" s="185"/>
      <c r="D290" s="185"/>
      <c r="E290" s="78"/>
      <c r="F290" s="198"/>
      <c r="G290" s="198">
        <v>0</v>
      </c>
      <c r="H290" s="199"/>
      <c r="I290" s="219"/>
      <c r="L290" s="211"/>
      <c r="M290" s="211"/>
      <c r="N290" s="192"/>
    </row>
    <row r="291" spans="1:14" ht="16.5" hidden="1">
      <c r="A291" s="185" t="s">
        <v>217</v>
      </c>
      <c r="B291" s="185" t="s">
        <v>218</v>
      </c>
      <c r="C291" s="185"/>
      <c r="D291" s="185"/>
      <c r="E291" s="78"/>
      <c r="F291" s="198"/>
      <c r="G291" s="198">
        <v>0</v>
      </c>
      <c r="H291" s="199"/>
      <c r="I291" s="219"/>
      <c r="L291" s="211"/>
      <c r="M291" s="211"/>
      <c r="N291" s="192"/>
    </row>
    <row r="292" spans="1:14" ht="16.5" hidden="1">
      <c r="A292" s="185" t="s">
        <v>219</v>
      </c>
      <c r="B292" s="185" t="s">
        <v>72</v>
      </c>
      <c r="C292" s="185"/>
      <c r="D292" s="185"/>
      <c r="E292" s="78"/>
      <c r="F292" s="198"/>
      <c r="G292" s="198">
        <v>0</v>
      </c>
      <c r="H292" s="199"/>
      <c r="I292" s="219"/>
      <c r="L292" s="211"/>
      <c r="M292" s="211"/>
      <c r="N292" s="192"/>
    </row>
    <row r="293" spans="1:14" ht="28.5" hidden="1">
      <c r="A293" s="185" t="s">
        <v>220</v>
      </c>
      <c r="B293" s="185" t="s">
        <v>221</v>
      </c>
      <c r="C293" s="185"/>
      <c r="D293" s="185"/>
      <c r="E293" s="78"/>
      <c r="F293" s="198"/>
      <c r="G293" s="198">
        <v>0</v>
      </c>
      <c r="H293" s="199"/>
      <c r="I293" s="219"/>
      <c r="L293" s="211"/>
      <c r="M293" s="211"/>
      <c r="N293" s="192"/>
    </row>
    <row r="294" spans="1:14" ht="16.5" hidden="1">
      <c r="A294" s="185" t="s">
        <v>222</v>
      </c>
      <c r="B294" s="185" t="s">
        <v>223</v>
      </c>
      <c r="C294" s="185"/>
      <c r="D294" s="185"/>
      <c r="E294" s="78"/>
      <c r="F294" s="198"/>
      <c r="G294" s="198">
        <v>0</v>
      </c>
      <c r="H294" s="199"/>
      <c r="I294" s="219"/>
      <c r="L294" s="211"/>
      <c r="M294" s="211"/>
      <c r="N294" s="192"/>
    </row>
    <row r="295" spans="1:14" ht="16.5" hidden="1">
      <c r="A295" s="185" t="s">
        <v>224</v>
      </c>
      <c r="B295" s="185" t="s">
        <v>74</v>
      </c>
      <c r="C295" s="185"/>
      <c r="D295" s="185"/>
      <c r="E295" s="78"/>
      <c r="F295" s="198"/>
      <c r="G295" s="198">
        <v>0</v>
      </c>
      <c r="H295" s="199"/>
      <c r="I295" s="219"/>
      <c r="L295" s="211"/>
      <c r="M295" s="211"/>
      <c r="N295" s="192"/>
    </row>
    <row r="296" spans="1:14" ht="28.5" hidden="1">
      <c r="A296" s="185" t="s">
        <v>225</v>
      </c>
      <c r="B296" s="185" t="s">
        <v>226</v>
      </c>
      <c r="C296" s="185"/>
      <c r="D296" s="185"/>
      <c r="E296" s="78"/>
      <c r="F296" s="198"/>
      <c r="G296" s="198">
        <v>0</v>
      </c>
      <c r="H296" s="199"/>
      <c r="I296" s="219"/>
      <c r="L296" s="211"/>
      <c r="M296" s="211"/>
      <c r="N296" s="192"/>
    </row>
    <row r="297" spans="1:14" ht="16.5" hidden="1">
      <c r="A297" s="185" t="s">
        <v>227</v>
      </c>
      <c r="B297" s="185" t="s">
        <v>228</v>
      </c>
      <c r="C297" s="185"/>
      <c r="D297" s="185"/>
      <c r="E297" s="78"/>
      <c r="F297" s="198"/>
      <c r="G297" s="198">
        <v>0</v>
      </c>
      <c r="H297" s="199"/>
      <c r="I297" s="219"/>
      <c r="L297" s="211"/>
      <c r="M297" s="211"/>
      <c r="N297" s="192"/>
    </row>
    <row r="298" spans="1:14" ht="16.5" hidden="1">
      <c r="A298" s="185" t="s">
        <v>229</v>
      </c>
      <c r="B298" s="185" t="s">
        <v>76</v>
      </c>
      <c r="C298" s="185"/>
      <c r="D298" s="185"/>
      <c r="E298" s="78"/>
      <c r="F298" s="198"/>
      <c r="G298" s="198">
        <v>0</v>
      </c>
      <c r="H298" s="199"/>
      <c r="I298" s="219"/>
      <c r="L298" s="211"/>
      <c r="M298" s="211"/>
      <c r="N298" s="192"/>
    </row>
    <row r="299" spans="1:14" ht="28.5" hidden="1">
      <c r="A299" s="185" t="s">
        <v>230</v>
      </c>
      <c r="B299" s="185" t="s">
        <v>231</v>
      </c>
      <c r="C299" s="185"/>
      <c r="D299" s="185"/>
      <c r="E299" s="78"/>
      <c r="F299" s="198"/>
      <c r="G299" s="198">
        <v>0</v>
      </c>
      <c r="H299" s="199"/>
      <c r="I299" s="219"/>
      <c r="L299" s="211"/>
      <c r="M299" s="211"/>
      <c r="N299" s="192"/>
    </row>
    <row r="300" spans="1:14" ht="16.5" hidden="1">
      <c r="A300" s="185" t="s">
        <v>232</v>
      </c>
      <c r="B300" s="185" t="s">
        <v>233</v>
      </c>
      <c r="C300" s="185"/>
      <c r="D300" s="185"/>
      <c r="E300" s="78"/>
      <c r="F300" s="198"/>
      <c r="G300" s="198">
        <v>0</v>
      </c>
      <c r="H300" s="199"/>
      <c r="I300" s="219"/>
      <c r="L300" s="211"/>
      <c r="M300" s="211"/>
      <c r="N300" s="192"/>
    </row>
    <row r="301" spans="1:14" ht="16.5" hidden="1">
      <c r="A301" s="185" t="s">
        <v>234</v>
      </c>
      <c r="B301" s="185" t="s">
        <v>78</v>
      </c>
      <c r="C301" s="185"/>
      <c r="D301" s="185"/>
      <c r="E301" s="78"/>
      <c r="F301" s="198"/>
      <c r="G301" s="198">
        <v>0</v>
      </c>
      <c r="H301" s="199"/>
      <c r="I301" s="219"/>
      <c r="L301" s="211"/>
      <c r="M301" s="211"/>
      <c r="N301" s="192"/>
    </row>
    <row r="302" spans="1:14" ht="28.5" hidden="1">
      <c r="A302" s="185" t="s">
        <v>235</v>
      </c>
      <c r="B302" s="185" t="s">
        <v>236</v>
      </c>
      <c r="C302" s="185"/>
      <c r="D302" s="185"/>
      <c r="E302" s="78"/>
      <c r="F302" s="198"/>
      <c r="G302" s="198">
        <v>0</v>
      </c>
      <c r="H302" s="199"/>
      <c r="I302" s="219"/>
      <c r="L302" s="211"/>
      <c r="M302" s="211"/>
      <c r="N302" s="192"/>
    </row>
    <row r="303" spans="1:14" ht="16.5" hidden="1">
      <c r="A303" s="185" t="s">
        <v>237</v>
      </c>
      <c r="B303" s="185" t="s">
        <v>238</v>
      </c>
      <c r="C303" s="185"/>
      <c r="D303" s="185"/>
      <c r="E303" s="78"/>
      <c r="F303" s="198"/>
      <c r="G303" s="198">
        <v>0</v>
      </c>
      <c r="H303" s="199"/>
      <c r="I303" s="219"/>
      <c r="L303" s="211"/>
      <c r="M303" s="211"/>
      <c r="N303" s="192"/>
    </row>
    <row r="304" spans="1:14" ht="16.5" hidden="1">
      <c r="A304" s="196" t="s">
        <v>239</v>
      </c>
      <c r="B304" s="196" t="s">
        <v>80</v>
      </c>
      <c r="C304" s="196"/>
      <c r="D304" s="196"/>
      <c r="E304" s="78"/>
      <c r="F304" s="197">
        <f>SUM(F305:F340)</f>
        <v>0</v>
      </c>
      <c r="G304" s="197">
        <v>0</v>
      </c>
      <c r="H304" s="200">
        <f t="shared" ref="H304" si="13">SUM(H305:H340)</f>
        <v>0</v>
      </c>
      <c r="I304" s="219"/>
      <c r="L304" s="211"/>
      <c r="M304" s="211"/>
      <c r="N304" s="192"/>
    </row>
    <row r="305" spans="1:14" ht="16.5" hidden="1">
      <c r="A305" s="185" t="s">
        <v>240</v>
      </c>
      <c r="B305" s="185" t="s">
        <v>56</v>
      </c>
      <c r="C305" s="185"/>
      <c r="D305" s="185"/>
      <c r="E305" s="78"/>
      <c r="F305" s="198"/>
      <c r="G305" s="198">
        <v>0</v>
      </c>
      <c r="H305" s="199"/>
      <c r="I305" s="219"/>
      <c r="L305" s="211"/>
      <c r="M305" s="211"/>
      <c r="N305" s="192"/>
    </row>
    <row r="306" spans="1:14" ht="28.5" hidden="1">
      <c r="A306" s="185" t="s">
        <v>241</v>
      </c>
      <c r="B306" s="185" t="s">
        <v>181</v>
      </c>
      <c r="C306" s="185"/>
      <c r="D306" s="185"/>
      <c r="E306" s="78"/>
      <c r="F306" s="198"/>
      <c r="G306" s="198">
        <v>0</v>
      </c>
      <c r="H306" s="199"/>
      <c r="I306" s="219"/>
      <c r="L306" s="211"/>
      <c r="M306" s="211"/>
      <c r="N306" s="192"/>
    </row>
    <row r="307" spans="1:14" ht="16.5" hidden="1">
      <c r="A307" s="185" t="s">
        <v>242</v>
      </c>
      <c r="B307" s="185" t="s">
        <v>183</v>
      </c>
      <c r="C307" s="185"/>
      <c r="D307" s="185"/>
      <c r="E307" s="78"/>
      <c r="F307" s="198"/>
      <c r="G307" s="198">
        <v>0</v>
      </c>
      <c r="H307" s="199"/>
      <c r="I307" s="219"/>
      <c r="L307" s="211"/>
      <c r="M307" s="211"/>
      <c r="N307" s="192"/>
    </row>
    <row r="308" spans="1:14" ht="16.5" hidden="1">
      <c r="A308" s="185" t="s">
        <v>243</v>
      </c>
      <c r="B308" s="185" t="s">
        <v>58</v>
      </c>
      <c r="C308" s="185"/>
      <c r="D308" s="185"/>
      <c r="E308" s="78"/>
      <c r="F308" s="198"/>
      <c r="G308" s="198">
        <v>0</v>
      </c>
      <c r="H308" s="199"/>
      <c r="I308" s="219"/>
      <c r="L308" s="211"/>
      <c r="M308" s="211"/>
      <c r="N308" s="192"/>
    </row>
    <row r="309" spans="1:14" ht="28.5" hidden="1">
      <c r="A309" s="185" t="s">
        <v>244</v>
      </c>
      <c r="B309" s="185" t="s">
        <v>186</v>
      </c>
      <c r="C309" s="185"/>
      <c r="D309" s="185"/>
      <c r="E309" s="78"/>
      <c r="F309" s="198"/>
      <c r="G309" s="198">
        <v>0</v>
      </c>
      <c r="H309" s="199"/>
      <c r="I309" s="219"/>
      <c r="L309" s="211"/>
      <c r="M309" s="211"/>
      <c r="N309" s="192"/>
    </row>
    <row r="310" spans="1:14" ht="16.5" hidden="1">
      <c r="A310" s="185" t="s">
        <v>245</v>
      </c>
      <c r="B310" s="185" t="s">
        <v>188</v>
      </c>
      <c r="C310" s="185"/>
      <c r="D310" s="185"/>
      <c r="E310" s="78"/>
      <c r="F310" s="198"/>
      <c r="G310" s="198">
        <v>0</v>
      </c>
      <c r="H310" s="199"/>
      <c r="I310" s="219"/>
      <c r="L310" s="211"/>
      <c r="M310" s="211"/>
      <c r="N310" s="192"/>
    </row>
    <row r="311" spans="1:14" ht="16.5" hidden="1">
      <c r="A311" s="185" t="s">
        <v>246</v>
      </c>
      <c r="B311" s="185" t="s">
        <v>60</v>
      </c>
      <c r="C311" s="185"/>
      <c r="D311" s="185"/>
      <c r="E311" s="78"/>
      <c r="F311" s="198"/>
      <c r="G311" s="198">
        <v>0</v>
      </c>
      <c r="H311" s="199"/>
      <c r="I311" s="219"/>
      <c r="L311" s="211"/>
      <c r="M311" s="211"/>
      <c r="N311" s="192"/>
    </row>
    <row r="312" spans="1:14" ht="28.5" hidden="1">
      <c r="A312" s="185" t="s">
        <v>247</v>
      </c>
      <c r="B312" s="185" t="s">
        <v>191</v>
      </c>
      <c r="C312" s="185"/>
      <c r="D312" s="185"/>
      <c r="E312" s="78"/>
      <c r="F312" s="198"/>
      <c r="G312" s="198">
        <v>0</v>
      </c>
      <c r="H312" s="199"/>
      <c r="I312" s="219"/>
      <c r="L312" s="211"/>
      <c r="M312" s="211"/>
      <c r="N312" s="192"/>
    </row>
    <row r="313" spans="1:14" ht="16.5" hidden="1">
      <c r="A313" s="185" t="s">
        <v>248</v>
      </c>
      <c r="B313" s="185" t="s">
        <v>193</v>
      </c>
      <c r="C313" s="185"/>
      <c r="D313" s="185"/>
      <c r="E313" s="78"/>
      <c r="F313" s="198"/>
      <c r="G313" s="198">
        <v>0</v>
      </c>
      <c r="H313" s="199"/>
      <c r="I313" s="219"/>
      <c r="L313" s="211"/>
      <c r="M313" s="211"/>
      <c r="N313" s="192"/>
    </row>
    <row r="314" spans="1:14" ht="16.5" hidden="1">
      <c r="A314" s="185" t="s">
        <v>249</v>
      </c>
      <c r="B314" s="185" t="s">
        <v>62</v>
      </c>
      <c r="C314" s="185"/>
      <c r="D314" s="185"/>
      <c r="E314" s="78"/>
      <c r="F314" s="198"/>
      <c r="G314" s="198">
        <v>0</v>
      </c>
      <c r="H314" s="199"/>
      <c r="I314" s="219"/>
      <c r="L314" s="211"/>
      <c r="M314" s="211"/>
      <c r="N314" s="192"/>
    </row>
    <row r="315" spans="1:14" ht="28.5" hidden="1">
      <c r="A315" s="185" t="s">
        <v>250</v>
      </c>
      <c r="B315" s="185" t="s">
        <v>196</v>
      </c>
      <c r="C315" s="185"/>
      <c r="D315" s="185"/>
      <c r="E315" s="78"/>
      <c r="F315" s="198"/>
      <c r="G315" s="198">
        <v>0</v>
      </c>
      <c r="H315" s="199"/>
      <c r="I315" s="219"/>
      <c r="L315" s="211"/>
      <c r="M315" s="211"/>
      <c r="N315" s="192"/>
    </row>
    <row r="316" spans="1:14" ht="16.5" hidden="1">
      <c r="A316" s="185" t="s">
        <v>251</v>
      </c>
      <c r="B316" s="185" t="s">
        <v>198</v>
      </c>
      <c r="C316" s="185"/>
      <c r="D316" s="185"/>
      <c r="E316" s="78"/>
      <c r="F316" s="198"/>
      <c r="G316" s="198">
        <v>0</v>
      </c>
      <c r="H316" s="199"/>
      <c r="I316" s="219"/>
      <c r="L316" s="211"/>
      <c r="M316" s="211"/>
      <c r="N316" s="192"/>
    </row>
    <row r="317" spans="1:14" ht="16.5" hidden="1">
      <c r="A317" s="185" t="s">
        <v>252</v>
      </c>
      <c r="B317" s="185" t="s">
        <v>64</v>
      </c>
      <c r="C317" s="185"/>
      <c r="D317" s="185"/>
      <c r="E317" s="78"/>
      <c r="F317" s="198"/>
      <c r="G317" s="198">
        <v>0</v>
      </c>
      <c r="H317" s="199"/>
      <c r="I317" s="219"/>
      <c r="L317" s="211"/>
      <c r="M317" s="211"/>
      <c r="N317" s="192"/>
    </row>
    <row r="318" spans="1:14" ht="28.5" hidden="1">
      <c r="A318" s="185" t="s">
        <v>253</v>
      </c>
      <c r="B318" s="185" t="s">
        <v>201</v>
      </c>
      <c r="C318" s="185"/>
      <c r="D318" s="185"/>
      <c r="E318" s="78"/>
      <c r="F318" s="198"/>
      <c r="G318" s="198">
        <v>0</v>
      </c>
      <c r="H318" s="199"/>
      <c r="I318" s="219"/>
      <c r="L318" s="211"/>
      <c r="M318" s="211"/>
      <c r="N318" s="192"/>
    </row>
    <row r="319" spans="1:14" ht="16.5" hidden="1">
      <c r="A319" s="185" t="s">
        <v>254</v>
      </c>
      <c r="B319" s="185" t="s">
        <v>203</v>
      </c>
      <c r="C319" s="185"/>
      <c r="D319" s="185"/>
      <c r="E319" s="78"/>
      <c r="F319" s="198"/>
      <c r="G319" s="198">
        <v>0</v>
      </c>
      <c r="H319" s="199"/>
      <c r="I319" s="219"/>
      <c r="L319" s="211"/>
      <c r="M319" s="211"/>
      <c r="N319" s="192"/>
    </row>
    <row r="320" spans="1:14" ht="16.5" hidden="1">
      <c r="A320" s="185" t="s">
        <v>255</v>
      </c>
      <c r="B320" s="185" t="s">
        <v>66</v>
      </c>
      <c r="C320" s="185"/>
      <c r="D320" s="185"/>
      <c r="E320" s="78"/>
      <c r="F320" s="198"/>
      <c r="G320" s="198">
        <v>0</v>
      </c>
      <c r="H320" s="199"/>
      <c r="I320" s="219"/>
      <c r="L320" s="211"/>
      <c r="M320" s="211"/>
      <c r="N320" s="192"/>
    </row>
    <row r="321" spans="1:14" ht="28.5" hidden="1">
      <c r="A321" s="185" t="s">
        <v>256</v>
      </c>
      <c r="B321" s="185" t="s">
        <v>206</v>
      </c>
      <c r="C321" s="185"/>
      <c r="D321" s="185"/>
      <c r="E321" s="78"/>
      <c r="F321" s="198"/>
      <c r="G321" s="198">
        <v>0</v>
      </c>
      <c r="H321" s="199"/>
      <c r="I321" s="219"/>
      <c r="L321" s="211"/>
      <c r="M321" s="211"/>
      <c r="N321" s="192"/>
    </row>
    <row r="322" spans="1:14" ht="16.5" hidden="1">
      <c r="A322" s="185" t="s">
        <v>257</v>
      </c>
      <c r="B322" s="185" t="s">
        <v>208</v>
      </c>
      <c r="C322" s="185"/>
      <c r="D322" s="185"/>
      <c r="E322" s="78"/>
      <c r="F322" s="198"/>
      <c r="G322" s="198">
        <v>0</v>
      </c>
      <c r="H322" s="199"/>
      <c r="I322" s="219"/>
      <c r="L322" s="211"/>
      <c r="M322" s="211"/>
      <c r="N322" s="192"/>
    </row>
    <row r="323" spans="1:14" ht="16.5" hidden="1">
      <c r="A323" s="185" t="s">
        <v>258</v>
      </c>
      <c r="B323" s="185" t="s">
        <v>68</v>
      </c>
      <c r="C323" s="185"/>
      <c r="D323" s="185"/>
      <c r="E323" s="78"/>
      <c r="F323" s="198"/>
      <c r="G323" s="198">
        <v>0</v>
      </c>
      <c r="H323" s="199"/>
      <c r="I323" s="219"/>
      <c r="L323" s="211"/>
      <c r="M323" s="211"/>
      <c r="N323" s="192"/>
    </row>
    <row r="324" spans="1:14" ht="28.5" hidden="1">
      <c r="A324" s="185" t="s">
        <v>259</v>
      </c>
      <c r="B324" s="185" t="s">
        <v>211</v>
      </c>
      <c r="C324" s="185"/>
      <c r="D324" s="185"/>
      <c r="E324" s="78"/>
      <c r="F324" s="198"/>
      <c r="G324" s="198">
        <v>0</v>
      </c>
      <c r="H324" s="199"/>
      <c r="I324" s="219"/>
      <c r="L324" s="211"/>
      <c r="M324" s="211"/>
      <c r="N324" s="192"/>
    </row>
    <row r="325" spans="1:14" ht="16.5" hidden="1">
      <c r="A325" s="185" t="s">
        <v>260</v>
      </c>
      <c r="B325" s="185" t="s">
        <v>213</v>
      </c>
      <c r="C325" s="185"/>
      <c r="D325" s="185"/>
      <c r="E325" s="78"/>
      <c r="F325" s="198"/>
      <c r="G325" s="198">
        <v>0</v>
      </c>
      <c r="H325" s="199"/>
      <c r="I325" s="219"/>
      <c r="L325" s="211"/>
      <c r="M325" s="211"/>
      <c r="N325" s="192"/>
    </row>
    <row r="326" spans="1:14" ht="16.5" hidden="1">
      <c r="A326" s="185" t="s">
        <v>261</v>
      </c>
      <c r="B326" s="185" t="s">
        <v>70</v>
      </c>
      <c r="C326" s="185"/>
      <c r="D326" s="185"/>
      <c r="E326" s="78"/>
      <c r="F326" s="198"/>
      <c r="G326" s="198">
        <v>0</v>
      </c>
      <c r="H326" s="199"/>
      <c r="I326" s="219"/>
      <c r="L326" s="211"/>
      <c r="M326" s="211"/>
      <c r="N326" s="192"/>
    </row>
    <row r="327" spans="1:14" ht="28.5" hidden="1">
      <c r="A327" s="185" t="s">
        <v>262</v>
      </c>
      <c r="B327" s="185" t="s">
        <v>216</v>
      </c>
      <c r="C327" s="185"/>
      <c r="D327" s="185"/>
      <c r="E327" s="78"/>
      <c r="F327" s="198"/>
      <c r="G327" s="198">
        <v>0</v>
      </c>
      <c r="H327" s="199"/>
      <c r="I327" s="219"/>
      <c r="L327" s="211"/>
      <c r="M327" s="211"/>
      <c r="N327" s="192"/>
    </row>
    <row r="328" spans="1:14" ht="16.5" hidden="1">
      <c r="A328" s="185" t="s">
        <v>263</v>
      </c>
      <c r="B328" s="185" t="s">
        <v>218</v>
      </c>
      <c r="C328" s="185"/>
      <c r="D328" s="185"/>
      <c r="E328" s="78"/>
      <c r="F328" s="198"/>
      <c r="G328" s="198">
        <v>0</v>
      </c>
      <c r="H328" s="199"/>
      <c r="I328" s="219"/>
      <c r="L328" s="211"/>
      <c r="M328" s="211"/>
      <c r="N328" s="192"/>
    </row>
    <row r="329" spans="1:14" ht="16.5" hidden="1">
      <c r="A329" s="185" t="s">
        <v>264</v>
      </c>
      <c r="B329" s="185" t="s">
        <v>72</v>
      </c>
      <c r="C329" s="185"/>
      <c r="D329" s="185"/>
      <c r="E329" s="78"/>
      <c r="F329" s="198"/>
      <c r="G329" s="198">
        <v>0</v>
      </c>
      <c r="H329" s="199"/>
      <c r="I329" s="219"/>
      <c r="L329" s="211"/>
      <c r="M329" s="211"/>
      <c r="N329" s="192"/>
    </row>
    <row r="330" spans="1:14" ht="28.5" hidden="1">
      <c r="A330" s="185" t="s">
        <v>265</v>
      </c>
      <c r="B330" s="185" t="s">
        <v>221</v>
      </c>
      <c r="C330" s="185"/>
      <c r="D330" s="185"/>
      <c r="E330" s="78"/>
      <c r="F330" s="198"/>
      <c r="G330" s="198">
        <v>0</v>
      </c>
      <c r="H330" s="199"/>
      <c r="I330" s="219"/>
      <c r="L330" s="211"/>
      <c r="M330" s="211"/>
      <c r="N330" s="192"/>
    </row>
    <row r="331" spans="1:14" ht="16.5" hidden="1">
      <c r="A331" s="185" t="s">
        <v>266</v>
      </c>
      <c r="B331" s="185" t="s">
        <v>223</v>
      </c>
      <c r="C331" s="185"/>
      <c r="D331" s="185"/>
      <c r="E331" s="78"/>
      <c r="F331" s="198"/>
      <c r="G331" s="198">
        <v>0</v>
      </c>
      <c r="H331" s="199"/>
      <c r="I331" s="219"/>
      <c r="L331" s="211"/>
      <c r="M331" s="211"/>
      <c r="N331" s="192"/>
    </row>
    <row r="332" spans="1:14" ht="16.5" hidden="1">
      <c r="A332" s="185" t="s">
        <v>267</v>
      </c>
      <c r="B332" s="185" t="s">
        <v>74</v>
      </c>
      <c r="C332" s="185"/>
      <c r="D332" s="185"/>
      <c r="E332" s="78"/>
      <c r="F332" s="198"/>
      <c r="G332" s="198">
        <v>0</v>
      </c>
      <c r="H332" s="199"/>
      <c r="I332" s="219"/>
      <c r="L332" s="211"/>
      <c r="M332" s="211"/>
      <c r="N332" s="192"/>
    </row>
    <row r="333" spans="1:14" ht="28.5" hidden="1">
      <c r="A333" s="185" t="s">
        <v>268</v>
      </c>
      <c r="B333" s="185" t="s">
        <v>226</v>
      </c>
      <c r="C333" s="185"/>
      <c r="D333" s="185"/>
      <c r="E333" s="78"/>
      <c r="F333" s="198"/>
      <c r="G333" s="198">
        <v>0</v>
      </c>
      <c r="H333" s="199"/>
      <c r="I333" s="219"/>
      <c r="L333" s="211"/>
      <c r="M333" s="211"/>
      <c r="N333" s="192"/>
    </row>
    <row r="334" spans="1:14" ht="16.5" hidden="1">
      <c r="A334" s="185" t="s">
        <v>269</v>
      </c>
      <c r="B334" s="185" t="s">
        <v>228</v>
      </c>
      <c r="C334" s="185"/>
      <c r="D334" s="185"/>
      <c r="E334" s="78"/>
      <c r="F334" s="198"/>
      <c r="G334" s="198">
        <v>0</v>
      </c>
      <c r="H334" s="199"/>
      <c r="I334" s="219"/>
      <c r="L334" s="211"/>
      <c r="M334" s="211"/>
      <c r="N334" s="192"/>
    </row>
    <row r="335" spans="1:14" ht="16.5" hidden="1">
      <c r="A335" s="185" t="s">
        <v>270</v>
      </c>
      <c r="B335" s="185" t="s">
        <v>76</v>
      </c>
      <c r="C335" s="185"/>
      <c r="D335" s="185"/>
      <c r="E335" s="78"/>
      <c r="F335" s="198"/>
      <c r="G335" s="198">
        <v>0</v>
      </c>
      <c r="H335" s="199"/>
      <c r="I335" s="219"/>
      <c r="L335" s="211"/>
      <c r="M335" s="211"/>
      <c r="N335" s="192"/>
    </row>
    <row r="336" spans="1:14" ht="28.5" hidden="1">
      <c r="A336" s="185" t="s">
        <v>271</v>
      </c>
      <c r="B336" s="185" t="s">
        <v>231</v>
      </c>
      <c r="C336" s="185"/>
      <c r="D336" s="185"/>
      <c r="E336" s="78"/>
      <c r="F336" s="198"/>
      <c r="G336" s="198">
        <v>0</v>
      </c>
      <c r="H336" s="199"/>
      <c r="I336" s="219"/>
      <c r="L336" s="211"/>
      <c r="M336" s="211"/>
      <c r="N336" s="192"/>
    </row>
    <row r="337" spans="1:14" ht="16.5" hidden="1">
      <c r="A337" s="185" t="s">
        <v>272</v>
      </c>
      <c r="B337" s="185" t="s">
        <v>233</v>
      </c>
      <c r="C337" s="185"/>
      <c r="D337" s="185"/>
      <c r="E337" s="78"/>
      <c r="F337" s="198"/>
      <c r="G337" s="198">
        <v>0</v>
      </c>
      <c r="H337" s="199"/>
      <c r="I337" s="219"/>
      <c r="L337" s="211"/>
      <c r="M337" s="211"/>
      <c r="N337" s="192"/>
    </row>
    <row r="338" spans="1:14" ht="16.5" hidden="1">
      <c r="A338" s="185" t="s">
        <v>273</v>
      </c>
      <c r="B338" s="185" t="s">
        <v>78</v>
      </c>
      <c r="C338" s="185"/>
      <c r="D338" s="185"/>
      <c r="E338" s="78"/>
      <c r="F338" s="198"/>
      <c r="G338" s="198">
        <v>0</v>
      </c>
      <c r="H338" s="199"/>
      <c r="I338" s="219"/>
      <c r="L338" s="211"/>
      <c r="M338" s="211"/>
      <c r="N338" s="192"/>
    </row>
    <row r="339" spans="1:14" ht="28.5" hidden="1">
      <c r="A339" s="185" t="s">
        <v>274</v>
      </c>
      <c r="B339" s="185" t="s">
        <v>236</v>
      </c>
      <c r="C339" s="185"/>
      <c r="D339" s="185"/>
      <c r="E339" s="78"/>
      <c r="F339" s="198"/>
      <c r="G339" s="198">
        <v>0</v>
      </c>
      <c r="H339" s="199"/>
      <c r="I339" s="219"/>
      <c r="L339" s="211"/>
      <c r="M339" s="211"/>
      <c r="N339" s="192"/>
    </row>
    <row r="340" spans="1:14" ht="16.5" hidden="1">
      <c r="A340" s="185" t="s">
        <v>275</v>
      </c>
      <c r="B340" s="185" t="s">
        <v>238</v>
      </c>
      <c r="C340" s="185"/>
      <c r="D340" s="185"/>
      <c r="E340" s="78"/>
      <c r="F340" s="198"/>
      <c r="G340" s="198">
        <v>0</v>
      </c>
      <c r="H340" s="199"/>
      <c r="I340" s="219"/>
      <c r="L340" s="211"/>
      <c r="M340" s="211"/>
      <c r="N340" s="192"/>
    </row>
    <row r="341" spans="1:14" ht="16.5" hidden="1">
      <c r="A341" s="196" t="s">
        <v>276</v>
      </c>
      <c r="B341" s="196" t="s">
        <v>94</v>
      </c>
      <c r="C341" s="196"/>
      <c r="D341" s="196"/>
      <c r="E341" s="78"/>
      <c r="F341" s="197">
        <f>SUM(F342:F377)</f>
        <v>0</v>
      </c>
      <c r="G341" s="197">
        <v>0</v>
      </c>
      <c r="H341" s="200">
        <f t="shared" ref="H341" si="14">SUM(H342:H377)</f>
        <v>0</v>
      </c>
      <c r="I341" s="219"/>
      <c r="L341" s="211"/>
      <c r="M341" s="211"/>
      <c r="N341" s="192"/>
    </row>
    <row r="342" spans="1:14" ht="16.5" hidden="1">
      <c r="A342" s="185" t="s">
        <v>277</v>
      </c>
      <c r="B342" s="185" t="s">
        <v>56</v>
      </c>
      <c r="C342" s="185"/>
      <c r="D342" s="185"/>
      <c r="E342" s="78"/>
      <c r="F342" s="198"/>
      <c r="G342" s="198">
        <v>0</v>
      </c>
      <c r="H342" s="199"/>
      <c r="I342" s="219"/>
      <c r="L342" s="211"/>
      <c r="M342" s="211"/>
      <c r="N342" s="192"/>
    </row>
    <row r="343" spans="1:14" ht="28.5" hidden="1">
      <c r="A343" s="185" t="s">
        <v>278</v>
      </c>
      <c r="B343" s="185" t="s">
        <v>181</v>
      </c>
      <c r="C343" s="185"/>
      <c r="D343" s="185"/>
      <c r="E343" s="78"/>
      <c r="F343" s="198"/>
      <c r="G343" s="198">
        <v>0</v>
      </c>
      <c r="H343" s="199"/>
      <c r="I343" s="219"/>
      <c r="L343" s="211"/>
      <c r="M343" s="211"/>
      <c r="N343" s="192"/>
    </row>
    <row r="344" spans="1:14" ht="16.5" hidden="1">
      <c r="A344" s="185" t="s">
        <v>279</v>
      </c>
      <c r="B344" s="185" t="s">
        <v>183</v>
      </c>
      <c r="C344" s="185"/>
      <c r="D344" s="185"/>
      <c r="E344" s="78"/>
      <c r="F344" s="198"/>
      <c r="G344" s="198">
        <v>0</v>
      </c>
      <c r="H344" s="199"/>
      <c r="I344" s="219"/>
      <c r="L344" s="211"/>
      <c r="M344" s="211"/>
      <c r="N344" s="192"/>
    </row>
    <row r="345" spans="1:14" ht="16.5" hidden="1">
      <c r="A345" s="185" t="s">
        <v>280</v>
      </c>
      <c r="B345" s="185" t="s">
        <v>58</v>
      </c>
      <c r="C345" s="185"/>
      <c r="D345" s="185"/>
      <c r="E345" s="78"/>
      <c r="F345" s="198"/>
      <c r="G345" s="198">
        <v>0</v>
      </c>
      <c r="H345" s="199"/>
      <c r="I345" s="219"/>
      <c r="L345" s="211"/>
      <c r="M345" s="211"/>
      <c r="N345" s="192"/>
    </row>
    <row r="346" spans="1:14" ht="28.5" hidden="1">
      <c r="A346" s="185" t="s">
        <v>281</v>
      </c>
      <c r="B346" s="185" t="s">
        <v>186</v>
      </c>
      <c r="C346" s="185"/>
      <c r="D346" s="185"/>
      <c r="E346" s="78"/>
      <c r="F346" s="198"/>
      <c r="G346" s="198">
        <v>0</v>
      </c>
      <c r="H346" s="199"/>
      <c r="I346" s="219"/>
      <c r="L346" s="211"/>
      <c r="M346" s="211"/>
      <c r="N346" s="192"/>
    </row>
    <row r="347" spans="1:14" ht="16.5" hidden="1">
      <c r="A347" s="185" t="s">
        <v>282</v>
      </c>
      <c r="B347" s="185" t="s">
        <v>188</v>
      </c>
      <c r="C347" s="185"/>
      <c r="D347" s="185"/>
      <c r="E347" s="78"/>
      <c r="F347" s="198"/>
      <c r="G347" s="198">
        <v>0</v>
      </c>
      <c r="H347" s="199"/>
      <c r="I347" s="219"/>
      <c r="L347" s="211"/>
      <c r="M347" s="211"/>
      <c r="N347" s="192"/>
    </row>
    <row r="348" spans="1:14" ht="16.5" hidden="1">
      <c r="A348" s="185" t="s">
        <v>283</v>
      </c>
      <c r="B348" s="185" t="s">
        <v>60</v>
      </c>
      <c r="C348" s="185"/>
      <c r="D348" s="185"/>
      <c r="E348" s="78"/>
      <c r="F348" s="198"/>
      <c r="G348" s="198">
        <v>0</v>
      </c>
      <c r="H348" s="199"/>
      <c r="I348" s="219"/>
      <c r="L348" s="211"/>
      <c r="M348" s="211"/>
      <c r="N348" s="192"/>
    </row>
    <row r="349" spans="1:14" ht="28.5" hidden="1">
      <c r="A349" s="185" t="s">
        <v>284</v>
      </c>
      <c r="B349" s="185" t="s">
        <v>191</v>
      </c>
      <c r="C349" s="185"/>
      <c r="D349" s="185"/>
      <c r="E349" s="78"/>
      <c r="F349" s="198"/>
      <c r="G349" s="198">
        <v>0</v>
      </c>
      <c r="H349" s="199"/>
      <c r="I349" s="219"/>
      <c r="L349" s="211"/>
      <c r="M349" s="211"/>
      <c r="N349" s="192"/>
    </row>
    <row r="350" spans="1:14" ht="16.5" hidden="1">
      <c r="A350" s="185" t="s">
        <v>285</v>
      </c>
      <c r="B350" s="185" t="s">
        <v>193</v>
      </c>
      <c r="C350" s="185"/>
      <c r="D350" s="185"/>
      <c r="E350" s="78"/>
      <c r="F350" s="198"/>
      <c r="G350" s="198">
        <v>0</v>
      </c>
      <c r="H350" s="199"/>
      <c r="I350" s="219"/>
      <c r="L350" s="211"/>
      <c r="M350" s="211"/>
      <c r="N350" s="192"/>
    </row>
    <row r="351" spans="1:14" ht="16.5" hidden="1">
      <c r="A351" s="185" t="s">
        <v>286</v>
      </c>
      <c r="B351" s="185" t="s">
        <v>62</v>
      </c>
      <c r="C351" s="185"/>
      <c r="D351" s="185"/>
      <c r="E351" s="78"/>
      <c r="F351" s="198"/>
      <c r="G351" s="198">
        <v>0</v>
      </c>
      <c r="H351" s="199"/>
      <c r="I351" s="219"/>
      <c r="L351" s="211"/>
      <c r="M351" s="211"/>
      <c r="N351" s="192"/>
    </row>
    <row r="352" spans="1:14" ht="28.5" hidden="1">
      <c r="A352" s="185" t="s">
        <v>287</v>
      </c>
      <c r="B352" s="185" t="s">
        <v>196</v>
      </c>
      <c r="C352" s="185"/>
      <c r="D352" s="185"/>
      <c r="E352" s="78"/>
      <c r="F352" s="198"/>
      <c r="G352" s="198">
        <v>0</v>
      </c>
      <c r="H352" s="199"/>
      <c r="I352" s="219"/>
      <c r="L352" s="211"/>
      <c r="M352" s="211"/>
      <c r="N352" s="192"/>
    </row>
    <row r="353" spans="1:14" ht="16.5" hidden="1">
      <c r="A353" s="185" t="s">
        <v>288</v>
      </c>
      <c r="B353" s="185" t="s">
        <v>198</v>
      </c>
      <c r="C353" s="185"/>
      <c r="D353" s="185"/>
      <c r="E353" s="78"/>
      <c r="F353" s="198"/>
      <c r="G353" s="198">
        <v>0</v>
      </c>
      <c r="H353" s="199"/>
      <c r="I353" s="219"/>
      <c r="L353" s="211"/>
      <c r="M353" s="211"/>
      <c r="N353" s="192"/>
    </row>
    <row r="354" spans="1:14" ht="16.5" hidden="1">
      <c r="A354" s="185" t="s">
        <v>289</v>
      </c>
      <c r="B354" s="185" t="s">
        <v>64</v>
      </c>
      <c r="C354" s="185"/>
      <c r="D354" s="185"/>
      <c r="E354" s="78"/>
      <c r="F354" s="198"/>
      <c r="G354" s="198">
        <v>0</v>
      </c>
      <c r="H354" s="199"/>
      <c r="I354" s="219"/>
      <c r="L354" s="211"/>
      <c r="M354" s="211"/>
      <c r="N354" s="192"/>
    </row>
    <row r="355" spans="1:14" ht="28.5" hidden="1">
      <c r="A355" s="185" t="s">
        <v>290</v>
      </c>
      <c r="B355" s="185" t="s">
        <v>201</v>
      </c>
      <c r="C355" s="185"/>
      <c r="D355" s="185"/>
      <c r="E355" s="78"/>
      <c r="F355" s="198"/>
      <c r="G355" s="198">
        <v>0</v>
      </c>
      <c r="H355" s="199"/>
      <c r="I355" s="219"/>
      <c r="L355" s="211"/>
      <c r="M355" s="211"/>
      <c r="N355" s="192"/>
    </row>
    <row r="356" spans="1:14" ht="16.5" hidden="1">
      <c r="A356" s="185" t="s">
        <v>291</v>
      </c>
      <c r="B356" s="185" t="s">
        <v>203</v>
      </c>
      <c r="C356" s="185"/>
      <c r="D356" s="185"/>
      <c r="E356" s="78"/>
      <c r="F356" s="198"/>
      <c r="G356" s="198">
        <v>0</v>
      </c>
      <c r="H356" s="199"/>
      <c r="I356" s="219"/>
      <c r="L356" s="211"/>
      <c r="M356" s="211"/>
      <c r="N356" s="192"/>
    </row>
    <row r="357" spans="1:14" ht="16.5" hidden="1">
      <c r="A357" s="185" t="s">
        <v>292</v>
      </c>
      <c r="B357" s="185" t="s">
        <v>66</v>
      </c>
      <c r="C357" s="185"/>
      <c r="D357" s="185"/>
      <c r="E357" s="78"/>
      <c r="F357" s="198"/>
      <c r="G357" s="198">
        <v>0</v>
      </c>
      <c r="H357" s="199"/>
      <c r="I357" s="219"/>
      <c r="L357" s="211"/>
      <c r="M357" s="211"/>
      <c r="N357" s="192"/>
    </row>
    <row r="358" spans="1:14" ht="28.5" hidden="1">
      <c r="A358" s="185" t="s">
        <v>293</v>
      </c>
      <c r="B358" s="185" t="s">
        <v>206</v>
      </c>
      <c r="C358" s="185"/>
      <c r="D358" s="185"/>
      <c r="E358" s="78"/>
      <c r="F358" s="198"/>
      <c r="G358" s="198">
        <v>0</v>
      </c>
      <c r="H358" s="199"/>
      <c r="I358" s="219"/>
      <c r="L358" s="211"/>
      <c r="M358" s="211"/>
      <c r="N358" s="192"/>
    </row>
    <row r="359" spans="1:14" ht="16.5" hidden="1">
      <c r="A359" s="185" t="s">
        <v>294</v>
      </c>
      <c r="B359" s="185" t="s">
        <v>208</v>
      </c>
      <c r="C359" s="185"/>
      <c r="D359" s="185"/>
      <c r="E359" s="78"/>
      <c r="F359" s="198"/>
      <c r="G359" s="198">
        <v>0</v>
      </c>
      <c r="H359" s="199"/>
      <c r="I359" s="219"/>
      <c r="L359" s="211"/>
      <c r="M359" s="211"/>
      <c r="N359" s="192"/>
    </row>
    <row r="360" spans="1:14" ht="16.5" hidden="1">
      <c r="A360" s="185" t="s">
        <v>295</v>
      </c>
      <c r="B360" s="185" t="s">
        <v>68</v>
      </c>
      <c r="C360" s="185"/>
      <c r="D360" s="185"/>
      <c r="E360" s="78"/>
      <c r="F360" s="198"/>
      <c r="G360" s="198">
        <v>0</v>
      </c>
      <c r="H360" s="199"/>
      <c r="I360" s="219"/>
      <c r="L360" s="211"/>
      <c r="M360" s="211"/>
      <c r="N360" s="192"/>
    </row>
    <row r="361" spans="1:14" ht="28.5" hidden="1">
      <c r="A361" s="185" t="s">
        <v>296</v>
      </c>
      <c r="B361" s="185" t="s">
        <v>211</v>
      </c>
      <c r="C361" s="185"/>
      <c r="D361" s="185"/>
      <c r="E361" s="78"/>
      <c r="F361" s="198"/>
      <c r="G361" s="198">
        <v>0</v>
      </c>
      <c r="H361" s="199"/>
      <c r="I361" s="219"/>
      <c r="L361" s="211"/>
      <c r="M361" s="211"/>
      <c r="N361" s="192"/>
    </row>
    <row r="362" spans="1:14" ht="16.5" hidden="1">
      <c r="A362" s="185" t="s">
        <v>297</v>
      </c>
      <c r="B362" s="185" t="s">
        <v>213</v>
      </c>
      <c r="C362" s="185"/>
      <c r="D362" s="185"/>
      <c r="E362" s="78"/>
      <c r="F362" s="198"/>
      <c r="G362" s="198">
        <v>0</v>
      </c>
      <c r="H362" s="199"/>
      <c r="I362" s="219"/>
      <c r="L362" s="211"/>
      <c r="M362" s="211"/>
      <c r="N362" s="192"/>
    </row>
    <row r="363" spans="1:14" ht="16.5" hidden="1">
      <c r="A363" s="185" t="s">
        <v>298</v>
      </c>
      <c r="B363" s="185" t="s">
        <v>70</v>
      </c>
      <c r="C363" s="185"/>
      <c r="D363" s="185"/>
      <c r="E363" s="78"/>
      <c r="F363" s="198"/>
      <c r="G363" s="198">
        <v>0</v>
      </c>
      <c r="H363" s="199"/>
      <c r="I363" s="219"/>
      <c r="L363" s="211"/>
      <c r="M363" s="211"/>
      <c r="N363" s="192"/>
    </row>
    <row r="364" spans="1:14" ht="28.5" hidden="1">
      <c r="A364" s="185" t="s">
        <v>299</v>
      </c>
      <c r="B364" s="185" t="s">
        <v>216</v>
      </c>
      <c r="C364" s="185"/>
      <c r="D364" s="185"/>
      <c r="E364" s="78"/>
      <c r="F364" s="198"/>
      <c r="G364" s="198">
        <v>0</v>
      </c>
      <c r="H364" s="199"/>
      <c r="I364" s="219"/>
      <c r="L364" s="211"/>
      <c r="M364" s="211"/>
      <c r="N364" s="192"/>
    </row>
    <row r="365" spans="1:14" ht="16.5" hidden="1">
      <c r="A365" s="185" t="s">
        <v>300</v>
      </c>
      <c r="B365" s="185" t="s">
        <v>218</v>
      </c>
      <c r="C365" s="185"/>
      <c r="D365" s="185"/>
      <c r="E365" s="78"/>
      <c r="F365" s="198"/>
      <c r="G365" s="198">
        <v>0</v>
      </c>
      <c r="H365" s="199"/>
      <c r="I365" s="219"/>
      <c r="L365" s="211"/>
      <c r="M365" s="211"/>
      <c r="N365" s="192"/>
    </row>
    <row r="366" spans="1:14" ht="16.5" hidden="1">
      <c r="A366" s="185" t="s">
        <v>301</v>
      </c>
      <c r="B366" s="185" t="s">
        <v>72</v>
      </c>
      <c r="C366" s="185"/>
      <c r="D366" s="185"/>
      <c r="E366" s="78"/>
      <c r="F366" s="198"/>
      <c r="G366" s="198">
        <v>0</v>
      </c>
      <c r="H366" s="199"/>
      <c r="I366" s="219"/>
      <c r="L366" s="211"/>
      <c r="M366" s="211"/>
      <c r="N366" s="192"/>
    </row>
    <row r="367" spans="1:14" ht="28.5" hidden="1">
      <c r="A367" s="185" t="s">
        <v>302</v>
      </c>
      <c r="B367" s="185" t="s">
        <v>221</v>
      </c>
      <c r="C367" s="185"/>
      <c r="D367" s="185"/>
      <c r="E367" s="78"/>
      <c r="F367" s="198"/>
      <c r="G367" s="198">
        <v>0</v>
      </c>
      <c r="H367" s="199"/>
      <c r="I367" s="219"/>
      <c r="L367" s="211"/>
      <c r="M367" s="211"/>
      <c r="N367" s="192"/>
    </row>
    <row r="368" spans="1:14" ht="16.5" hidden="1">
      <c r="A368" s="185" t="s">
        <v>303</v>
      </c>
      <c r="B368" s="185" t="s">
        <v>223</v>
      </c>
      <c r="C368" s="185"/>
      <c r="D368" s="185"/>
      <c r="E368" s="78"/>
      <c r="F368" s="198"/>
      <c r="G368" s="198">
        <v>0</v>
      </c>
      <c r="H368" s="199"/>
      <c r="I368" s="219"/>
      <c r="L368" s="211"/>
      <c r="M368" s="211"/>
      <c r="N368" s="192"/>
    </row>
    <row r="369" spans="1:14" ht="16.5" hidden="1">
      <c r="A369" s="185" t="s">
        <v>304</v>
      </c>
      <c r="B369" s="185" t="s">
        <v>74</v>
      </c>
      <c r="C369" s="185"/>
      <c r="D369" s="185"/>
      <c r="E369" s="78"/>
      <c r="F369" s="198"/>
      <c r="G369" s="198">
        <v>0</v>
      </c>
      <c r="H369" s="199"/>
      <c r="I369" s="219"/>
      <c r="L369" s="211"/>
      <c r="M369" s="211"/>
      <c r="N369" s="192"/>
    </row>
    <row r="370" spans="1:14" ht="28.5" hidden="1">
      <c r="A370" s="185" t="s">
        <v>305</v>
      </c>
      <c r="B370" s="185" t="s">
        <v>226</v>
      </c>
      <c r="C370" s="185"/>
      <c r="D370" s="185"/>
      <c r="E370" s="78"/>
      <c r="F370" s="198"/>
      <c r="G370" s="198">
        <v>0</v>
      </c>
      <c r="H370" s="199"/>
      <c r="I370" s="219"/>
      <c r="L370" s="211"/>
      <c r="M370" s="211"/>
      <c r="N370" s="192"/>
    </row>
    <row r="371" spans="1:14" ht="16.5" hidden="1">
      <c r="A371" s="185" t="s">
        <v>306</v>
      </c>
      <c r="B371" s="185" t="s">
        <v>228</v>
      </c>
      <c r="C371" s="185"/>
      <c r="D371" s="185"/>
      <c r="E371" s="78"/>
      <c r="F371" s="198"/>
      <c r="G371" s="198">
        <v>0</v>
      </c>
      <c r="H371" s="199"/>
      <c r="I371" s="219"/>
      <c r="L371" s="211"/>
      <c r="M371" s="211"/>
      <c r="N371" s="192"/>
    </row>
    <row r="372" spans="1:14" ht="16.5" hidden="1">
      <c r="A372" s="185" t="s">
        <v>307</v>
      </c>
      <c r="B372" s="185" t="s">
        <v>76</v>
      </c>
      <c r="C372" s="185"/>
      <c r="D372" s="185"/>
      <c r="E372" s="78"/>
      <c r="F372" s="198"/>
      <c r="G372" s="198">
        <v>0</v>
      </c>
      <c r="H372" s="199"/>
      <c r="I372" s="219"/>
      <c r="L372" s="211"/>
      <c r="M372" s="211"/>
      <c r="N372" s="192"/>
    </row>
    <row r="373" spans="1:14" ht="28.5" hidden="1">
      <c r="A373" s="185" t="s">
        <v>308</v>
      </c>
      <c r="B373" s="185" t="s">
        <v>231</v>
      </c>
      <c r="C373" s="185"/>
      <c r="D373" s="185"/>
      <c r="E373" s="78"/>
      <c r="F373" s="198"/>
      <c r="G373" s="198">
        <v>0</v>
      </c>
      <c r="H373" s="199"/>
      <c r="I373" s="219"/>
      <c r="L373" s="211"/>
      <c r="M373" s="211"/>
      <c r="N373" s="192"/>
    </row>
    <row r="374" spans="1:14" ht="16.5" hidden="1">
      <c r="A374" s="185" t="s">
        <v>309</v>
      </c>
      <c r="B374" s="185" t="s">
        <v>233</v>
      </c>
      <c r="C374" s="185"/>
      <c r="D374" s="185"/>
      <c r="E374" s="78"/>
      <c r="F374" s="198"/>
      <c r="G374" s="198">
        <v>0</v>
      </c>
      <c r="H374" s="199"/>
      <c r="I374" s="219"/>
      <c r="L374" s="211"/>
      <c r="M374" s="211"/>
      <c r="N374" s="192"/>
    </row>
    <row r="375" spans="1:14" ht="16.5" hidden="1">
      <c r="A375" s="185" t="s">
        <v>310</v>
      </c>
      <c r="B375" s="185" t="s">
        <v>78</v>
      </c>
      <c r="C375" s="185"/>
      <c r="D375" s="185"/>
      <c r="E375" s="78"/>
      <c r="F375" s="198"/>
      <c r="G375" s="198">
        <v>0</v>
      </c>
      <c r="H375" s="199"/>
      <c r="I375" s="219"/>
      <c r="L375" s="211"/>
      <c r="M375" s="211"/>
      <c r="N375" s="192"/>
    </row>
    <row r="376" spans="1:14" ht="28.5" hidden="1">
      <c r="A376" s="185" t="s">
        <v>311</v>
      </c>
      <c r="B376" s="185" t="s">
        <v>236</v>
      </c>
      <c r="C376" s="185"/>
      <c r="D376" s="185"/>
      <c r="E376" s="78"/>
      <c r="F376" s="198"/>
      <c r="G376" s="198">
        <v>0</v>
      </c>
      <c r="H376" s="199"/>
      <c r="I376" s="219"/>
      <c r="L376" s="211"/>
      <c r="M376" s="211"/>
      <c r="N376" s="192"/>
    </row>
    <row r="377" spans="1:14" ht="16.5" hidden="1">
      <c r="A377" s="185" t="s">
        <v>312</v>
      </c>
      <c r="B377" s="185" t="s">
        <v>238</v>
      </c>
      <c r="C377" s="185"/>
      <c r="D377" s="185"/>
      <c r="E377" s="78"/>
      <c r="F377" s="198"/>
      <c r="G377" s="198">
        <v>0</v>
      </c>
      <c r="H377" s="199"/>
      <c r="I377" s="219"/>
      <c r="L377" s="211"/>
      <c r="M377" s="211"/>
      <c r="N377" s="192"/>
    </row>
    <row r="378" spans="1:14" ht="16.5" hidden="1">
      <c r="A378" s="196" t="s">
        <v>313</v>
      </c>
      <c r="B378" s="196" t="s">
        <v>108</v>
      </c>
      <c r="C378" s="196"/>
      <c r="D378" s="196"/>
      <c r="E378" s="78"/>
      <c r="F378" s="197">
        <f>SUM(F379:F414)</f>
        <v>0</v>
      </c>
      <c r="G378" s="197">
        <v>0</v>
      </c>
      <c r="H378" s="200">
        <f t="shared" ref="H378" si="15">SUM(H379:H414)</f>
        <v>0</v>
      </c>
      <c r="I378" s="219"/>
      <c r="L378" s="211"/>
      <c r="M378" s="211"/>
      <c r="N378" s="192"/>
    </row>
    <row r="379" spans="1:14" ht="16.5" hidden="1">
      <c r="A379" s="185" t="s">
        <v>314</v>
      </c>
      <c r="B379" s="185" t="s">
        <v>56</v>
      </c>
      <c r="C379" s="185"/>
      <c r="D379" s="185"/>
      <c r="E379" s="78"/>
      <c r="F379" s="198"/>
      <c r="G379" s="198">
        <v>0</v>
      </c>
      <c r="H379" s="199"/>
      <c r="I379" s="219"/>
      <c r="L379" s="211"/>
      <c r="M379" s="211"/>
      <c r="N379" s="192"/>
    </row>
    <row r="380" spans="1:14" ht="28.5" hidden="1">
      <c r="A380" s="185" t="s">
        <v>315</v>
      </c>
      <c r="B380" s="185" t="s">
        <v>181</v>
      </c>
      <c r="C380" s="185"/>
      <c r="D380" s="185"/>
      <c r="E380" s="78"/>
      <c r="F380" s="198"/>
      <c r="G380" s="198">
        <v>0</v>
      </c>
      <c r="H380" s="199"/>
      <c r="I380" s="219"/>
      <c r="L380" s="211"/>
      <c r="M380" s="211"/>
      <c r="N380" s="192"/>
    </row>
    <row r="381" spans="1:14" ht="16.5" hidden="1">
      <c r="A381" s="185" t="s">
        <v>316</v>
      </c>
      <c r="B381" s="185" t="s">
        <v>183</v>
      </c>
      <c r="C381" s="185"/>
      <c r="D381" s="185"/>
      <c r="E381" s="78"/>
      <c r="F381" s="198"/>
      <c r="G381" s="198">
        <v>0</v>
      </c>
      <c r="H381" s="199"/>
      <c r="I381" s="219"/>
      <c r="L381" s="211"/>
      <c r="M381" s="211"/>
      <c r="N381" s="192"/>
    </row>
    <row r="382" spans="1:14" ht="16.5" hidden="1">
      <c r="A382" s="185" t="s">
        <v>317</v>
      </c>
      <c r="B382" s="185" t="s">
        <v>58</v>
      </c>
      <c r="C382" s="185"/>
      <c r="D382" s="185"/>
      <c r="E382" s="78"/>
      <c r="F382" s="198"/>
      <c r="G382" s="198">
        <v>0</v>
      </c>
      <c r="H382" s="199"/>
      <c r="I382" s="219"/>
      <c r="L382" s="211"/>
      <c r="M382" s="211"/>
      <c r="N382" s="192"/>
    </row>
    <row r="383" spans="1:14" ht="28.5" hidden="1">
      <c r="A383" s="185" t="s">
        <v>318</v>
      </c>
      <c r="B383" s="185" t="s">
        <v>186</v>
      </c>
      <c r="C383" s="185"/>
      <c r="D383" s="185"/>
      <c r="E383" s="78"/>
      <c r="F383" s="198"/>
      <c r="G383" s="198">
        <v>0</v>
      </c>
      <c r="H383" s="199"/>
      <c r="I383" s="219"/>
      <c r="L383" s="211"/>
      <c r="M383" s="211"/>
      <c r="N383" s="192"/>
    </row>
    <row r="384" spans="1:14" ht="16.5" hidden="1">
      <c r="A384" s="185" t="s">
        <v>319</v>
      </c>
      <c r="B384" s="185" t="s">
        <v>188</v>
      </c>
      <c r="C384" s="185"/>
      <c r="D384" s="185"/>
      <c r="E384" s="78"/>
      <c r="F384" s="198"/>
      <c r="G384" s="198">
        <v>0</v>
      </c>
      <c r="H384" s="199"/>
      <c r="I384" s="219"/>
      <c r="L384" s="211"/>
      <c r="M384" s="211"/>
      <c r="N384" s="192"/>
    </row>
    <row r="385" spans="1:14" ht="16.5" hidden="1">
      <c r="A385" s="185" t="s">
        <v>320</v>
      </c>
      <c r="B385" s="185" t="s">
        <v>60</v>
      </c>
      <c r="C385" s="185"/>
      <c r="D385" s="185"/>
      <c r="E385" s="78"/>
      <c r="F385" s="198"/>
      <c r="G385" s="198">
        <v>0</v>
      </c>
      <c r="H385" s="199"/>
      <c r="I385" s="219"/>
      <c r="L385" s="211"/>
      <c r="M385" s="211"/>
      <c r="N385" s="192"/>
    </row>
    <row r="386" spans="1:14" ht="28.5" hidden="1">
      <c r="A386" s="185" t="s">
        <v>321</v>
      </c>
      <c r="B386" s="185" t="s">
        <v>191</v>
      </c>
      <c r="C386" s="185"/>
      <c r="D386" s="185"/>
      <c r="E386" s="78"/>
      <c r="F386" s="198"/>
      <c r="G386" s="198">
        <v>0</v>
      </c>
      <c r="H386" s="199"/>
      <c r="I386" s="219"/>
      <c r="L386" s="211"/>
      <c r="M386" s="211"/>
      <c r="N386" s="192"/>
    </row>
    <row r="387" spans="1:14" ht="16.5" hidden="1">
      <c r="A387" s="185" t="s">
        <v>322</v>
      </c>
      <c r="B387" s="185" t="s">
        <v>193</v>
      </c>
      <c r="C387" s="185"/>
      <c r="D387" s="185"/>
      <c r="E387" s="78"/>
      <c r="F387" s="198"/>
      <c r="G387" s="198">
        <v>0</v>
      </c>
      <c r="H387" s="199"/>
      <c r="I387" s="219"/>
      <c r="L387" s="211"/>
      <c r="M387" s="211"/>
      <c r="N387" s="192"/>
    </row>
    <row r="388" spans="1:14" ht="16.5" hidden="1">
      <c r="A388" s="185" t="s">
        <v>323</v>
      </c>
      <c r="B388" s="185" t="s">
        <v>62</v>
      </c>
      <c r="C388" s="185"/>
      <c r="D388" s="185"/>
      <c r="E388" s="78"/>
      <c r="F388" s="198"/>
      <c r="G388" s="198">
        <v>0</v>
      </c>
      <c r="H388" s="199"/>
      <c r="I388" s="219"/>
      <c r="L388" s="211"/>
      <c r="M388" s="211"/>
      <c r="N388" s="192"/>
    </row>
    <row r="389" spans="1:14" ht="28.5" hidden="1">
      <c r="A389" s="185" t="s">
        <v>324</v>
      </c>
      <c r="B389" s="185" t="s">
        <v>196</v>
      </c>
      <c r="C389" s="185"/>
      <c r="D389" s="185"/>
      <c r="E389" s="78"/>
      <c r="F389" s="198"/>
      <c r="G389" s="198">
        <v>0</v>
      </c>
      <c r="H389" s="199"/>
      <c r="I389" s="219"/>
      <c r="L389" s="211"/>
      <c r="M389" s="211"/>
      <c r="N389" s="192"/>
    </row>
    <row r="390" spans="1:14" ht="16.5" hidden="1">
      <c r="A390" s="185" t="s">
        <v>325</v>
      </c>
      <c r="B390" s="185" t="s">
        <v>198</v>
      </c>
      <c r="C390" s="185"/>
      <c r="D390" s="185"/>
      <c r="E390" s="78"/>
      <c r="F390" s="198"/>
      <c r="G390" s="198">
        <v>0</v>
      </c>
      <c r="H390" s="199"/>
      <c r="I390" s="219"/>
      <c r="L390" s="211"/>
      <c r="M390" s="211"/>
      <c r="N390" s="192"/>
    </row>
    <row r="391" spans="1:14" ht="16.5" hidden="1">
      <c r="A391" s="185" t="s">
        <v>326</v>
      </c>
      <c r="B391" s="185" t="s">
        <v>64</v>
      </c>
      <c r="C391" s="185"/>
      <c r="D391" s="185"/>
      <c r="E391" s="78"/>
      <c r="F391" s="198"/>
      <c r="G391" s="198">
        <v>0</v>
      </c>
      <c r="H391" s="199"/>
      <c r="I391" s="219"/>
      <c r="L391" s="211"/>
      <c r="M391" s="211"/>
      <c r="N391" s="192"/>
    </row>
    <row r="392" spans="1:14" ht="28.5" hidden="1">
      <c r="A392" s="185" t="s">
        <v>327</v>
      </c>
      <c r="B392" s="185" t="s">
        <v>201</v>
      </c>
      <c r="C392" s="185"/>
      <c r="D392" s="185"/>
      <c r="E392" s="78"/>
      <c r="F392" s="198"/>
      <c r="G392" s="198">
        <v>0</v>
      </c>
      <c r="H392" s="199"/>
      <c r="I392" s="219"/>
      <c r="L392" s="211"/>
      <c r="M392" s="211"/>
      <c r="N392" s="192"/>
    </row>
    <row r="393" spans="1:14" ht="16.5" hidden="1">
      <c r="A393" s="185" t="s">
        <v>328</v>
      </c>
      <c r="B393" s="185" t="s">
        <v>203</v>
      </c>
      <c r="C393" s="185"/>
      <c r="D393" s="185"/>
      <c r="E393" s="78"/>
      <c r="F393" s="198"/>
      <c r="G393" s="198">
        <v>0</v>
      </c>
      <c r="H393" s="199"/>
      <c r="I393" s="219"/>
      <c r="L393" s="211"/>
      <c r="M393" s="211"/>
      <c r="N393" s="192"/>
    </row>
    <row r="394" spans="1:14" ht="16.5" hidden="1">
      <c r="A394" s="185" t="s">
        <v>329</v>
      </c>
      <c r="B394" s="185" t="s">
        <v>66</v>
      </c>
      <c r="C394" s="185"/>
      <c r="D394" s="185"/>
      <c r="E394" s="78"/>
      <c r="F394" s="198"/>
      <c r="G394" s="198">
        <v>0</v>
      </c>
      <c r="H394" s="199"/>
      <c r="I394" s="219"/>
      <c r="L394" s="211"/>
      <c r="M394" s="211"/>
      <c r="N394" s="192"/>
    </row>
    <row r="395" spans="1:14" ht="28.5" hidden="1">
      <c r="A395" s="185" t="s">
        <v>330</v>
      </c>
      <c r="B395" s="185" t="s">
        <v>206</v>
      </c>
      <c r="C395" s="185"/>
      <c r="D395" s="185"/>
      <c r="E395" s="78"/>
      <c r="F395" s="198"/>
      <c r="G395" s="198">
        <v>0</v>
      </c>
      <c r="H395" s="199"/>
      <c r="I395" s="219"/>
      <c r="L395" s="211"/>
      <c r="M395" s="211"/>
      <c r="N395" s="192"/>
    </row>
    <row r="396" spans="1:14" ht="16.5" hidden="1">
      <c r="A396" s="185" t="s">
        <v>331</v>
      </c>
      <c r="B396" s="185" t="s">
        <v>208</v>
      </c>
      <c r="C396" s="185"/>
      <c r="D396" s="185"/>
      <c r="E396" s="78"/>
      <c r="F396" s="198"/>
      <c r="G396" s="198">
        <v>0</v>
      </c>
      <c r="H396" s="199"/>
      <c r="I396" s="219"/>
      <c r="L396" s="211"/>
      <c r="M396" s="211"/>
      <c r="N396" s="192"/>
    </row>
    <row r="397" spans="1:14" ht="16.5" hidden="1">
      <c r="A397" s="185" t="s">
        <v>332</v>
      </c>
      <c r="B397" s="185" t="s">
        <v>68</v>
      </c>
      <c r="C397" s="185"/>
      <c r="D397" s="185"/>
      <c r="E397" s="78"/>
      <c r="F397" s="198"/>
      <c r="G397" s="198">
        <v>0</v>
      </c>
      <c r="H397" s="199"/>
      <c r="I397" s="219"/>
      <c r="L397" s="211"/>
      <c r="M397" s="211"/>
      <c r="N397" s="192"/>
    </row>
    <row r="398" spans="1:14" ht="28.5" hidden="1">
      <c r="A398" s="185" t="s">
        <v>333</v>
      </c>
      <c r="B398" s="185" t="s">
        <v>211</v>
      </c>
      <c r="C398" s="185"/>
      <c r="D398" s="185"/>
      <c r="E398" s="78"/>
      <c r="F398" s="198"/>
      <c r="G398" s="198">
        <v>0</v>
      </c>
      <c r="H398" s="199"/>
      <c r="I398" s="219"/>
      <c r="L398" s="211"/>
      <c r="M398" s="211"/>
      <c r="N398" s="192"/>
    </row>
    <row r="399" spans="1:14" ht="16.5" hidden="1">
      <c r="A399" s="185" t="s">
        <v>334</v>
      </c>
      <c r="B399" s="185" t="s">
        <v>213</v>
      </c>
      <c r="C399" s="185"/>
      <c r="D399" s="185"/>
      <c r="E399" s="78"/>
      <c r="F399" s="198"/>
      <c r="G399" s="198">
        <v>0</v>
      </c>
      <c r="H399" s="199"/>
      <c r="I399" s="219"/>
      <c r="L399" s="211"/>
      <c r="M399" s="211"/>
      <c r="N399" s="192"/>
    </row>
    <row r="400" spans="1:14" ht="16.5" hidden="1">
      <c r="A400" s="185" t="s">
        <v>335</v>
      </c>
      <c r="B400" s="185" t="s">
        <v>70</v>
      </c>
      <c r="C400" s="185"/>
      <c r="D400" s="185"/>
      <c r="E400" s="78"/>
      <c r="F400" s="198"/>
      <c r="G400" s="198">
        <v>0</v>
      </c>
      <c r="H400" s="199"/>
      <c r="I400" s="219"/>
      <c r="L400" s="211"/>
      <c r="M400" s="211"/>
      <c r="N400" s="192"/>
    </row>
    <row r="401" spans="1:14" ht="28.5" hidden="1">
      <c r="A401" s="185" t="s">
        <v>336</v>
      </c>
      <c r="B401" s="185" t="s">
        <v>216</v>
      </c>
      <c r="C401" s="185"/>
      <c r="D401" s="185"/>
      <c r="E401" s="78"/>
      <c r="F401" s="198"/>
      <c r="G401" s="198">
        <v>0</v>
      </c>
      <c r="H401" s="199"/>
      <c r="I401" s="219"/>
      <c r="L401" s="211"/>
      <c r="M401" s="211"/>
      <c r="N401" s="192"/>
    </row>
    <row r="402" spans="1:14" ht="16.5" hidden="1">
      <c r="A402" s="185" t="s">
        <v>337</v>
      </c>
      <c r="B402" s="185" t="s">
        <v>218</v>
      </c>
      <c r="C402" s="185"/>
      <c r="D402" s="185"/>
      <c r="E402" s="78"/>
      <c r="F402" s="198"/>
      <c r="G402" s="198">
        <v>0</v>
      </c>
      <c r="H402" s="199"/>
      <c r="I402" s="219"/>
      <c r="L402" s="211"/>
      <c r="M402" s="211"/>
      <c r="N402" s="192"/>
    </row>
    <row r="403" spans="1:14" ht="16.5" hidden="1">
      <c r="A403" s="185" t="s">
        <v>338</v>
      </c>
      <c r="B403" s="185" t="s">
        <v>72</v>
      </c>
      <c r="C403" s="185"/>
      <c r="D403" s="185"/>
      <c r="E403" s="78"/>
      <c r="F403" s="198"/>
      <c r="G403" s="198">
        <v>0</v>
      </c>
      <c r="H403" s="199"/>
      <c r="I403" s="219"/>
      <c r="L403" s="211"/>
      <c r="M403" s="211"/>
      <c r="N403" s="192"/>
    </row>
    <row r="404" spans="1:14" ht="28.5" hidden="1">
      <c r="A404" s="185" t="s">
        <v>339</v>
      </c>
      <c r="B404" s="185" t="s">
        <v>221</v>
      </c>
      <c r="C404" s="185"/>
      <c r="D404" s="185"/>
      <c r="E404" s="78"/>
      <c r="F404" s="198"/>
      <c r="G404" s="198">
        <v>0</v>
      </c>
      <c r="H404" s="199"/>
      <c r="I404" s="82"/>
      <c r="L404" s="211"/>
      <c r="M404" s="211"/>
      <c r="N404" s="192"/>
    </row>
    <row r="405" spans="1:14" ht="16.5" hidden="1">
      <c r="A405" s="185" t="s">
        <v>340</v>
      </c>
      <c r="B405" s="185" t="s">
        <v>223</v>
      </c>
      <c r="C405" s="185"/>
      <c r="D405" s="185"/>
      <c r="E405" s="78"/>
      <c r="F405" s="198"/>
      <c r="G405" s="198">
        <v>0</v>
      </c>
      <c r="H405" s="199"/>
      <c r="I405" s="82"/>
      <c r="L405" s="211"/>
      <c r="M405" s="211"/>
      <c r="N405" s="192"/>
    </row>
    <row r="406" spans="1:14" ht="16.5" hidden="1">
      <c r="A406" s="185" t="s">
        <v>341</v>
      </c>
      <c r="B406" s="185" t="s">
        <v>74</v>
      </c>
      <c r="C406" s="185"/>
      <c r="D406" s="185"/>
      <c r="E406" s="78"/>
      <c r="F406" s="198"/>
      <c r="G406" s="198">
        <v>0</v>
      </c>
      <c r="H406" s="199"/>
      <c r="I406" s="82"/>
      <c r="L406" s="211"/>
      <c r="M406" s="211"/>
      <c r="N406" s="192"/>
    </row>
    <row r="407" spans="1:14" ht="28.5" hidden="1">
      <c r="A407" s="185" t="s">
        <v>342</v>
      </c>
      <c r="B407" s="185" t="s">
        <v>226</v>
      </c>
      <c r="C407" s="185"/>
      <c r="D407" s="185"/>
      <c r="E407" s="78"/>
      <c r="F407" s="198"/>
      <c r="G407" s="198">
        <v>0</v>
      </c>
      <c r="H407" s="199"/>
      <c r="I407" s="82"/>
      <c r="L407" s="211"/>
      <c r="M407" s="211"/>
      <c r="N407" s="192"/>
    </row>
    <row r="408" spans="1:14" ht="16.5" hidden="1">
      <c r="A408" s="185" t="s">
        <v>343</v>
      </c>
      <c r="B408" s="185" t="s">
        <v>228</v>
      </c>
      <c r="C408" s="185"/>
      <c r="D408" s="185"/>
      <c r="E408" s="78"/>
      <c r="F408" s="198"/>
      <c r="G408" s="198">
        <v>0</v>
      </c>
      <c r="H408" s="199"/>
      <c r="I408" s="219"/>
      <c r="L408" s="211"/>
      <c r="M408" s="211"/>
      <c r="N408" s="192"/>
    </row>
    <row r="409" spans="1:14" ht="16.5" hidden="1">
      <c r="A409" s="185" t="s">
        <v>344</v>
      </c>
      <c r="B409" s="185" t="s">
        <v>76</v>
      </c>
      <c r="C409" s="185"/>
      <c r="D409" s="185"/>
      <c r="E409" s="78"/>
      <c r="F409" s="198"/>
      <c r="G409" s="198">
        <v>0</v>
      </c>
      <c r="H409" s="199"/>
      <c r="I409" s="219"/>
      <c r="L409" s="211"/>
      <c r="M409" s="211"/>
      <c r="N409" s="192"/>
    </row>
    <row r="410" spans="1:14" ht="28.5" hidden="1">
      <c r="A410" s="185" t="s">
        <v>345</v>
      </c>
      <c r="B410" s="185" t="s">
        <v>231</v>
      </c>
      <c r="C410" s="185"/>
      <c r="D410" s="185"/>
      <c r="E410" s="78"/>
      <c r="F410" s="198"/>
      <c r="G410" s="198">
        <v>0</v>
      </c>
      <c r="H410" s="199"/>
      <c r="I410" s="219"/>
      <c r="L410" s="211"/>
      <c r="M410" s="211"/>
      <c r="N410" s="192"/>
    </row>
    <row r="411" spans="1:14" ht="16.5" hidden="1">
      <c r="A411" s="185" t="s">
        <v>346</v>
      </c>
      <c r="B411" s="185" t="s">
        <v>233</v>
      </c>
      <c r="C411" s="185"/>
      <c r="D411" s="185"/>
      <c r="E411" s="78"/>
      <c r="F411" s="198"/>
      <c r="G411" s="198">
        <v>0</v>
      </c>
      <c r="H411" s="199"/>
      <c r="I411" s="219"/>
      <c r="L411" s="211"/>
      <c r="M411" s="211"/>
      <c r="N411" s="192"/>
    </row>
    <row r="412" spans="1:14" ht="16.5" hidden="1">
      <c r="A412" s="185" t="s">
        <v>347</v>
      </c>
      <c r="B412" s="185" t="s">
        <v>78</v>
      </c>
      <c r="C412" s="185"/>
      <c r="D412" s="185"/>
      <c r="E412" s="78"/>
      <c r="F412" s="198"/>
      <c r="G412" s="198">
        <v>0</v>
      </c>
      <c r="H412" s="199"/>
      <c r="I412" s="219"/>
      <c r="L412" s="211"/>
      <c r="M412" s="211"/>
      <c r="N412" s="192"/>
    </row>
    <row r="413" spans="1:14" ht="28.5" hidden="1">
      <c r="A413" s="185" t="s">
        <v>348</v>
      </c>
      <c r="B413" s="185" t="s">
        <v>236</v>
      </c>
      <c r="C413" s="185"/>
      <c r="D413" s="185"/>
      <c r="E413" s="78"/>
      <c r="F413" s="198"/>
      <c r="G413" s="198">
        <v>0</v>
      </c>
      <c r="H413" s="199"/>
      <c r="I413" s="219"/>
      <c r="L413" s="211"/>
      <c r="M413" s="211"/>
      <c r="N413" s="192"/>
    </row>
    <row r="414" spans="1:14" ht="16.5" hidden="1">
      <c r="A414" s="185" t="s">
        <v>349</v>
      </c>
      <c r="B414" s="185" t="s">
        <v>238</v>
      </c>
      <c r="C414" s="185"/>
      <c r="D414" s="185"/>
      <c r="E414" s="78"/>
      <c r="F414" s="198"/>
      <c r="G414" s="198">
        <v>0</v>
      </c>
      <c r="H414" s="199"/>
      <c r="I414" s="219"/>
      <c r="L414" s="211"/>
      <c r="M414" s="211"/>
      <c r="N414" s="192"/>
    </row>
    <row r="415" spans="1:14" ht="16.5" hidden="1">
      <c r="A415" s="193" t="s">
        <v>350</v>
      </c>
      <c r="B415" s="193" t="s">
        <v>122</v>
      </c>
      <c r="C415" s="193"/>
      <c r="D415" s="193"/>
      <c r="E415" s="78"/>
      <c r="F415" s="236">
        <f>F416+F453+F490+F527</f>
        <v>0</v>
      </c>
      <c r="G415" s="236">
        <v>0</v>
      </c>
      <c r="H415" s="237">
        <f t="shared" ref="H415" si="16">H416+H453+H490+H527</f>
        <v>0</v>
      </c>
      <c r="I415" s="219"/>
      <c r="L415" s="211"/>
      <c r="M415" s="211"/>
      <c r="N415" s="192"/>
    </row>
    <row r="416" spans="1:14" ht="16.5" hidden="1">
      <c r="A416" s="196" t="s">
        <v>351</v>
      </c>
      <c r="B416" s="196" t="s">
        <v>54</v>
      </c>
      <c r="C416" s="196"/>
      <c r="D416" s="196"/>
      <c r="E416" s="78"/>
      <c r="F416" s="197">
        <f>SUM(F417:F452)</f>
        <v>0</v>
      </c>
      <c r="G416" s="197">
        <v>0</v>
      </c>
      <c r="H416" s="200">
        <f t="shared" ref="H416" si="17">SUM(H417:H452)</f>
        <v>0</v>
      </c>
      <c r="I416" s="219"/>
      <c r="L416" s="211"/>
      <c r="M416" s="211"/>
      <c r="N416" s="192"/>
    </row>
    <row r="417" spans="1:14" ht="16.5" hidden="1">
      <c r="A417" s="185" t="s">
        <v>352</v>
      </c>
      <c r="B417" s="185" t="s">
        <v>56</v>
      </c>
      <c r="C417" s="185"/>
      <c r="D417" s="185"/>
      <c r="E417" s="78"/>
      <c r="F417" s="198"/>
      <c r="G417" s="198">
        <v>0</v>
      </c>
      <c r="H417" s="199"/>
      <c r="I417" s="219"/>
      <c r="L417" s="211"/>
      <c r="M417" s="211"/>
      <c r="N417" s="192"/>
    </row>
    <row r="418" spans="1:14" ht="28.5" hidden="1">
      <c r="A418" s="185" t="s">
        <v>353</v>
      </c>
      <c r="B418" s="185" t="s">
        <v>181</v>
      </c>
      <c r="C418" s="185"/>
      <c r="D418" s="185"/>
      <c r="E418" s="78"/>
      <c r="F418" s="198"/>
      <c r="G418" s="198">
        <v>0</v>
      </c>
      <c r="H418" s="199"/>
      <c r="I418" s="219"/>
      <c r="L418" s="211"/>
      <c r="M418" s="211"/>
      <c r="N418" s="192"/>
    </row>
    <row r="419" spans="1:14" ht="16.5" hidden="1">
      <c r="A419" s="185" t="s">
        <v>354</v>
      </c>
      <c r="B419" s="185" t="s">
        <v>183</v>
      </c>
      <c r="C419" s="185"/>
      <c r="D419" s="185"/>
      <c r="E419" s="78"/>
      <c r="F419" s="198"/>
      <c r="G419" s="198">
        <v>0</v>
      </c>
      <c r="H419" s="199"/>
      <c r="I419" s="219"/>
      <c r="L419" s="211"/>
      <c r="M419" s="211"/>
      <c r="N419" s="192"/>
    </row>
    <row r="420" spans="1:14" ht="16.5" hidden="1">
      <c r="A420" s="185" t="s">
        <v>355</v>
      </c>
      <c r="B420" s="185" t="s">
        <v>58</v>
      </c>
      <c r="C420" s="185"/>
      <c r="D420" s="185"/>
      <c r="E420" s="78"/>
      <c r="F420" s="198"/>
      <c r="G420" s="198">
        <v>0</v>
      </c>
      <c r="H420" s="199"/>
      <c r="I420" s="219"/>
      <c r="L420" s="211"/>
      <c r="M420" s="211"/>
      <c r="N420" s="192"/>
    </row>
    <row r="421" spans="1:14" ht="28.5" hidden="1">
      <c r="A421" s="185" t="s">
        <v>356</v>
      </c>
      <c r="B421" s="185" t="s">
        <v>186</v>
      </c>
      <c r="C421" s="185"/>
      <c r="D421" s="185"/>
      <c r="E421" s="78"/>
      <c r="F421" s="198"/>
      <c r="G421" s="198">
        <v>0</v>
      </c>
      <c r="H421" s="199"/>
      <c r="I421" s="219"/>
      <c r="L421" s="211"/>
      <c r="M421" s="211"/>
      <c r="N421" s="192"/>
    </row>
    <row r="422" spans="1:14" ht="16.5" hidden="1">
      <c r="A422" s="185" t="s">
        <v>357</v>
      </c>
      <c r="B422" s="185" t="s">
        <v>188</v>
      </c>
      <c r="C422" s="185"/>
      <c r="D422" s="185"/>
      <c r="E422" s="78"/>
      <c r="F422" s="198"/>
      <c r="G422" s="198">
        <v>0</v>
      </c>
      <c r="H422" s="199"/>
      <c r="I422" s="219"/>
      <c r="L422" s="211"/>
      <c r="M422" s="211"/>
      <c r="N422" s="192"/>
    </row>
    <row r="423" spans="1:14" ht="16.5" hidden="1">
      <c r="A423" s="185" t="s">
        <v>358</v>
      </c>
      <c r="B423" s="185" t="s">
        <v>60</v>
      </c>
      <c r="C423" s="185"/>
      <c r="D423" s="185"/>
      <c r="E423" s="78"/>
      <c r="F423" s="198"/>
      <c r="G423" s="198">
        <v>0</v>
      </c>
      <c r="H423" s="199"/>
      <c r="I423" s="219"/>
      <c r="L423" s="211"/>
      <c r="M423" s="211"/>
      <c r="N423" s="192"/>
    </row>
    <row r="424" spans="1:14" ht="28.5" hidden="1">
      <c r="A424" s="185" t="s">
        <v>359</v>
      </c>
      <c r="B424" s="185" t="s">
        <v>191</v>
      </c>
      <c r="C424" s="185"/>
      <c r="D424" s="185"/>
      <c r="E424" s="78"/>
      <c r="F424" s="198"/>
      <c r="G424" s="198">
        <v>0</v>
      </c>
      <c r="H424" s="199"/>
      <c r="I424" s="219"/>
      <c r="L424" s="211"/>
      <c r="M424" s="211"/>
      <c r="N424" s="192"/>
    </row>
    <row r="425" spans="1:14" ht="16.5" hidden="1">
      <c r="A425" s="185" t="s">
        <v>360</v>
      </c>
      <c r="B425" s="185" t="s">
        <v>193</v>
      </c>
      <c r="C425" s="185"/>
      <c r="D425" s="185"/>
      <c r="E425" s="78"/>
      <c r="F425" s="198"/>
      <c r="G425" s="198">
        <v>0</v>
      </c>
      <c r="H425" s="199"/>
      <c r="I425" s="219"/>
      <c r="L425" s="211"/>
      <c r="M425" s="211"/>
      <c r="N425" s="192"/>
    </row>
    <row r="426" spans="1:14" ht="16.5" hidden="1">
      <c r="A426" s="185" t="s">
        <v>361</v>
      </c>
      <c r="B426" s="185" t="s">
        <v>62</v>
      </c>
      <c r="C426" s="185"/>
      <c r="D426" s="185"/>
      <c r="E426" s="78"/>
      <c r="F426" s="198"/>
      <c r="G426" s="198">
        <v>0</v>
      </c>
      <c r="H426" s="199"/>
      <c r="I426" s="219"/>
      <c r="L426" s="211"/>
      <c r="M426" s="211"/>
      <c r="N426" s="192"/>
    </row>
    <row r="427" spans="1:14" ht="28.5" hidden="1">
      <c r="A427" s="185" t="s">
        <v>362</v>
      </c>
      <c r="B427" s="185" t="s">
        <v>196</v>
      </c>
      <c r="C427" s="185"/>
      <c r="D427" s="185"/>
      <c r="E427" s="78"/>
      <c r="F427" s="198"/>
      <c r="G427" s="198">
        <v>0</v>
      </c>
      <c r="H427" s="199"/>
      <c r="I427" s="219"/>
      <c r="L427" s="211"/>
      <c r="M427" s="211"/>
      <c r="N427" s="192"/>
    </row>
    <row r="428" spans="1:14" ht="16.5" hidden="1">
      <c r="A428" s="185" t="s">
        <v>363</v>
      </c>
      <c r="B428" s="185" t="s">
        <v>198</v>
      </c>
      <c r="C428" s="185"/>
      <c r="D428" s="185"/>
      <c r="E428" s="78"/>
      <c r="F428" s="198"/>
      <c r="G428" s="198">
        <v>0</v>
      </c>
      <c r="H428" s="199"/>
      <c r="I428" s="219"/>
      <c r="L428" s="211"/>
      <c r="M428" s="211"/>
      <c r="N428" s="192"/>
    </row>
    <row r="429" spans="1:14" ht="16.5" hidden="1">
      <c r="A429" s="185" t="s">
        <v>364</v>
      </c>
      <c r="B429" s="185" t="s">
        <v>64</v>
      </c>
      <c r="C429" s="185"/>
      <c r="D429" s="185"/>
      <c r="E429" s="78"/>
      <c r="F429" s="198"/>
      <c r="G429" s="198">
        <v>0</v>
      </c>
      <c r="H429" s="199"/>
      <c r="I429" s="219"/>
      <c r="L429" s="211"/>
      <c r="M429" s="211"/>
      <c r="N429" s="192"/>
    </row>
    <row r="430" spans="1:14" ht="28.5" hidden="1">
      <c r="A430" s="185" t="s">
        <v>365</v>
      </c>
      <c r="B430" s="185" t="s">
        <v>201</v>
      </c>
      <c r="C430" s="185"/>
      <c r="D430" s="185"/>
      <c r="E430" s="78"/>
      <c r="F430" s="198"/>
      <c r="G430" s="198">
        <v>0</v>
      </c>
      <c r="H430" s="199"/>
      <c r="I430" s="219"/>
      <c r="L430" s="211"/>
      <c r="M430" s="211"/>
      <c r="N430" s="192"/>
    </row>
    <row r="431" spans="1:14" ht="16.5" hidden="1">
      <c r="A431" s="185" t="s">
        <v>366</v>
      </c>
      <c r="B431" s="185" t="s">
        <v>203</v>
      </c>
      <c r="C431" s="185"/>
      <c r="D431" s="185"/>
      <c r="E431" s="78"/>
      <c r="F431" s="198"/>
      <c r="G431" s="198">
        <v>0</v>
      </c>
      <c r="H431" s="199"/>
      <c r="I431" s="219"/>
      <c r="L431" s="211"/>
      <c r="M431" s="211"/>
      <c r="N431" s="192"/>
    </row>
    <row r="432" spans="1:14" ht="16.5" hidden="1">
      <c r="A432" s="185" t="s">
        <v>367</v>
      </c>
      <c r="B432" s="185" t="s">
        <v>66</v>
      </c>
      <c r="C432" s="185"/>
      <c r="D432" s="185"/>
      <c r="E432" s="78"/>
      <c r="F432" s="198"/>
      <c r="G432" s="198">
        <v>0</v>
      </c>
      <c r="H432" s="199"/>
      <c r="I432" s="219"/>
      <c r="L432" s="211"/>
      <c r="M432" s="211"/>
      <c r="N432" s="192"/>
    </row>
    <row r="433" spans="1:14" ht="28.5" hidden="1">
      <c r="A433" s="185" t="s">
        <v>368</v>
      </c>
      <c r="B433" s="185" t="s">
        <v>206</v>
      </c>
      <c r="C433" s="185"/>
      <c r="D433" s="185"/>
      <c r="E433" s="78"/>
      <c r="F433" s="198"/>
      <c r="G433" s="198">
        <v>0</v>
      </c>
      <c r="H433" s="199"/>
      <c r="I433" s="219"/>
      <c r="L433" s="211"/>
      <c r="M433" s="211"/>
      <c r="N433" s="192"/>
    </row>
    <row r="434" spans="1:14" ht="16.5" hidden="1">
      <c r="A434" s="185" t="s">
        <v>369</v>
      </c>
      <c r="B434" s="185" t="s">
        <v>208</v>
      </c>
      <c r="C434" s="185"/>
      <c r="D434" s="185"/>
      <c r="E434" s="78"/>
      <c r="F434" s="198"/>
      <c r="G434" s="198">
        <v>0</v>
      </c>
      <c r="H434" s="199"/>
      <c r="I434" s="219"/>
      <c r="L434" s="211"/>
      <c r="M434" s="211"/>
      <c r="N434" s="192"/>
    </row>
    <row r="435" spans="1:14" ht="16.5" hidden="1">
      <c r="A435" s="185" t="s">
        <v>370</v>
      </c>
      <c r="B435" s="185" t="s">
        <v>68</v>
      </c>
      <c r="C435" s="185"/>
      <c r="D435" s="185"/>
      <c r="E435" s="78"/>
      <c r="F435" s="198"/>
      <c r="G435" s="198">
        <v>0</v>
      </c>
      <c r="H435" s="199"/>
      <c r="I435" s="219"/>
      <c r="L435" s="211"/>
      <c r="M435" s="211"/>
      <c r="N435" s="192"/>
    </row>
    <row r="436" spans="1:14" ht="28.5" hidden="1">
      <c r="A436" s="185" t="s">
        <v>371</v>
      </c>
      <c r="B436" s="185" t="s">
        <v>211</v>
      </c>
      <c r="C436" s="185"/>
      <c r="D436" s="185"/>
      <c r="E436" s="78"/>
      <c r="F436" s="198"/>
      <c r="G436" s="198">
        <v>0</v>
      </c>
      <c r="H436" s="199"/>
      <c r="I436" s="219"/>
      <c r="L436" s="211"/>
      <c r="M436" s="211"/>
      <c r="N436" s="192"/>
    </row>
    <row r="437" spans="1:14" ht="16.5" hidden="1">
      <c r="A437" s="185" t="s">
        <v>372</v>
      </c>
      <c r="B437" s="185" t="s">
        <v>213</v>
      </c>
      <c r="C437" s="185"/>
      <c r="D437" s="185"/>
      <c r="E437" s="78"/>
      <c r="F437" s="198"/>
      <c r="G437" s="198">
        <v>0</v>
      </c>
      <c r="H437" s="199"/>
      <c r="I437" s="219"/>
      <c r="L437" s="211"/>
      <c r="M437" s="211"/>
      <c r="N437" s="192"/>
    </row>
    <row r="438" spans="1:14" ht="16.5" hidden="1">
      <c r="A438" s="185" t="s">
        <v>373</v>
      </c>
      <c r="B438" s="185" t="s">
        <v>70</v>
      </c>
      <c r="C438" s="185"/>
      <c r="D438" s="185"/>
      <c r="E438" s="78"/>
      <c r="F438" s="198"/>
      <c r="G438" s="198">
        <v>0</v>
      </c>
      <c r="H438" s="199"/>
      <c r="I438" s="219"/>
      <c r="L438" s="211"/>
      <c r="M438" s="211"/>
      <c r="N438" s="192"/>
    </row>
    <row r="439" spans="1:14" ht="28.5" hidden="1">
      <c r="A439" s="185" t="s">
        <v>374</v>
      </c>
      <c r="B439" s="185" t="s">
        <v>216</v>
      </c>
      <c r="C439" s="185"/>
      <c r="D439" s="185"/>
      <c r="E439" s="78"/>
      <c r="F439" s="198"/>
      <c r="G439" s="198">
        <v>0</v>
      </c>
      <c r="H439" s="199"/>
      <c r="I439" s="219"/>
      <c r="L439" s="211"/>
      <c r="M439" s="211"/>
      <c r="N439" s="192"/>
    </row>
    <row r="440" spans="1:14" ht="16.5" hidden="1">
      <c r="A440" s="185" t="s">
        <v>375</v>
      </c>
      <c r="B440" s="185" t="s">
        <v>218</v>
      </c>
      <c r="C440" s="185"/>
      <c r="D440" s="185"/>
      <c r="E440" s="78"/>
      <c r="F440" s="198"/>
      <c r="G440" s="198">
        <v>0</v>
      </c>
      <c r="H440" s="199"/>
      <c r="I440" s="219"/>
      <c r="L440" s="211"/>
      <c r="M440" s="211"/>
      <c r="N440" s="192"/>
    </row>
    <row r="441" spans="1:14" ht="16.5" hidden="1">
      <c r="A441" s="185" t="s">
        <v>376</v>
      </c>
      <c r="B441" s="185" t="s">
        <v>72</v>
      </c>
      <c r="C441" s="185"/>
      <c r="D441" s="185"/>
      <c r="E441" s="78"/>
      <c r="F441" s="198"/>
      <c r="G441" s="198">
        <v>0</v>
      </c>
      <c r="H441" s="199"/>
      <c r="I441" s="219"/>
      <c r="L441" s="211"/>
      <c r="M441" s="211"/>
      <c r="N441" s="192"/>
    </row>
    <row r="442" spans="1:14" ht="28.5" hidden="1">
      <c r="A442" s="185" t="s">
        <v>377</v>
      </c>
      <c r="B442" s="185" t="s">
        <v>221</v>
      </c>
      <c r="C442" s="185"/>
      <c r="D442" s="185"/>
      <c r="E442" s="78"/>
      <c r="F442" s="198"/>
      <c r="G442" s="198">
        <v>0</v>
      </c>
      <c r="H442" s="199"/>
      <c r="I442" s="219"/>
      <c r="L442" s="211"/>
      <c r="M442" s="211"/>
      <c r="N442" s="192"/>
    </row>
    <row r="443" spans="1:14" ht="16.5" hidden="1">
      <c r="A443" s="185" t="s">
        <v>378</v>
      </c>
      <c r="B443" s="185" t="s">
        <v>223</v>
      </c>
      <c r="C443" s="185"/>
      <c r="D443" s="185"/>
      <c r="E443" s="78"/>
      <c r="F443" s="198"/>
      <c r="G443" s="198">
        <v>0</v>
      </c>
      <c r="H443" s="199"/>
      <c r="I443" s="219"/>
      <c r="L443" s="211"/>
      <c r="M443" s="211"/>
      <c r="N443" s="192"/>
    </row>
    <row r="444" spans="1:14" ht="16.5" hidden="1">
      <c r="A444" s="185" t="s">
        <v>379</v>
      </c>
      <c r="B444" s="185" t="s">
        <v>74</v>
      </c>
      <c r="C444" s="185"/>
      <c r="D444" s="185"/>
      <c r="E444" s="78"/>
      <c r="F444" s="198"/>
      <c r="G444" s="198">
        <v>0</v>
      </c>
      <c r="H444" s="199"/>
      <c r="I444" s="219"/>
      <c r="L444" s="211"/>
      <c r="M444" s="211"/>
      <c r="N444" s="192"/>
    </row>
    <row r="445" spans="1:14" ht="28.5" hidden="1">
      <c r="A445" s="185" t="s">
        <v>380</v>
      </c>
      <c r="B445" s="185" t="s">
        <v>226</v>
      </c>
      <c r="C445" s="185"/>
      <c r="D445" s="185"/>
      <c r="E445" s="78"/>
      <c r="F445" s="198"/>
      <c r="G445" s="198">
        <v>0</v>
      </c>
      <c r="H445" s="199"/>
      <c r="I445" s="219"/>
      <c r="L445" s="211"/>
      <c r="M445" s="211"/>
      <c r="N445" s="192"/>
    </row>
    <row r="446" spans="1:14" ht="16.5" hidden="1">
      <c r="A446" s="185" t="s">
        <v>381</v>
      </c>
      <c r="B446" s="185" t="s">
        <v>228</v>
      </c>
      <c r="C446" s="185"/>
      <c r="D446" s="185"/>
      <c r="E446" s="78"/>
      <c r="F446" s="198"/>
      <c r="G446" s="198">
        <v>0</v>
      </c>
      <c r="H446" s="199"/>
      <c r="I446" s="219"/>
      <c r="L446" s="211"/>
      <c r="M446" s="211"/>
      <c r="N446" s="192"/>
    </row>
    <row r="447" spans="1:14" ht="16.5" hidden="1">
      <c r="A447" s="185" t="s">
        <v>382</v>
      </c>
      <c r="B447" s="185" t="s">
        <v>76</v>
      </c>
      <c r="C447" s="185"/>
      <c r="D447" s="185"/>
      <c r="E447" s="78"/>
      <c r="F447" s="198"/>
      <c r="G447" s="198">
        <v>0</v>
      </c>
      <c r="H447" s="199"/>
      <c r="I447" s="219"/>
      <c r="L447" s="211"/>
      <c r="M447" s="211"/>
      <c r="N447" s="192"/>
    </row>
    <row r="448" spans="1:14" ht="28.5" hidden="1">
      <c r="A448" s="185" t="s">
        <v>383</v>
      </c>
      <c r="B448" s="185" t="s">
        <v>231</v>
      </c>
      <c r="C448" s="185"/>
      <c r="D448" s="185"/>
      <c r="E448" s="78"/>
      <c r="F448" s="198"/>
      <c r="G448" s="198">
        <v>0</v>
      </c>
      <c r="H448" s="199"/>
      <c r="I448" s="219"/>
      <c r="L448" s="211"/>
      <c r="M448" s="211"/>
      <c r="N448" s="192"/>
    </row>
    <row r="449" spans="1:14" ht="16.5" hidden="1">
      <c r="A449" s="185" t="s">
        <v>384</v>
      </c>
      <c r="B449" s="185" t="s">
        <v>233</v>
      </c>
      <c r="C449" s="185"/>
      <c r="D449" s="185"/>
      <c r="E449" s="78"/>
      <c r="F449" s="198"/>
      <c r="G449" s="198">
        <v>0</v>
      </c>
      <c r="H449" s="199"/>
      <c r="I449" s="219"/>
      <c r="L449" s="211"/>
      <c r="M449" s="211"/>
      <c r="N449" s="192"/>
    </row>
    <row r="450" spans="1:14" ht="16.5" hidden="1">
      <c r="A450" s="185" t="s">
        <v>385</v>
      </c>
      <c r="B450" s="185" t="s">
        <v>78</v>
      </c>
      <c r="C450" s="185"/>
      <c r="D450" s="185"/>
      <c r="E450" s="78"/>
      <c r="F450" s="198"/>
      <c r="G450" s="198">
        <v>0</v>
      </c>
      <c r="H450" s="199"/>
      <c r="I450" s="219"/>
      <c r="L450" s="211"/>
      <c r="M450" s="211"/>
      <c r="N450" s="192"/>
    </row>
    <row r="451" spans="1:14" ht="28.5" hidden="1">
      <c r="A451" s="185" t="s">
        <v>386</v>
      </c>
      <c r="B451" s="185" t="s">
        <v>236</v>
      </c>
      <c r="C451" s="185"/>
      <c r="D451" s="185"/>
      <c r="E451" s="78"/>
      <c r="F451" s="198"/>
      <c r="G451" s="198">
        <v>0</v>
      </c>
      <c r="H451" s="199"/>
      <c r="I451" s="219"/>
      <c r="L451" s="211"/>
      <c r="M451" s="211"/>
      <c r="N451" s="192"/>
    </row>
    <row r="452" spans="1:14" ht="16.5" hidden="1">
      <c r="A452" s="185" t="s">
        <v>387</v>
      </c>
      <c r="B452" s="185" t="s">
        <v>238</v>
      </c>
      <c r="C452" s="185"/>
      <c r="D452" s="185"/>
      <c r="E452" s="78"/>
      <c r="F452" s="198"/>
      <c r="G452" s="198">
        <v>0</v>
      </c>
      <c r="H452" s="199"/>
      <c r="I452" s="219"/>
      <c r="L452" s="211"/>
      <c r="M452" s="211"/>
      <c r="N452" s="192"/>
    </row>
    <row r="453" spans="1:14" ht="16.5" hidden="1">
      <c r="A453" s="196" t="s">
        <v>388</v>
      </c>
      <c r="B453" s="196" t="s">
        <v>80</v>
      </c>
      <c r="C453" s="196"/>
      <c r="D453" s="196"/>
      <c r="E453" s="78"/>
      <c r="F453" s="197">
        <f>SUM(F454:F489)</f>
        <v>0</v>
      </c>
      <c r="G453" s="197">
        <v>0</v>
      </c>
      <c r="H453" s="200">
        <f t="shared" ref="H453" si="18">SUM(H454:H489)</f>
        <v>0</v>
      </c>
      <c r="I453" s="219"/>
      <c r="L453" s="211"/>
      <c r="M453" s="211"/>
      <c r="N453" s="192"/>
    </row>
    <row r="454" spans="1:14" ht="16.5" hidden="1">
      <c r="A454" s="185" t="s">
        <v>389</v>
      </c>
      <c r="B454" s="185" t="s">
        <v>56</v>
      </c>
      <c r="C454" s="185"/>
      <c r="D454" s="185"/>
      <c r="E454" s="78"/>
      <c r="F454" s="198"/>
      <c r="G454" s="198">
        <v>0</v>
      </c>
      <c r="H454" s="199"/>
      <c r="I454" s="219"/>
      <c r="L454" s="211"/>
      <c r="M454" s="211"/>
      <c r="N454" s="192"/>
    </row>
    <row r="455" spans="1:14" ht="28.5" hidden="1">
      <c r="A455" s="185" t="s">
        <v>390</v>
      </c>
      <c r="B455" s="185" t="s">
        <v>181</v>
      </c>
      <c r="C455" s="185"/>
      <c r="D455" s="185"/>
      <c r="E455" s="78"/>
      <c r="F455" s="198"/>
      <c r="G455" s="198">
        <v>0</v>
      </c>
      <c r="H455" s="199"/>
      <c r="I455" s="219"/>
      <c r="L455" s="211"/>
      <c r="M455" s="211"/>
      <c r="N455" s="192"/>
    </row>
    <row r="456" spans="1:14" ht="16.5" hidden="1">
      <c r="A456" s="185" t="s">
        <v>391</v>
      </c>
      <c r="B456" s="185" t="s">
        <v>183</v>
      </c>
      <c r="C456" s="185"/>
      <c r="D456" s="185"/>
      <c r="E456" s="78"/>
      <c r="F456" s="198"/>
      <c r="G456" s="198">
        <v>0</v>
      </c>
      <c r="H456" s="199"/>
      <c r="I456" s="219"/>
      <c r="L456" s="211"/>
      <c r="M456" s="211"/>
      <c r="N456" s="192"/>
    </row>
    <row r="457" spans="1:14" ht="16.5" hidden="1">
      <c r="A457" s="185" t="s">
        <v>392</v>
      </c>
      <c r="B457" s="185" t="s">
        <v>58</v>
      </c>
      <c r="C457" s="185"/>
      <c r="D457" s="185"/>
      <c r="E457" s="78"/>
      <c r="F457" s="198"/>
      <c r="G457" s="198">
        <v>0</v>
      </c>
      <c r="H457" s="199"/>
      <c r="I457" s="219"/>
      <c r="L457" s="211"/>
      <c r="M457" s="211"/>
      <c r="N457" s="192"/>
    </row>
    <row r="458" spans="1:14" ht="28.5" hidden="1">
      <c r="A458" s="185" t="s">
        <v>393</v>
      </c>
      <c r="B458" s="185" t="s">
        <v>186</v>
      </c>
      <c r="C458" s="185"/>
      <c r="D458" s="185"/>
      <c r="E458" s="78"/>
      <c r="F458" s="198"/>
      <c r="G458" s="198">
        <v>0</v>
      </c>
      <c r="H458" s="199"/>
      <c r="I458" s="219"/>
      <c r="L458" s="211"/>
      <c r="M458" s="211"/>
      <c r="N458" s="192"/>
    </row>
    <row r="459" spans="1:14" ht="16.5" hidden="1">
      <c r="A459" s="185" t="s">
        <v>394</v>
      </c>
      <c r="B459" s="185" t="s">
        <v>188</v>
      </c>
      <c r="C459" s="185"/>
      <c r="D459" s="185"/>
      <c r="E459" s="78"/>
      <c r="F459" s="198"/>
      <c r="G459" s="198">
        <v>0</v>
      </c>
      <c r="H459" s="199"/>
      <c r="I459" s="219"/>
      <c r="L459" s="211"/>
      <c r="M459" s="211"/>
      <c r="N459" s="192"/>
    </row>
    <row r="460" spans="1:14" ht="16.5" hidden="1">
      <c r="A460" s="185" t="s">
        <v>395</v>
      </c>
      <c r="B460" s="185" t="s">
        <v>60</v>
      </c>
      <c r="C460" s="185"/>
      <c r="D460" s="185"/>
      <c r="E460" s="78"/>
      <c r="F460" s="198"/>
      <c r="G460" s="198">
        <v>0</v>
      </c>
      <c r="H460" s="199"/>
      <c r="I460" s="219"/>
      <c r="L460" s="211"/>
      <c r="M460" s="211"/>
      <c r="N460" s="192"/>
    </row>
    <row r="461" spans="1:14" ht="28.5" hidden="1">
      <c r="A461" s="185" t="s">
        <v>396</v>
      </c>
      <c r="B461" s="185" t="s">
        <v>191</v>
      </c>
      <c r="C461" s="185"/>
      <c r="D461" s="185"/>
      <c r="E461" s="78"/>
      <c r="F461" s="198"/>
      <c r="G461" s="198">
        <v>0</v>
      </c>
      <c r="H461" s="199"/>
      <c r="I461" s="219"/>
      <c r="L461" s="211"/>
      <c r="M461" s="211"/>
      <c r="N461" s="192"/>
    </row>
    <row r="462" spans="1:14" ht="16.5" hidden="1">
      <c r="A462" s="185" t="s">
        <v>397</v>
      </c>
      <c r="B462" s="185" t="s">
        <v>193</v>
      </c>
      <c r="C462" s="185"/>
      <c r="D462" s="185"/>
      <c r="E462" s="78"/>
      <c r="F462" s="198"/>
      <c r="G462" s="198">
        <v>0</v>
      </c>
      <c r="H462" s="199"/>
      <c r="I462" s="219"/>
      <c r="L462" s="211"/>
      <c r="M462" s="211"/>
      <c r="N462" s="192"/>
    </row>
    <row r="463" spans="1:14" ht="16.5" hidden="1">
      <c r="A463" s="185" t="s">
        <v>398</v>
      </c>
      <c r="B463" s="185" t="s">
        <v>62</v>
      </c>
      <c r="C463" s="185"/>
      <c r="D463" s="185"/>
      <c r="E463" s="78"/>
      <c r="F463" s="198"/>
      <c r="G463" s="198">
        <v>0</v>
      </c>
      <c r="H463" s="199"/>
      <c r="I463" s="219"/>
      <c r="L463" s="211"/>
      <c r="M463" s="211"/>
      <c r="N463" s="192"/>
    </row>
    <row r="464" spans="1:14" ht="28.5" hidden="1">
      <c r="A464" s="185" t="s">
        <v>399</v>
      </c>
      <c r="B464" s="185" t="s">
        <v>196</v>
      </c>
      <c r="C464" s="185"/>
      <c r="D464" s="185"/>
      <c r="E464" s="78"/>
      <c r="F464" s="198"/>
      <c r="G464" s="198">
        <v>0</v>
      </c>
      <c r="H464" s="199"/>
      <c r="I464" s="219"/>
      <c r="L464" s="211"/>
      <c r="M464" s="211"/>
      <c r="N464" s="192"/>
    </row>
    <row r="465" spans="1:14" ht="16.5" hidden="1">
      <c r="A465" s="185" t="s">
        <v>400</v>
      </c>
      <c r="B465" s="185" t="s">
        <v>198</v>
      </c>
      <c r="C465" s="185"/>
      <c r="D465" s="185"/>
      <c r="E465" s="78"/>
      <c r="F465" s="198"/>
      <c r="G465" s="198">
        <v>0</v>
      </c>
      <c r="H465" s="199"/>
      <c r="I465" s="219"/>
      <c r="L465" s="211"/>
      <c r="M465" s="211"/>
      <c r="N465" s="192"/>
    </row>
    <row r="466" spans="1:14" ht="16.5" hidden="1">
      <c r="A466" s="185" t="s">
        <v>401</v>
      </c>
      <c r="B466" s="185" t="s">
        <v>64</v>
      </c>
      <c r="C466" s="185"/>
      <c r="D466" s="185"/>
      <c r="E466" s="78"/>
      <c r="F466" s="198"/>
      <c r="G466" s="198">
        <v>0</v>
      </c>
      <c r="H466" s="199"/>
      <c r="I466" s="219"/>
      <c r="L466" s="211"/>
      <c r="M466" s="211"/>
      <c r="N466" s="192"/>
    </row>
    <row r="467" spans="1:14" ht="28.5" hidden="1">
      <c r="A467" s="185" t="s">
        <v>402</v>
      </c>
      <c r="B467" s="185" t="s">
        <v>201</v>
      </c>
      <c r="C467" s="185"/>
      <c r="D467" s="185"/>
      <c r="E467" s="78"/>
      <c r="F467" s="198"/>
      <c r="G467" s="198">
        <v>0</v>
      </c>
      <c r="H467" s="199"/>
      <c r="I467" s="219"/>
      <c r="L467" s="211"/>
      <c r="M467" s="211"/>
      <c r="N467" s="192"/>
    </row>
    <row r="468" spans="1:14" ht="16.5" hidden="1">
      <c r="A468" s="185" t="s">
        <v>403</v>
      </c>
      <c r="B468" s="185" t="s">
        <v>203</v>
      </c>
      <c r="C468" s="185"/>
      <c r="D468" s="185"/>
      <c r="E468" s="78"/>
      <c r="F468" s="198"/>
      <c r="G468" s="198">
        <v>0</v>
      </c>
      <c r="H468" s="199"/>
      <c r="I468" s="219"/>
      <c r="L468" s="211"/>
      <c r="M468" s="211"/>
      <c r="N468" s="192"/>
    </row>
    <row r="469" spans="1:14" ht="16.5" hidden="1">
      <c r="A469" s="185" t="s">
        <v>404</v>
      </c>
      <c r="B469" s="185" t="s">
        <v>66</v>
      </c>
      <c r="C469" s="185"/>
      <c r="D469" s="185"/>
      <c r="E469" s="78"/>
      <c r="F469" s="198"/>
      <c r="G469" s="198">
        <v>0</v>
      </c>
      <c r="H469" s="199"/>
      <c r="I469" s="219"/>
      <c r="L469" s="211"/>
      <c r="M469" s="211"/>
      <c r="N469" s="192"/>
    </row>
    <row r="470" spans="1:14" ht="28.5" hidden="1">
      <c r="A470" s="185" t="s">
        <v>405</v>
      </c>
      <c r="B470" s="185" t="s">
        <v>206</v>
      </c>
      <c r="C470" s="185"/>
      <c r="D470" s="185"/>
      <c r="E470" s="78"/>
      <c r="F470" s="198"/>
      <c r="G470" s="198">
        <v>0</v>
      </c>
      <c r="H470" s="199"/>
      <c r="I470" s="219"/>
      <c r="L470" s="211"/>
      <c r="M470" s="211"/>
      <c r="N470" s="192"/>
    </row>
    <row r="471" spans="1:14" ht="16.5" hidden="1">
      <c r="A471" s="185" t="s">
        <v>406</v>
      </c>
      <c r="B471" s="185" t="s">
        <v>208</v>
      </c>
      <c r="C471" s="185"/>
      <c r="D471" s="185"/>
      <c r="E471" s="78"/>
      <c r="F471" s="198"/>
      <c r="G471" s="198">
        <v>0</v>
      </c>
      <c r="H471" s="199"/>
      <c r="I471" s="219"/>
      <c r="L471" s="211"/>
      <c r="M471" s="211"/>
      <c r="N471" s="192"/>
    </row>
    <row r="472" spans="1:14" ht="16.5" hidden="1">
      <c r="A472" s="185" t="s">
        <v>407</v>
      </c>
      <c r="B472" s="185" t="s">
        <v>68</v>
      </c>
      <c r="C472" s="185"/>
      <c r="D472" s="185"/>
      <c r="E472" s="78"/>
      <c r="F472" s="198"/>
      <c r="G472" s="198">
        <v>0</v>
      </c>
      <c r="H472" s="199"/>
      <c r="I472" s="219"/>
      <c r="L472" s="211"/>
      <c r="M472" s="211"/>
      <c r="N472" s="192"/>
    </row>
    <row r="473" spans="1:14" ht="28.5" hidden="1">
      <c r="A473" s="185" t="s">
        <v>408</v>
      </c>
      <c r="B473" s="185" t="s">
        <v>211</v>
      </c>
      <c r="C473" s="185"/>
      <c r="D473" s="185"/>
      <c r="E473" s="78"/>
      <c r="F473" s="198"/>
      <c r="G473" s="198">
        <v>0</v>
      </c>
      <c r="H473" s="199"/>
      <c r="I473" s="219"/>
      <c r="L473" s="211"/>
      <c r="M473" s="211"/>
      <c r="N473" s="192"/>
    </row>
    <row r="474" spans="1:14" ht="16.5" hidden="1">
      <c r="A474" s="185" t="s">
        <v>409</v>
      </c>
      <c r="B474" s="185" t="s">
        <v>213</v>
      </c>
      <c r="C474" s="185"/>
      <c r="D474" s="185"/>
      <c r="E474" s="78"/>
      <c r="F474" s="198"/>
      <c r="G474" s="198">
        <v>0</v>
      </c>
      <c r="H474" s="199"/>
      <c r="I474" s="219"/>
      <c r="L474" s="211"/>
      <c r="M474" s="211"/>
      <c r="N474" s="192"/>
    </row>
    <row r="475" spans="1:14" ht="16.5" hidden="1">
      <c r="A475" s="185" t="s">
        <v>410</v>
      </c>
      <c r="B475" s="185" t="s">
        <v>70</v>
      </c>
      <c r="C475" s="185"/>
      <c r="D475" s="185"/>
      <c r="E475" s="78"/>
      <c r="F475" s="198"/>
      <c r="G475" s="198">
        <v>0</v>
      </c>
      <c r="H475" s="199"/>
      <c r="I475" s="219"/>
      <c r="L475" s="211"/>
      <c r="M475" s="211"/>
      <c r="N475" s="192"/>
    </row>
    <row r="476" spans="1:14" ht="28.5" hidden="1">
      <c r="A476" s="185" t="s">
        <v>411</v>
      </c>
      <c r="B476" s="185" t="s">
        <v>216</v>
      </c>
      <c r="C476" s="185"/>
      <c r="D476" s="185"/>
      <c r="E476" s="78"/>
      <c r="F476" s="198"/>
      <c r="G476" s="198">
        <v>0</v>
      </c>
      <c r="H476" s="199"/>
      <c r="I476" s="219"/>
      <c r="L476" s="211"/>
      <c r="M476" s="211"/>
      <c r="N476" s="192"/>
    </row>
    <row r="477" spans="1:14" ht="16.5" hidden="1">
      <c r="A477" s="185" t="s">
        <v>412</v>
      </c>
      <c r="B477" s="185" t="s">
        <v>218</v>
      </c>
      <c r="C477" s="185"/>
      <c r="D477" s="185"/>
      <c r="E477" s="78"/>
      <c r="F477" s="198"/>
      <c r="G477" s="198">
        <v>0</v>
      </c>
      <c r="H477" s="199"/>
      <c r="I477" s="219"/>
      <c r="L477" s="211"/>
      <c r="M477" s="211"/>
      <c r="N477" s="192"/>
    </row>
    <row r="478" spans="1:14" ht="16.5" hidden="1">
      <c r="A478" s="185" t="s">
        <v>413</v>
      </c>
      <c r="B478" s="185" t="s">
        <v>72</v>
      </c>
      <c r="C478" s="185"/>
      <c r="D478" s="185"/>
      <c r="E478" s="78"/>
      <c r="F478" s="198"/>
      <c r="G478" s="198">
        <v>0</v>
      </c>
      <c r="H478" s="199"/>
      <c r="I478" s="219"/>
      <c r="L478" s="211"/>
      <c r="M478" s="211"/>
      <c r="N478" s="192"/>
    </row>
    <row r="479" spans="1:14" ht="28.5" hidden="1">
      <c r="A479" s="185" t="s">
        <v>414</v>
      </c>
      <c r="B479" s="185" t="s">
        <v>221</v>
      </c>
      <c r="C479" s="185"/>
      <c r="D479" s="185"/>
      <c r="E479" s="78"/>
      <c r="F479" s="198"/>
      <c r="G479" s="198">
        <v>0</v>
      </c>
      <c r="H479" s="199"/>
      <c r="I479" s="219"/>
      <c r="L479" s="211"/>
      <c r="M479" s="211"/>
      <c r="N479" s="192"/>
    </row>
    <row r="480" spans="1:14" ht="16.5" hidden="1">
      <c r="A480" s="185" t="s">
        <v>415</v>
      </c>
      <c r="B480" s="185" t="s">
        <v>223</v>
      </c>
      <c r="C480" s="185"/>
      <c r="D480" s="185"/>
      <c r="E480" s="78"/>
      <c r="F480" s="198"/>
      <c r="G480" s="198">
        <v>0</v>
      </c>
      <c r="H480" s="199"/>
      <c r="I480" s="219"/>
      <c r="L480" s="211"/>
      <c r="M480" s="211"/>
      <c r="N480" s="192"/>
    </row>
    <row r="481" spans="1:14" ht="16.5" hidden="1">
      <c r="A481" s="185" t="s">
        <v>416</v>
      </c>
      <c r="B481" s="185" t="s">
        <v>74</v>
      </c>
      <c r="C481" s="185"/>
      <c r="D481" s="185"/>
      <c r="E481" s="78"/>
      <c r="F481" s="198"/>
      <c r="G481" s="198">
        <v>0</v>
      </c>
      <c r="H481" s="199"/>
      <c r="I481" s="219"/>
      <c r="L481" s="211"/>
      <c r="M481" s="211"/>
      <c r="N481" s="192"/>
    </row>
    <row r="482" spans="1:14" ht="28.5" hidden="1">
      <c r="A482" s="185" t="s">
        <v>417</v>
      </c>
      <c r="B482" s="185" t="s">
        <v>226</v>
      </c>
      <c r="C482" s="185"/>
      <c r="D482" s="185"/>
      <c r="E482" s="78"/>
      <c r="F482" s="198"/>
      <c r="G482" s="198">
        <v>0</v>
      </c>
      <c r="H482" s="199"/>
      <c r="I482" s="219"/>
      <c r="L482" s="211"/>
      <c r="M482" s="211"/>
      <c r="N482" s="192"/>
    </row>
    <row r="483" spans="1:14" ht="16.5" hidden="1">
      <c r="A483" s="185" t="s">
        <v>418</v>
      </c>
      <c r="B483" s="185" t="s">
        <v>228</v>
      </c>
      <c r="C483" s="185"/>
      <c r="D483" s="185"/>
      <c r="E483" s="78"/>
      <c r="F483" s="198"/>
      <c r="G483" s="198">
        <v>0</v>
      </c>
      <c r="H483" s="199"/>
      <c r="I483" s="219"/>
      <c r="L483" s="211"/>
      <c r="M483" s="211"/>
      <c r="N483" s="192"/>
    </row>
    <row r="484" spans="1:14" ht="16.5" hidden="1">
      <c r="A484" s="185" t="s">
        <v>419</v>
      </c>
      <c r="B484" s="185" t="s">
        <v>76</v>
      </c>
      <c r="C484" s="185"/>
      <c r="D484" s="185"/>
      <c r="E484" s="78"/>
      <c r="F484" s="198"/>
      <c r="G484" s="198">
        <v>0</v>
      </c>
      <c r="H484" s="199"/>
      <c r="I484" s="219"/>
      <c r="L484" s="211"/>
      <c r="M484" s="211"/>
      <c r="N484" s="192"/>
    </row>
    <row r="485" spans="1:14" ht="28.5" hidden="1">
      <c r="A485" s="185" t="s">
        <v>420</v>
      </c>
      <c r="B485" s="185" t="s">
        <v>231</v>
      </c>
      <c r="C485" s="185"/>
      <c r="D485" s="185"/>
      <c r="E485" s="78"/>
      <c r="F485" s="198"/>
      <c r="G485" s="198">
        <v>0</v>
      </c>
      <c r="H485" s="199"/>
      <c r="I485" s="219"/>
      <c r="L485" s="211"/>
      <c r="M485" s="211"/>
      <c r="N485" s="192"/>
    </row>
    <row r="486" spans="1:14" ht="16.5" hidden="1">
      <c r="A486" s="185" t="s">
        <v>421</v>
      </c>
      <c r="B486" s="185" t="s">
        <v>233</v>
      </c>
      <c r="C486" s="185"/>
      <c r="D486" s="185"/>
      <c r="E486" s="78"/>
      <c r="F486" s="198"/>
      <c r="G486" s="198">
        <v>0</v>
      </c>
      <c r="H486" s="199"/>
      <c r="I486" s="219"/>
      <c r="L486" s="211"/>
      <c r="M486" s="211"/>
      <c r="N486" s="192"/>
    </row>
    <row r="487" spans="1:14" ht="16.5" hidden="1">
      <c r="A487" s="185" t="s">
        <v>422</v>
      </c>
      <c r="B487" s="185" t="s">
        <v>78</v>
      </c>
      <c r="C487" s="185"/>
      <c r="D487" s="185"/>
      <c r="E487" s="78"/>
      <c r="F487" s="198"/>
      <c r="G487" s="198">
        <v>0</v>
      </c>
      <c r="H487" s="199"/>
      <c r="I487" s="219"/>
      <c r="L487" s="211"/>
      <c r="M487" s="211"/>
      <c r="N487" s="192"/>
    </row>
    <row r="488" spans="1:14" ht="28.5" hidden="1">
      <c r="A488" s="185" t="s">
        <v>423</v>
      </c>
      <c r="B488" s="185" t="s">
        <v>236</v>
      </c>
      <c r="C488" s="185"/>
      <c r="D488" s="185"/>
      <c r="E488" s="78"/>
      <c r="F488" s="198"/>
      <c r="G488" s="198">
        <v>0</v>
      </c>
      <c r="H488" s="199"/>
      <c r="I488" s="219"/>
      <c r="L488" s="211"/>
      <c r="M488" s="211"/>
      <c r="N488" s="192"/>
    </row>
    <row r="489" spans="1:14" ht="16.5" hidden="1">
      <c r="A489" s="185" t="s">
        <v>424</v>
      </c>
      <c r="B489" s="185" t="s">
        <v>238</v>
      </c>
      <c r="C489" s="185"/>
      <c r="D489" s="185"/>
      <c r="E489" s="78"/>
      <c r="F489" s="198"/>
      <c r="G489" s="198">
        <v>0</v>
      </c>
      <c r="H489" s="199"/>
      <c r="I489" s="219"/>
      <c r="L489" s="211"/>
      <c r="M489" s="211"/>
      <c r="N489" s="192"/>
    </row>
    <row r="490" spans="1:14" ht="16.5" hidden="1">
      <c r="A490" s="196" t="s">
        <v>425</v>
      </c>
      <c r="B490" s="196" t="s">
        <v>94</v>
      </c>
      <c r="C490" s="196"/>
      <c r="D490" s="196"/>
      <c r="E490" s="78"/>
      <c r="F490" s="197">
        <f>SUM(F491:F526)</f>
        <v>0</v>
      </c>
      <c r="G490" s="197">
        <v>0</v>
      </c>
      <c r="H490" s="200">
        <f t="shared" ref="H490" si="19">SUM(H491:H526)</f>
        <v>0</v>
      </c>
      <c r="I490" s="219"/>
      <c r="L490" s="211"/>
      <c r="M490" s="211"/>
      <c r="N490" s="192"/>
    </row>
    <row r="491" spans="1:14" ht="16.5" hidden="1">
      <c r="A491" s="185" t="s">
        <v>426</v>
      </c>
      <c r="B491" s="185" t="s">
        <v>56</v>
      </c>
      <c r="C491" s="185"/>
      <c r="D491" s="185"/>
      <c r="E491" s="78"/>
      <c r="F491" s="198"/>
      <c r="G491" s="198">
        <v>0</v>
      </c>
      <c r="H491" s="199"/>
      <c r="I491" s="219"/>
      <c r="L491" s="211"/>
      <c r="M491" s="211"/>
      <c r="N491" s="192"/>
    </row>
    <row r="492" spans="1:14" ht="28.5" hidden="1">
      <c r="A492" s="185" t="s">
        <v>427</v>
      </c>
      <c r="B492" s="185" t="s">
        <v>181</v>
      </c>
      <c r="C492" s="185"/>
      <c r="D492" s="185"/>
      <c r="E492" s="78"/>
      <c r="F492" s="198"/>
      <c r="G492" s="198">
        <v>0</v>
      </c>
      <c r="H492" s="199"/>
      <c r="I492" s="219"/>
      <c r="L492" s="211"/>
      <c r="M492" s="211"/>
      <c r="N492" s="192"/>
    </row>
    <row r="493" spans="1:14" ht="16.5" hidden="1">
      <c r="A493" s="185" t="s">
        <v>428</v>
      </c>
      <c r="B493" s="185" t="s">
        <v>183</v>
      </c>
      <c r="C493" s="185"/>
      <c r="D493" s="185"/>
      <c r="E493" s="78"/>
      <c r="F493" s="198"/>
      <c r="G493" s="198">
        <v>0</v>
      </c>
      <c r="H493" s="199"/>
      <c r="I493" s="219"/>
      <c r="L493" s="211"/>
      <c r="M493" s="211"/>
      <c r="N493" s="192"/>
    </row>
    <row r="494" spans="1:14" ht="16.5" hidden="1">
      <c r="A494" s="185" t="s">
        <v>429</v>
      </c>
      <c r="B494" s="185" t="s">
        <v>58</v>
      </c>
      <c r="C494" s="185"/>
      <c r="D494" s="185"/>
      <c r="E494" s="78"/>
      <c r="F494" s="198"/>
      <c r="G494" s="198">
        <v>0</v>
      </c>
      <c r="H494" s="199"/>
      <c r="I494" s="219"/>
      <c r="L494" s="211"/>
      <c r="M494" s="211"/>
      <c r="N494" s="192"/>
    </row>
    <row r="495" spans="1:14" ht="28.5" hidden="1">
      <c r="A495" s="185" t="s">
        <v>430</v>
      </c>
      <c r="B495" s="185" t="s">
        <v>186</v>
      </c>
      <c r="C495" s="185"/>
      <c r="D495" s="185"/>
      <c r="E495" s="78"/>
      <c r="F495" s="198"/>
      <c r="G495" s="198">
        <v>0</v>
      </c>
      <c r="H495" s="199"/>
      <c r="I495" s="219"/>
      <c r="L495" s="211"/>
      <c r="M495" s="211"/>
      <c r="N495" s="192"/>
    </row>
    <row r="496" spans="1:14" ht="16.5" hidden="1">
      <c r="A496" s="185" t="s">
        <v>431</v>
      </c>
      <c r="B496" s="185" t="s">
        <v>188</v>
      </c>
      <c r="C496" s="185"/>
      <c r="D496" s="185"/>
      <c r="E496" s="78"/>
      <c r="F496" s="198"/>
      <c r="G496" s="198">
        <v>0</v>
      </c>
      <c r="H496" s="199"/>
      <c r="I496" s="219"/>
      <c r="L496" s="211"/>
      <c r="M496" s="211"/>
      <c r="N496" s="192"/>
    </row>
    <row r="497" spans="1:14" ht="16.5" hidden="1">
      <c r="A497" s="185" t="s">
        <v>432</v>
      </c>
      <c r="B497" s="185" t="s">
        <v>60</v>
      </c>
      <c r="C497" s="185"/>
      <c r="D497" s="185"/>
      <c r="E497" s="78"/>
      <c r="F497" s="198"/>
      <c r="G497" s="198">
        <v>0</v>
      </c>
      <c r="H497" s="199"/>
      <c r="I497" s="219"/>
      <c r="L497" s="211"/>
      <c r="M497" s="211"/>
      <c r="N497" s="192"/>
    </row>
    <row r="498" spans="1:14" ht="28.5" hidden="1">
      <c r="A498" s="185" t="s">
        <v>433</v>
      </c>
      <c r="B498" s="185" t="s">
        <v>191</v>
      </c>
      <c r="C498" s="185"/>
      <c r="D498" s="185"/>
      <c r="E498" s="78"/>
      <c r="F498" s="198"/>
      <c r="G498" s="198">
        <v>0</v>
      </c>
      <c r="H498" s="199"/>
      <c r="I498" s="219"/>
      <c r="L498" s="211"/>
      <c r="M498" s="211"/>
      <c r="N498" s="192"/>
    </row>
    <row r="499" spans="1:14" ht="16.5" hidden="1">
      <c r="A499" s="185" t="s">
        <v>434</v>
      </c>
      <c r="B499" s="185" t="s">
        <v>193</v>
      </c>
      <c r="C499" s="185"/>
      <c r="D499" s="185"/>
      <c r="E499" s="78"/>
      <c r="F499" s="198"/>
      <c r="G499" s="198">
        <v>0</v>
      </c>
      <c r="H499" s="199"/>
      <c r="I499" s="219"/>
      <c r="L499" s="211"/>
      <c r="M499" s="211"/>
      <c r="N499" s="192"/>
    </row>
    <row r="500" spans="1:14" ht="16.5" hidden="1">
      <c r="A500" s="185" t="s">
        <v>435</v>
      </c>
      <c r="B500" s="185" t="s">
        <v>62</v>
      </c>
      <c r="C500" s="185"/>
      <c r="D500" s="185"/>
      <c r="E500" s="78"/>
      <c r="F500" s="198"/>
      <c r="G500" s="198">
        <v>0</v>
      </c>
      <c r="H500" s="199"/>
      <c r="I500" s="219"/>
      <c r="L500" s="211"/>
      <c r="M500" s="211"/>
      <c r="N500" s="192"/>
    </row>
    <row r="501" spans="1:14" ht="28.5" hidden="1">
      <c r="A501" s="185" t="s">
        <v>436</v>
      </c>
      <c r="B501" s="185" t="s">
        <v>196</v>
      </c>
      <c r="C501" s="185"/>
      <c r="D501" s="185"/>
      <c r="E501" s="78"/>
      <c r="F501" s="198"/>
      <c r="G501" s="198">
        <v>0</v>
      </c>
      <c r="H501" s="199"/>
      <c r="I501" s="219"/>
      <c r="L501" s="211"/>
      <c r="M501" s="211"/>
      <c r="N501" s="192"/>
    </row>
    <row r="502" spans="1:14" ht="16.5" hidden="1">
      <c r="A502" s="185" t="s">
        <v>437</v>
      </c>
      <c r="B502" s="185" t="s">
        <v>198</v>
      </c>
      <c r="C502" s="185"/>
      <c r="D502" s="185"/>
      <c r="E502" s="78"/>
      <c r="F502" s="198"/>
      <c r="G502" s="198">
        <v>0</v>
      </c>
      <c r="H502" s="199"/>
      <c r="I502" s="219"/>
      <c r="L502" s="211"/>
      <c r="M502" s="211"/>
      <c r="N502" s="192"/>
    </row>
    <row r="503" spans="1:14" ht="16.5" hidden="1">
      <c r="A503" s="185" t="s">
        <v>438</v>
      </c>
      <c r="B503" s="185" t="s">
        <v>64</v>
      </c>
      <c r="C503" s="185"/>
      <c r="D503" s="185"/>
      <c r="E503" s="78"/>
      <c r="F503" s="198"/>
      <c r="G503" s="198">
        <v>0</v>
      </c>
      <c r="H503" s="199"/>
      <c r="I503" s="219"/>
      <c r="L503" s="211"/>
      <c r="M503" s="211"/>
      <c r="N503" s="192"/>
    </row>
    <row r="504" spans="1:14" ht="28.5" hidden="1">
      <c r="A504" s="185" t="s">
        <v>439</v>
      </c>
      <c r="B504" s="185" t="s">
        <v>201</v>
      </c>
      <c r="C504" s="185"/>
      <c r="D504" s="185"/>
      <c r="E504" s="78"/>
      <c r="F504" s="198"/>
      <c r="G504" s="198">
        <v>0</v>
      </c>
      <c r="H504" s="199"/>
      <c r="I504" s="219"/>
      <c r="L504" s="211"/>
      <c r="M504" s="211"/>
      <c r="N504" s="192"/>
    </row>
    <row r="505" spans="1:14" ht="16.5" hidden="1">
      <c r="A505" s="185" t="s">
        <v>440</v>
      </c>
      <c r="B505" s="185" t="s">
        <v>203</v>
      </c>
      <c r="C505" s="185"/>
      <c r="D505" s="185"/>
      <c r="E505" s="78"/>
      <c r="F505" s="198"/>
      <c r="G505" s="198">
        <v>0</v>
      </c>
      <c r="H505" s="199"/>
      <c r="I505" s="219"/>
      <c r="L505" s="211"/>
      <c r="M505" s="211"/>
      <c r="N505" s="192"/>
    </row>
    <row r="506" spans="1:14" ht="16.5" hidden="1">
      <c r="A506" s="185" t="s">
        <v>441</v>
      </c>
      <c r="B506" s="185" t="s">
        <v>66</v>
      </c>
      <c r="C506" s="185"/>
      <c r="D506" s="185"/>
      <c r="E506" s="78"/>
      <c r="F506" s="198"/>
      <c r="G506" s="198">
        <v>0</v>
      </c>
      <c r="H506" s="199"/>
      <c r="I506" s="219"/>
      <c r="L506" s="211"/>
      <c r="M506" s="211"/>
      <c r="N506" s="192"/>
    </row>
    <row r="507" spans="1:14" ht="28.5" hidden="1">
      <c r="A507" s="185" t="s">
        <v>442</v>
      </c>
      <c r="B507" s="185" t="s">
        <v>206</v>
      </c>
      <c r="C507" s="185"/>
      <c r="D507" s="185"/>
      <c r="E507" s="78"/>
      <c r="F507" s="198"/>
      <c r="G507" s="198">
        <v>0</v>
      </c>
      <c r="H507" s="199"/>
      <c r="I507" s="219"/>
      <c r="L507" s="211"/>
      <c r="M507" s="211"/>
      <c r="N507" s="192"/>
    </row>
    <row r="508" spans="1:14" ht="16.5" hidden="1">
      <c r="A508" s="185" t="s">
        <v>443</v>
      </c>
      <c r="B508" s="185" t="s">
        <v>208</v>
      </c>
      <c r="C508" s="185"/>
      <c r="D508" s="185"/>
      <c r="E508" s="78"/>
      <c r="F508" s="198"/>
      <c r="G508" s="198">
        <v>0</v>
      </c>
      <c r="H508" s="199"/>
      <c r="I508" s="219"/>
      <c r="L508" s="211"/>
      <c r="M508" s="211"/>
      <c r="N508" s="192"/>
    </row>
    <row r="509" spans="1:14" ht="16.5" hidden="1">
      <c r="A509" s="185" t="s">
        <v>444</v>
      </c>
      <c r="B509" s="185" t="s">
        <v>68</v>
      </c>
      <c r="C509" s="185"/>
      <c r="D509" s="185"/>
      <c r="E509" s="78"/>
      <c r="F509" s="198"/>
      <c r="G509" s="198">
        <v>0</v>
      </c>
      <c r="H509" s="199"/>
      <c r="I509" s="219"/>
      <c r="L509" s="211"/>
      <c r="M509" s="211"/>
      <c r="N509" s="192"/>
    </row>
    <row r="510" spans="1:14" ht="28.5" hidden="1">
      <c r="A510" s="185" t="s">
        <v>445</v>
      </c>
      <c r="B510" s="185" t="s">
        <v>211</v>
      </c>
      <c r="C510" s="185"/>
      <c r="D510" s="185"/>
      <c r="E510" s="78"/>
      <c r="F510" s="198"/>
      <c r="G510" s="198">
        <v>0</v>
      </c>
      <c r="H510" s="199"/>
      <c r="I510" s="219"/>
      <c r="L510" s="211"/>
      <c r="M510" s="211"/>
      <c r="N510" s="192"/>
    </row>
    <row r="511" spans="1:14" ht="16.5" hidden="1">
      <c r="A511" s="185" t="s">
        <v>446</v>
      </c>
      <c r="B511" s="185" t="s">
        <v>213</v>
      </c>
      <c r="C511" s="185"/>
      <c r="D511" s="185"/>
      <c r="E511" s="78"/>
      <c r="F511" s="198"/>
      <c r="G511" s="198">
        <v>0</v>
      </c>
      <c r="H511" s="199"/>
      <c r="I511" s="219"/>
      <c r="L511" s="211"/>
      <c r="M511" s="211"/>
      <c r="N511" s="192"/>
    </row>
    <row r="512" spans="1:14" ht="16.5" hidden="1">
      <c r="A512" s="185" t="s">
        <v>447</v>
      </c>
      <c r="B512" s="185" t="s">
        <v>70</v>
      </c>
      <c r="C512" s="185"/>
      <c r="D512" s="185"/>
      <c r="E512" s="78"/>
      <c r="F512" s="198"/>
      <c r="G512" s="198">
        <v>0</v>
      </c>
      <c r="H512" s="199"/>
      <c r="I512" s="219"/>
      <c r="L512" s="211"/>
      <c r="M512" s="211"/>
      <c r="N512" s="192"/>
    </row>
    <row r="513" spans="1:14" ht="28.5" hidden="1">
      <c r="A513" s="185" t="s">
        <v>448</v>
      </c>
      <c r="B513" s="185" t="s">
        <v>216</v>
      </c>
      <c r="C513" s="185"/>
      <c r="D513" s="185"/>
      <c r="E513" s="78"/>
      <c r="F513" s="198"/>
      <c r="G513" s="198">
        <v>0</v>
      </c>
      <c r="H513" s="199"/>
      <c r="I513" s="219"/>
      <c r="L513" s="211"/>
      <c r="M513" s="211"/>
      <c r="N513" s="192"/>
    </row>
    <row r="514" spans="1:14" ht="16.5" hidden="1">
      <c r="A514" s="185" t="s">
        <v>449</v>
      </c>
      <c r="B514" s="185" t="s">
        <v>218</v>
      </c>
      <c r="C514" s="185"/>
      <c r="D514" s="185"/>
      <c r="E514" s="78"/>
      <c r="F514" s="198"/>
      <c r="G514" s="198">
        <v>0</v>
      </c>
      <c r="H514" s="199"/>
      <c r="I514" s="219"/>
      <c r="L514" s="211"/>
      <c r="M514" s="211"/>
      <c r="N514" s="192"/>
    </row>
    <row r="515" spans="1:14" ht="16.5" hidden="1">
      <c r="A515" s="185" t="s">
        <v>450</v>
      </c>
      <c r="B515" s="185" t="s">
        <v>72</v>
      </c>
      <c r="C515" s="185"/>
      <c r="D515" s="185"/>
      <c r="E515" s="78"/>
      <c r="F515" s="198"/>
      <c r="G515" s="198">
        <v>0</v>
      </c>
      <c r="H515" s="199"/>
      <c r="I515" s="219"/>
      <c r="L515" s="211"/>
      <c r="M515" s="211"/>
      <c r="N515" s="192"/>
    </row>
    <row r="516" spans="1:14" ht="28.5" hidden="1">
      <c r="A516" s="185" t="s">
        <v>451</v>
      </c>
      <c r="B516" s="185" t="s">
        <v>221</v>
      </c>
      <c r="C516" s="185"/>
      <c r="D516" s="185"/>
      <c r="E516" s="78"/>
      <c r="F516" s="198"/>
      <c r="G516" s="198">
        <v>0</v>
      </c>
      <c r="H516" s="199"/>
      <c r="I516" s="219"/>
      <c r="L516" s="211"/>
      <c r="M516" s="211"/>
      <c r="N516" s="192"/>
    </row>
    <row r="517" spans="1:14" ht="16.5" hidden="1">
      <c r="A517" s="185" t="s">
        <v>452</v>
      </c>
      <c r="B517" s="185" t="s">
        <v>223</v>
      </c>
      <c r="C517" s="185"/>
      <c r="D517" s="185"/>
      <c r="E517" s="78"/>
      <c r="F517" s="198"/>
      <c r="G517" s="198">
        <v>0</v>
      </c>
      <c r="H517" s="199"/>
      <c r="I517" s="219"/>
      <c r="L517" s="211"/>
      <c r="M517" s="211"/>
      <c r="N517" s="192"/>
    </row>
    <row r="518" spans="1:14" ht="16.5" hidden="1">
      <c r="A518" s="185" t="s">
        <v>453</v>
      </c>
      <c r="B518" s="185" t="s">
        <v>74</v>
      </c>
      <c r="C518" s="185"/>
      <c r="D518" s="185"/>
      <c r="E518" s="78"/>
      <c r="F518" s="198"/>
      <c r="G518" s="198">
        <v>0</v>
      </c>
      <c r="H518" s="199"/>
      <c r="I518" s="219"/>
      <c r="L518" s="211"/>
      <c r="M518" s="211"/>
      <c r="N518" s="192"/>
    </row>
    <row r="519" spans="1:14" ht="28.5" hidden="1">
      <c r="A519" s="185" t="s">
        <v>454</v>
      </c>
      <c r="B519" s="185" t="s">
        <v>226</v>
      </c>
      <c r="C519" s="185"/>
      <c r="D519" s="185"/>
      <c r="E519" s="78"/>
      <c r="F519" s="198"/>
      <c r="G519" s="198">
        <v>0</v>
      </c>
      <c r="H519" s="199"/>
      <c r="I519" s="219"/>
      <c r="L519" s="211"/>
      <c r="M519" s="211"/>
      <c r="N519" s="192"/>
    </row>
    <row r="520" spans="1:14" ht="16.5" hidden="1">
      <c r="A520" s="185" t="s">
        <v>455</v>
      </c>
      <c r="B520" s="185" t="s">
        <v>228</v>
      </c>
      <c r="C520" s="185"/>
      <c r="D520" s="185"/>
      <c r="E520" s="78"/>
      <c r="F520" s="198"/>
      <c r="G520" s="198">
        <v>0</v>
      </c>
      <c r="H520" s="199"/>
      <c r="I520" s="219"/>
      <c r="L520" s="211"/>
      <c r="M520" s="211"/>
      <c r="N520" s="192"/>
    </row>
    <row r="521" spans="1:14" ht="16.5" hidden="1">
      <c r="A521" s="185" t="s">
        <v>456</v>
      </c>
      <c r="B521" s="185" t="s">
        <v>76</v>
      </c>
      <c r="C521" s="185"/>
      <c r="D521" s="185"/>
      <c r="E521" s="78"/>
      <c r="F521" s="198"/>
      <c r="G521" s="198">
        <v>0</v>
      </c>
      <c r="H521" s="199"/>
      <c r="I521" s="219"/>
      <c r="L521" s="211"/>
      <c r="M521" s="211"/>
      <c r="N521" s="192"/>
    </row>
    <row r="522" spans="1:14" ht="28.5" hidden="1">
      <c r="A522" s="185" t="s">
        <v>457</v>
      </c>
      <c r="B522" s="185" t="s">
        <v>231</v>
      </c>
      <c r="C522" s="185"/>
      <c r="D522" s="185"/>
      <c r="E522" s="78"/>
      <c r="F522" s="198"/>
      <c r="G522" s="198">
        <v>0</v>
      </c>
      <c r="H522" s="199"/>
      <c r="I522" s="219"/>
      <c r="L522" s="211"/>
      <c r="M522" s="211"/>
      <c r="N522" s="192"/>
    </row>
    <row r="523" spans="1:14" ht="16.5" hidden="1">
      <c r="A523" s="185" t="s">
        <v>458</v>
      </c>
      <c r="B523" s="185" t="s">
        <v>233</v>
      </c>
      <c r="C523" s="185"/>
      <c r="D523" s="185"/>
      <c r="E523" s="78"/>
      <c r="F523" s="198"/>
      <c r="G523" s="198">
        <v>0</v>
      </c>
      <c r="H523" s="199"/>
      <c r="I523" s="219"/>
      <c r="L523" s="211"/>
      <c r="M523" s="211"/>
      <c r="N523" s="192"/>
    </row>
    <row r="524" spans="1:14" ht="16.5" hidden="1">
      <c r="A524" s="185" t="s">
        <v>459</v>
      </c>
      <c r="B524" s="185" t="s">
        <v>78</v>
      </c>
      <c r="C524" s="185"/>
      <c r="D524" s="185"/>
      <c r="E524" s="78"/>
      <c r="F524" s="198"/>
      <c r="G524" s="198">
        <v>0</v>
      </c>
      <c r="H524" s="199"/>
      <c r="I524" s="219"/>
      <c r="L524" s="211"/>
      <c r="M524" s="211"/>
      <c r="N524" s="192"/>
    </row>
    <row r="525" spans="1:14" ht="28.5" hidden="1">
      <c r="A525" s="185" t="s">
        <v>460</v>
      </c>
      <c r="B525" s="185" t="s">
        <v>236</v>
      </c>
      <c r="C525" s="185"/>
      <c r="D525" s="185"/>
      <c r="E525" s="78"/>
      <c r="F525" s="198"/>
      <c r="G525" s="198">
        <v>0</v>
      </c>
      <c r="H525" s="199"/>
      <c r="I525" s="219"/>
      <c r="L525" s="211"/>
      <c r="M525" s="211"/>
      <c r="N525" s="192"/>
    </row>
    <row r="526" spans="1:14" ht="16.5" hidden="1">
      <c r="A526" s="185" t="s">
        <v>461</v>
      </c>
      <c r="B526" s="185" t="s">
        <v>238</v>
      </c>
      <c r="C526" s="185"/>
      <c r="D526" s="185"/>
      <c r="E526" s="78"/>
      <c r="F526" s="198"/>
      <c r="G526" s="198">
        <v>0</v>
      </c>
      <c r="H526" s="199"/>
      <c r="I526" s="219"/>
      <c r="L526" s="211"/>
      <c r="M526" s="211"/>
      <c r="N526" s="192"/>
    </row>
    <row r="527" spans="1:14" ht="16.5" hidden="1">
      <c r="A527" s="196" t="s">
        <v>462</v>
      </c>
      <c r="B527" s="196" t="s">
        <v>108</v>
      </c>
      <c r="C527" s="196"/>
      <c r="D527" s="196"/>
      <c r="E527" s="78"/>
      <c r="F527" s="197">
        <f>SUM(F528:F563)</f>
        <v>0</v>
      </c>
      <c r="G527" s="197">
        <v>0</v>
      </c>
      <c r="H527" s="200">
        <f t="shared" ref="H527" si="20">SUM(H528:H563)</f>
        <v>0</v>
      </c>
      <c r="I527" s="219"/>
      <c r="L527" s="211"/>
      <c r="M527" s="211"/>
      <c r="N527" s="192"/>
    </row>
    <row r="528" spans="1:14" ht="16.5" hidden="1">
      <c r="A528" s="185" t="s">
        <v>463</v>
      </c>
      <c r="B528" s="185" t="s">
        <v>56</v>
      </c>
      <c r="C528" s="185"/>
      <c r="D528" s="185"/>
      <c r="E528" s="78"/>
      <c r="F528" s="198"/>
      <c r="G528" s="198">
        <v>0</v>
      </c>
      <c r="H528" s="199"/>
      <c r="I528" s="219"/>
      <c r="L528" s="211"/>
      <c r="M528" s="211"/>
      <c r="N528" s="192"/>
    </row>
    <row r="529" spans="1:14" ht="28.5" hidden="1">
      <c r="A529" s="185" t="s">
        <v>464</v>
      </c>
      <c r="B529" s="185" t="s">
        <v>181</v>
      </c>
      <c r="C529" s="185"/>
      <c r="D529" s="185"/>
      <c r="E529" s="78"/>
      <c r="F529" s="198"/>
      <c r="G529" s="198">
        <v>0</v>
      </c>
      <c r="H529" s="199"/>
      <c r="I529" s="219"/>
      <c r="L529" s="211"/>
      <c r="M529" s="211"/>
      <c r="N529" s="192"/>
    </row>
    <row r="530" spans="1:14" ht="16.5" hidden="1">
      <c r="A530" s="185" t="s">
        <v>465</v>
      </c>
      <c r="B530" s="185" t="s">
        <v>183</v>
      </c>
      <c r="C530" s="185"/>
      <c r="D530" s="185"/>
      <c r="E530" s="78"/>
      <c r="F530" s="198"/>
      <c r="G530" s="198">
        <v>0</v>
      </c>
      <c r="H530" s="199"/>
      <c r="I530" s="219"/>
      <c r="L530" s="211"/>
      <c r="M530" s="211"/>
      <c r="N530" s="192"/>
    </row>
    <row r="531" spans="1:14" ht="16.5" hidden="1">
      <c r="A531" s="185" t="s">
        <v>466</v>
      </c>
      <c r="B531" s="185" t="s">
        <v>58</v>
      </c>
      <c r="C531" s="185"/>
      <c r="D531" s="185"/>
      <c r="E531" s="78"/>
      <c r="F531" s="198"/>
      <c r="G531" s="198">
        <v>0</v>
      </c>
      <c r="H531" s="199"/>
      <c r="I531" s="219"/>
      <c r="L531" s="211"/>
      <c r="M531" s="211"/>
      <c r="N531" s="192"/>
    </row>
    <row r="532" spans="1:14" ht="28.5" hidden="1">
      <c r="A532" s="185" t="s">
        <v>467</v>
      </c>
      <c r="B532" s="185" t="s">
        <v>186</v>
      </c>
      <c r="C532" s="185"/>
      <c r="D532" s="185"/>
      <c r="E532" s="78"/>
      <c r="F532" s="198"/>
      <c r="G532" s="198">
        <v>0</v>
      </c>
      <c r="H532" s="199"/>
      <c r="I532" s="219"/>
      <c r="L532" s="211"/>
      <c r="M532" s="211"/>
      <c r="N532" s="192"/>
    </row>
    <row r="533" spans="1:14" ht="16.5" hidden="1">
      <c r="A533" s="185" t="s">
        <v>468</v>
      </c>
      <c r="B533" s="185" t="s">
        <v>188</v>
      </c>
      <c r="C533" s="185"/>
      <c r="D533" s="185"/>
      <c r="E533" s="78"/>
      <c r="F533" s="198"/>
      <c r="G533" s="198">
        <v>0</v>
      </c>
      <c r="H533" s="199"/>
      <c r="I533" s="219"/>
      <c r="L533" s="211"/>
      <c r="M533" s="211"/>
      <c r="N533" s="192"/>
    </row>
    <row r="534" spans="1:14" ht="16.5" hidden="1">
      <c r="A534" s="185" t="s">
        <v>469</v>
      </c>
      <c r="B534" s="185" t="s">
        <v>60</v>
      </c>
      <c r="C534" s="185"/>
      <c r="D534" s="185"/>
      <c r="E534" s="78"/>
      <c r="F534" s="198"/>
      <c r="G534" s="198">
        <v>0</v>
      </c>
      <c r="H534" s="199"/>
      <c r="I534" s="219"/>
      <c r="L534" s="211"/>
      <c r="M534" s="211"/>
      <c r="N534" s="192"/>
    </row>
    <row r="535" spans="1:14" ht="28.5" hidden="1">
      <c r="A535" s="185" t="s">
        <v>470</v>
      </c>
      <c r="B535" s="185" t="s">
        <v>191</v>
      </c>
      <c r="C535" s="185"/>
      <c r="D535" s="185"/>
      <c r="E535" s="78"/>
      <c r="F535" s="198"/>
      <c r="G535" s="198">
        <v>0</v>
      </c>
      <c r="H535" s="199"/>
      <c r="I535" s="219"/>
      <c r="L535" s="211"/>
      <c r="M535" s="211"/>
      <c r="N535" s="192"/>
    </row>
    <row r="536" spans="1:14" ht="16.5" hidden="1">
      <c r="A536" s="185" t="s">
        <v>471</v>
      </c>
      <c r="B536" s="185" t="s">
        <v>193</v>
      </c>
      <c r="C536" s="185"/>
      <c r="D536" s="185"/>
      <c r="E536" s="78"/>
      <c r="F536" s="198"/>
      <c r="G536" s="198">
        <v>0</v>
      </c>
      <c r="H536" s="199"/>
      <c r="I536" s="219"/>
      <c r="L536" s="211"/>
      <c r="M536" s="211"/>
      <c r="N536" s="192"/>
    </row>
    <row r="537" spans="1:14" ht="16.5" hidden="1">
      <c r="A537" s="185" t="s">
        <v>472</v>
      </c>
      <c r="B537" s="185" t="s">
        <v>62</v>
      </c>
      <c r="C537" s="185"/>
      <c r="D537" s="185"/>
      <c r="E537" s="78"/>
      <c r="F537" s="198"/>
      <c r="G537" s="198">
        <v>0</v>
      </c>
      <c r="H537" s="199"/>
      <c r="I537" s="219"/>
      <c r="L537" s="211"/>
      <c r="M537" s="211"/>
      <c r="N537" s="192"/>
    </row>
    <row r="538" spans="1:14" ht="28.5" hidden="1">
      <c r="A538" s="185" t="s">
        <v>473</v>
      </c>
      <c r="B538" s="185" t="s">
        <v>196</v>
      </c>
      <c r="C538" s="185"/>
      <c r="D538" s="185"/>
      <c r="E538" s="78"/>
      <c r="F538" s="198"/>
      <c r="G538" s="198">
        <v>0</v>
      </c>
      <c r="H538" s="199"/>
      <c r="I538" s="219"/>
      <c r="L538" s="211"/>
      <c r="M538" s="211"/>
      <c r="N538" s="192"/>
    </row>
    <row r="539" spans="1:14" ht="16.5" hidden="1">
      <c r="A539" s="185" t="s">
        <v>474</v>
      </c>
      <c r="B539" s="185" t="s">
        <v>198</v>
      </c>
      <c r="C539" s="185"/>
      <c r="D539" s="185"/>
      <c r="E539" s="78"/>
      <c r="F539" s="198"/>
      <c r="G539" s="198">
        <v>0</v>
      </c>
      <c r="H539" s="199"/>
      <c r="I539" s="219"/>
      <c r="L539" s="211"/>
      <c r="M539" s="211"/>
      <c r="N539" s="192"/>
    </row>
    <row r="540" spans="1:14" ht="16.5" hidden="1">
      <c r="A540" s="185" t="s">
        <v>475</v>
      </c>
      <c r="B540" s="185" t="s">
        <v>64</v>
      </c>
      <c r="C540" s="185"/>
      <c r="D540" s="185"/>
      <c r="E540" s="78"/>
      <c r="F540" s="198"/>
      <c r="G540" s="198">
        <v>0</v>
      </c>
      <c r="H540" s="199"/>
      <c r="I540" s="219"/>
      <c r="L540" s="211"/>
      <c r="M540" s="211"/>
      <c r="N540" s="192"/>
    </row>
    <row r="541" spans="1:14" ht="28.5" hidden="1">
      <c r="A541" s="185" t="s">
        <v>476</v>
      </c>
      <c r="B541" s="185" t="s">
        <v>201</v>
      </c>
      <c r="C541" s="185"/>
      <c r="D541" s="185"/>
      <c r="E541" s="78"/>
      <c r="F541" s="198"/>
      <c r="G541" s="198">
        <v>0</v>
      </c>
      <c r="H541" s="199"/>
      <c r="I541" s="219"/>
      <c r="L541" s="211"/>
      <c r="M541" s="211"/>
      <c r="N541" s="192"/>
    </row>
    <row r="542" spans="1:14" ht="16.5" hidden="1">
      <c r="A542" s="185" t="s">
        <v>477</v>
      </c>
      <c r="B542" s="185" t="s">
        <v>203</v>
      </c>
      <c r="C542" s="185"/>
      <c r="D542" s="185"/>
      <c r="E542" s="78"/>
      <c r="F542" s="198"/>
      <c r="G542" s="198">
        <v>0</v>
      </c>
      <c r="H542" s="199"/>
      <c r="I542" s="219"/>
      <c r="L542" s="211"/>
      <c r="M542" s="211"/>
      <c r="N542" s="192"/>
    </row>
    <row r="543" spans="1:14" ht="16.5" hidden="1">
      <c r="A543" s="185" t="s">
        <v>478</v>
      </c>
      <c r="B543" s="185" t="s">
        <v>66</v>
      </c>
      <c r="C543" s="185"/>
      <c r="D543" s="185"/>
      <c r="E543" s="78"/>
      <c r="F543" s="198"/>
      <c r="G543" s="198">
        <v>0</v>
      </c>
      <c r="H543" s="199"/>
      <c r="I543" s="219"/>
      <c r="L543" s="211"/>
      <c r="M543" s="211"/>
      <c r="N543" s="192"/>
    </row>
    <row r="544" spans="1:14" ht="28.5" hidden="1">
      <c r="A544" s="185" t="s">
        <v>479</v>
      </c>
      <c r="B544" s="185" t="s">
        <v>206</v>
      </c>
      <c r="C544" s="185"/>
      <c r="D544" s="185"/>
      <c r="E544" s="78"/>
      <c r="F544" s="198"/>
      <c r="G544" s="198">
        <v>0</v>
      </c>
      <c r="H544" s="199"/>
      <c r="I544" s="219"/>
      <c r="L544" s="211"/>
      <c r="M544" s="211"/>
      <c r="N544" s="192"/>
    </row>
    <row r="545" spans="1:14" ht="16.5" hidden="1">
      <c r="A545" s="185" t="s">
        <v>480</v>
      </c>
      <c r="B545" s="185" t="s">
        <v>208</v>
      </c>
      <c r="C545" s="185"/>
      <c r="D545" s="185"/>
      <c r="E545" s="78"/>
      <c r="F545" s="198"/>
      <c r="G545" s="198">
        <v>0</v>
      </c>
      <c r="H545" s="199"/>
      <c r="I545" s="219"/>
      <c r="L545" s="211"/>
      <c r="M545" s="211"/>
      <c r="N545" s="192"/>
    </row>
    <row r="546" spans="1:14" ht="16.5" hidden="1">
      <c r="A546" s="185" t="s">
        <v>481</v>
      </c>
      <c r="B546" s="185" t="s">
        <v>68</v>
      </c>
      <c r="C546" s="185"/>
      <c r="D546" s="185"/>
      <c r="E546" s="78"/>
      <c r="F546" s="198"/>
      <c r="G546" s="198">
        <v>0</v>
      </c>
      <c r="H546" s="199"/>
      <c r="I546" s="219"/>
      <c r="L546" s="211"/>
      <c r="M546" s="211"/>
      <c r="N546" s="192"/>
    </row>
    <row r="547" spans="1:14" ht="28.5" hidden="1">
      <c r="A547" s="185" t="s">
        <v>482</v>
      </c>
      <c r="B547" s="185" t="s">
        <v>211</v>
      </c>
      <c r="C547" s="185"/>
      <c r="D547" s="185"/>
      <c r="E547" s="78"/>
      <c r="F547" s="198"/>
      <c r="G547" s="198">
        <v>0</v>
      </c>
      <c r="H547" s="199"/>
      <c r="I547" s="219"/>
      <c r="L547" s="211"/>
      <c r="M547" s="211"/>
      <c r="N547" s="192"/>
    </row>
    <row r="548" spans="1:14" ht="16.5" hidden="1">
      <c r="A548" s="185" t="s">
        <v>483</v>
      </c>
      <c r="B548" s="185" t="s">
        <v>213</v>
      </c>
      <c r="C548" s="185"/>
      <c r="D548" s="185"/>
      <c r="E548" s="78"/>
      <c r="F548" s="198"/>
      <c r="G548" s="198">
        <v>0</v>
      </c>
      <c r="H548" s="199"/>
      <c r="I548" s="219"/>
      <c r="L548" s="211"/>
      <c r="M548" s="211"/>
      <c r="N548" s="192"/>
    </row>
    <row r="549" spans="1:14" ht="16.5" hidden="1">
      <c r="A549" s="185" t="s">
        <v>484</v>
      </c>
      <c r="B549" s="185" t="s">
        <v>70</v>
      </c>
      <c r="C549" s="185"/>
      <c r="D549" s="185"/>
      <c r="E549" s="78"/>
      <c r="F549" s="198"/>
      <c r="G549" s="198">
        <v>0</v>
      </c>
      <c r="H549" s="199"/>
      <c r="I549" s="219"/>
      <c r="L549" s="211"/>
      <c r="M549" s="211"/>
      <c r="N549" s="192"/>
    </row>
    <row r="550" spans="1:14" ht="28.5" hidden="1">
      <c r="A550" s="185" t="s">
        <v>485</v>
      </c>
      <c r="B550" s="185" t="s">
        <v>216</v>
      </c>
      <c r="C550" s="185"/>
      <c r="D550" s="185"/>
      <c r="E550" s="78"/>
      <c r="F550" s="198"/>
      <c r="G550" s="198">
        <v>0</v>
      </c>
      <c r="H550" s="199"/>
      <c r="I550" s="219"/>
      <c r="L550" s="211"/>
      <c r="M550" s="211"/>
      <c r="N550" s="192"/>
    </row>
    <row r="551" spans="1:14" ht="16.5" hidden="1">
      <c r="A551" s="185" t="s">
        <v>486</v>
      </c>
      <c r="B551" s="185" t="s">
        <v>218</v>
      </c>
      <c r="C551" s="185"/>
      <c r="D551" s="185"/>
      <c r="E551" s="78"/>
      <c r="F551" s="198"/>
      <c r="G551" s="198">
        <v>0</v>
      </c>
      <c r="H551" s="199"/>
      <c r="I551" s="219"/>
      <c r="L551" s="211"/>
      <c r="M551" s="211"/>
      <c r="N551" s="192"/>
    </row>
    <row r="552" spans="1:14" ht="16.5" hidden="1">
      <c r="A552" s="185" t="s">
        <v>487</v>
      </c>
      <c r="B552" s="185" t="s">
        <v>72</v>
      </c>
      <c r="C552" s="185"/>
      <c r="D552" s="185"/>
      <c r="E552" s="78"/>
      <c r="F552" s="198"/>
      <c r="G552" s="198">
        <v>0</v>
      </c>
      <c r="H552" s="199"/>
      <c r="I552" s="219"/>
      <c r="L552" s="211"/>
      <c r="M552" s="211"/>
      <c r="N552" s="192"/>
    </row>
    <row r="553" spans="1:14" ht="28.5" hidden="1">
      <c r="A553" s="185" t="s">
        <v>488</v>
      </c>
      <c r="B553" s="185" t="s">
        <v>221</v>
      </c>
      <c r="C553" s="185"/>
      <c r="D553" s="185"/>
      <c r="E553" s="78"/>
      <c r="F553" s="198"/>
      <c r="G553" s="198">
        <v>0</v>
      </c>
      <c r="H553" s="199"/>
      <c r="I553" s="219"/>
      <c r="L553" s="211"/>
      <c r="M553" s="211"/>
      <c r="N553" s="192"/>
    </row>
    <row r="554" spans="1:14" ht="16.5" hidden="1">
      <c r="A554" s="185" t="s">
        <v>489</v>
      </c>
      <c r="B554" s="185" t="s">
        <v>223</v>
      </c>
      <c r="C554" s="185"/>
      <c r="D554" s="185"/>
      <c r="E554" s="78"/>
      <c r="F554" s="198"/>
      <c r="G554" s="198">
        <v>0</v>
      </c>
      <c r="H554" s="199"/>
      <c r="I554" s="219"/>
      <c r="L554" s="211"/>
      <c r="M554" s="211"/>
      <c r="N554" s="192"/>
    </row>
    <row r="555" spans="1:14" ht="16.5" hidden="1">
      <c r="A555" s="185" t="s">
        <v>490</v>
      </c>
      <c r="B555" s="185" t="s">
        <v>74</v>
      </c>
      <c r="C555" s="185"/>
      <c r="D555" s="185"/>
      <c r="E555" s="78"/>
      <c r="F555" s="198"/>
      <c r="G555" s="198">
        <v>0</v>
      </c>
      <c r="H555" s="199"/>
      <c r="I555" s="219"/>
      <c r="L555" s="211"/>
      <c r="M555" s="211"/>
      <c r="N555" s="192"/>
    </row>
    <row r="556" spans="1:14" ht="28.5" hidden="1">
      <c r="A556" s="185" t="s">
        <v>491</v>
      </c>
      <c r="B556" s="185" t="s">
        <v>226</v>
      </c>
      <c r="C556" s="185"/>
      <c r="D556" s="185"/>
      <c r="E556" s="78"/>
      <c r="F556" s="198"/>
      <c r="G556" s="198">
        <v>0</v>
      </c>
      <c r="H556" s="199"/>
      <c r="I556" s="219"/>
      <c r="L556" s="211"/>
      <c r="M556" s="211"/>
      <c r="N556" s="192"/>
    </row>
    <row r="557" spans="1:14" ht="16.5" hidden="1">
      <c r="A557" s="185" t="s">
        <v>492</v>
      </c>
      <c r="B557" s="185" t="s">
        <v>228</v>
      </c>
      <c r="C557" s="185"/>
      <c r="D557" s="185"/>
      <c r="E557" s="78"/>
      <c r="F557" s="198"/>
      <c r="G557" s="198">
        <v>0</v>
      </c>
      <c r="H557" s="199"/>
      <c r="I557" s="219"/>
      <c r="L557" s="211"/>
      <c r="M557" s="211"/>
      <c r="N557" s="192"/>
    </row>
    <row r="558" spans="1:14" ht="16.5" hidden="1">
      <c r="A558" s="185" t="s">
        <v>493</v>
      </c>
      <c r="B558" s="185" t="s">
        <v>76</v>
      </c>
      <c r="C558" s="185"/>
      <c r="D558" s="185"/>
      <c r="E558" s="78"/>
      <c r="F558" s="198"/>
      <c r="G558" s="198">
        <v>0</v>
      </c>
      <c r="H558" s="199"/>
      <c r="I558" s="219"/>
      <c r="L558" s="211"/>
      <c r="M558" s="211"/>
      <c r="N558" s="192"/>
    </row>
    <row r="559" spans="1:14" ht="28.5" hidden="1">
      <c r="A559" s="185" t="s">
        <v>494</v>
      </c>
      <c r="B559" s="185" t="s">
        <v>231</v>
      </c>
      <c r="C559" s="185"/>
      <c r="D559" s="185"/>
      <c r="E559" s="78"/>
      <c r="F559" s="198"/>
      <c r="G559" s="198">
        <v>0</v>
      </c>
      <c r="H559" s="199"/>
      <c r="I559" s="219"/>
      <c r="L559" s="211"/>
      <c r="M559" s="211"/>
      <c r="N559" s="192"/>
    </row>
    <row r="560" spans="1:14" ht="16.5" hidden="1">
      <c r="A560" s="185" t="s">
        <v>495</v>
      </c>
      <c r="B560" s="185" t="s">
        <v>233</v>
      </c>
      <c r="C560" s="185"/>
      <c r="D560" s="185"/>
      <c r="E560" s="78"/>
      <c r="F560" s="198"/>
      <c r="G560" s="198">
        <v>0</v>
      </c>
      <c r="H560" s="199"/>
      <c r="I560" s="219"/>
      <c r="L560" s="211"/>
      <c r="M560" s="211"/>
      <c r="N560" s="192"/>
    </row>
    <row r="561" spans="1:14" ht="16.5" hidden="1">
      <c r="A561" s="185" t="s">
        <v>496</v>
      </c>
      <c r="B561" s="185" t="s">
        <v>78</v>
      </c>
      <c r="C561" s="185"/>
      <c r="D561" s="185"/>
      <c r="E561" s="78"/>
      <c r="F561" s="198"/>
      <c r="G561" s="198">
        <v>0</v>
      </c>
      <c r="H561" s="199"/>
      <c r="I561" s="219"/>
      <c r="L561" s="211"/>
      <c r="M561" s="211"/>
      <c r="N561" s="192"/>
    </row>
    <row r="562" spans="1:14" ht="28.5" hidden="1">
      <c r="A562" s="185" t="s">
        <v>497</v>
      </c>
      <c r="B562" s="185" t="s">
        <v>236</v>
      </c>
      <c r="C562" s="185"/>
      <c r="D562" s="185"/>
      <c r="E562" s="78"/>
      <c r="F562" s="198"/>
      <c r="G562" s="198">
        <v>0</v>
      </c>
      <c r="H562" s="199"/>
      <c r="I562" s="219"/>
      <c r="L562" s="211"/>
      <c r="M562" s="211"/>
      <c r="N562" s="192"/>
    </row>
    <row r="563" spans="1:14" ht="16.5" hidden="1">
      <c r="A563" s="185" t="s">
        <v>498</v>
      </c>
      <c r="B563" s="185" t="s">
        <v>238</v>
      </c>
      <c r="C563" s="185"/>
      <c r="D563" s="185"/>
      <c r="E563" s="78"/>
      <c r="F563" s="198"/>
      <c r="G563" s="198">
        <v>0</v>
      </c>
      <c r="H563" s="199"/>
      <c r="I563" s="219"/>
      <c r="L563" s="211"/>
      <c r="M563" s="211"/>
      <c r="N563" s="192"/>
    </row>
    <row r="564" spans="1:14" ht="16.5">
      <c r="A564" s="189" t="s">
        <v>499</v>
      </c>
      <c r="B564" s="189" t="s">
        <v>500</v>
      </c>
      <c r="C564" s="189"/>
      <c r="D564" s="189"/>
      <c r="E564" s="78"/>
      <c r="F564" s="190">
        <f>F565+F637</f>
        <v>1052</v>
      </c>
      <c r="G564" s="190">
        <v>0</v>
      </c>
      <c r="H564" s="191">
        <f>H565+H637</f>
        <v>3182.5805700000005</v>
      </c>
      <c r="I564" s="219"/>
      <c r="L564" s="211">
        <f t="shared" ref="L564:L565" si="21">H564/F564</f>
        <v>3.0252667015209131</v>
      </c>
      <c r="M564" s="211"/>
      <c r="N564" s="192"/>
    </row>
    <row r="565" spans="1:14" ht="16.5">
      <c r="A565" s="193" t="s">
        <v>501</v>
      </c>
      <c r="B565" s="193" t="s">
        <v>52</v>
      </c>
      <c r="C565" s="193"/>
      <c r="D565" s="193"/>
      <c r="E565" s="78"/>
      <c r="F565" s="194">
        <f>F566+F579+F592+F605</f>
        <v>1052</v>
      </c>
      <c r="G565" s="194">
        <v>0</v>
      </c>
      <c r="H565" s="195">
        <f t="shared" ref="H565" si="22">H566+H579+H592+H605</f>
        <v>3182.5805700000005</v>
      </c>
      <c r="I565" s="219"/>
      <c r="L565" s="211">
        <f t="shared" si="21"/>
        <v>3.0252667015209131</v>
      </c>
      <c r="M565" s="211"/>
      <c r="N565" s="192"/>
    </row>
    <row r="566" spans="1:14" ht="16.5" hidden="1">
      <c r="A566" s="196" t="s">
        <v>502</v>
      </c>
      <c r="B566" s="196" t="s">
        <v>54</v>
      </c>
      <c r="C566" s="196"/>
      <c r="D566" s="196"/>
      <c r="E566" s="78"/>
      <c r="F566" s="197">
        <f>SUM(F567:F578)</f>
        <v>0</v>
      </c>
      <c r="G566" s="197">
        <v>0</v>
      </c>
      <c r="H566" s="200">
        <f t="shared" ref="H566" si="23">SUM(H567:H578)</f>
        <v>0</v>
      </c>
      <c r="I566" s="219"/>
      <c r="L566" s="211"/>
      <c r="M566" s="211"/>
      <c r="N566" s="192"/>
    </row>
    <row r="567" spans="1:14" ht="16.5" hidden="1">
      <c r="A567" s="185" t="s">
        <v>503</v>
      </c>
      <c r="B567" s="185" t="s">
        <v>56</v>
      </c>
      <c r="C567" s="185"/>
      <c r="D567" s="185"/>
      <c r="E567" s="78"/>
      <c r="F567" s="198"/>
      <c r="G567" s="198">
        <v>0</v>
      </c>
      <c r="H567" s="199"/>
      <c r="I567" s="219"/>
      <c r="L567" s="211"/>
      <c r="M567" s="211"/>
      <c r="N567" s="192"/>
    </row>
    <row r="568" spans="1:14" ht="16.5" hidden="1">
      <c r="A568" s="185" t="s">
        <v>504</v>
      </c>
      <c r="B568" s="185" t="s">
        <v>58</v>
      </c>
      <c r="C568" s="185"/>
      <c r="D568" s="185"/>
      <c r="E568" s="78"/>
      <c r="F568" s="198"/>
      <c r="G568" s="198">
        <v>0</v>
      </c>
      <c r="H568" s="199"/>
      <c r="I568" s="219"/>
      <c r="L568" s="211"/>
      <c r="M568" s="211"/>
      <c r="N568" s="192"/>
    </row>
    <row r="569" spans="1:14" ht="16.5" hidden="1">
      <c r="A569" s="185" t="s">
        <v>505</v>
      </c>
      <c r="B569" s="185" t="s">
        <v>60</v>
      </c>
      <c r="C569" s="185"/>
      <c r="D569" s="185"/>
      <c r="E569" s="78"/>
      <c r="F569" s="198"/>
      <c r="G569" s="198">
        <v>0</v>
      </c>
      <c r="H569" s="199"/>
      <c r="I569" s="219"/>
      <c r="L569" s="211"/>
      <c r="M569" s="211"/>
      <c r="N569" s="192"/>
    </row>
    <row r="570" spans="1:14" ht="16.5" hidden="1">
      <c r="A570" s="185" t="s">
        <v>506</v>
      </c>
      <c r="B570" s="185" t="s">
        <v>62</v>
      </c>
      <c r="C570" s="185"/>
      <c r="D570" s="185"/>
      <c r="E570" s="78"/>
      <c r="F570" s="198"/>
      <c r="G570" s="198">
        <v>0</v>
      </c>
      <c r="H570" s="199"/>
      <c r="I570" s="219"/>
      <c r="L570" s="211"/>
      <c r="M570" s="211"/>
      <c r="N570" s="192"/>
    </row>
    <row r="571" spans="1:14" ht="16.5" hidden="1">
      <c r="A571" s="185" t="s">
        <v>507</v>
      </c>
      <c r="B571" s="185" t="s">
        <v>64</v>
      </c>
      <c r="C571" s="185"/>
      <c r="D571" s="185"/>
      <c r="E571" s="78"/>
      <c r="F571" s="198"/>
      <c r="G571" s="198">
        <v>0</v>
      </c>
      <c r="H571" s="199"/>
      <c r="I571" s="219"/>
      <c r="L571" s="211"/>
      <c r="M571" s="211"/>
      <c r="N571" s="192"/>
    </row>
    <row r="572" spans="1:14" ht="16.5" hidden="1">
      <c r="A572" s="185" t="s">
        <v>508</v>
      </c>
      <c r="B572" s="185" t="s">
        <v>66</v>
      </c>
      <c r="C572" s="185"/>
      <c r="D572" s="185"/>
      <c r="E572" s="78"/>
      <c r="F572" s="198"/>
      <c r="G572" s="198">
        <v>0</v>
      </c>
      <c r="H572" s="199"/>
      <c r="I572" s="219"/>
      <c r="L572" s="211"/>
      <c r="M572" s="211"/>
      <c r="N572" s="192"/>
    </row>
    <row r="573" spans="1:14" ht="16.5" hidden="1">
      <c r="A573" s="185" t="s">
        <v>509</v>
      </c>
      <c r="B573" s="185" t="s">
        <v>68</v>
      </c>
      <c r="C573" s="185"/>
      <c r="D573" s="185"/>
      <c r="E573" s="78"/>
      <c r="F573" s="198"/>
      <c r="G573" s="198">
        <v>0</v>
      </c>
      <c r="H573" s="199"/>
      <c r="I573" s="219"/>
      <c r="L573" s="211"/>
      <c r="M573" s="211"/>
      <c r="N573" s="192"/>
    </row>
    <row r="574" spans="1:14" ht="16.5" hidden="1">
      <c r="A574" s="185" t="s">
        <v>510</v>
      </c>
      <c r="B574" s="185" t="s">
        <v>70</v>
      </c>
      <c r="C574" s="185"/>
      <c r="D574" s="185"/>
      <c r="E574" s="78"/>
      <c r="F574" s="198"/>
      <c r="G574" s="198">
        <v>0</v>
      </c>
      <c r="H574" s="199"/>
      <c r="I574" s="219"/>
      <c r="L574" s="211"/>
      <c r="M574" s="211"/>
      <c r="N574" s="192"/>
    </row>
    <row r="575" spans="1:14" ht="16.5" hidden="1">
      <c r="A575" s="185" t="s">
        <v>511</v>
      </c>
      <c r="B575" s="185" t="s">
        <v>72</v>
      </c>
      <c r="C575" s="185"/>
      <c r="D575" s="185"/>
      <c r="E575" s="78"/>
      <c r="F575" s="198"/>
      <c r="G575" s="198">
        <v>0</v>
      </c>
      <c r="H575" s="199"/>
      <c r="I575" s="219"/>
      <c r="L575" s="211"/>
      <c r="M575" s="211"/>
      <c r="N575" s="192"/>
    </row>
    <row r="576" spans="1:14" ht="16.5" hidden="1">
      <c r="A576" s="185" t="s">
        <v>512</v>
      </c>
      <c r="B576" s="185" t="s">
        <v>74</v>
      </c>
      <c r="C576" s="185"/>
      <c r="D576" s="185"/>
      <c r="E576" s="78"/>
      <c r="F576" s="198"/>
      <c r="G576" s="198">
        <v>0</v>
      </c>
      <c r="H576" s="199"/>
      <c r="I576" s="219"/>
      <c r="L576" s="211"/>
      <c r="M576" s="211"/>
      <c r="N576" s="192"/>
    </row>
    <row r="577" spans="1:14" ht="16.5" hidden="1">
      <c r="A577" s="185" t="s">
        <v>513</v>
      </c>
      <c r="B577" s="185" t="s">
        <v>76</v>
      </c>
      <c r="C577" s="185"/>
      <c r="D577" s="185"/>
      <c r="E577" s="78"/>
      <c r="F577" s="198"/>
      <c r="G577" s="198">
        <v>0</v>
      </c>
      <c r="H577" s="199"/>
      <c r="I577" s="219"/>
      <c r="L577" s="211"/>
      <c r="M577" s="211"/>
      <c r="N577" s="192"/>
    </row>
    <row r="578" spans="1:14" ht="18" hidden="1" customHeight="1">
      <c r="A578" s="185" t="s">
        <v>514</v>
      </c>
      <c r="B578" s="185" t="s">
        <v>78</v>
      </c>
      <c r="C578" s="185"/>
      <c r="D578" s="185"/>
      <c r="E578" s="78"/>
      <c r="F578" s="198"/>
      <c r="G578" s="198">
        <v>0</v>
      </c>
      <c r="H578" s="199"/>
      <c r="I578" s="219"/>
      <c r="L578" s="211"/>
      <c r="M578" s="211"/>
      <c r="N578" s="192"/>
    </row>
    <row r="579" spans="1:14" ht="27" hidden="1" customHeight="1">
      <c r="A579" s="196" t="s">
        <v>515</v>
      </c>
      <c r="B579" s="196" t="s">
        <v>80</v>
      </c>
      <c r="C579" s="196"/>
      <c r="D579" s="196"/>
      <c r="E579" s="78"/>
      <c r="F579" s="197">
        <f>SUM(F580:F591)</f>
        <v>0</v>
      </c>
      <c r="G579" s="197">
        <v>0</v>
      </c>
      <c r="H579" s="200">
        <f t="shared" ref="H579" si="24">SUM(H580:H591)</f>
        <v>0</v>
      </c>
      <c r="I579" s="219"/>
      <c r="L579" s="211"/>
      <c r="M579" s="211"/>
      <c r="N579" s="192"/>
    </row>
    <row r="580" spans="1:14" ht="60" hidden="1" customHeight="1">
      <c r="A580" s="185" t="s">
        <v>516</v>
      </c>
      <c r="B580" s="185" t="s">
        <v>56</v>
      </c>
      <c r="C580" s="185"/>
      <c r="D580" s="185"/>
      <c r="E580" s="78"/>
      <c r="F580" s="198"/>
      <c r="G580" s="198">
        <v>0</v>
      </c>
      <c r="H580" s="199"/>
      <c r="I580" s="219"/>
      <c r="L580" s="211"/>
      <c r="M580" s="211"/>
      <c r="N580" s="192"/>
    </row>
    <row r="581" spans="1:14" ht="60" hidden="1" customHeight="1">
      <c r="A581" s="185" t="s">
        <v>517</v>
      </c>
      <c r="B581" s="185" t="s">
        <v>58</v>
      </c>
      <c r="C581" s="185"/>
      <c r="D581" s="185"/>
      <c r="E581" s="78"/>
      <c r="F581" s="198"/>
      <c r="G581" s="198">
        <v>0</v>
      </c>
      <c r="H581" s="199"/>
      <c r="I581" s="219"/>
      <c r="L581" s="211"/>
      <c r="M581" s="211"/>
      <c r="N581" s="192"/>
    </row>
    <row r="582" spans="1:14" ht="60" hidden="1" customHeight="1">
      <c r="A582" s="185" t="s">
        <v>518</v>
      </c>
      <c r="B582" s="185" t="s">
        <v>60</v>
      </c>
      <c r="C582" s="185"/>
      <c r="D582" s="185"/>
      <c r="E582" s="78"/>
      <c r="F582" s="198"/>
      <c r="G582" s="198">
        <v>0</v>
      </c>
      <c r="H582" s="199"/>
      <c r="I582" s="219"/>
      <c r="L582" s="211"/>
      <c r="M582" s="211"/>
      <c r="N582" s="192"/>
    </row>
    <row r="583" spans="1:14" ht="60" hidden="1" customHeight="1">
      <c r="A583" s="185" t="s">
        <v>519</v>
      </c>
      <c r="B583" s="185" t="s">
        <v>62</v>
      </c>
      <c r="C583" s="185"/>
      <c r="D583" s="185"/>
      <c r="E583" s="78"/>
      <c r="F583" s="198"/>
      <c r="G583" s="198">
        <v>0</v>
      </c>
      <c r="H583" s="199"/>
      <c r="I583" s="219"/>
      <c r="L583" s="211"/>
      <c r="M583" s="211"/>
      <c r="N583" s="192"/>
    </row>
    <row r="584" spans="1:14" ht="60" hidden="1" customHeight="1">
      <c r="A584" s="185" t="s">
        <v>520</v>
      </c>
      <c r="B584" s="185" t="s">
        <v>64</v>
      </c>
      <c r="C584" s="185"/>
      <c r="D584" s="185"/>
      <c r="E584" s="78"/>
      <c r="F584" s="198"/>
      <c r="G584" s="198">
        <v>0</v>
      </c>
      <c r="H584" s="199"/>
      <c r="I584" s="219"/>
      <c r="L584" s="211"/>
      <c r="M584" s="211"/>
      <c r="N584" s="192"/>
    </row>
    <row r="585" spans="1:14" ht="60" hidden="1" customHeight="1">
      <c r="A585" s="185" t="s">
        <v>521</v>
      </c>
      <c r="B585" s="185" t="s">
        <v>66</v>
      </c>
      <c r="C585" s="185"/>
      <c r="D585" s="185"/>
      <c r="E585" s="78"/>
      <c r="F585" s="198"/>
      <c r="G585" s="198">
        <v>0</v>
      </c>
      <c r="H585" s="199"/>
      <c r="I585" s="219"/>
      <c r="L585" s="211"/>
      <c r="M585" s="211"/>
      <c r="N585" s="192"/>
    </row>
    <row r="586" spans="1:14" ht="16.5" hidden="1">
      <c r="A586" s="185" t="s">
        <v>522</v>
      </c>
      <c r="B586" s="185" t="s">
        <v>68</v>
      </c>
      <c r="C586" s="185"/>
      <c r="D586" s="185"/>
      <c r="E586" s="78"/>
      <c r="F586" s="198"/>
      <c r="G586" s="198">
        <v>0</v>
      </c>
      <c r="H586" s="199"/>
      <c r="I586" s="219"/>
      <c r="L586" s="211"/>
      <c r="M586" s="211"/>
      <c r="N586" s="192"/>
    </row>
    <row r="587" spans="1:14" ht="16.5" hidden="1">
      <c r="A587" s="185" t="s">
        <v>523</v>
      </c>
      <c r="B587" s="185" t="s">
        <v>70</v>
      </c>
      <c r="C587" s="185"/>
      <c r="D587" s="185"/>
      <c r="E587" s="78"/>
      <c r="F587" s="198"/>
      <c r="G587" s="198">
        <v>0</v>
      </c>
      <c r="H587" s="199"/>
      <c r="I587" s="219"/>
      <c r="L587" s="211"/>
      <c r="M587" s="211"/>
      <c r="N587" s="192"/>
    </row>
    <row r="588" spans="1:14" ht="16.5" hidden="1">
      <c r="A588" s="185" t="s">
        <v>524</v>
      </c>
      <c r="B588" s="185" t="s">
        <v>72</v>
      </c>
      <c r="C588" s="185"/>
      <c r="D588" s="185"/>
      <c r="E588" s="78"/>
      <c r="F588" s="198"/>
      <c r="G588" s="198">
        <v>0</v>
      </c>
      <c r="H588" s="199"/>
      <c r="I588" s="219"/>
      <c r="L588" s="211"/>
      <c r="M588" s="211"/>
      <c r="N588" s="192"/>
    </row>
    <row r="589" spans="1:14" ht="16.5" hidden="1">
      <c r="A589" s="185" t="s">
        <v>525</v>
      </c>
      <c r="B589" s="185" t="s">
        <v>74</v>
      </c>
      <c r="C589" s="185"/>
      <c r="D589" s="185"/>
      <c r="E589" s="78"/>
      <c r="F589" s="198"/>
      <c r="G589" s="198">
        <v>0</v>
      </c>
      <c r="H589" s="199"/>
      <c r="I589" s="219"/>
      <c r="L589" s="211"/>
      <c r="M589" s="211"/>
      <c r="N589" s="192"/>
    </row>
    <row r="590" spans="1:14" ht="16.5" hidden="1">
      <c r="A590" s="185" t="s">
        <v>526</v>
      </c>
      <c r="B590" s="185" t="s">
        <v>76</v>
      </c>
      <c r="C590" s="185"/>
      <c r="D590" s="185"/>
      <c r="E590" s="78"/>
      <c r="F590" s="198"/>
      <c r="G590" s="198">
        <v>0</v>
      </c>
      <c r="H590" s="199"/>
      <c r="I590" s="219"/>
      <c r="L590" s="211"/>
      <c r="M590" s="211"/>
      <c r="N590" s="192"/>
    </row>
    <row r="591" spans="1:14" ht="16.5" hidden="1">
      <c r="A591" s="185" t="s">
        <v>527</v>
      </c>
      <c r="B591" s="185" t="s">
        <v>78</v>
      </c>
      <c r="C591" s="185"/>
      <c r="D591" s="185"/>
      <c r="E591" s="78"/>
      <c r="F591" s="198"/>
      <c r="G591" s="198">
        <v>0</v>
      </c>
      <c r="H591" s="199"/>
      <c r="I591" s="219"/>
      <c r="L591" s="211"/>
      <c r="M591" s="211"/>
      <c r="N591" s="192"/>
    </row>
    <row r="592" spans="1:14" ht="16.5" hidden="1">
      <c r="A592" s="196" t="s">
        <v>528</v>
      </c>
      <c r="B592" s="196" t="s">
        <v>94</v>
      </c>
      <c r="C592" s="196"/>
      <c r="D592" s="196"/>
      <c r="E592" s="78"/>
      <c r="F592" s="197">
        <f>SUM(F593:F604)</f>
        <v>0</v>
      </c>
      <c r="G592" s="197">
        <v>0</v>
      </c>
      <c r="H592" s="200">
        <f t="shared" ref="H592" si="25">SUM(H593:H604)</f>
        <v>0</v>
      </c>
      <c r="I592" s="219"/>
      <c r="L592" s="211"/>
      <c r="M592" s="211"/>
      <c r="N592" s="192"/>
    </row>
    <row r="593" spans="1:14" ht="16.5" hidden="1">
      <c r="A593" s="185" t="s">
        <v>529</v>
      </c>
      <c r="B593" s="185" t="s">
        <v>56</v>
      </c>
      <c r="C593" s="185"/>
      <c r="D593" s="185"/>
      <c r="E593" s="78"/>
      <c r="F593" s="198"/>
      <c r="G593" s="198">
        <v>0</v>
      </c>
      <c r="H593" s="199"/>
      <c r="I593" s="219"/>
      <c r="L593" s="211"/>
      <c r="M593" s="211"/>
      <c r="N593" s="192"/>
    </row>
    <row r="594" spans="1:14" ht="16.5" hidden="1">
      <c r="A594" s="185" t="s">
        <v>530</v>
      </c>
      <c r="B594" s="185" t="s">
        <v>58</v>
      </c>
      <c r="C594" s="185"/>
      <c r="D594" s="185"/>
      <c r="E594" s="78"/>
      <c r="F594" s="198"/>
      <c r="G594" s="198">
        <v>0</v>
      </c>
      <c r="H594" s="199"/>
      <c r="I594" s="219"/>
      <c r="L594" s="211"/>
      <c r="M594" s="211"/>
      <c r="N594" s="192"/>
    </row>
    <row r="595" spans="1:14" ht="16.5" hidden="1">
      <c r="A595" s="185" t="s">
        <v>531</v>
      </c>
      <c r="B595" s="185" t="s">
        <v>60</v>
      </c>
      <c r="C595" s="185"/>
      <c r="D595" s="185"/>
      <c r="E595" s="78"/>
      <c r="F595" s="198"/>
      <c r="G595" s="198">
        <v>0</v>
      </c>
      <c r="H595" s="199"/>
      <c r="I595" s="219"/>
      <c r="L595" s="211"/>
      <c r="M595" s="211"/>
      <c r="N595" s="192"/>
    </row>
    <row r="596" spans="1:14" ht="16.5" hidden="1">
      <c r="A596" s="185" t="s">
        <v>532</v>
      </c>
      <c r="B596" s="185" t="s">
        <v>62</v>
      </c>
      <c r="C596" s="185"/>
      <c r="D596" s="185"/>
      <c r="E596" s="78"/>
      <c r="F596" s="198"/>
      <c r="G596" s="198">
        <v>0</v>
      </c>
      <c r="H596" s="199"/>
      <c r="I596" s="219"/>
      <c r="L596" s="211"/>
      <c r="M596" s="211"/>
      <c r="N596" s="192"/>
    </row>
    <row r="597" spans="1:14" ht="16.5" hidden="1">
      <c r="A597" s="185" t="s">
        <v>533</v>
      </c>
      <c r="B597" s="185" t="s">
        <v>64</v>
      </c>
      <c r="C597" s="185"/>
      <c r="D597" s="185"/>
      <c r="E597" s="78"/>
      <c r="F597" s="198"/>
      <c r="G597" s="198">
        <v>0</v>
      </c>
      <c r="H597" s="199"/>
      <c r="I597" s="219"/>
      <c r="L597" s="211"/>
      <c r="M597" s="211"/>
      <c r="N597" s="192"/>
    </row>
    <row r="598" spans="1:14" ht="16.5" hidden="1">
      <c r="A598" s="185" t="s">
        <v>534</v>
      </c>
      <c r="B598" s="185" t="s">
        <v>66</v>
      </c>
      <c r="C598" s="185"/>
      <c r="D598" s="185"/>
      <c r="E598" s="78"/>
      <c r="F598" s="198"/>
      <c r="G598" s="198">
        <v>0</v>
      </c>
      <c r="H598" s="199"/>
      <c r="I598" s="219"/>
      <c r="L598" s="211"/>
      <c r="M598" s="211"/>
      <c r="N598" s="192"/>
    </row>
    <row r="599" spans="1:14" ht="16.5" hidden="1">
      <c r="A599" s="185" t="s">
        <v>535</v>
      </c>
      <c r="B599" s="185" t="s">
        <v>68</v>
      </c>
      <c r="C599" s="185"/>
      <c r="D599" s="185"/>
      <c r="E599" s="78"/>
      <c r="F599" s="198"/>
      <c r="G599" s="198">
        <v>0</v>
      </c>
      <c r="H599" s="199"/>
      <c r="I599" s="219"/>
      <c r="L599" s="211"/>
      <c r="M599" s="211"/>
      <c r="N599" s="192"/>
    </row>
    <row r="600" spans="1:14" ht="16.5" hidden="1">
      <c r="A600" s="185" t="s">
        <v>536</v>
      </c>
      <c r="B600" s="185" t="s">
        <v>70</v>
      </c>
      <c r="C600" s="185"/>
      <c r="D600" s="185"/>
      <c r="E600" s="78"/>
      <c r="F600" s="198"/>
      <c r="G600" s="198">
        <v>0</v>
      </c>
      <c r="H600" s="199"/>
      <c r="I600" s="219"/>
      <c r="L600" s="211"/>
      <c r="M600" s="211"/>
      <c r="N600" s="192"/>
    </row>
    <row r="601" spans="1:14" ht="16.5" hidden="1">
      <c r="A601" s="185" t="s">
        <v>537</v>
      </c>
      <c r="B601" s="185" t="s">
        <v>72</v>
      </c>
      <c r="C601" s="185"/>
      <c r="D601" s="185"/>
      <c r="E601" s="78"/>
      <c r="F601" s="198"/>
      <c r="G601" s="198">
        <v>0</v>
      </c>
      <c r="H601" s="199"/>
      <c r="I601" s="219"/>
      <c r="L601" s="211"/>
      <c r="M601" s="211"/>
      <c r="N601" s="192"/>
    </row>
    <row r="602" spans="1:14" ht="16.5" hidden="1">
      <c r="A602" s="185" t="s">
        <v>538</v>
      </c>
      <c r="B602" s="185" t="s">
        <v>74</v>
      </c>
      <c r="C602" s="185"/>
      <c r="D602" s="185"/>
      <c r="E602" s="78"/>
      <c r="F602" s="198"/>
      <c r="G602" s="198">
        <v>0</v>
      </c>
      <c r="H602" s="199"/>
      <c r="I602" s="219"/>
      <c r="L602" s="211"/>
      <c r="M602" s="211"/>
      <c r="N602" s="192"/>
    </row>
    <row r="603" spans="1:14" ht="16.5" hidden="1">
      <c r="A603" s="185" t="s">
        <v>539</v>
      </c>
      <c r="B603" s="185" t="s">
        <v>76</v>
      </c>
      <c r="C603" s="185"/>
      <c r="D603" s="185"/>
      <c r="E603" s="78"/>
      <c r="F603" s="198"/>
      <c r="G603" s="198">
        <v>0</v>
      </c>
      <c r="H603" s="199"/>
      <c r="I603" s="219"/>
      <c r="L603" s="211"/>
      <c r="M603" s="211"/>
      <c r="N603" s="192"/>
    </row>
    <row r="604" spans="1:14" ht="16.5" hidden="1">
      <c r="A604" s="185" t="s">
        <v>540</v>
      </c>
      <c r="B604" s="185" t="s">
        <v>78</v>
      </c>
      <c r="C604" s="185"/>
      <c r="D604" s="185"/>
      <c r="E604" s="78"/>
      <c r="F604" s="198"/>
      <c r="G604" s="198">
        <v>0</v>
      </c>
      <c r="H604" s="199"/>
      <c r="I604" s="219"/>
      <c r="L604" s="211"/>
      <c r="M604" s="211"/>
      <c r="N604" s="192"/>
    </row>
    <row r="605" spans="1:14" ht="16.5">
      <c r="A605" s="196" t="s">
        <v>541</v>
      </c>
      <c r="B605" s="196" t="s">
        <v>108</v>
      </c>
      <c r="C605" s="196"/>
      <c r="D605" s="196"/>
      <c r="E605" s="78"/>
      <c r="F605" s="201">
        <f>F606</f>
        <v>1052</v>
      </c>
      <c r="G605" s="201">
        <v>0</v>
      </c>
      <c r="H605" s="202">
        <f t="shared" ref="H605" si="26">H606</f>
        <v>3182.5805700000005</v>
      </c>
      <c r="I605" s="219"/>
      <c r="L605" s="211">
        <f t="shared" ref="L605:L664" si="27">H605/F605</f>
        <v>3.0252667015209131</v>
      </c>
      <c r="M605" s="211"/>
      <c r="N605" s="192"/>
    </row>
    <row r="606" spans="1:14" ht="57.75" customHeight="1">
      <c r="A606" s="185" t="s">
        <v>542</v>
      </c>
      <c r="B606" s="185" t="s">
        <v>56</v>
      </c>
      <c r="C606" s="185"/>
      <c r="D606" s="185"/>
      <c r="E606" s="78"/>
      <c r="F606" s="203">
        <f>SUM(F607:F625)</f>
        <v>1052</v>
      </c>
      <c r="G606" s="203">
        <f>SUM(G607:G625)</f>
        <v>1812.9</v>
      </c>
      <c r="H606" s="204">
        <f>SUM(H607:H625)</f>
        <v>3182.5805700000005</v>
      </c>
      <c r="I606" s="219"/>
      <c r="L606" s="211">
        <f t="shared" si="27"/>
        <v>3.0252667015209131</v>
      </c>
      <c r="M606" s="211"/>
      <c r="N606" s="192"/>
    </row>
    <row r="607" spans="1:14" ht="120">
      <c r="A607" s="185"/>
      <c r="B607" s="206" t="s">
        <v>6831</v>
      </c>
      <c r="C607" s="185">
        <v>2024</v>
      </c>
      <c r="D607" s="207" t="s">
        <v>6832</v>
      </c>
      <c r="E607" s="78">
        <v>0.4</v>
      </c>
      <c r="F607" s="207">
        <v>90</v>
      </c>
      <c r="G607" s="203">
        <v>60</v>
      </c>
      <c r="H607" s="208">
        <v>229.59853000000001</v>
      </c>
      <c r="I607" s="209">
        <v>27</v>
      </c>
      <c r="L607" s="211">
        <f t="shared" si="27"/>
        <v>2.5510947777777777</v>
      </c>
      <c r="N607" s="192"/>
    </row>
    <row r="608" spans="1:14" ht="120">
      <c r="A608" s="185"/>
      <c r="B608" s="206" t="s">
        <v>6833</v>
      </c>
      <c r="C608" s="185">
        <v>2024</v>
      </c>
      <c r="D608" s="207" t="s">
        <v>6834</v>
      </c>
      <c r="E608" s="78">
        <v>0.4</v>
      </c>
      <c r="F608" s="207">
        <v>15</v>
      </c>
      <c r="G608" s="203">
        <v>10</v>
      </c>
      <c r="H608" s="208">
        <v>170.78182000000001</v>
      </c>
      <c r="I608" s="209">
        <v>77</v>
      </c>
      <c r="L608" s="211">
        <f t="shared" si="27"/>
        <v>11.385454666666668</v>
      </c>
      <c r="N608" s="192"/>
    </row>
    <row r="609" spans="1:14" s="210" customFormat="1" ht="105">
      <c r="A609" s="229"/>
      <c r="B609" s="228" t="s">
        <v>6835</v>
      </c>
      <c r="C609" s="229">
        <v>2024</v>
      </c>
      <c r="D609" s="230" t="s">
        <v>6836</v>
      </c>
      <c r="E609" s="78">
        <v>0.4</v>
      </c>
      <c r="F609" s="230">
        <v>7</v>
      </c>
      <c r="G609" s="231">
        <v>15</v>
      </c>
      <c r="H609" s="232">
        <v>131.86487</v>
      </c>
      <c r="I609" s="233">
        <v>122</v>
      </c>
      <c r="L609" s="211">
        <f t="shared" si="27"/>
        <v>18.83783857142857</v>
      </c>
      <c r="N609" s="234"/>
    </row>
    <row r="610" spans="1:14" ht="90">
      <c r="A610" s="185"/>
      <c r="B610" s="206" t="s">
        <v>6837</v>
      </c>
      <c r="C610" s="185">
        <v>2024</v>
      </c>
      <c r="D610" s="207" t="s">
        <v>6838</v>
      </c>
      <c r="E610" s="78">
        <v>10</v>
      </c>
      <c r="F610" s="207">
        <v>15</v>
      </c>
      <c r="G610" s="203">
        <v>200</v>
      </c>
      <c r="H610" s="208">
        <v>147.63221999999999</v>
      </c>
      <c r="I610" s="209">
        <v>351</v>
      </c>
      <c r="L610" s="211">
        <f t="shared" si="27"/>
        <v>9.8421479999999999</v>
      </c>
      <c r="N610" s="192"/>
    </row>
    <row r="611" spans="1:14" ht="105">
      <c r="A611" s="185"/>
      <c r="B611" s="206" t="s">
        <v>6839</v>
      </c>
      <c r="C611" s="185">
        <v>2024</v>
      </c>
      <c r="D611" s="207" t="s">
        <v>6840</v>
      </c>
      <c r="E611" s="78">
        <v>0.4</v>
      </c>
      <c r="F611" s="207">
        <v>15</v>
      </c>
      <c r="G611" s="203">
        <v>15</v>
      </c>
      <c r="H611" s="208">
        <v>226.20596</v>
      </c>
      <c r="I611" s="209">
        <v>352</v>
      </c>
      <c r="L611" s="211">
        <f t="shared" si="27"/>
        <v>15.080397333333334</v>
      </c>
      <c r="N611" s="192"/>
    </row>
    <row r="612" spans="1:14" ht="60">
      <c r="A612" s="185"/>
      <c r="B612" s="206" t="s">
        <v>6841</v>
      </c>
      <c r="C612" s="185">
        <v>2024</v>
      </c>
      <c r="D612" s="207" t="s">
        <v>6842</v>
      </c>
      <c r="E612" s="78">
        <v>0.4</v>
      </c>
      <c r="F612" s="207">
        <v>142</v>
      </c>
      <c r="G612" s="203">
        <v>100</v>
      </c>
      <c r="H612" s="208">
        <v>119.28914999999999</v>
      </c>
      <c r="I612" s="209">
        <v>405</v>
      </c>
      <c r="L612" s="211">
        <f t="shared" si="27"/>
        <v>0.8400644366197183</v>
      </c>
      <c r="N612" s="192"/>
    </row>
    <row r="613" spans="1:14" ht="75">
      <c r="A613" s="185"/>
      <c r="B613" s="206" t="s">
        <v>6843</v>
      </c>
      <c r="C613" s="185">
        <v>2024</v>
      </c>
      <c r="D613" s="207" t="s">
        <v>6844</v>
      </c>
      <c r="E613" s="78">
        <v>0.4</v>
      </c>
      <c r="F613" s="207">
        <v>70</v>
      </c>
      <c r="G613" s="203">
        <v>30</v>
      </c>
      <c r="H613" s="208">
        <v>47.512219999999999</v>
      </c>
      <c r="I613" s="209">
        <v>416</v>
      </c>
      <c r="L613" s="211">
        <f t="shared" si="27"/>
        <v>0.67874599999999996</v>
      </c>
      <c r="N613" s="192"/>
    </row>
    <row r="614" spans="1:14" ht="75">
      <c r="A614" s="185"/>
      <c r="B614" s="206" t="s">
        <v>6589</v>
      </c>
      <c r="C614" s="185">
        <v>2024</v>
      </c>
      <c r="D614" s="207" t="s">
        <v>6590</v>
      </c>
      <c r="E614" s="78">
        <v>0.4</v>
      </c>
      <c r="F614" s="207">
        <v>62</v>
      </c>
      <c r="G614" s="203">
        <v>15</v>
      </c>
      <c r="H614" s="208">
        <v>155.85357999999999</v>
      </c>
      <c r="I614" s="209">
        <v>417</v>
      </c>
      <c r="L614" s="211">
        <f t="shared" si="27"/>
        <v>2.5137674193548385</v>
      </c>
      <c r="N614" s="192"/>
    </row>
    <row r="615" spans="1:14" ht="60">
      <c r="A615" s="185"/>
      <c r="B615" s="206" t="s">
        <v>6591</v>
      </c>
      <c r="C615" s="185">
        <v>2024</v>
      </c>
      <c r="D615" s="207" t="s">
        <v>6592</v>
      </c>
      <c r="E615" s="78">
        <v>0.4</v>
      </c>
      <c r="F615" s="207">
        <v>8</v>
      </c>
      <c r="G615" s="203">
        <v>7.5</v>
      </c>
      <c r="H615" s="208">
        <v>25.48096</v>
      </c>
      <c r="I615" s="209">
        <v>419</v>
      </c>
      <c r="L615" s="211">
        <f t="shared" si="27"/>
        <v>3.18512</v>
      </c>
      <c r="N615" s="192"/>
    </row>
    <row r="616" spans="1:14" ht="75">
      <c r="A616" s="185"/>
      <c r="B616" s="206" t="s">
        <v>6603</v>
      </c>
      <c r="C616" s="185">
        <v>2024</v>
      </c>
      <c r="D616" s="207" t="s">
        <v>6604</v>
      </c>
      <c r="E616" s="78">
        <v>0.4</v>
      </c>
      <c r="F616" s="207">
        <v>40</v>
      </c>
      <c r="G616" s="203">
        <v>15</v>
      </c>
      <c r="H616" s="208">
        <v>31.797240000000002</v>
      </c>
      <c r="I616" s="209">
        <v>535</v>
      </c>
      <c r="L616" s="211">
        <f t="shared" si="27"/>
        <v>0.79493100000000005</v>
      </c>
      <c r="N616" s="192"/>
    </row>
    <row r="617" spans="1:14" ht="75">
      <c r="A617" s="185"/>
      <c r="B617" s="206" t="s">
        <v>6605</v>
      </c>
      <c r="C617" s="185">
        <v>2024</v>
      </c>
      <c r="D617" s="207" t="s">
        <v>6606</v>
      </c>
      <c r="E617" s="78">
        <v>0.4</v>
      </c>
      <c r="F617" s="207">
        <v>40</v>
      </c>
      <c r="G617" s="203">
        <v>0</v>
      </c>
      <c r="H617" s="208">
        <v>27.89903</v>
      </c>
      <c r="I617" s="209">
        <v>536</v>
      </c>
      <c r="L617" s="211">
        <f t="shared" si="27"/>
        <v>0.69747574999999995</v>
      </c>
      <c r="N617" s="192"/>
    </row>
    <row r="618" spans="1:14" ht="75">
      <c r="A618" s="185"/>
      <c r="B618" s="206" t="s">
        <v>6607</v>
      </c>
      <c r="C618" s="185">
        <v>2024</v>
      </c>
      <c r="D618" s="207" t="s">
        <v>6608</v>
      </c>
      <c r="E618" s="78">
        <v>0.4</v>
      </c>
      <c r="F618" s="207">
        <v>31</v>
      </c>
      <c r="G618" s="203">
        <v>15</v>
      </c>
      <c r="H618" s="208">
        <v>30.590049999999998</v>
      </c>
      <c r="I618" s="209">
        <v>538</v>
      </c>
      <c r="L618" s="211">
        <f t="shared" si="27"/>
        <v>0.98677580645161289</v>
      </c>
      <c r="N618" s="192"/>
    </row>
    <row r="619" spans="1:14" ht="90">
      <c r="A619" s="185"/>
      <c r="B619" s="206" t="s">
        <v>6845</v>
      </c>
      <c r="C619" s="185">
        <v>2024</v>
      </c>
      <c r="D619" s="207" t="s">
        <v>6846</v>
      </c>
      <c r="E619" s="78">
        <v>10</v>
      </c>
      <c r="F619" s="207">
        <v>10</v>
      </c>
      <c r="G619" s="203">
        <v>23.4</v>
      </c>
      <c r="H619" s="208">
        <v>104.35719</v>
      </c>
      <c r="I619" s="209">
        <v>557</v>
      </c>
      <c r="L619" s="211">
        <f t="shared" si="27"/>
        <v>10.435719000000001</v>
      </c>
      <c r="N619" s="192"/>
    </row>
    <row r="620" spans="1:14" ht="75">
      <c r="A620" s="185"/>
      <c r="B620" s="212" t="s">
        <v>6781</v>
      </c>
      <c r="C620" s="185">
        <v>2024</v>
      </c>
      <c r="D620" s="212" t="s">
        <v>6782</v>
      </c>
      <c r="E620" s="78">
        <v>10</v>
      </c>
      <c r="F620" s="212">
        <v>54</v>
      </c>
      <c r="G620" s="203">
        <v>567</v>
      </c>
      <c r="H620" s="213">
        <v>309.77096999999998</v>
      </c>
      <c r="I620" s="214">
        <v>638</v>
      </c>
      <c r="L620" s="211">
        <f t="shared" si="27"/>
        <v>5.7364994444444442</v>
      </c>
      <c r="N620" s="192"/>
    </row>
    <row r="621" spans="1:14" ht="90">
      <c r="A621" s="185"/>
      <c r="B621" s="212" t="s">
        <v>6847</v>
      </c>
      <c r="C621" s="185">
        <v>2024</v>
      </c>
      <c r="D621" s="212" t="s">
        <v>6848</v>
      </c>
      <c r="E621" s="78">
        <v>0.4</v>
      </c>
      <c r="F621" s="215">
        <v>10</v>
      </c>
      <c r="G621" s="203">
        <v>15</v>
      </c>
      <c r="H621" s="216">
        <v>80.93471000000001</v>
      </c>
      <c r="I621" s="217">
        <v>666</v>
      </c>
      <c r="L621" s="211">
        <f t="shared" si="27"/>
        <v>8.093471000000001</v>
      </c>
      <c r="N621" s="192"/>
    </row>
    <row r="622" spans="1:14" ht="90">
      <c r="A622" s="185"/>
      <c r="B622" s="212" t="s">
        <v>6849</v>
      </c>
      <c r="C622" s="185">
        <v>2024</v>
      </c>
      <c r="D622" s="212" t="s">
        <v>6850</v>
      </c>
      <c r="E622" s="78">
        <v>0.4</v>
      </c>
      <c r="F622" s="215">
        <v>140</v>
      </c>
      <c r="G622" s="203">
        <v>75</v>
      </c>
      <c r="H622" s="216">
        <v>432.38236000000001</v>
      </c>
      <c r="I622" s="217">
        <v>670</v>
      </c>
      <c r="L622" s="211">
        <f t="shared" si="27"/>
        <v>3.0884454285714287</v>
      </c>
      <c r="M622" s="211"/>
      <c r="N622" s="192"/>
    </row>
    <row r="623" spans="1:14" ht="75">
      <c r="A623" s="185"/>
      <c r="B623" s="240" t="s">
        <v>6851</v>
      </c>
      <c r="C623" s="185">
        <v>2024</v>
      </c>
      <c r="D623" s="240" t="s">
        <v>6852</v>
      </c>
      <c r="E623" s="78">
        <v>10</v>
      </c>
      <c r="F623" s="215">
        <v>93</v>
      </c>
      <c r="G623" s="203">
        <v>510</v>
      </c>
      <c r="H623" s="216">
        <v>268.75342999999998</v>
      </c>
      <c r="I623" s="217">
        <v>706</v>
      </c>
      <c r="L623" s="211">
        <f t="shared" si="27"/>
        <v>2.8898218279569892</v>
      </c>
      <c r="N623" s="192"/>
    </row>
    <row r="624" spans="1:14" ht="90">
      <c r="A624" s="185"/>
      <c r="B624" s="212" t="s">
        <v>6853</v>
      </c>
      <c r="C624" s="185">
        <v>2024</v>
      </c>
      <c r="D624" s="212" t="s">
        <v>6854</v>
      </c>
      <c r="E624" s="78">
        <v>0.4</v>
      </c>
      <c r="F624" s="215">
        <v>175</v>
      </c>
      <c r="G624" s="203">
        <v>70</v>
      </c>
      <c r="H624" s="216">
        <v>396.75511</v>
      </c>
      <c r="I624" s="217">
        <v>746</v>
      </c>
      <c r="L624" s="211">
        <f t="shared" si="27"/>
        <v>2.2671720571428571</v>
      </c>
      <c r="M624" s="211"/>
      <c r="N624" s="192"/>
    </row>
    <row r="625" spans="1:14" ht="90">
      <c r="A625" s="185"/>
      <c r="B625" s="212" t="s">
        <v>6855</v>
      </c>
      <c r="C625" s="185">
        <v>2024</v>
      </c>
      <c r="D625" s="212" t="s">
        <v>6854</v>
      </c>
      <c r="E625" s="78">
        <v>10</v>
      </c>
      <c r="F625" s="215">
        <v>35</v>
      </c>
      <c r="G625" s="203">
        <v>70</v>
      </c>
      <c r="H625" s="216">
        <v>245.12117000000001</v>
      </c>
      <c r="I625" s="217">
        <v>747</v>
      </c>
      <c r="L625" s="211">
        <f t="shared" si="27"/>
        <v>7.0034619999999999</v>
      </c>
      <c r="M625" s="211"/>
      <c r="N625" s="192"/>
    </row>
    <row r="626" spans="1:14" ht="16.5" hidden="1">
      <c r="A626" s="185" t="s">
        <v>543</v>
      </c>
      <c r="B626" s="185" t="s">
        <v>58</v>
      </c>
      <c r="C626" s="185"/>
      <c r="D626" s="185"/>
      <c r="E626" s="78"/>
      <c r="F626" s="198"/>
      <c r="G626" s="198">
        <v>0</v>
      </c>
      <c r="H626" s="199"/>
      <c r="I626" s="219"/>
      <c r="L626" s="211"/>
      <c r="M626" s="211"/>
      <c r="N626" s="192"/>
    </row>
    <row r="627" spans="1:14" ht="63" hidden="1" customHeight="1">
      <c r="A627" s="185" t="s">
        <v>544</v>
      </c>
      <c r="B627" s="185" t="s">
        <v>60</v>
      </c>
      <c r="C627" s="185"/>
      <c r="D627" s="185"/>
      <c r="E627" s="78"/>
      <c r="F627" s="198"/>
      <c r="G627" s="198">
        <v>0</v>
      </c>
      <c r="H627" s="199"/>
      <c r="I627" s="219"/>
      <c r="L627" s="211"/>
      <c r="M627" s="211"/>
      <c r="N627" s="192"/>
    </row>
    <row r="628" spans="1:14" ht="63" hidden="1" customHeight="1">
      <c r="A628" s="185" t="s">
        <v>545</v>
      </c>
      <c r="B628" s="185" t="s">
        <v>62</v>
      </c>
      <c r="C628" s="185"/>
      <c r="D628" s="185"/>
      <c r="E628" s="78"/>
      <c r="F628" s="198"/>
      <c r="G628" s="198">
        <v>0</v>
      </c>
      <c r="H628" s="199"/>
      <c r="I628" s="219"/>
      <c r="L628" s="211"/>
      <c r="M628" s="211"/>
      <c r="N628" s="192"/>
    </row>
    <row r="629" spans="1:14" ht="63" hidden="1" customHeight="1">
      <c r="A629" s="185" t="s">
        <v>546</v>
      </c>
      <c r="B629" s="185" t="s">
        <v>64</v>
      </c>
      <c r="C629" s="185"/>
      <c r="D629" s="185"/>
      <c r="E629" s="78"/>
      <c r="F629" s="198"/>
      <c r="G629" s="198">
        <v>0</v>
      </c>
      <c r="H629" s="199"/>
      <c r="I629" s="219"/>
      <c r="L629" s="211"/>
      <c r="M629" s="211"/>
      <c r="N629" s="192"/>
    </row>
    <row r="630" spans="1:14" ht="63" hidden="1" customHeight="1">
      <c r="A630" s="185" t="s">
        <v>547</v>
      </c>
      <c r="B630" s="185" t="s">
        <v>66</v>
      </c>
      <c r="C630" s="185"/>
      <c r="D630" s="185"/>
      <c r="E630" s="78"/>
      <c r="F630" s="198"/>
      <c r="G630" s="198">
        <v>0</v>
      </c>
      <c r="H630" s="199"/>
      <c r="I630" s="219"/>
      <c r="L630" s="211"/>
      <c r="M630" s="211"/>
      <c r="N630" s="192"/>
    </row>
    <row r="631" spans="1:14" ht="16.5" hidden="1">
      <c r="A631" s="185" t="s">
        <v>548</v>
      </c>
      <c r="B631" s="185" t="s">
        <v>68</v>
      </c>
      <c r="C631" s="185"/>
      <c r="D631" s="185"/>
      <c r="E631" s="78"/>
      <c r="F631" s="198"/>
      <c r="G631" s="198">
        <v>0</v>
      </c>
      <c r="H631" s="199"/>
      <c r="I631" s="219"/>
      <c r="L631" s="211"/>
      <c r="M631" s="211"/>
      <c r="N631" s="192"/>
    </row>
    <row r="632" spans="1:14" ht="16.5" hidden="1">
      <c r="A632" s="185" t="s">
        <v>549</v>
      </c>
      <c r="B632" s="185" t="s">
        <v>70</v>
      </c>
      <c r="C632" s="185"/>
      <c r="D632" s="185"/>
      <c r="E632" s="78"/>
      <c r="F632" s="198"/>
      <c r="G632" s="198">
        <v>0</v>
      </c>
      <c r="H632" s="199"/>
      <c r="I632" s="219"/>
      <c r="L632" s="211"/>
      <c r="M632" s="211"/>
      <c r="N632" s="192"/>
    </row>
    <row r="633" spans="1:14" ht="16.5" hidden="1">
      <c r="A633" s="185" t="s">
        <v>550</v>
      </c>
      <c r="B633" s="185" t="s">
        <v>72</v>
      </c>
      <c r="C633" s="185"/>
      <c r="D633" s="185"/>
      <c r="E633" s="78"/>
      <c r="F633" s="198"/>
      <c r="G633" s="198">
        <v>0</v>
      </c>
      <c r="H633" s="199"/>
      <c r="I633" s="219"/>
      <c r="L633" s="211"/>
      <c r="M633" s="211"/>
      <c r="N633" s="192"/>
    </row>
    <row r="634" spans="1:14" ht="16.5" hidden="1">
      <c r="A634" s="185" t="s">
        <v>551</v>
      </c>
      <c r="B634" s="185" t="s">
        <v>74</v>
      </c>
      <c r="C634" s="185"/>
      <c r="D634" s="185"/>
      <c r="E634" s="78"/>
      <c r="F634" s="198"/>
      <c r="G634" s="198">
        <v>0</v>
      </c>
      <c r="H634" s="199"/>
      <c r="I634" s="219"/>
      <c r="L634" s="211"/>
      <c r="M634" s="211"/>
      <c r="N634" s="192"/>
    </row>
    <row r="635" spans="1:14" ht="16.5" hidden="1">
      <c r="A635" s="185" t="s">
        <v>552</v>
      </c>
      <c r="B635" s="185" t="s">
        <v>76</v>
      </c>
      <c r="C635" s="185"/>
      <c r="D635" s="185"/>
      <c r="E635" s="78"/>
      <c r="F635" s="198"/>
      <c r="G635" s="198">
        <v>0</v>
      </c>
      <c r="H635" s="199"/>
      <c r="I635" s="219"/>
      <c r="L635" s="211"/>
      <c r="M635" s="211"/>
      <c r="N635" s="192"/>
    </row>
    <row r="636" spans="1:14" ht="16.5" hidden="1">
      <c r="A636" s="185" t="s">
        <v>553</v>
      </c>
      <c r="B636" s="185" t="s">
        <v>78</v>
      </c>
      <c r="C636" s="185"/>
      <c r="D636" s="185"/>
      <c r="E636" s="78"/>
      <c r="F636" s="198"/>
      <c r="G636" s="198">
        <v>0</v>
      </c>
      <c r="H636" s="199"/>
      <c r="I636" s="219"/>
      <c r="L636" s="211"/>
      <c r="M636" s="211"/>
      <c r="N636" s="192"/>
    </row>
    <row r="637" spans="1:14" ht="16.5" hidden="1">
      <c r="A637" s="193" t="s">
        <v>554</v>
      </c>
      <c r="B637" s="193" t="s">
        <v>122</v>
      </c>
      <c r="C637" s="193"/>
      <c r="D637" s="193"/>
      <c r="E637" s="78"/>
      <c r="F637" s="236">
        <f>F638+F651+F664+F678</f>
        <v>0</v>
      </c>
      <c r="G637" s="236">
        <v>0</v>
      </c>
      <c r="H637" s="237">
        <f t="shared" ref="H637" si="28">H638+H651+H664+H678</f>
        <v>0</v>
      </c>
      <c r="I637" s="219"/>
      <c r="L637" s="211" t="e">
        <f t="shared" si="27"/>
        <v>#DIV/0!</v>
      </c>
      <c r="M637" s="211"/>
      <c r="N637" s="192"/>
    </row>
    <row r="638" spans="1:14" ht="16.5" hidden="1">
      <c r="A638" s="196" t="s">
        <v>555</v>
      </c>
      <c r="B638" s="196" t="s">
        <v>54</v>
      </c>
      <c r="C638" s="196"/>
      <c r="D638" s="196"/>
      <c r="E638" s="78"/>
      <c r="F638" s="197">
        <f>SUM(F639:F650)</f>
        <v>0</v>
      </c>
      <c r="G638" s="197">
        <v>0</v>
      </c>
      <c r="H638" s="200">
        <f t="shared" ref="H638" si="29">SUM(H639:H650)</f>
        <v>0</v>
      </c>
      <c r="I638" s="219"/>
      <c r="L638" s="211"/>
      <c r="M638" s="211"/>
      <c r="N638" s="192"/>
    </row>
    <row r="639" spans="1:14" ht="16.5" hidden="1">
      <c r="A639" s="185" t="s">
        <v>556</v>
      </c>
      <c r="B639" s="185" t="s">
        <v>56</v>
      </c>
      <c r="C639" s="185"/>
      <c r="D639" s="185"/>
      <c r="E639" s="78"/>
      <c r="F639" s="198"/>
      <c r="G639" s="198">
        <v>0</v>
      </c>
      <c r="H639" s="199"/>
      <c r="I639" s="219"/>
      <c r="L639" s="211"/>
      <c r="M639" s="211"/>
      <c r="N639" s="192"/>
    </row>
    <row r="640" spans="1:14" ht="16.5" hidden="1">
      <c r="A640" s="185" t="s">
        <v>557</v>
      </c>
      <c r="B640" s="185" t="s">
        <v>58</v>
      </c>
      <c r="C640" s="185"/>
      <c r="D640" s="185"/>
      <c r="E640" s="78"/>
      <c r="F640" s="198"/>
      <c r="G640" s="198">
        <v>0</v>
      </c>
      <c r="H640" s="199"/>
      <c r="I640" s="219"/>
      <c r="L640" s="211"/>
      <c r="M640" s="211"/>
      <c r="N640" s="192"/>
    </row>
    <row r="641" spans="1:14" ht="16.5" hidden="1">
      <c r="A641" s="185" t="s">
        <v>558</v>
      </c>
      <c r="B641" s="185" t="s">
        <v>60</v>
      </c>
      <c r="C641" s="185"/>
      <c r="D641" s="185"/>
      <c r="E641" s="78"/>
      <c r="F641" s="198"/>
      <c r="G641" s="198">
        <v>0</v>
      </c>
      <c r="H641" s="199"/>
      <c r="I641" s="219"/>
      <c r="L641" s="211"/>
      <c r="M641" s="211"/>
      <c r="N641" s="192"/>
    </row>
    <row r="642" spans="1:14" ht="16.5" hidden="1">
      <c r="A642" s="185" t="s">
        <v>559</v>
      </c>
      <c r="B642" s="185" t="s">
        <v>62</v>
      </c>
      <c r="C642" s="185"/>
      <c r="D642" s="185"/>
      <c r="E642" s="78"/>
      <c r="F642" s="198"/>
      <c r="G642" s="198">
        <v>0</v>
      </c>
      <c r="H642" s="199"/>
      <c r="I642" s="219"/>
      <c r="L642" s="211"/>
      <c r="M642" s="211"/>
      <c r="N642" s="192"/>
    </row>
    <row r="643" spans="1:14" ht="16.5" hidden="1">
      <c r="A643" s="185" t="s">
        <v>560</v>
      </c>
      <c r="B643" s="185" t="s">
        <v>64</v>
      </c>
      <c r="C643" s="185"/>
      <c r="D643" s="185"/>
      <c r="E643" s="78"/>
      <c r="F643" s="198"/>
      <c r="G643" s="198">
        <v>0</v>
      </c>
      <c r="H643" s="199"/>
      <c r="I643" s="219"/>
      <c r="L643" s="211"/>
      <c r="M643" s="211"/>
      <c r="N643" s="192"/>
    </row>
    <row r="644" spans="1:14" ht="16.5" hidden="1">
      <c r="A644" s="185" t="s">
        <v>561</v>
      </c>
      <c r="B644" s="185" t="s">
        <v>66</v>
      </c>
      <c r="C644" s="185"/>
      <c r="D644" s="185"/>
      <c r="E644" s="78"/>
      <c r="F644" s="198"/>
      <c r="G644" s="198">
        <v>0</v>
      </c>
      <c r="H644" s="199"/>
      <c r="I644" s="219"/>
      <c r="L644" s="211"/>
      <c r="M644" s="211"/>
      <c r="N644" s="192"/>
    </row>
    <row r="645" spans="1:14" ht="16.5" hidden="1">
      <c r="A645" s="185" t="s">
        <v>562</v>
      </c>
      <c r="B645" s="185" t="s">
        <v>68</v>
      </c>
      <c r="C645" s="185"/>
      <c r="D645" s="185"/>
      <c r="E645" s="78"/>
      <c r="F645" s="198"/>
      <c r="G645" s="198">
        <v>0</v>
      </c>
      <c r="H645" s="199"/>
      <c r="I645" s="219"/>
      <c r="L645" s="211"/>
      <c r="M645" s="211"/>
      <c r="N645" s="192"/>
    </row>
    <row r="646" spans="1:14" ht="16.5" hidden="1">
      <c r="A646" s="185" t="s">
        <v>563</v>
      </c>
      <c r="B646" s="185" t="s">
        <v>70</v>
      </c>
      <c r="C646" s="185"/>
      <c r="D646" s="185"/>
      <c r="E646" s="78"/>
      <c r="F646" s="198"/>
      <c r="G646" s="198">
        <v>0</v>
      </c>
      <c r="H646" s="199"/>
      <c r="I646" s="219"/>
      <c r="L646" s="211"/>
      <c r="M646" s="211"/>
      <c r="N646" s="192"/>
    </row>
    <row r="647" spans="1:14" ht="16.5" hidden="1">
      <c r="A647" s="185" t="s">
        <v>564</v>
      </c>
      <c r="B647" s="185" t="s">
        <v>72</v>
      </c>
      <c r="C647" s="185"/>
      <c r="D647" s="185"/>
      <c r="E647" s="78"/>
      <c r="F647" s="198"/>
      <c r="G647" s="198">
        <v>0</v>
      </c>
      <c r="H647" s="199"/>
      <c r="I647" s="219"/>
      <c r="L647" s="211"/>
      <c r="M647" s="211"/>
      <c r="N647" s="192"/>
    </row>
    <row r="648" spans="1:14" ht="16.5" hidden="1">
      <c r="A648" s="185" t="s">
        <v>565</v>
      </c>
      <c r="B648" s="185" t="s">
        <v>74</v>
      </c>
      <c r="C648" s="185"/>
      <c r="D648" s="185"/>
      <c r="E648" s="78"/>
      <c r="F648" s="198"/>
      <c r="G648" s="198">
        <v>0</v>
      </c>
      <c r="H648" s="199"/>
      <c r="I648" s="219"/>
      <c r="L648" s="211"/>
      <c r="M648" s="211"/>
      <c r="N648" s="192"/>
    </row>
    <row r="649" spans="1:14" ht="16.5" hidden="1">
      <c r="A649" s="185" t="s">
        <v>566</v>
      </c>
      <c r="B649" s="185" t="s">
        <v>76</v>
      </c>
      <c r="C649" s="185"/>
      <c r="D649" s="185"/>
      <c r="E649" s="78"/>
      <c r="F649" s="198"/>
      <c r="G649" s="198">
        <v>0</v>
      </c>
      <c r="H649" s="199"/>
      <c r="I649" s="219"/>
      <c r="L649" s="211"/>
      <c r="M649" s="211"/>
      <c r="N649" s="192"/>
    </row>
    <row r="650" spans="1:14" ht="16.5" hidden="1">
      <c r="A650" s="185" t="s">
        <v>567</v>
      </c>
      <c r="B650" s="185" t="s">
        <v>78</v>
      </c>
      <c r="C650" s="185"/>
      <c r="D650" s="185"/>
      <c r="E650" s="78"/>
      <c r="F650" s="198"/>
      <c r="G650" s="198">
        <v>0</v>
      </c>
      <c r="H650" s="199"/>
      <c r="I650" s="219"/>
      <c r="L650" s="211"/>
      <c r="M650" s="211"/>
      <c r="N650" s="192"/>
    </row>
    <row r="651" spans="1:14" ht="16.5" hidden="1">
      <c r="A651" s="196" t="s">
        <v>568</v>
      </c>
      <c r="B651" s="196" t="s">
        <v>80</v>
      </c>
      <c r="C651" s="196"/>
      <c r="D651" s="196"/>
      <c r="E651" s="78"/>
      <c r="F651" s="197">
        <f>SUM(F652:F663)</f>
        <v>0</v>
      </c>
      <c r="G651" s="197">
        <v>0</v>
      </c>
      <c r="H651" s="200">
        <f t="shared" ref="H651" si="30">SUM(H652:H663)</f>
        <v>0</v>
      </c>
      <c r="I651" s="219"/>
      <c r="L651" s="211"/>
      <c r="M651" s="211"/>
      <c r="N651" s="192"/>
    </row>
    <row r="652" spans="1:14" ht="16.5" hidden="1">
      <c r="A652" s="185" t="s">
        <v>569</v>
      </c>
      <c r="B652" s="185" t="s">
        <v>56</v>
      </c>
      <c r="C652" s="185"/>
      <c r="D652" s="185"/>
      <c r="E652" s="78"/>
      <c r="F652" s="198"/>
      <c r="G652" s="198">
        <v>0</v>
      </c>
      <c r="H652" s="199"/>
      <c r="I652" s="219"/>
      <c r="L652" s="211"/>
      <c r="M652" s="211"/>
      <c r="N652" s="192"/>
    </row>
    <row r="653" spans="1:14" ht="16.5" hidden="1">
      <c r="A653" s="185" t="s">
        <v>570</v>
      </c>
      <c r="B653" s="185" t="s">
        <v>58</v>
      </c>
      <c r="C653" s="185"/>
      <c r="D653" s="185"/>
      <c r="E653" s="78"/>
      <c r="F653" s="198"/>
      <c r="G653" s="198">
        <v>0</v>
      </c>
      <c r="H653" s="199"/>
      <c r="I653" s="219"/>
      <c r="L653" s="211"/>
      <c r="M653" s="211"/>
      <c r="N653" s="192"/>
    </row>
    <row r="654" spans="1:14" ht="16.5" hidden="1">
      <c r="A654" s="185" t="s">
        <v>571</v>
      </c>
      <c r="B654" s="185" t="s">
        <v>60</v>
      </c>
      <c r="C654" s="185"/>
      <c r="D654" s="185"/>
      <c r="E654" s="78"/>
      <c r="F654" s="198"/>
      <c r="G654" s="198">
        <v>0</v>
      </c>
      <c r="H654" s="199"/>
      <c r="I654" s="219"/>
      <c r="L654" s="211"/>
      <c r="M654" s="211"/>
      <c r="N654" s="192"/>
    </row>
    <row r="655" spans="1:14" ht="16.5" hidden="1">
      <c r="A655" s="185" t="s">
        <v>572</v>
      </c>
      <c r="B655" s="185" t="s">
        <v>62</v>
      </c>
      <c r="C655" s="185"/>
      <c r="D655" s="185"/>
      <c r="E655" s="78"/>
      <c r="F655" s="198"/>
      <c r="G655" s="198">
        <v>0</v>
      </c>
      <c r="H655" s="199"/>
      <c r="I655" s="219"/>
      <c r="L655" s="211"/>
      <c r="M655" s="211"/>
      <c r="N655" s="192"/>
    </row>
    <row r="656" spans="1:14" ht="16.5" hidden="1">
      <c r="A656" s="185" t="s">
        <v>573</v>
      </c>
      <c r="B656" s="185" t="s">
        <v>64</v>
      </c>
      <c r="C656" s="185"/>
      <c r="D656" s="185"/>
      <c r="E656" s="78"/>
      <c r="F656" s="198"/>
      <c r="G656" s="198">
        <v>0</v>
      </c>
      <c r="H656" s="199"/>
      <c r="I656" s="219"/>
      <c r="L656" s="211"/>
      <c r="M656" s="211"/>
      <c r="N656" s="192"/>
    </row>
    <row r="657" spans="1:14" ht="16.5" hidden="1">
      <c r="A657" s="185" t="s">
        <v>574</v>
      </c>
      <c r="B657" s="185" t="s">
        <v>66</v>
      </c>
      <c r="C657" s="185"/>
      <c r="D657" s="185"/>
      <c r="E657" s="78"/>
      <c r="F657" s="198"/>
      <c r="G657" s="198">
        <v>0</v>
      </c>
      <c r="H657" s="199"/>
      <c r="I657" s="219"/>
      <c r="L657" s="211"/>
      <c r="M657" s="211"/>
      <c r="N657" s="192"/>
    </row>
    <row r="658" spans="1:14" ht="16.5" hidden="1">
      <c r="A658" s="185" t="s">
        <v>575</v>
      </c>
      <c r="B658" s="185" t="s">
        <v>68</v>
      </c>
      <c r="C658" s="185"/>
      <c r="D658" s="185"/>
      <c r="E658" s="78"/>
      <c r="F658" s="198"/>
      <c r="G658" s="198">
        <v>0</v>
      </c>
      <c r="H658" s="199"/>
      <c r="I658" s="219"/>
      <c r="L658" s="211"/>
      <c r="M658" s="211"/>
      <c r="N658" s="192"/>
    </row>
    <row r="659" spans="1:14" ht="16.5" hidden="1">
      <c r="A659" s="185" t="s">
        <v>576</v>
      </c>
      <c r="B659" s="185" t="s">
        <v>70</v>
      </c>
      <c r="C659" s="185"/>
      <c r="D659" s="185"/>
      <c r="E659" s="78"/>
      <c r="F659" s="198"/>
      <c r="G659" s="198">
        <v>0</v>
      </c>
      <c r="H659" s="199"/>
      <c r="I659" s="219"/>
      <c r="L659" s="211"/>
      <c r="M659" s="211"/>
      <c r="N659" s="192"/>
    </row>
    <row r="660" spans="1:14" ht="16.5" hidden="1">
      <c r="A660" s="185" t="s">
        <v>577</v>
      </c>
      <c r="B660" s="185" t="s">
        <v>72</v>
      </c>
      <c r="C660" s="185"/>
      <c r="D660" s="185"/>
      <c r="E660" s="78"/>
      <c r="F660" s="198"/>
      <c r="G660" s="198">
        <v>0</v>
      </c>
      <c r="H660" s="199"/>
      <c r="I660" s="219"/>
      <c r="L660" s="211"/>
      <c r="M660" s="211"/>
      <c r="N660" s="192"/>
    </row>
    <row r="661" spans="1:14" ht="16.5" hidden="1">
      <c r="A661" s="185" t="s">
        <v>578</v>
      </c>
      <c r="B661" s="185" t="s">
        <v>74</v>
      </c>
      <c r="C661" s="185"/>
      <c r="D661" s="185"/>
      <c r="E661" s="78"/>
      <c r="F661" s="198"/>
      <c r="G661" s="198">
        <v>0</v>
      </c>
      <c r="H661" s="199"/>
      <c r="I661" s="219"/>
      <c r="L661" s="211"/>
      <c r="M661" s="211"/>
      <c r="N661" s="192"/>
    </row>
    <row r="662" spans="1:14" ht="16.5" hidden="1">
      <c r="A662" s="185" t="s">
        <v>579</v>
      </c>
      <c r="B662" s="185" t="s">
        <v>76</v>
      </c>
      <c r="C662" s="185"/>
      <c r="D662" s="185"/>
      <c r="E662" s="78"/>
      <c r="F662" s="198"/>
      <c r="G662" s="198">
        <v>0</v>
      </c>
      <c r="H662" s="199"/>
      <c r="I662" s="219"/>
      <c r="L662" s="211"/>
      <c r="M662" s="211"/>
      <c r="N662" s="192"/>
    </row>
    <row r="663" spans="1:14" ht="16.5" hidden="1">
      <c r="A663" s="185" t="s">
        <v>580</v>
      </c>
      <c r="B663" s="185" t="s">
        <v>78</v>
      </c>
      <c r="C663" s="185"/>
      <c r="D663" s="185"/>
      <c r="E663" s="78"/>
      <c r="F663" s="198"/>
      <c r="G663" s="198">
        <v>0</v>
      </c>
      <c r="H663" s="199"/>
      <c r="I663" s="219"/>
      <c r="L663" s="211"/>
      <c r="M663" s="211"/>
      <c r="N663" s="192"/>
    </row>
    <row r="664" spans="1:14" ht="16.5" hidden="1">
      <c r="A664" s="196" t="s">
        <v>581</v>
      </c>
      <c r="B664" s="196" t="s">
        <v>94</v>
      </c>
      <c r="C664" s="196"/>
      <c r="D664" s="196"/>
      <c r="E664" s="78"/>
      <c r="F664" s="197">
        <f>SUM(F665:F677)</f>
        <v>0</v>
      </c>
      <c r="G664" s="197">
        <v>0</v>
      </c>
      <c r="H664" s="200">
        <f t="shared" ref="H664" si="31">SUM(H665:H677)</f>
        <v>0</v>
      </c>
      <c r="I664" s="219"/>
      <c r="L664" s="211" t="e">
        <f t="shared" si="27"/>
        <v>#DIV/0!</v>
      </c>
      <c r="M664" s="211"/>
      <c r="N664" s="192"/>
    </row>
    <row r="665" spans="1:14" ht="16.5" hidden="1">
      <c r="A665" s="185" t="s">
        <v>582</v>
      </c>
      <c r="B665" s="185" t="s">
        <v>56</v>
      </c>
      <c r="C665" s="185"/>
      <c r="D665" s="185"/>
      <c r="E665" s="78"/>
      <c r="F665" s="198"/>
      <c r="G665" s="198">
        <v>0</v>
      </c>
      <c r="H665" s="199"/>
      <c r="I665" s="219"/>
      <c r="L665" s="211"/>
      <c r="M665" s="211"/>
      <c r="N665" s="192"/>
    </row>
    <row r="666" spans="1:14" s="247" customFormat="1" ht="16.5" hidden="1">
      <c r="A666" s="241"/>
      <c r="B666" s="242"/>
      <c r="C666" s="241"/>
      <c r="D666" s="243"/>
      <c r="E666" s="87"/>
      <c r="F666" s="243"/>
      <c r="G666" s="244"/>
      <c r="H666" s="245"/>
      <c r="I666" s="246"/>
      <c r="L666" s="248"/>
      <c r="N666" s="249"/>
    </row>
    <row r="667" spans="1:14" ht="16.5" hidden="1">
      <c r="A667" s="185" t="s">
        <v>583</v>
      </c>
      <c r="B667" s="185" t="s">
        <v>58</v>
      </c>
      <c r="C667" s="185"/>
      <c r="D667" s="185"/>
      <c r="E667" s="78"/>
      <c r="F667" s="198"/>
      <c r="G667" s="198">
        <v>0</v>
      </c>
      <c r="H667" s="199"/>
      <c r="I667" s="219"/>
      <c r="L667" s="211"/>
      <c r="M667" s="211"/>
      <c r="N667" s="192"/>
    </row>
    <row r="668" spans="1:14" ht="16.5" hidden="1">
      <c r="A668" s="185" t="s">
        <v>584</v>
      </c>
      <c r="B668" s="185" t="s">
        <v>60</v>
      </c>
      <c r="C668" s="185"/>
      <c r="D668" s="185"/>
      <c r="E668" s="78"/>
      <c r="F668" s="198"/>
      <c r="G668" s="198">
        <v>0</v>
      </c>
      <c r="H668" s="199"/>
      <c r="I668" s="219"/>
      <c r="L668" s="211"/>
      <c r="M668" s="211"/>
      <c r="N668" s="192"/>
    </row>
    <row r="669" spans="1:14" ht="16.5" hidden="1">
      <c r="A669" s="185" t="s">
        <v>585</v>
      </c>
      <c r="B669" s="185" t="s">
        <v>62</v>
      </c>
      <c r="C669" s="185"/>
      <c r="D669" s="185"/>
      <c r="E669" s="78"/>
      <c r="F669" s="198"/>
      <c r="G669" s="198">
        <v>0</v>
      </c>
      <c r="H669" s="199"/>
      <c r="I669" s="219"/>
      <c r="L669" s="211"/>
      <c r="M669" s="211"/>
      <c r="N669" s="192"/>
    </row>
    <row r="670" spans="1:14" ht="16.5" hidden="1">
      <c r="A670" s="185" t="s">
        <v>586</v>
      </c>
      <c r="B670" s="185" t="s">
        <v>64</v>
      </c>
      <c r="C670" s="185"/>
      <c r="D670" s="185"/>
      <c r="E670" s="78"/>
      <c r="F670" s="198"/>
      <c r="G670" s="198">
        <v>0</v>
      </c>
      <c r="H670" s="199"/>
      <c r="I670" s="219"/>
      <c r="L670" s="211"/>
      <c r="M670" s="211"/>
      <c r="N670" s="192"/>
    </row>
    <row r="671" spans="1:14" ht="16.5" hidden="1">
      <c r="A671" s="185" t="s">
        <v>587</v>
      </c>
      <c r="B671" s="185" t="s">
        <v>66</v>
      </c>
      <c r="C671" s="185"/>
      <c r="D671" s="185"/>
      <c r="E671" s="78"/>
      <c r="F671" s="198"/>
      <c r="G671" s="198">
        <v>0</v>
      </c>
      <c r="H671" s="199"/>
      <c r="I671" s="219"/>
      <c r="L671" s="211"/>
      <c r="M671" s="211"/>
      <c r="N671" s="192"/>
    </row>
    <row r="672" spans="1:14" ht="16.5" hidden="1">
      <c r="A672" s="185" t="s">
        <v>588</v>
      </c>
      <c r="B672" s="185" t="s">
        <v>68</v>
      </c>
      <c r="C672" s="185"/>
      <c r="D672" s="185"/>
      <c r="E672" s="78"/>
      <c r="F672" s="198"/>
      <c r="G672" s="198">
        <v>0</v>
      </c>
      <c r="H672" s="199"/>
      <c r="I672" s="219"/>
      <c r="L672" s="211"/>
      <c r="M672" s="211"/>
      <c r="N672" s="192"/>
    </row>
    <row r="673" spans="1:14" ht="16.5" hidden="1">
      <c r="A673" s="185" t="s">
        <v>589</v>
      </c>
      <c r="B673" s="185" t="s">
        <v>70</v>
      </c>
      <c r="C673" s="185"/>
      <c r="D673" s="185"/>
      <c r="E673" s="78"/>
      <c r="F673" s="198"/>
      <c r="G673" s="198">
        <v>0</v>
      </c>
      <c r="H673" s="199"/>
      <c r="I673" s="219"/>
      <c r="L673" s="211"/>
      <c r="M673" s="211"/>
      <c r="N673" s="192"/>
    </row>
    <row r="674" spans="1:14" ht="16.5" hidden="1">
      <c r="A674" s="185" t="s">
        <v>590</v>
      </c>
      <c r="B674" s="185" t="s">
        <v>72</v>
      </c>
      <c r="C674" s="185"/>
      <c r="D674" s="185"/>
      <c r="E674" s="78"/>
      <c r="F674" s="198"/>
      <c r="G674" s="198">
        <v>0</v>
      </c>
      <c r="H674" s="199"/>
      <c r="I674" s="219"/>
      <c r="L674" s="211"/>
      <c r="M674" s="211"/>
      <c r="N674" s="192"/>
    </row>
    <row r="675" spans="1:14" ht="16.5" hidden="1">
      <c r="A675" s="185" t="s">
        <v>591</v>
      </c>
      <c r="B675" s="185" t="s">
        <v>74</v>
      </c>
      <c r="C675" s="185"/>
      <c r="D675" s="185"/>
      <c r="E675" s="78"/>
      <c r="F675" s="198"/>
      <c r="G675" s="198">
        <v>0</v>
      </c>
      <c r="H675" s="199"/>
      <c r="I675" s="219"/>
      <c r="L675" s="211"/>
      <c r="M675" s="211"/>
      <c r="N675" s="192"/>
    </row>
    <row r="676" spans="1:14" ht="16.5" hidden="1">
      <c r="A676" s="185" t="s">
        <v>592</v>
      </c>
      <c r="B676" s="185" t="s">
        <v>76</v>
      </c>
      <c r="C676" s="185"/>
      <c r="D676" s="185"/>
      <c r="E676" s="78"/>
      <c r="F676" s="198"/>
      <c r="G676" s="198">
        <v>0</v>
      </c>
      <c r="H676" s="199"/>
      <c r="I676" s="219"/>
      <c r="L676" s="211"/>
      <c r="M676" s="211"/>
      <c r="N676" s="192"/>
    </row>
    <row r="677" spans="1:14" ht="16.5" hidden="1">
      <c r="A677" s="185" t="s">
        <v>593</v>
      </c>
      <c r="B677" s="185" t="s">
        <v>78</v>
      </c>
      <c r="C677" s="185"/>
      <c r="D677" s="185"/>
      <c r="E677" s="78"/>
      <c r="F677" s="198"/>
      <c r="G677" s="198">
        <v>0</v>
      </c>
      <c r="H677" s="199"/>
      <c r="I677" s="219"/>
      <c r="L677" s="211"/>
      <c r="M677" s="211"/>
      <c r="N677" s="192"/>
    </row>
    <row r="678" spans="1:14" ht="16.5" hidden="1">
      <c r="A678" s="196" t="s">
        <v>594</v>
      </c>
      <c r="B678" s="196" t="s">
        <v>108</v>
      </c>
      <c r="C678" s="196"/>
      <c r="D678" s="196"/>
      <c r="E678" s="78"/>
      <c r="F678" s="197">
        <f>SUM(F679:F690)</f>
        <v>0</v>
      </c>
      <c r="G678" s="197">
        <v>0</v>
      </c>
      <c r="H678" s="200">
        <f t="shared" ref="H678" si="32">SUM(H679:H690)</f>
        <v>0</v>
      </c>
      <c r="I678" s="219"/>
      <c r="L678" s="211"/>
      <c r="M678" s="211"/>
      <c r="N678" s="192"/>
    </row>
    <row r="679" spans="1:14" ht="16.5" hidden="1">
      <c r="A679" s="185" t="s">
        <v>595</v>
      </c>
      <c r="B679" s="185" t="s">
        <v>56</v>
      </c>
      <c r="C679" s="185"/>
      <c r="D679" s="185"/>
      <c r="E679" s="78"/>
      <c r="F679" s="198"/>
      <c r="G679" s="198">
        <v>0</v>
      </c>
      <c r="H679" s="199"/>
      <c r="I679" s="219"/>
      <c r="L679" s="211"/>
      <c r="M679" s="211"/>
      <c r="N679" s="192"/>
    </row>
    <row r="680" spans="1:14" ht="16.5" hidden="1">
      <c r="A680" s="185" t="s">
        <v>596</v>
      </c>
      <c r="B680" s="185" t="s">
        <v>58</v>
      </c>
      <c r="C680" s="185"/>
      <c r="D680" s="185"/>
      <c r="E680" s="78"/>
      <c r="F680" s="198"/>
      <c r="G680" s="198">
        <v>0</v>
      </c>
      <c r="H680" s="199"/>
      <c r="I680" s="219"/>
      <c r="L680" s="211"/>
      <c r="M680" s="211"/>
      <c r="N680" s="192"/>
    </row>
    <row r="681" spans="1:14" ht="16.5" hidden="1">
      <c r="A681" s="185" t="s">
        <v>597</v>
      </c>
      <c r="B681" s="185" t="s">
        <v>60</v>
      </c>
      <c r="C681" s="185"/>
      <c r="D681" s="185"/>
      <c r="E681" s="78"/>
      <c r="F681" s="198"/>
      <c r="G681" s="198">
        <v>0</v>
      </c>
      <c r="H681" s="199"/>
      <c r="I681" s="219"/>
      <c r="L681" s="211"/>
      <c r="M681" s="211"/>
      <c r="N681" s="192"/>
    </row>
    <row r="682" spans="1:14" ht="16.5" hidden="1">
      <c r="A682" s="185" t="s">
        <v>598</v>
      </c>
      <c r="B682" s="185" t="s">
        <v>62</v>
      </c>
      <c r="C682" s="185"/>
      <c r="D682" s="185"/>
      <c r="E682" s="78"/>
      <c r="F682" s="198"/>
      <c r="G682" s="198">
        <v>0</v>
      </c>
      <c r="H682" s="199"/>
      <c r="I682" s="219"/>
      <c r="L682" s="211"/>
      <c r="M682" s="211"/>
      <c r="N682" s="192"/>
    </row>
    <row r="683" spans="1:14" ht="16.5" hidden="1">
      <c r="A683" s="185" t="s">
        <v>599</v>
      </c>
      <c r="B683" s="185" t="s">
        <v>64</v>
      </c>
      <c r="C683" s="185"/>
      <c r="D683" s="185"/>
      <c r="E683" s="78"/>
      <c r="F683" s="198"/>
      <c r="G683" s="198">
        <v>0</v>
      </c>
      <c r="H683" s="199"/>
      <c r="I683" s="219"/>
      <c r="L683" s="211"/>
      <c r="M683" s="211"/>
      <c r="N683" s="192"/>
    </row>
    <row r="684" spans="1:14" ht="16.5" hidden="1">
      <c r="A684" s="185" t="s">
        <v>600</v>
      </c>
      <c r="B684" s="185" t="s">
        <v>66</v>
      </c>
      <c r="C684" s="185"/>
      <c r="D684" s="185"/>
      <c r="E684" s="78"/>
      <c r="F684" s="198"/>
      <c r="G684" s="198">
        <v>0</v>
      </c>
      <c r="H684" s="199"/>
      <c r="I684" s="219"/>
      <c r="L684" s="211"/>
      <c r="M684" s="211"/>
      <c r="N684" s="192"/>
    </row>
    <row r="685" spans="1:14" ht="16.5" hidden="1">
      <c r="A685" s="185" t="s">
        <v>601</v>
      </c>
      <c r="B685" s="185" t="s">
        <v>68</v>
      </c>
      <c r="C685" s="185"/>
      <c r="D685" s="185"/>
      <c r="E685" s="78"/>
      <c r="F685" s="198"/>
      <c r="G685" s="198">
        <v>0</v>
      </c>
      <c r="H685" s="199"/>
      <c r="I685" s="219"/>
      <c r="L685" s="211"/>
      <c r="M685" s="211"/>
      <c r="N685" s="192"/>
    </row>
    <row r="686" spans="1:14" ht="16.5" hidden="1">
      <c r="A686" s="185" t="s">
        <v>602</v>
      </c>
      <c r="B686" s="185" t="s">
        <v>70</v>
      </c>
      <c r="C686" s="185"/>
      <c r="D686" s="185"/>
      <c r="E686" s="78"/>
      <c r="F686" s="198"/>
      <c r="G686" s="198">
        <v>0</v>
      </c>
      <c r="H686" s="199"/>
      <c r="I686" s="219"/>
      <c r="L686" s="211"/>
      <c r="M686" s="211"/>
      <c r="N686" s="192"/>
    </row>
    <row r="687" spans="1:14" ht="16.5" hidden="1">
      <c r="A687" s="185" t="s">
        <v>603</v>
      </c>
      <c r="B687" s="185" t="s">
        <v>72</v>
      </c>
      <c r="C687" s="185"/>
      <c r="D687" s="185"/>
      <c r="E687" s="78"/>
      <c r="F687" s="198"/>
      <c r="G687" s="198">
        <v>0</v>
      </c>
      <c r="H687" s="199"/>
      <c r="I687" s="219"/>
      <c r="L687" s="211"/>
      <c r="M687" s="211"/>
      <c r="N687" s="192"/>
    </row>
    <row r="688" spans="1:14" ht="16.5" hidden="1">
      <c r="A688" s="185" t="s">
        <v>604</v>
      </c>
      <c r="B688" s="185" t="s">
        <v>74</v>
      </c>
      <c r="C688" s="185"/>
      <c r="D688" s="185"/>
      <c r="E688" s="78"/>
      <c r="F688" s="198"/>
      <c r="G688" s="198">
        <v>0</v>
      </c>
      <c r="H688" s="199"/>
      <c r="I688" s="219"/>
      <c r="L688" s="211"/>
      <c r="M688" s="211"/>
      <c r="N688" s="192"/>
    </row>
    <row r="689" spans="1:14" ht="16.5" hidden="1">
      <c r="A689" s="185" t="s">
        <v>605</v>
      </c>
      <c r="B689" s="185" t="s">
        <v>76</v>
      </c>
      <c r="C689" s="185"/>
      <c r="D689" s="185"/>
      <c r="E689" s="78"/>
      <c r="F689" s="198"/>
      <c r="G689" s="198">
        <v>0</v>
      </c>
      <c r="H689" s="199"/>
      <c r="I689" s="219"/>
      <c r="L689" s="211"/>
      <c r="M689" s="211"/>
      <c r="N689" s="192"/>
    </row>
    <row r="690" spans="1:14" ht="16.5" hidden="1">
      <c r="A690" s="185" t="s">
        <v>606</v>
      </c>
      <c r="B690" s="185" t="s">
        <v>78</v>
      </c>
      <c r="C690" s="185"/>
      <c r="D690" s="185"/>
      <c r="E690" s="78"/>
      <c r="F690" s="198"/>
      <c r="G690" s="198">
        <v>0</v>
      </c>
      <c r="H690" s="199"/>
      <c r="I690" s="219"/>
      <c r="L690" s="211"/>
      <c r="M690" s="211"/>
      <c r="N690" s="192"/>
    </row>
    <row r="691" spans="1:14" ht="16.5">
      <c r="A691" s="186" t="s">
        <v>12</v>
      </c>
      <c r="B691" s="186" t="s">
        <v>607</v>
      </c>
      <c r="C691" s="186"/>
      <c r="D691" s="186"/>
      <c r="E691" s="78"/>
      <c r="F691" s="187">
        <f>F692+F902+F1089+F1276+F1463+F1650</f>
        <v>5029</v>
      </c>
      <c r="G691" s="187">
        <v>0</v>
      </c>
      <c r="H691" s="188">
        <f>H692+H902+H1089+H1276+H1463+H1650</f>
        <v>27956.111919999992</v>
      </c>
      <c r="I691" s="219"/>
      <c r="L691" s="211">
        <f t="shared" ref="L691:L692" si="33">H691/F691</f>
        <v>5.5589802982700318</v>
      </c>
      <c r="M691" s="211"/>
      <c r="N691" s="192"/>
    </row>
    <row r="692" spans="1:14" ht="16.5">
      <c r="A692" s="189" t="s">
        <v>608</v>
      </c>
      <c r="B692" s="189" t="s">
        <v>609</v>
      </c>
      <c r="C692" s="189"/>
      <c r="D692" s="189"/>
      <c r="E692" s="78"/>
      <c r="F692" s="190">
        <f>F693+F786</f>
        <v>4885</v>
      </c>
      <c r="G692" s="190">
        <v>0</v>
      </c>
      <c r="H692" s="191">
        <f>H693+H786</f>
        <v>25593.453919999993</v>
      </c>
      <c r="I692" s="219"/>
      <c r="L692" s="211">
        <f t="shared" si="33"/>
        <v>5.2391922047082895</v>
      </c>
      <c r="M692" s="211"/>
      <c r="N692" s="192"/>
    </row>
    <row r="693" spans="1:14" ht="16.5" hidden="1">
      <c r="A693" s="193" t="s">
        <v>610</v>
      </c>
      <c r="B693" s="193" t="s">
        <v>611</v>
      </c>
      <c r="C693" s="193"/>
      <c r="D693" s="193"/>
      <c r="E693" s="78"/>
      <c r="F693" s="236">
        <f>F694+F740</f>
        <v>0</v>
      </c>
      <c r="G693" s="236">
        <v>0</v>
      </c>
      <c r="H693" s="236">
        <f>H694+H740</f>
        <v>0</v>
      </c>
      <c r="I693" s="219"/>
      <c r="L693" s="211"/>
      <c r="M693" s="211"/>
      <c r="N693" s="192"/>
    </row>
    <row r="694" spans="1:14" ht="16.5" hidden="1">
      <c r="A694" s="196" t="s">
        <v>612</v>
      </c>
      <c r="B694" s="196" t="s">
        <v>613</v>
      </c>
      <c r="C694" s="196"/>
      <c r="D694" s="196"/>
      <c r="E694" s="78"/>
      <c r="F694" s="197">
        <f>F705</f>
        <v>0</v>
      </c>
      <c r="G694" s="197">
        <v>0</v>
      </c>
      <c r="H694" s="197">
        <f t="shared" ref="H694" si="34">H705</f>
        <v>0</v>
      </c>
      <c r="I694" s="219"/>
      <c r="L694" s="211"/>
      <c r="M694" s="211"/>
      <c r="N694" s="192"/>
    </row>
    <row r="695" spans="1:14" ht="16.5" hidden="1">
      <c r="A695" s="185" t="s">
        <v>614</v>
      </c>
      <c r="B695" s="185" t="s">
        <v>615</v>
      </c>
      <c r="C695" s="185"/>
      <c r="D695" s="185"/>
      <c r="E695" s="78"/>
      <c r="F695" s="198"/>
      <c r="G695" s="198">
        <v>0</v>
      </c>
      <c r="H695" s="199"/>
      <c r="I695" s="219"/>
      <c r="L695" s="211"/>
      <c r="M695" s="211"/>
      <c r="N695" s="192"/>
    </row>
    <row r="696" spans="1:14" ht="16.5" hidden="1">
      <c r="A696" s="185" t="s">
        <v>616</v>
      </c>
      <c r="B696" s="185" t="s">
        <v>617</v>
      </c>
      <c r="C696" s="185"/>
      <c r="D696" s="185"/>
      <c r="E696" s="78"/>
      <c r="F696" s="198"/>
      <c r="G696" s="198">
        <v>0</v>
      </c>
      <c r="H696" s="199"/>
      <c r="I696" s="219"/>
      <c r="L696" s="211"/>
      <c r="M696" s="211"/>
      <c r="N696" s="192"/>
    </row>
    <row r="697" spans="1:14" ht="16.5" hidden="1">
      <c r="A697" s="185" t="s">
        <v>618</v>
      </c>
      <c r="B697" s="185" t="s">
        <v>619</v>
      </c>
      <c r="C697" s="185"/>
      <c r="D697" s="185"/>
      <c r="E697" s="78"/>
      <c r="F697" s="198"/>
      <c r="G697" s="198">
        <v>0</v>
      </c>
      <c r="H697" s="199"/>
      <c r="I697" s="219"/>
      <c r="L697" s="211"/>
      <c r="M697" s="211"/>
      <c r="N697" s="192"/>
    </row>
    <row r="698" spans="1:14" ht="16.5" hidden="1">
      <c r="A698" s="185" t="s">
        <v>620</v>
      </c>
      <c r="B698" s="185" t="s">
        <v>621</v>
      </c>
      <c r="C698" s="185"/>
      <c r="D698" s="185"/>
      <c r="E698" s="78"/>
      <c r="F698" s="198"/>
      <c r="G698" s="198">
        <v>0</v>
      </c>
      <c r="H698" s="199"/>
      <c r="I698" s="219"/>
      <c r="L698" s="211"/>
      <c r="M698" s="211"/>
      <c r="N698" s="192"/>
    </row>
    <row r="699" spans="1:14" ht="16.5" hidden="1">
      <c r="A699" s="185" t="s">
        <v>622</v>
      </c>
      <c r="B699" s="185" t="s">
        <v>623</v>
      </c>
      <c r="C699" s="185"/>
      <c r="D699" s="185"/>
      <c r="E699" s="78"/>
      <c r="F699" s="198"/>
      <c r="G699" s="198">
        <v>0</v>
      </c>
      <c r="H699" s="199"/>
      <c r="I699" s="219"/>
      <c r="L699" s="211"/>
      <c r="M699" s="211"/>
      <c r="N699" s="192"/>
    </row>
    <row r="700" spans="1:14" ht="16.5" hidden="1">
      <c r="A700" s="185" t="s">
        <v>624</v>
      </c>
      <c r="B700" s="185" t="s">
        <v>625</v>
      </c>
      <c r="C700" s="185"/>
      <c r="D700" s="185"/>
      <c r="E700" s="78"/>
      <c r="F700" s="198"/>
      <c r="G700" s="198">
        <v>0</v>
      </c>
      <c r="H700" s="199"/>
      <c r="I700" s="219"/>
      <c r="L700" s="211"/>
      <c r="M700" s="211"/>
      <c r="N700" s="192"/>
    </row>
    <row r="701" spans="1:14" ht="16.5" hidden="1">
      <c r="A701" s="185" t="s">
        <v>626</v>
      </c>
      <c r="B701" s="185" t="s">
        <v>627</v>
      </c>
      <c r="C701" s="185"/>
      <c r="D701" s="185"/>
      <c r="E701" s="78"/>
      <c r="F701" s="198"/>
      <c r="G701" s="198">
        <v>0</v>
      </c>
      <c r="H701" s="199"/>
      <c r="I701" s="219"/>
      <c r="L701" s="211"/>
      <c r="M701" s="211"/>
      <c r="N701" s="192"/>
    </row>
    <row r="702" spans="1:14" ht="16.5" hidden="1">
      <c r="A702" s="185" t="s">
        <v>628</v>
      </c>
      <c r="B702" s="185" t="s">
        <v>629</v>
      </c>
      <c r="C702" s="185"/>
      <c r="D702" s="185"/>
      <c r="E702" s="78"/>
      <c r="F702" s="198"/>
      <c r="G702" s="198">
        <v>0</v>
      </c>
      <c r="H702" s="199"/>
      <c r="I702" s="219"/>
      <c r="L702" s="211"/>
      <c r="M702" s="211"/>
      <c r="N702" s="192"/>
    </row>
    <row r="703" spans="1:14" ht="16.5" hidden="1">
      <c r="A703" s="185" t="s">
        <v>630</v>
      </c>
      <c r="B703" s="185" t="s">
        <v>631</v>
      </c>
      <c r="C703" s="185"/>
      <c r="D703" s="185"/>
      <c r="E703" s="78"/>
      <c r="F703" s="198"/>
      <c r="G703" s="198">
        <v>0</v>
      </c>
      <c r="H703" s="199"/>
      <c r="I703" s="219"/>
      <c r="L703" s="211"/>
      <c r="M703" s="211"/>
      <c r="N703" s="192"/>
    </row>
    <row r="704" spans="1:14" ht="16.5" hidden="1">
      <c r="A704" s="185" t="s">
        <v>632</v>
      </c>
      <c r="B704" s="185" t="s">
        <v>633</v>
      </c>
      <c r="C704" s="185"/>
      <c r="D704" s="185"/>
      <c r="E704" s="78"/>
      <c r="F704" s="198"/>
      <c r="G704" s="198">
        <v>0</v>
      </c>
      <c r="H704" s="199"/>
      <c r="I704" s="219"/>
      <c r="L704" s="211"/>
      <c r="M704" s="211"/>
      <c r="N704" s="192"/>
    </row>
    <row r="705" spans="1:14" ht="16.5" hidden="1">
      <c r="A705" s="185" t="s">
        <v>634</v>
      </c>
      <c r="B705" s="185" t="s">
        <v>635</v>
      </c>
      <c r="C705" s="185"/>
      <c r="D705" s="185"/>
      <c r="E705" s="78"/>
      <c r="F705" s="198"/>
      <c r="G705" s="198">
        <v>0</v>
      </c>
      <c r="H705" s="198"/>
      <c r="I705" s="219"/>
      <c r="L705" s="211"/>
      <c r="M705" s="211"/>
      <c r="N705" s="192"/>
    </row>
    <row r="706" spans="1:14" ht="16.5" hidden="1">
      <c r="A706" s="185" t="s">
        <v>636</v>
      </c>
      <c r="B706" s="185" t="s">
        <v>637</v>
      </c>
      <c r="C706" s="185"/>
      <c r="D706" s="185"/>
      <c r="E706" s="78"/>
      <c r="F706" s="198"/>
      <c r="G706" s="198">
        <v>0</v>
      </c>
      <c r="H706" s="199"/>
      <c r="I706" s="219"/>
      <c r="L706" s="211"/>
      <c r="M706" s="211"/>
      <c r="N706" s="192"/>
    </row>
    <row r="707" spans="1:14" ht="16.5" hidden="1">
      <c r="A707" s="185" t="s">
        <v>638</v>
      </c>
      <c r="B707" s="185" t="s">
        <v>639</v>
      </c>
      <c r="C707" s="185"/>
      <c r="D707" s="185"/>
      <c r="E707" s="78"/>
      <c r="F707" s="198"/>
      <c r="G707" s="198">
        <v>0</v>
      </c>
      <c r="H707" s="199"/>
      <c r="I707" s="219"/>
      <c r="L707" s="211"/>
      <c r="M707" s="211"/>
      <c r="N707" s="192"/>
    </row>
    <row r="708" spans="1:14" ht="16.5" hidden="1">
      <c r="A708" s="185" t="s">
        <v>640</v>
      </c>
      <c r="B708" s="185" t="s">
        <v>641</v>
      </c>
      <c r="C708" s="185"/>
      <c r="D708" s="185"/>
      <c r="E708" s="78"/>
      <c r="F708" s="198"/>
      <c r="G708" s="198">
        <v>0</v>
      </c>
      <c r="H708" s="199"/>
      <c r="I708" s="219"/>
      <c r="L708" s="211"/>
      <c r="M708" s="211"/>
      <c r="N708" s="192"/>
    </row>
    <row r="709" spans="1:14" ht="16.5" hidden="1">
      <c r="A709" s="185" t="s">
        <v>642</v>
      </c>
      <c r="B709" s="185" t="s">
        <v>643</v>
      </c>
      <c r="C709" s="185"/>
      <c r="D709" s="185"/>
      <c r="E709" s="78"/>
      <c r="F709" s="198"/>
      <c r="G709" s="198">
        <v>0</v>
      </c>
      <c r="H709" s="199"/>
      <c r="I709" s="219"/>
      <c r="L709" s="211"/>
      <c r="M709" s="211"/>
      <c r="N709" s="192"/>
    </row>
    <row r="710" spans="1:14" ht="16.5" hidden="1">
      <c r="A710" s="185" t="s">
        <v>644</v>
      </c>
      <c r="B710" s="185" t="s">
        <v>645</v>
      </c>
      <c r="C710" s="185"/>
      <c r="D710" s="185"/>
      <c r="E710" s="78"/>
      <c r="F710" s="198"/>
      <c r="G710" s="198">
        <v>0</v>
      </c>
      <c r="H710" s="199"/>
      <c r="I710" s="219"/>
      <c r="L710" s="211"/>
      <c r="M710" s="211"/>
      <c r="N710" s="192"/>
    </row>
    <row r="711" spans="1:14" ht="16.5" hidden="1">
      <c r="A711" s="185" t="s">
        <v>646</v>
      </c>
      <c r="B711" s="185" t="s">
        <v>647</v>
      </c>
      <c r="C711" s="185"/>
      <c r="D711" s="185"/>
      <c r="E711" s="78"/>
      <c r="F711" s="198"/>
      <c r="G711" s="198">
        <v>0</v>
      </c>
      <c r="H711" s="199"/>
      <c r="I711" s="219"/>
      <c r="L711" s="211"/>
      <c r="M711" s="211"/>
      <c r="N711" s="192"/>
    </row>
    <row r="712" spans="1:14" ht="16.5" hidden="1">
      <c r="A712" s="185" t="s">
        <v>648</v>
      </c>
      <c r="B712" s="185" t="s">
        <v>649</v>
      </c>
      <c r="C712" s="185"/>
      <c r="D712" s="185"/>
      <c r="E712" s="78"/>
      <c r="F712" s="198"/>
      <c r="G712" s="198">
        <v>0</v>
      </c>
      <c r="H712" s="199"/>
      <c r="I712" s="219"/>
      <c r="L712" s="211"/>
      <c r="M712" s="211"/>
      <c r="N712" s="192"/>
    </row>
    <row r="713" spans="1:14" ht="16.5" hidden="1">
      <c r="A713" s="185" t="s">
        <v>650</v>
      </c>
      <c r="B713" s="185" t="s">
        <v>651</v>
      </c>
      <c r="C713" s="185"/>
      <c r="D713" s="185"/>
      <c r="E713" s="78"/>
      <c r="F713" s="198"/>
      <c r="G713" s="198">
        <v>0</v>
      </c>
      <c r="H713" s="199"/>
      <c r="I713" s="219"/>
      <c r="L713" s="211"/>
      <c r="M713" s="211"/>
      <c r="N713" s="192"/>
    </row>
    <row r="714" spans="1:14" ht="16.5" hidden="1">
      <c r="A714" s="185" t="s">
        <v>652</v>
      </c>
      <c r="B714" s="185" t="s">
        <v>653</v>
      </c>
      <c r="C714" s="185"/>
      <c r="D714" s="185"/>
      <c r="E714" s="78"/>
      <c r="F714" s="198"/>
      <c r="G714" s="198">
        <v>0</v>
      </c>
      <c r="H714" s="199"/>
      <c r="I714" s="219"/>
      <c r="L714" s="211"/>
      <c r="M714" s="211"/>
      <c r="N714" s="192"/>
    </row>
    <row r="715" spans="1:14" ht="16.5" hidden="1">
      <c r="A715" s="185" t="s">
        <v>654</v>
      </c>
      <c r="B715" s="185" t="s">
        <v>655</v>
      </c>
      <c r="C715" s="185"/>
      <c r="D715" s="185"/>
      <c r="E715" s="78"/>
      <c r="F715" s="198"/>
      <c r="G715" s="198">
        <v>0</v>
      </c>
      <c r="H715" s="199"/>
      <c r="I715" s="219"/>
      <c r="L715" s="211"/>
      <c r="M715" s="211"/>
      <c r="N715" s="192"/>
    </row>
    <row r="716" spans="1:14" ht="16.5" hidden="1">
      <c r="A716" s="185" t="s">
        <v>656</v>
      </c>
      <c r="B716" s="185" t="s">
        <v>657</v>
      </c>
      <c r="C716" s="185"/>
      <c r="D716" s="185"/>
      <c r="E716" s="78"/>
      <c r="F716" s="198"/>
      <c r="G716" s="198">
        <v>0</v>
      </c>
      <c r="H716" s="199"/>
      <c r="I716" s="219"/>
      <c r="L716" s="211"/>
      <c r="M716" s="211"/>
      <c r="N716" s="192"/>
    </row>
    <row r="717" spans="1:14" ht="16.5" hidden="1">
      <c r="A717" s="185" t="s">
        <v>658</v>
      </c>
      <c r="B717" s="185" t="s">
        <v>659</v>
      </c>
      <c r="C717" s="185"/>
      <c r="D717" s="185"/>
      <c r="E717" s="78"/>
      <c r="F717" s="198"/>
      <c r="G717" s="198">
        <v>0</v>
      </c>
      <c r="H717" s="199"/>
      <c r="I717" s="219"/>
      <c r="L717" s="211"/>
      <c r="M717" s="211"/>
      <c r="N717" s="192"/>
    </row>
    <row r="718" spans="1:14" ht="16.5" hidden="1">
      <c r="A718" s="185" t="s">
        <v>660</v>
      </c>
      <c r="B718" s="185" t="s">
        <v>661</v>
      </c>
      <c r="C718" s="185"/>
      <c r="D718" s="185"/>
      <c r="E718" s="78"/>
      <c r="F718" s="198"/>
      <c r="G718" s="198">
        <v>0</v>
      </c>
      <c r="H718" s="199"/>
      <c r="I718" s="219"/>
      <c r="L718" s="211"/>
      <c r="M718" s="211"/>
      <c r="N718" s="192"/>
    </row>
    <row r="719" spans="1:14" ht="16.5" hidden="1">
      <c r="A719" s="185" t="s">
        <v>662</v>
      </c>
      <c r="B719" s="185" t="s">
        <v>663</v>
      </c>
      <c r="C719" s="185"/>
      <c r="D719" s="185"/>
      <c r="E719" s="78"/>
      <c r="F719" s="198"/>
      <c r="G719" s="198">
        <v>0</v>
      </c>
      <c r="H719" s="199"/>
      <c r="I719" s="219"/>
      <c r="L719" s="211"/>
      <c r="M719" s="211"/>
      <c r="N719" s="192"/>
    </row>
    <row r="720" spans="1:14" ht="16.5" hidden="1">
      <c r="A720" s="185" t="s">
        <v>664</v>
      </c>
      <c r="B720" s="185" t="s">
        <v>665</v>
      </c>
      <c r="C720" s="185"/>
      <c r="D720" s="185"/>
      <c r="E720" s="78"/>
      <c r="F720" s="198"/>
      <c r="G720" s="198">
        <v>0</v>
      </c>
      <c r="H720" s="199"/>
      <c r="I720" s="219"/>
      <c r="L720" s="211"/>
      <c r="M720" s="211"/>
      <c r="N720" s="192"/>
    </row>
    <row r="721" spans="1:14" ht="16.5" hidden="1">
      <c r="A721" s="185" t="s">
        <v>666</v>
      </c>
      <c r="B721" s="185" t="s">
        <v>667</v>
      </c>
      <c r="C721" s="185"/>
      <c r="D721" s="185"/>
      <c r="E721" s="78"/>
      <c r="F721" s="198"/>
      <c r="G721" s="198">
        <v>0</v>
      </c>
      <c r="H721" s="199"/>
      <c r="I721" s="219"/>
      <c r="L721" s="211"/>
      <c r="M721" s="211"/>
      <c r="N721" s="192"/>
    </row>
    <row r="722" spans="1:14" ht="16.5" hidden="1">
      <c r="A722" s="185" t="s">
        <v>668</v>
      </c>
      <c r="B722" s="185" t="s">
        <v>669</v>
      </c>
      <c r="C722" s="185"/>
      <c r="D722" s="185"/>
      <c r="E722" s="78"/>
      <c r="F722" s="198"/>
      <c r="G722" s="198">
        <v>0</v>
      </c>
      <c r="H722" s="199"/>
      <c r="I722" s="219"/>
      <c r="L722" s="211"/>
      <c r="M722" s="211"/>
      <c r="N722" s="192"/>
    </row>
    <row r="723" spans="1:14" ht="16.5" hidden="1">
      <c r="A723" s="185" t="s">
        <v>670</v>
      </c>
      <c r="B723" s="185" t="s">
        <v>671</v>
      </c>
      <c r="C723" s="185"/>
      <c r="D723" s="185"/>
      <c r="E723" s="78"/>
      <c r="F723" s="198"/>
      <c r="G723" s="198">
        <v>0</v>
      </c>
      <c r="H723" s="199"/>
      <c r="I723" s="219"/>
      <c r="L723" s="211"/>
      <c r="M723" s="211"/>
      <c r="N723" s="192"/>
    </row>
    <row r="724" spans="1:14" ht="16.5" hidden="1">
      <c r="A724" s="185" t="s">
        <v>672</v>
      </c>
      <c r="B724" s="185" t="s">
        <v>673</v>
      </c>
      <c r="C724" s="185"/>
      <c r="D724" s="185"/>
      <c r="E724" s="78"/>
      <c r="F724" s="198"/>
      <c r="G724" s="198">
        <v>0</v>
      </c>
      <c r="H724" s="199"/>
      <c r="I724" s="219"/>
      <c r="L724" s="211"/>
      <c r="M724" s="211"/>
      <c r="N724" s="192"/>
    </row>
    <row r="725" spans="1:14" ht="16.5" hidden="1">
      <c r="A725" s="185" t="s">
        <v>674</v>
      </c>
      <c r="B725" s="185" t="s">
        <v>675</v>
      </c>
      <c r="C725" s="185"/>
      <c r="D725" s="185"/>
      <c r="E725" s="78"/>
      <c r="F725" s="198"/>
      <c r="G725" s="198">
        <v>0</v>
      </c>
      <c r="H725" s="199"/>
      <c r="I725" s="219"/>
      <c r="L725" s="211"/>
      <c r="M725" s="211"/>
      <c r="N725" s="192"/>
    </row>
    <row r="726" spans="1:14" ht="16.5" hidden="1">
      <c r="A726" s="185" t="s">
        <v>676</v>
      </c>
      <c r="B726" s="185" t="s">
        <v>677</v>
      </c>
      <c r="C726" s="185"/>
      <c r="D726" s="185"/>
      <c r="E726" s="78"/>
      <c r="F726" s="198"/>
      <c r="G726" s="198">
        <v>0</v>
      </c>
      <c r="H726" s="199"/>
      <c r="I726" s="219"/>
      <c r="L726" s="211"/>
      <c r="M726" s="211"/>
      <c r="N726" s="192"/>
    </row>
    <row r="727" spans="1:14" ht="16.5" hidden="1">
      <c r="A727" s="185" t="s">
        <v>678</v>
      </c>
      <c r="B727" s="185" t="s">
        <v>679</v>
      </c>
      <c r="C727" s="185"/>
      <c r="D727" s="185"/>
      <c r="E727" s="78"/>
      <c r="F727" s="198"/>
      <c r="G727" s="198">
        <v>0</v>
      </c>
      <c r="H727" s="199"/>
      <c r="I727" s="219"/>
      <c r="L727" s="211"/>
      <c r="M727" s="211"/>
      <c r="N727" s="192"/>
    </row>
    <row r="728" spans="1:14" ht="16.5" hidden="1">
      <c r="A728" s="185" t="s">
        <v>680</v>
      </c>
      <c r="B728" s="185" t="s">
        <v>681</v>
      </c>
      <c r="C728" s="185"/>
      <c r="D728" s="185"/>
      <c r="E728" s="78"/>
      <c r="F728" s="198"/>
      <c r="G728" s="198">
        <v>0</v>
      </c>
      <c r="H728" s="199"/>
      <c r="I728" s="219"/>
      <c r="L728" s="211"/>
      <c r="M728" s="211"/>
      <c r="N728" s="192"/>
    </row>
    <row r="729" spans="1:14" ht="16.5" hidden="1">
      <c r="A729" s="185" t="s">
        <v>682</v>
      </c>
      <c r="B729" s="185" t="s">
        <v>683</v>
      </c>
      <c r="C729" s="185"/>
      <c r="D729" s="185"/>
      <c r="E729" s="78"/>
      <c r="F729" s="198"/>
      <c r="G729" s="198">
        <v>0</v>
      </c>
      <c r="H729" s="199"/>
      <c r="I729" s="219"/>
      <c r="L729" s="211"/>
      <c r="M729" s="211"/>
      <c r="N729" s="192"/>
    </row>
    <row r="730" spans="1:14" ht="16.5" hidden="1">
      <c r="A730" s="185" t="s">
        <v>684</v>
      </c>
      <c r="B730" s="185" t="s">
        <v>685</v>
      </c>
      <c r="C730" s="185"/>
      <c r="D730" s="185"/>
      <c r="E730" s="78"/>
      <c r="F730" s="198"/>
      <c r="G730" s="198">
        <v>0</v>
      </c>
      <c r="H730" s="199"/>
      <c r="I730" s="219"/>
      <c r="L730" s="211"/>
      <c r="M730" s="211"/>
      <c r="N730" s="192"/>
    </row>
    <row r="731" spans="1:14" ht="16.5" hidden="1">
      <c r="A731" s="185" t="s">
        <v>686</v>
      </c>
      <c r="B731" s="185" t="s">
        <v>687</v>
      </c>
      <c r="C731" s="185"/>
      <c r="D731" s="185"/>
      <c r="E731" s="78"/>
      <c r="F731" s="198"/>
      <c r="G731" s="198">
        <v>0</v>
      </c>
      <c r="H731" s="199"/>
      <c r="I731" s="219"/>
      <c r="L731" s="211"/>
      <c r="M731" s="211"/>
      <c r="N731" s="192"/>
    </row>
    <row r="732" spans="1:14" ht="16.5" hidden="1">
      <c r="A732" s="185" t="s">
        <v>688</v>
      </c>
      <c r="B732" s="185" t="s">
        <v>689</v>
      </c>
      <c r="C732" s="185"/>
      <c r="D732" s="185"/>
      <c r="E732" s="78"/>
      <c r="F732" s="198"/>
      <c r="G732" s="198">
        <v>0</v>
      </c>
      <c r="H732" s="199"/>
      <c r="I732" s="219"/>
      <c r="L732" s="211"/>
      <c r="M732" s="211"/>
      <c r="N732" s="192"/>
    </row>
    <row r="733" spans="1:14" ht="16.5" hidden="1">
      <c r="A733" s="185" t="s">
        <v>690</v>
      </c>
      <c r="B733" s="185" t="s">
        <v>691</v>
      </c>
      <c r="C733" s="185"/>
      <c r="D733" s="185"/>
      <c r="E733" s="78"/>
      <c r="F733" s="198"/>
      <c r="G733" s="198">
        <v>0</v>
      </c>
      <c r="H733" s="199"/>
      <c r="I733" s="219"/>
      <c r="L733" s="211"/>
      <c r="M733" s="211"/>
      <c r="N733" s="192"/>
    </row>
    <row r="734" spans="1:14" ht="16.5" hidden="1">
      <c r="A734" s="185" t="s">
        <v>692</v>
      </c>
      <c r="B734" s="185" t="s">
        <v>693</v>
      </c>
      <c r="C734" s="185"/>
      <c r="D734" s="185"/>
      <c r="E734" s="78"/>
      <c r="F734" s="198"/>
      <c r="G734" s="198">
        <v>0</v>
      </c>
      <c r="H734" s="199"/>
      <c r="I734" s="219"/>
      <c r="L734" s="211"/>
      <c r="M734" s="211"/>
      <c r="N734" s="192"/>
    </row>
    <row r="735" spans="1:14" ht="16.5" hidden="1">
      <c r="A735" s="185" t="s">
        <v>694</v>
      </c>
      <c r="B735" s="185" t="s">
        <v>695</v>
      </c>
      <c r="C735" s="185"/>
      <c r="D735" s="185"/>
      <c r="E735" s="78"/>
      <c r="F735" s="198"/>
      <c r="G735" s="198">
        <v>0</v>
      </c>
      <c r="H735" s="199"/>
      <c r="I735" s="219"/>
      <c r="L735" s="211"/>
      <c r="M735" s="211"/>
      <c r="N735" s="192"/>
    </row>
    <row r="736" spans="1:14" ht="16.5" hidden="1">
      <c r="A736" s="185" t="s">
        <v>696</v>
      </c>
      <c r="B736" s="185" t="s">
        <v>697</v>
      </c>
      <c r="C736" s="185"/>
      <c r="D736" s="185"/>
      <c r="E736" s="78"/>
      <c r="F736" s="198"/>
      <c r="G736" s="198">
        <v>0</v>
      </c>
      <c r="H736" s="199"/>
      <c r="I736" s="219"/>
      <c r="L736" s="211"/>
      <c r="M736" s="211"/>
      <c r="N736" s="192"/>
    </row>
    <row r="737" spans="1:14" ht="16.5" hidden="1">
      <c r="A737" s="185" t="s">
        <v>698</v>
      </c>
      <c r="B737" s="185" t="s">
        <v>699</v>
      </c>
      <c r="C737" s="185"/>
      <c r="D737" s="185"/>
      <c r="E737" s="78"/>
      <c r="F737" s="198"/>
      <c r="G737" s="198">
        <v>0</v>
      </c>
      <c r="H737" s="199"/>
      <c r="I737" s="219"/>
      <c r="L737" s="211"/>
      <c r="M737" s="211"/>
      <c r="N737" s="192"/>
    </row>
    <row r="738" spans="1:14" ht="16.5" hidden="1">
      <c r="A738" s="185" t="s">
        <v>700</v>
      </c>
      <c r="B738" s="185" t="s">
        <v>701</v>
      </c>
      <c r="C738" s="185"/>
      <c r="D738" s="185"/>
      <c r="E738" s="78"/>
      <c r="F738" s="198"/>
      <c r="G738" s="198">
        <v>0</v>
      </c>
      <c r="H738" s="199"/>
      <c r="I738" s="219"/>
      <c r="L738" s="211"/>
      <c r="M738" s="211"/>
      <c r="N738" s="192"/>
    </row>
    <row r="739" spans="1:14" ht="16.5" hidden="1">
      <c r="A739" s="185" t="s">
        <v>702</v>
      </c>
      <c r="B739" s="185" t="s">
        <v>703</v>
      </c>
      <c r="C739" s="185"/>
      <c r="D739" s="185"/>
      <c r="E739" s="78"/>
      <c r="F739" s="198"/>
      <c r="G739" s="198">
        <v>0</v>
      </c>
      <c r="H739" s="199"/>
      <c r="I739" s="219"/>
      <c r="L739" s="211"/>
      <c r="M739" s="211"/>
      <c r="N739" s="192"/>
    </row>
    <row r="740" spans="1:14" ht="16.5" hidden="1">
      <c r="A740" s="196" t="s">
        <v>704</v>
      </c>
      <c r="B740" s="196" t="s">
        <v>705</v>
      </c>
      <c r="C740" s="196"/>
      <c r="D740" s="196"/>
      <c r="E740" s="78"/>
      <c r="F740" s="197">
        <f>SUM(F741:F785)</f>
        <v>0</v>
      </c>
      <c r="G740" s="197">
        <v>0</v>
      </c>
      <c r="H740" s="200">
        <f t="shared" ref="H740" si="35">SUM(H741:H785)</f>
        <v>0</v>
      </c>
      <c r="I740" s="219"/>
      <c r="L740" s="211"/>
      <c r="M740" s="211"/>
      <c r="N740" s="192"/>
    </row>
    <row r="741" spans="1:14" ht="16.5" hidden="1">
      <c r="A741" s="185" t="s">
        <v>706</v>
      </c>
      <c r="B741" s="185" t="s">
        <v>615</v>
      </c>
      <c r="C741" s="185"/>
      <c r="D741" s="185"/>
      <c r="E741" s="78"/>
      <c r="F741" s="198"/>
      <c r="G741" s="198">
        <v>0</v>
      </c>
      <c r="H741" s="199"/>
      <c r="I741" s="219"/>
      <c r="L741" s="211"/>
      <c r="M741" s="211"/>
      <c r="N741" s="192"/>
    </row>
    <row r="742" spans="1:14" ht="16.5" hidden="1">
      <c r="A742" s="185" t="s">
        <v>707</v>
      </c>
      <c r="B742" s="185" t="s">
        <v>617</v>
      </c>
      <c r="C742" s="185"/>
      <c r="D742" s="185"/>
      <c r="E742" s="78"/>
      <c r="F742" s="198"/>
      <c r="G742" s="198">
        <v>0</v>
      </c>
      <c r="H742" s="199"/>
      <c r="I742" s="219"/>
      <c r="L742" s="211"/>
      <c r="M742" s="211"/>
      <c r="N742" s="192"/>
    </row>
    <row r="743" spans="1:14" ht="16.5" hidden="1">
      <c r="A743" s="185" t="s">
        <v>708</v>
      </c>
      <c r="B743" s="185" t="s">
        <v>619</v>
      </c>
      <c r="C743" s="185"/>
      <c r="D743" s="185"/>
      <c r="E743" s="78"/>
      <c r="F743" s="198"/>
      <c r="G743" s="198">
        <v>0</v>
      </c>
      <c r="H743" s="199"/>
      <c r="I743" s="219"/>
      <c r="L743" s="211"/>
      <c r="M743" s="211"/>
      <c r="N743" s="192"/>
    </row>
    <row r="744" spans="1:14" ht="16.5" hidden="1">
      <c r="A744" s="185" t="s">
        <v>709</v>
      </c>
      <c r="B744" s="185" t="s">
        <v>621</v>
      </c>
      <c r="C744" s="185"/>
      <c r="D744" s="185"/>
      <c r="E744" s="78"/>
      <c r="F744" s="198"/>
      <c r="G744" s="198">
        <v>0</v>
      </c>
      <c r="H744" s="199"/>
      <c r="I744" s="219"/>
      <c r="L744" s="211"/>
      <c r="M744" s="211"/>
      <c r="N744" s="192"/>
    </row>
    <row r="745" spans="1:14" ht="16.5" hidden="1">
      <c r="A745" s="185" t="s">
        <v>710</v>
      </c>
      <c r="B745" s="185" t="s">
        <v>623</v>
      </c>
      <c r="C745" s="185"/>
      <c r="D745" s="185"/>
      <c r="E745" s="78"/>
      <c r="F745" s="198"/>
      <c r="G745" s="198">
        <v>0</v>
      </c>
      <c r="H745" s="199"/>
      <c r="I745" s="219"/>
      <c r="L745" s="211"/>
      <c r="M745" s="211"/>
      <c r="N745" s="192"/>
    </row>
    <row r="746" spans="1:14" ht="16.5" hidden="1">
      <c r="A746" s="185" t="s">
        <v>711</v>
      </c>
      <c r="B746" s="185" t="s">
        <v>625</v>
      </c>
      <c r="C746" s="185"/>
      <c r="D746" s="185"/>
      <c r="E746" s="78"/>
      <c r="F746" s="198"/>
      <c r="G746" s="198">
        <v>0</v>
      </c>
      <c r="H746" s="199"/>
      <c r="I746" s="219"/>
      <c r="L746" s="211"/>
      <c r="M746" s="211"/>
      <c r="N746" s="192"/>
    </row>
    <row r="747" spans="1:14" ht="16.5" hidden="1">
      <c r="A747" s="185" t="s">
        <v>712</v>
      </c>
      <c r="B747" s="185" t="s">
        <v>627</v>
      </c>
      <c r="C747" s="185"/>
      <c r="D747" s="185"/>
      <c r="E747" s="78"/>
      <c r="F747" s="198"/>
      <c r="G747" s="198">
        <v>0</v>
      </c>
      <c r="H747" s="199"/>
      <c r="I747" s="219"/>
      <c r="L747" s="211"/>
      <c r="M747" s="211"/>
      <c r="N747" s="192"/>
    </row>
    <row r="748" spans="1:14" ht="16.5" hidden="1">
      <c r="A748" s="185" t="s">
        <v>713</v>
      </c>
      <c r="B748" s="185" t="s">
        <v>629</v>
      </c>
      <c r="C748" s="185"/>
      <c r="D748" s="185"/>
      <c r="E748" s="78"/>
      <c r="F748" s="198"/>
      <c r="G748" s="198">
        <v>0</v>
      </c>
      <c r="H748" s="199"/>
      <c r="I748" s="219"/>
      <c r="L748" s="211"/>
      <c r="M748" s="211"/>
      <c r="N748" s="192"/>
    </row>
    <row r="749" spans="1:14" ht="16.5" hidden="1">
      <c r="A749" s="185" t="s">
        <v>714</v>
      </c>
      <c r="B749" s="185" t="s">
        <v>631</v>
      </c>
      <c r="C749" s="185"/>
      <c r="D749" s="185"/>
      <c r="E749" s="78"/>
      <c r="F749" s="198"/>
      <c r="G749" s="198">
        <v>0</v>
      </c>
      <c r="H749" s="199"/>
      <c r="I749" s="219"/>
      <c r="L749" s="211"/>
      <c r="M749" s="211"/>
      <c r="N749" s="192"/>
    </row>
    <row r="750" spans="1:14" ht="16.5" hidden="1">
      <c r="A750" s="185" t="s">
        <v>715</v>
      </c>
      <c r="B750" s="185" t="s">
        <v>633</v>
      </c>
      <c r="C750" s="185"/>
      <c r="D750" s="185"/>
      <c r="E750" s="78"/>
      <c r="F750" s="198"/>
      <c r="G750" s="198">
        <v>0</v>
      </c>
      <c r="H750" s="199"/>
      <c r="I750" s="219"/>
      <c r="L750" s="211"/>
      <c r="M750" s="211"/>
      <c r="N750" s="192"/>
    </row>
    <row r="751" spans="1:14" ht="16.5" hidden="1">
      <c r="A751" s="185" t="s">
        <v>716</v>
      </c>
      <c r="B751" s="185" t="s">
        <v>635</v>
      </c>
      <c r="C751" s="185"/>
      <c r="D751" s="185"/>
      <c r="E751" s="78"/>
      <c r="F751" s="198"/>
      <c r="G751" s="198">
        <v>0</v>
      </c>
      <c r="H751" s="199"/>
      <c r="I751" s="219"/>
      <c r="L751" s="211"/>
      <c r="M751" s="211"/>
      <c r="N751" s="192"/>
    </row>
    <row r="752" spans="1:14" ht="16.5" hidden="1">
      <c r="A752" s="185" t="s">
        <v>717</v>
      </c>
      <c r="B752" s="185" t="s">
        <v>637</v>
      </c>
      <c r="C752" s="185"/>
      <c r="D752" s="185"/>
      <c r="E752" s="78"/>
      <c r="F752" s="198"/>
      <c r="G752" s="198">
        <v>0</v>
      </c>
      <c r="H752" s="199"/>
      <c r="I752" s="219"/>
      <c r="L752" s="211"/>
      <c r="M752" s="211"/>
      <c r="N752" s="192"/>
    </row>
    <row r="753" spans="1:14" ht="16.5" hidden="1">
      <c r="A753" s="185" t="s">
        <v>718</v>
      </c>
      <c r="B753" s="185" t="s">
        <v>639</v>
      </c>
      <c r="C753" s="185"/>
      <c r="D753" s="185"/>
      <c r="E753" s="78"/>
      <c r="F753" s="198"/>
      <c r="G753" s="198">
        <v>0</v>
      </c>
      <c r="H753" s="199"/>
      <c r="I753" s="219"/>
      <c r="L753" s="211"/>
      <c r="M753" s="211"/>
      <c r="N753" s="192"/>
    </row>
    <row r="754" spans="1:14" ht="16.5" hidden="1">
      <c r="A754" s="185" t="s">
        <v>719</v>
      </c>
      <c r="B754" s="185" t="s">
        <v>641</v>
      </c>
      <c r="C754" s="185"/>
      <c r="D754" s="185"/>
      <c r="E754" s="78"/>
      <c r="F754" s="198"/>
      <c r="G754" s="198">
        <v>0</v>
      </c>
      <c r="H754" s="199"/>
      <c r="I754" s="219"/>
      <c r="L754" s="211"/>
      <c r="M754" s="211"/>
      <c r="N754" s="192"/>
    </row>
    <row r="755" spans="1:14" ht="16.5" hidden="1">
      <c r="A755" s="185" t="s">
        <v>720</v>
      </c>
      <c r="B755" s="185" t="s">
        <v>643</v>
      </c>
      <c r="C755" s="185"/>
      <c r="D755" s="185"/>
      <c r="E755" s="78"/>
      <c r="F755" s="198"/>
      <c r="G755" s="198">
        <v>0</v>
      </c>
      <c r="H755" s="199"/>
      <c r="I755" s="219"/>
      <c r="L755" s="211"/>
      <c r="M755" s="211"/>
      <c r="N755" s="192"/>
    </row>
    <row r="756" spans="1:14" ht="16.5" hidden="1">
      <c r="A756" s="185" t="s">
        <v>721</v>
      </c>
      <c r="B756" s="185" t="s">
        <v>645</v>
      </c>
      <c r="C756" s="185"/>
      <c r="D756" s="185"/>
      <c r="E756" s="78"/>
      <c r="F756" s="198"/>
      <c r="G756" s="198">
        <v>0</v>
      </c>
      <c r="H756" s="199"/>
      <c r="I756" s="219"/>
      <c r="L756" s="211"/>
      <c r="M756" s="211"/>
      <c r="N756" s="192"/>
    </row>
    <row r="757" spans="1:14" ht="16.5" hidden="1">
      <c r="A757" s="185" t="s">
        <v>722</v>
      </c>
      <c r="B757" s="185" t="s">
        <v>647</v>
      </c>
      <c r="C757" s="185"/>
      <c r="D757" s="185"/>
      <c r="E757" s="78"/>
      <c r="F757" s="198"/>
      <c r="G757" s="198">
        <v>0</v>
      </c>
      <c r="H757" s="199"/>
      <c r="I757" s="219"/>
      <c r="L757" s="211"/>
      <c r="M757" s="211"/>
      <c r="N757" s="192"/>
    </row>
    <row r="758" spans="1:14" ht="16.5" hidden="1">
      <c r="A758" s="185" t="s">
        <v>723</v>
      </c>
      <c r="B758" s="185" t="s">
        <v>649</v>
      </c>
      <c r="C758" s="185"/>
      <c r="D758" s="185"/>
      <c r="E758" s="78"/>
      <c r="F758" s="198"/>
      <c r="G758" s="198">
        <v>0</v>
      </c>
      <c r="H758" s="199"/>
      <c r="I758" s="219"/>
      <c r="L758" s="211"/>
      <c r="M758" s="211"/>
      <c r="N758" s="192"/>
    </row>
    <row r="759" spans="1:14" ht="16.5" hidden="1">
      <c r="A759" s="185" t="s">
        <v>724</v>
      </c>
      <c r="B759" s="185" t="s">
        <v>651</v>
      </c>
      <c r="C759" s="185"/>
      <c r="D759" s="185"/>
      <c r="E759" s="78"/>
      <c r="F759" s="198"/>
      <c r="G759" s="198">
        <v>0</v>
      </c>
      <c r="H759" s="199"/>
      <c r="I759" s="219"/>
      <c r="L759" s="211"/>
      <c r="M759" s="211"/>
      <c r="N759" s="192"/>
    </row>
    <row r="760" spans="1:14" ht="16.5" hidden="1">
      <c r="A760" s="185" t="s">
        <v>725</v>
      </c>
      <c r="B760" s="185" t="s">
        <v>653</v>
      </c>
      <c r="C760" s="185"/>
      <c r="D760" s="185"/>
      <c r="E760" s="78"/>
      <c r="F760" s="198"/>
      <c r="G760" s="198">
        <v>0</v>
      </c>
      <c r="H760" s="199"/>
      <c r="I760" s="219"/>
      <c r="L760" s="211"/>
      <c r="M760" s="211"/>
      <c r="N760" s="192"/>
    </row>
    <row r="761" spans="1:14" ht="16.5" hidden="1">
      <c r="A761" s="185" t="s">
        <v>726</v>
      </c>
      <c r="B761" s="185" t="s">
        <v>655</v>
      </c>
      <c r="C761" s="185"/>
      <c r="D761" s="185"/>
      <c r="E761" s="78"/>
      <c r="F761" s="198"/>
      <c r="G761" s="198">
        <v>0</v>
      </c>
      <c r="H761" s="199"/>
      <c r="I761" s="219"/>
      <c r="L761" s="211"/>
      <c r="M761" s="211"/>
      <c r="N761" s="192"/>
    </row>
    <row r="762" spans="1:14" ht="16.5" hidden="1">
      <c r="A762" s="185" t="s">
        <v>727</v>
      </c>
      <c r="B762" s="185" t="s">
        <v>657</v>
      </c>
      <c r="C762" s="185"/>
      <c r="D762" s="185"/>
      <c r="E762" s="78"/>
      <c r="F762" s="198"/>
      <c r="G762" s="198">
        <v>0</v>
      </c>
      <c r="H762" s="199"/>
      <c r="I762" s="219"/>
      <c r="L762" s="211"/>
      <c r="M762" s="211"/>
      <c r="N762" s="192"/>
    </row>
    <row r="763" spans="1:14" ht="16.5" hidden="1">
      <c r="A763" s="185" t="s">
        <v>728</v>
      </c>
      <c r="B763" s="185" t="s">
        <v>659</v>
      </c>
      <c r="C763" s="185"/>
      <c r="D763" s="185"/>
      <c r="E763" s="78"/>
      <c r="F763" s="198"/>
      <c r="G763" s="198">
        <v>0</v>
      </c>
      <c r="H763" s="199"/>
      <c r="I763" s="219"/>
      <c r="L763" s="211"/>
      <c r="M763" s="211"/>
      <c r="N763" s="192"/>
    </row>
    <row r="764" spans="1:14" ht="16.5" hidden="1">
      <c r="A764" s="185" t="s">
        <v>729</v>
      </c>
      <c r="B764" s="185" t="s">
        <v>661</v>
      </c>
      <c r="C764" s="185"/>
      <c r="D764" s="185"/>
      <c r="E764" s="78"/>
      <c r="F764" s="198"/>
      <c r="G764" s="198">
        <v>0</v>
      </c>
      <c r="H764" s="199"/>
      <c r="I764" s="219"/>
      <c r="L764" s="211"/>
      <c r="M764" s="211"/>
      <c r="N764" s="192"/>
    </row>
    <row r="765" spans="1:14" ht="16.5" hidden="1">
      <c r="A765" s="185" t="s">
        <v>730</v>
      </c>
      <c r="B765" s="185" t="s">
        <v>663</v>
      </c>
      <c r="C765" s="185"/>
      <c r="D765" s="185"/>
      <c r="E765" s="78"/>
      <c r="F765" s="198"/>
      <c r="G765" s="198">
        <v>0</v>
      </c>
      <c r="H765" s="199"/>
      <c r="I765" s="219"/>
      <c r="L765" s="211"/>
      <c r="M765" s="211"/>
      <c r="N765" s="192"/>
    </row>
    <row r="766" spans="1:14" ht="16.5" hidden="1">
      <c r="A766" s="185" t="s">
        <v>731</v>
      </c>
      <c r="B766" s="185" t="s">
        <v>665</v>
      </c>
      <c r="C766" s="185"/>
      <c r="D766" s="185"/>
      <c r="E766" s="78"/>
      <c r="F766" s="198"/>
      <c r="G766" s="198">
        <v>0</v>
      </c>
      <c r="H766" s="199"/>
      <c r="I766" s="219"/>
      <c r="L766" s="211"/>
      <c r="M766" s="211"/>
      <c r="N766" s="192"/>
    </row>
    <row r="767" spans="1:14" ht="16.5" hidden="1">
      <c r="A767" s="185" t="s">
        <v>732</v>
      </c>
      <c r="B767" s="185" t="s">
        <v>667</v>
      </c>
      <c r="C767" s="185"/>
      <c r="D767" s="185"/>
      <c r="E767" s="78"/>
      <c r="F767" s="198"/>
      <c r="G767" s="198">
        <v>0</v>
      </c>
      <c r="H767" s="199"/>
      <c r="I767" s="219"/>
      <c r="L767" s="211"/>
      <c r="M767" s="211"/>
      <c r="N767" s="192"/>
    </row>
    <row r="768" spans="1:14" ht="16.5" hidden="1">
      <c r="A768" s="185" t="s">
        <v>733</v>
      </c>
      <c r="B768" s="185" t="s">
        <v>669</v>
      </c>
      <c r="C768" s="185"/>
      <c r="D768" s="185"/>
      <c r="E768" s="78"/>
      <c r="F768" s="198"/>
      <c r="G768" s="198">
        <v>0</v>
      </c>
      <c r="H768" s="199"/>
      <c r="I768" s="219"/>
      <c r="L768" s="211"/>
      <c r="M768" s="211"/>
      <c r="N768" s="192"/>
    </row>
    <row r="769" spans="1:14" ht="16.5" hidden="1">
      <c r="A769" s="185" t="s">
        <v>734</v>
      </c>
      <c r="B769" s="185" t="s">
        <v>671</v>
      </c>
      <c r="C769" s="185"/>
      <c r="D769" s="185"/>
      <c r="E769" s="78"/>
      <c r="F769" s="198"/>
      <c r="G769" s="198">
        <v>0</v>
      </c>
      <c r="H769" s="199"/>
      <c r="I769" s="219"/>
      <c r="L769" s="211"/>
      <c r="M769" s="211"/>
      <c r="N769" s="192"/>
    </row>
    <row r="770" spans="1:14" ht="20.25" hidden="1" customHeight="1">
      <c r="A770" s="185" t="s">
        <v>735</v>
      </c>
      <c r="B770" s="185" t="s">
        <v>673</v>
      </c>
      <c r="C770" s="185"/>
      <c r="D770" s="185"/>
      <c r="E770" s="78"/>
      <c r="F770" s="198"/>
      <c r="G770" s="198">
        <v>0</v>
      </c>
      <c r="H770" s="199"/>
      <c r="I770" s="219"/>
      <c r="L770" s="211"/>
      <c r="M770" s="211"/>
      <c r="N770" s="192"/>
    </row>
    <row r="771" spans="1:14" ht="16.5" hidden="1">
      <c r="A771" s="185" t="s">
        <v>736</v>
      </c>
      <c r="B771" s="185" t="s">
        <v>675</v>
      </c>
      <c r="C771" s="185"/>
      <c r="D771" s="185"/>
      <c r="E771" s="78"/>
      <c r="F771" s="198"/>
      <c r="G771" s="198">
        <v>0</v>
      </c>
      <c r="H771" s="199"/>
      <c r="I771" s="219"/>
      <c r="L771" s="211"/>
      <c r="M771" s="211"/>
      <c r="N771" s="192"/>
    </row>
    <row r="772" spans="1:14" ht="16.5" hidden="1">
      <c r="A772" s="185" t="s">
        <v>737</v>
      </c>
      <c r="B772" s="185" t="s">
        <v>677</v>
      </c>
      <c r="C772" s="185"/>
      <c r="D772" s="185"/>
      <c r="E772" s="78"/>
      <c r="F772" s="198"/>
      <c r="G772" s="198">
        <v>0</v>
      </c>
      <c r="H772" s="199"/>
      <c r="I772" s="219"/>
      <c r="L772" s="211"/>
      <c r="M772" s="211"/>
      <c r="N772" s="192"/>
    </row>
    <row r="773" spans="1:14" ht="16.5" hidden="1">
      <c r="A773" s="185" t="s">
        <v>738</v>
      </c>
      <c r="B773" s="185" t="s">
        <v>679</v>
      </c>
      <c r="C773" s="185"/>
      <c r="D773" s="185"/>
      <c r="E773" s="78"/>
      <c r="F773" s="198"/>
      <c r="G773" s="198">
        <v>0</v>
      </c>
      <c r="H773" s="199"/>
      <c r="I773" s="219"/>
      <c r="L773" s="211"/>
      <c r="M773" s="211"/>
      <c r="N773" s="192"/>
    </row>
    <row r="774" spans="1:14" ht="16.5" hidden="1">
      <c r="A774" s="185" t="s">
        <v>739</v>
      </c>
      <c r="B774" s="185" t="s">
        <v>681</v>
      </c>
      <c r="C774" s="185"/>
      <c r="D774" s="185"/>
      <c r="E774" s="78"/>
      <c r="F774" s="198"/>
      <c r="G774" s="198">
        <v>0</v>
      </c>
      <c r="H774" s="199"/>
      <c r="I774" s="219"/>
      <c r="L774" s="211"/>
      <c r="M774" s="211"/>
      <c r="N774" s="192"/>
    </row>
    <row r="775" spans="1:14" ht="16.5" hidden="1">
      <c r="A775" s="185" t="s">
        <v>740</v>
      </c>
      <c r="B775" s="185" t="s">
        <v>683</v>
      </c>
      <c r="C775" s="185"/>
      <c r="D775" s="185"/>
      <c r="E775" s="78"/>
      <c r="F775" s="198"/>
      <c r="G775" s="198">
        <v>0</v>
      </c>
      <c r="H775" s="199"/>
      <c r="I775" s="219"/>
      <c r="L775" s="211"/>
      <c r="M775" s="211"/>
      <c r="N775" s="192"/>
    </row>
    <row r="776" spans="1:14" ht="16.5" hidden="1">
      <c r="A776" s="185" t="s">
        <v>741</v>
      </c>
      <c r="B776" s="185" t="s">
        <v>685</v>
      </c>
      <c r="C776" s="185"/>
      <c r="D776" s="185"/>
      <c r="E776" s="78"/>
      <c r="F776" s="198"/>
      <c r="G776" s="198">
        <v>0</v>
      </c>
      <c r="H776" s="199"/>
      <c r="I776" s="219"/>
      <c r="L776" s="211"/>
      <c r="M776" s="211"/>
      <c r="N776" s="192"/>
    </row>
    <row r="777" spans="1:14" ht="16.5" hidden="1">
      <c r="A777" s="185" t="s">
        <v>742</v>
      </c>
      <c r="B777" s="185" t="s">
        <v>687</v>
      </c>
      <c r="C777" s="185"/>
      <c r="D777" s="185"/>
      <c r="E777" s="78"/>
      <c r="F777" s="198"/>
      <c r="G777" s="198">
        <v>0</v>
      </c>
      <c r="H777" s="199"/>
      <c r="I777" s="219"/>
      <c r="L777" s="211"/>
      <c r="M777" s="211"/>
      <c r="N777" s="192"/>
    </row>
    <row r="778" spans="1:14" ht="16.5" hidden="1">
      <c r="A778" s="185" t="s">
        <v>743</v>
      </c>
      <c r="B778" s="185" t="s">
        <v>689</v>
      </c>
      <c r="C778" s="185"/>
      <c r="D778" s="185"/>
      <c r="E778" s="78"/>
      <c r="F778" s="198"/>
      <c r="G778" s="198">
        <v>0</v>
      </c>
      <c r="H778" s="199"/>
      <c r="I778" s="219"/>
      <c r="L778" s="211"/>
      <c r="M778" s="211"/>
      <c r="N778" s="192"/>
    </row>
    <row r="779" spans="1:14" ht="16.5" hidden="1">
      <c r="A779" s="185" t="s">
        <v>744</v>
      </c>
      <c r="B779" s="185" t="s">
        <v>691</v>
      </c>
      <c r="C779" s="185"/>
      <c r="D779" s="185"/>
      <c r="E779" s="78"/>
      <c r="F779" s="198"/>
      <c r="G779" s="198">
        <v>0</v>
      </c>
      <c r="H779" s="199"/>
      <c r="I779" s="219"/>
      <c r="L779" s="211"/>
      <c r="M779" s="211"/>
      <c r="N779" s="192"/>
    </row>
    <row r="780" spans="1:14" ht="16.5" hidden="1">
      <c r="A780" s="185" t="s">
        <v>745</v>
      </c>
      <c r="B780" s="185" t="s">
        <v>693</v>
      </c>
      <c r="C780" s="185"/>
      <c r="D780" s="185"/>
      <c r="E780" s="78"/>
      <c r="F780" s="198"/>
      <c r="G780" s="198">
        <v>0</v>
      </c>
      <c r="H780" s="199"/>
      <c r="I780" s="219"/>
      <c r="L780" s="211"/>
      <c r="M780" s="211"/>
      <c r="N780" s="192"/>
    </row>
    <row r="781" spans="1:14" ht="16.5" hidden="1">
      <c r="A781" s="185" t="s">
        <v>746</v>
      </c>
      <c r="B781" s="185" t="s">
        <v>695</v>
      </c>
      <c r="C781" s="185"/>
      <c r="D781" s="185"/>
      <c r="E781" s="78"/>
      <c r="F781" s="198"/>
      <c r="G781" s="198">
        <v>0</v>
      </c>
      <c r="H781" s="199"/>
      <c r="I781" s="219"/>
      <c r="L781" s="211"/>
      <c r="M781" s="211"/>
      <c r="N781" s="192"/>
    </row>
    <row r="782" spans="1:14" ht="16.5" hidden="1">
      <c r="A782" s="185" t="s">
        <v>747</v>
      </c>
      <c r="B782" s="185" t="s">
        <v>697</v>
      </c>
      <c r="C782" s="185"/>
      <c r="D782" s="185"/>
      <c r="E782" s="78"/>
      <c r="F782" s="198"/>
      <c r="G782" s="198">
        <v>0</v>
      </c>
      <c r="H782" s="199"/>
      <c r="I782" s="219"/>
      <c r="L782" s="211"/>
      <c r="M782" s="211"/>
      <c r="N782" s="192"/>
    </row>
    <row r="783" spans="1:14" ht="16.5" hidden="1">
      <c r="A783" s="185" t="s">
        <v>748</v>
      </c>
      <c r="B783" s="185" t="s">
        <v>699</v>
      </c>
      <c r="C783" s="185"/>
      <c r="D783" s="185"/>
      <c r="E783" s="78"/>
      <c r="F783" s="198"/>
      <c r="G783" s="198">
        <v>0</v>
      </c>
      <c r="H783" s="199"/>
      <c r="I783" s="219"/>
      <c r="L783" s="211"/>
      <c r="M783" s="211"/>
      <c r="N783" s="192"/>
    </row>
    <row r="784" spans="1:14" ht="16.5" hidden="1">
      <c r="A784" s="185" t="s">
        <v>749</v>
      </c>
      <c r="B784" s="185" t="s">
        <v>701</v>
      </c>
      <c r="C784" s="185"/>
      <c r="D784" s="185"/>
      <c r="E784" s="78"/>
      <c r="F784" s="198"/>
      <c r="G784" s="198">
        <v>0</v>
      </c>
      <c r="H784" s="199"/>
      <c r="I784" s="219"/>
      <c r="L784" s="211"/>
      <c r="M784" s="211"/>
      <c r="N784" s="192"/>
    </row>
    <row r="785" spans="1:14" ht="16.5" hidden="1">
      <c r="A785" s="185" t="s">
        <v>750</v>
      </c>
      <c r="B785" s="185" t="s">
        <v>703</v>
      </c>
      <c r="C785" s="185"/>
      <c r="D785" s="185"/>
      <c r="E785" s="78"/>
      <c r="F785" s="198"/>
      <c r="G785" s="198">
        <v>0</v>
      </c>
      <c r="H785" s="199"/>
      <c r="I785" s="219"/>
      <c r="L785" s="211"/>
      <c r="M785" s="211"/>
      <c r="N785" s="192"/>
    </row>
    <row r="786" spans="1:14" ht="16.5">
      <c r="A786" s="193" t="s">
        <v>751</v>
      </c>
      <c r="B786" s="193" t="s">
        <v>752</v>
      </c>
      <c r="C786" s="193"/>
      <c r="D786" s="193"/>
      <c r="E786" s="78"/>
      <c r="F786" s="194">
        <f>F787+F856</f>
        <v>4885</v>
      </c>
      <c r="G786" s="194">
        <v>0</v>
      </c>
      <c r="H786" s="195">
        <f>H787+H856</f>
        <v>25593.453919999993</v>
      </c>
      <c r="I786" s="219"/>
      <c r="L786" s="211">
        <f t="shared" ref="L786:L826" si="36">H786/F786</f>
        <v>5.2391922047082895</v>
      </c>
      <c r="M786" s="211"/>
      <c r="N786" s="192"/>
    </row>
    <row r="787" spans="1:14" ht="16.5">
      <c r="A787" s="196" t="s">
        <v>753</v>
      </c>
      <c r="B787" s="196" t="s">
        <v>613</v>
      </c>
      <c r="C787" s="196"/>
      <c r="D787" s="196"/>
      <c r="E787" s="78"/>
      <c r="F787" s="201">
        <f>F788+F789+F790+F791+F792+F793+F796+F797+F798+F799+F800+F810+F811+F812+F813+F814+F827+F828</f>
        <v>4885</v>
      </c>
      <c r="G787" s="201">
        <v>0</v>
      </c>
      <c r="H787" s="202">
        <f>H788+H789+H790+H791+H792+H793+H796+H797+H798+H799+H800+H810+H811+H812+H813+H814+H827+H828</f>
        <v>25593.453919999993</v>
      </c>
      <c r="I787" s="219"/>
      <c r="L787" s="211">
        <f t="shared" si="36"/>
        <v>5.2391922047082895</v>
      </c>
      <c r="M787" s="211"/>
      <c r="N787" s="192"/>
    </row>
    <row r="788" spans="1:14" ht="16.5" hidden="1">
      <c r="A788" s="185" t="s">
        <v>754</v>
      </c>
      <c r="B788" s="185" t="s">
        <v>615</v>
      </c>
      <c r="C788" s="185"/>
      <c r="D788" s="185"/>
      <c r="E788" s="78"/>
      <c r="F788" s="203"/>
      <c r="G788" s="203">
        <v>0</v>
      </c>
      <c r="H788" s="203"/>
      <c r="I788" s="219"/>
      <c r="L788" s="211" t="e">
        <f t="shared" si="36"/>
        <v>#DIV/0!</v>
      </c>
      <c r="M788" s="211"/>
      <c r="N788" s="192"/>
    </row>
    <row r="789" spans="1:14" ht="16.5" hidden="1">
      <c r="A789" s="185" t="s">
        <v>616</v>
      </c>
      <c r="B789" s="185" t="s">
        <v>617</v>
      </c>
      <c r="C789" s="185"/>
      <c r="D789" s="185"/>
      <c r="E789" s="78"/>
      <c r="F789" s="250"/>
      <c r="G789" s="198">
        <v>0</v>
      </c>
      <c r="H789" s="199"/>
      <c r="I789" s="219"/>
      <c r="L789" s="211"/>
      <c r="M789" s="211"/>
      <c r="N789" s="192"/>
    </row>
    <row r="790" spans="1:14" ht="16.5" hidden="1">
      <c r="A790" s="185" t="s">
        <v>618</v>
      </c>
      <c r="B790" s="185" t="s">
        <v>619</v>
      </c>
      <c r="C790" s="185"/>
      <c r="D790" s="185"/>
      <c r="E790" s="78"/>
      <c r="F790" s="250"/>
      <c r="G790" s="198">
        <v>0</v>
      </c>
      <c r="H790" s="199"/>
      <c r="I790" s="219"/>
      <c r="L790" s="211"/>
      <c r="M790" s="211"/>
      <c r="N790" s="192"/>
    </row>
    <row r="791" spans="1:14" ht="16.5" hidden="1">
      <c r="A791" s="185" t="s">
        <v>620</v>
      </c>
      <c r="B791" s="185" t="s">
        <v>621</v>
      </c>
      <c r="C791" s="185"/>
      <c r="D791" s="185"/>
      <c r="E791" s="78"/>
      <c r="F791" s="250"/>
      <c r="G791" s="198">
        <v>0</v>
      </c>
      <c r="H791" s="199"/>
      <c r="I791" s="219"/>
      <c r="L791" s="211"/>
      <c r="M791" s="211"/>
      <c r="N791" s="192"/>
    </row>
    <row r="792" spans="1:14" ht="16.5" hidden="1">
      <c r="A792" s="185" t="s">
        <v>622</v>
      </c>
      <c r="B792" s="185" t="s">
        <v>623</v>
      </c>
      <c r="C792" s="185"/>
      <c r="D792" s="185"/>
      <c r="E792" s="78"/>
      <c r="F792" s="250"/>
      <c r="G792" s="198">
        <v>0</v>
      </c>
      <c r="H792" s="199"/>
      <c r="I792" s="219"/>
      <c r="L792" s="211"/>
      <c r="M792" s="211"/>
      <c r="N792" s="192"/>
    </row>
    <row r="793" spans="1:14" ht="16.5">
      <c r="A793" s="185" t="s">
        <v>755</v>
      </c>
      <c r="B793" s="229" t="s">
        <v>625</v>
      </c>
      <c r="C793" s="229"/>
      <c r="D793" s="229"/>
      <c r="E793" s="78"/>
      <c r="F793" s="231">
        <f>SUM(F794:F795)</f>
        <v>380</v>
      </c>
      <c r="G793" s="231">
        <v>0</v>
      </c>
      <c r="H793" s="251">
        <f>SUM(H794:H795)</f>
        <v>1227.05495</v>
      </c>
      <c r="I793" s="219"/>
      <c r="L793" s="211">
        <f t="shared" si="36"/>
        <v>3.2290919736842105</v>
      </c>
      <c r="M793" s="211"/>
      <c r="N793" s="192"/>
    </row>
    <row r="794" spans="1:14" ht="120">
      <c r="A794" s="185"/>
      <c r="B794" s="212" t="s">
        <v>6856</v>
      </c>
      <c r="C794" s="229">
        <v>2024</v>
      </c>
      <c r="D794" s="212" t="s">
        <v>6857</v>
      </c>
      <c r="E794" s="78">
        <v>10</v>
      </c>
      <c r="F794" s="215">
        <v>190</v>
      </c>
      <c r="G794" s="250">
        <v>253.5</v>
      </c>
      <c r="H794" s="216">
        <v>571.32200999999998</v>
      </c>
      <c r="I794" s="217">
        <v>763</v>
      </c>
      <c r="L794" s="211">
        <f t="shared" si="36"/>
        <v>3.0069579473684209</v>
      </c>
      <c r="N794" s="192"/>
    </row>
    <row r="795" spans="1:14" ht="120">
      <c r="A795" s="185"/>
      <c r="B795" s="212" t="s">
        <v>6856</v>
      </c>
      <c r="C795" s="229">
        <v>2024</v>
      </c>
      <c r="D795" s="212" t="s">
        <v>6857</v>
      </c>
      <c r="E795" s="78">
        <v>10</v>
      </c>
      <c r="F795" s="215">
        <v>190</v>
      </c>
      <c r="G795" s="250">
        <v>253.5</v>
      </c>
      <c r="H795" s="216">
        <v>655.73293999999999</v>
      </c>
      <c r="I795" s="217">
        <v>764</v>
      </c>
      <c r="L795" s="211">
        <f t="shared" si="36"/>
        <v>3.4512260000000001</v>
      </c>
      <c r="N795" s="192"/>
    </row>
    <row r="796" spans="1:14" ht="16.5" hidden="1">
      <c r="A796" s="185" t="s">
        <v>756</v>
      </c>
      <c r="B796" s="185" t="s">
        <v>627</v>
      </c>
      <c r="C796" s="185"/>
      <c r="D796" s="185"/>
      <c r="E796" s="78"/>
      <c r="F796" s="231"/>
      <c r="G796" s="231">
        <v>0</v>
      </c>
      <c r="H796" s="231"/>
      <c r="I796" s="219"/>
      <c r="L796" s="211"/>
      <c r="M796" s="211"/>
      <c r="N796" s="192"/>
    </row>
    <row r="797" spans="1:14" ht="16.5" hidden="1">
      <c r="A797" s="185" t="s">
        <v>757</v>
      </c>
      <c r="B797" s="185" t="s">
        <v>629</v>
      </c>
      <c r="C797" s="185"/>
      <c r="D797" s="185"/>
      <c r="E797" s="78"/>
      <c r="F797" s="250"/>
      <c r="G797" s="198">
        <v>0</v>
      </c>
      <c r="H797" s="199"/>
      <c r="I797" s="219"/>
      <c r="L797" s="211"/>
      <c r="M797" s="211"/>
      <c r="N797" s="192"/>
    </row>
    <row r="798" spans="1:14" ht="16.5" hidden="1">
      <c r="A798" s="185" t="s">
        <v>758</v>
      </c>
      <c r="B798" s="185" t="s">
        <v>631</v>
      </c>
      <c r="C798" s="185"/>
      <c r="D798" s="185"/>
      <c r="E798" s="78"/>
      <c r="F798" s="250"/>
      <c r="G798" s="198">
        <v>0</v>
      </c>
      <c r="H798" s="199"/>
      <c r="I798" s="219"/>
      <c r="L798" s="211"/>
      <c r="M798" s="211"/>
      <c r="N798" s="192"/>
    </row>
    <row r="799" spans="1:14" ht="16.5" hidden="1">
      <c r="A799" s="185" t="s">
        <v>759</v>
      </c>
      <c r="B799" s="185" t="s">
        <v>633</v>
      </c>
      <c r="C799" s="185"/>
      <c r="D799" s="185"/>
      <c r="E799" s="78"/>
      <c r="F799" s="250"/>
      <c r="G799" s="198">
        <v>0</v>
      </c>
      <c r="H799" s="199"/>
      <c r="I799" s="219"/>
      <c r="L799" s="211"/>
      <c r="M799" s="211"/>
      <c r="N799" s="192"/>
    </row>
    <row r="800" spans="1:14" ht="16.5">
      <c r="A800" s="185" t="s">
        <v>760</v>
      </c>
      <c r="B800" s="229" t="s">
        <v>635</v>
      </c>
      <c r="C800" s="229"/>
      <c r="D800" s="229"/>
      <c r="E800" s="78"/>
      <c r="F800" s="231">
        <f>SUM(F801:F809)</f>
        <v>724</v>
      </c>
      <c r="G800" s="231">
        <v>0</v>
      </c>
      <c r="H800" s="251">
        <f>SUM(H801:H809)</f>
        <v>2069.5359800000001</v>
      </c>
      <c r="I800" s="219"/>
      <c r="L800" s="211">
        <f t="shared" si="36"/>
        <v>2.8584751104972379</v>
      </c>
      <c r="M800" s="211"/>
      <c r="N800" s="192"/>
    </row>
    <row r="801" spans="1:14" hidden="1"/>
    <row r="802" spans="1:14" s="252" customFormat="1" hidden="1">
      <c r="N802" s="253"/>
    </row>
    <row r="803" spans="1:14" ht="90">
      <c r="A803" s="185"/>
      <c r="B803" s="254" t="s">
        <v>6858</v>
      </c>
      <c r="C803" s="229">
        <v>2024</v>
      </c>
      <c r="D803" s="229" t="s">
        <v>6859</v>
      </c>
      <c r="E803" s="78">
        <v>0.4</v>
      </c>
      <c r="F803" s="250">
        <v>30</v>
      </c>
      <c r="G803" s="250">
        <v>345</v>
      </c>
      <c r="H803" s="255">
        <v>218.38141000000002</v>
      </c>
      <c r="I803" s="246">
        <v>727</v>
      </c>
      <c r="L803" s="211">
        <f t="shared" si="36"/>
        <v>7.279380333333334</v>
      </c>
      <c r="N803" s="192"/>
    </row>
    <row r="804" spans="1:14" ht="90">
      <c r="A804" s="185"/>
      <c r="B804" s="254" t="s">
        <v>6860</v>
      </c>
      <c r="C804" s="229">
        <v>2024</v>
      </c>
      <c r="D804" s="229" t="s">
        <v>6859</v>
      </c>
      <c r="E804" s="78">
        <v>0.4</v>
      </c>
      <c r="F804" s="250">
        <v>30</v>
      </c>
      <c r="G804" s="250">
        <v>345</v>
      </c>
      <c r="H804" s="255">
        <v>226.83592999999999</v>
      </c>
      <c r="I804" s="246">
        <v>728</v>
      </c>
      <c r="L804" s="211">
        <f t="shared" si="36"/>
        <v>7.5611976666666667</v>
      </c>
      <c r="N804" s="192"/>
    </row>
    <row r="805" spans="1:14" s="252" customFormat="1" hidden="1">
      <c r="N805" s="253"/>
    </row>
    <row r="806" spans="1:14" ht="120">
      <c r="A806" s="185"/>
      <c r="B806" s="254" t="s">
        <v>6861</v>
      </c>
      <c r="C806" s="229">
        <v>2024</v>
      </c>
      <c r="D806" s="229" t="s">
        <v>6862</v>
      </c>
      <c r="E806" s="78">
        <v>0.4</v>
      </c>
      <c r="F806" s="250">
        <v>56</v>
      </c>
      <c r="G806" s="250">
        <v>171</v>
      </c>
      <c r="H806" s="255">
        <v>184.29114000000001</v>
      </c>
      <c r="I806" s="246">
        <v>756</v>
      </c>
      <c r="L806" s="211">
        <f t="shared" si="36"/>
        <v>3.2909132142857147</v>
      </c>
      <c r="N806" s="192"/>
    </row>
    <row r="807" spans="1:14" ht="90">
      <c r="A807" s="185"/>
      <c r="B807" s="254" t="s">
        <v>6863</v>
      </c>
      <c r="C807" s="229">
        <v>2024</v>
      </c>
      <c r="D807" s="229" t="s">
        <v>6862</v>
      </c>
      <c r="E807" s="78">
        <v>0.4</v>
      </c>
      <c r="F807" s="250">
        <v>56</v>
      </c>
      <c r="G807" s="250">
        <v>171</v>
      </c>
      <c r="H807" s="255">
        <v>184.35866000000001</v>
      </c>
      <c r="I807" s="246">
        <v>757</v>
      </c>
      <c r="L807" s="211">
        <f t="shared" si="36"/>
        <v>3.292118928571429</v>
      </c>
      <c r="N807" s="192"/>
    </row>
    <row r="808" spans="1:14" ht="120">
      <c r="A808" s="185"/>
      <c r="B808" s="254" t="s">
        <v>6864</v>
      </c>
      <c r="C808" s="229">
        <v>2024</v>
      </c>
      <c r="D808" s="229" t="s">
        <v>6857</v>
      </c>
      <c r="E808" s="78">
        <v>0.4</v>
      </c>
      <c r="F808" s="250">
        <v>276</v>
      </c>
      <c r="G808" s="250">
        <v>253.5</v>
      </c>
      <c r="H808" s="255">
        <v>633.34693000000004</v>
      </c>
      <c r="I808" s="246">
        <v>761</v>
      </c>
      <c r="L808" s="211">
        <f t="shared" si="36"/>
        <v>2.2947352536231884</v>
      </c>
      <c r="N808" s="192"/>
    </row>
    <row r="809" spans="1:14" ht="105">
      <c r="A809" s="185"/>
      <c r="B809" s="254" t="s">
        <v>6865</v>
      </c>
      <c r="C809" s="229">
        <v>2024</v>
      </c>
      <c r="D809" s="229" t="s">
        <v>6857</v>
      </c>
      <c r="E809" s="78">
        <v>0.4</v>
      </c>
      <c r="F809" s="250">
        <v>276</v>
      </c>
      <c r="G809" s="250">
        <v>253.5</v>
      </c>
      <c r="H809" s="255">
        <v>622.32191</v>
      </c>
      <c r="I809" s="246">
        <v>762</v>
      </c>
      <c r="L809" s="211">
        <f t="shared" si="36"/>
        <v>2.2547895289855071</v>
      </c>
      <c r="N809" s="192"/>
    </row>
    <row r="810" spans="1:14" ht="16.5" hidden="1">
      <c r="A810" s="185" t="s">
        <v>761</v>
      </c>
      <c r="B810" s="229" t="s">
        <v>637</v>
      </c>
      <c r="C810" s="229"/>
      <c r="D810" s="229"/>
      <c r="E810" s="78"/>
      <c r="F810" s="250"/>
      <c r="G810" s="250">
        <v>0</v>
      </c>
      <c r="H810" s="250"/>
      <c r="I810" s="219"/>
      <c r="L810" s="211"/>
      <c r="M810" s="211"/>
      <c r="N810" s="192"/>
    </row>
    <row r="811" spans="1:14" ht="16.5" hidden="1">
      <c r="A811" s="185" t="s">
        <v>762</v>
      </c>
      <c r="B811" s="185" t="s">
        <v>639</v>
      </c>
      <c r="C811" s="185"/>
      <c r="D811" s="185"/>
      <c r="E811" s="78"/>
      <c r="F811" s="250"/>
      <c r="G811" s="198">
        <v>0</v>
      </c>
      <c r="H811" s="199"/>
      <c r="I811" s="219"/>
      <c r="L811" s="211"/>
      <c r="M811" s="211"/>
      <c r="N811" s="192"/>
    </row>
    <row r="812" spans="1:14" ht="16.5" hidden="1">
      <c r="A812" s="185" t="s">
        <v>763</v>
      </c>
      <c r="B812" s="185" t="s">
        <v>641</v>
      </c>
      <c r="C812" s="185"/>
      <c r="D812" s="185"/>
      <c r="E812" s="78"/>
      <c r="F812" s="250"/>
      <c r="G812" s="198">
        <v>0</v>
      </c>
      <c r="H812" s="199"/>
      <c r="I812" s="219"/>
      <c r="L812" s="211"/>
      <c r="M812" s="211"/>
      <c r="N812" s="192"/>
    </row>
    <row r="813" spans="1:14" ht="16.5" hidden="1">
      <c r="A813" s="185" t="s">
        <v>764</v>
      </c>
      <c r="B813" s="185" t="s">
        <v>643</v>
      </c>
      <c r="C813" s="185"/>
      <c r="D813" s="185"/>
      <c r="E813" s="78"/>
      <c r="F813" s="250"/>
      <c r="G813" s="198">
        <v>0</v>
      </c>
      <c r="H813" s="199"/>
      <c r="I813" s="219"/>
      <c r="L813" s="211"/>
      <c r="M813" s="211"/>
      <c r="N813" s="192"/>
    </row>
    <row r="814" spans="1:14" ht="16.5">
      <c r="A814" s="185" t="s">
        <v>765</v>
      </c>
      <c r="B814" s="229" t="s">
        <v>645</v>
      </c>
      <c r="C814" s="229"/>
      <c r="D814" s="229"/>
      <c r="E814" s="78"/>
      <c r="F814" s="231">
        <f>SUM(F815:F826)</f>
        <v>3781</v>
      </c>
      <c r="G814" s="231">
        <v>0</v>
      </c>
      <c r="H814" s="251">
        <f>SUM(H815:H826)</f>
        <v>22296.862989999994</v>
      </c>
      <c r="I814" s="219"/>
      <c r="L814" s="211">
        <f t="shared" si="36"/>
        <v>5.8970809283258383</v>
      </c>
      <c r="M814" s="211"/>
      <c r="N814" s="192"/>
    </row>
    <row r="815" spans="1:14" ht="150">
      <c r="A815" s="185"/>
      <c r="B815" s="206" t="s">
        <v>6866</v>
      </c>
      <c r="C815" s="229">
        <v>2024</v>
      </c>
      <c r="D815" s="207" t="s">
        <v>6867</v>
      </c>
      <c r="E815" s="78">
        <v>0.4</v>
      </c>
      <c r="F815" s="207">
        <v>32</v>
      </c>
      <c r="G815" s="231">
        <v>362.3</v>
      </c>
      <c r="H815" s="208">
        <v>260.65467000000001</v>
      </c>
      <c r="I815" s="209">
        <v>216</v>
      </c>
      <c r="L815" s="211">
        <f t="shared" si="36"/>
        <v>8.1454584375000003</v>
      </c>
      <c r="N815" s="192"/>
    </row>
    <row r="816" spans="1:14" ht="120">
      <c r="A816" s="185"/>
      <c r="B816" s="206" t="s">
        <v>6868</v>
      </c>
      <c r="C816" s="229">
        <v>2024</v>
      </c>
      <c r="D816" s="207" t="s">
        <v>6869</v>
      </c>
      <c r="E816" s="78">
        <v>0.4</v>
      </c>
      <c r="F816" s="207">
        <v>319</v>
      </c>
      <c r="G816" s="250">
        <v>278.83999999999997</v>
      </c>
      <c r="H816" s="208">
        <v>2209.0981900000002</v>
      </c>
      <c r="I816" s="209">
        <v>316</v>
      </c>
      <c r="L816" s="211">
        <f t="shared" si="36"/>
        <v>6.925072695924765</v>
      </c>
      <c r="N816" s="192"/>
    </row>
    <row r="817" spans="1:14" ht="135">
      <c r="A817" s="185"/>
      <c r="B817" s="212" t="s">
        <v>6870</v>
      </c>
      <c r="C817" s="229">
        <v>2024</v>
      </c>
      <c r="D817" s="212" t="s">
        <v>6871</v>
      </c>
      <c r="E817" s="78">
        <v>0.4</v>
      </c>
      <c r="F817" s="215">
        <v>160</v>
      </c>
      <c r="G817" s="250">
        <v>209.88</v>
      </c>
      <c r="H817" s="216">
        <v>443.04746999999998</v>
      </c>
      <c r="I817" s="217">
        <v>724</v>
      </c>
      <c r="L817" s="211">
        <f t="shared" si="36"/>
        <v>2.7690466874999999</v>
      </c>
      <c r="N817" s="192"/>
    </row>
    <row r="818" spans="1:14" ht="150">
      <c r="A818" s="185"/>
      <c r="B818" s="212" t="s">
        <v>6872</v>
      </c>
      <c r="C818" s="229">
        <v>2024</v>
      </c>
      <c r="D818" s="212" t="s">
        <v>6871</v>
      </c>
      <c r="E818" s="78">
        <v>0.4</v>
      </c>
      <c r="F818" s="215">
        <v>160</v>
      </c>
      <c r="G818" s="250">
        <v>209.88</v>
      </c>
      <c r="H818" s="218">
        <v>462.51456999999999</v>
      </c>
      <c r="I818" s="217">
        <v>725</v>
      </c>
      <c r="L818" s="211">
        <f t="shared" si="36"/>
        <v>2.8907160625000001</v>
      </c>
      <c r="N818" s="192"/>
    </row>
    <row r="819" spans="1:14" ht="150">
      <c r="A819" s="185"/>
      <c r="B819" s="212" t="s">
        <v>6873</v>
      </c>
      <c r="C819" s="229">
        <v>2024</v>
      </c>
      <c r="D819" s="212" t="s">
        <v>6874</v>
      </c>
      <c r="E819" s="78">
        <v>10</v>
      </c>
      <c r="F819" s="215">
        <v>1451</v>
      </c>
      <c r="G819" s="250">
        <v>2672</v>
      </c>
      <c r="H819" s="216">
        <v>8432.0028599999987</v>
      </c>
      <c r="I819" s="217">
        <v>730</v>
      </c>
      <c r="L819" s="211">
        <f t="shared" si="36"/>
        <v>5.8111666850447961</v>
      </c>
      <c r="N819" s="192"/>
    </row>
    <row r="820" spans="1:14" ht="150">
      <c r="A820" s="185"/>
      <c r="B820" s="212" t="s">
        <v>6875</v>
      </c>
      <c r="C820" s="229">
        <v>2024</v>
      </c>
      <c r="D820" s="212" t="s">
        <v>6874</v>
      </c>
      <c r="E820" s="78">
        <v>10</v>
      </c>
      <c r="F820" s="215">
        <v>1229</v>
      </c>
      <c r="G820" s="250">
        <v>2672</v>
      </c>
      <c r="H820" s="216">
        <v>7424.11978</v>
      </c>
      <c r="I820" s="217">
        <v>731</v>
      </c>
      <c r="L820" s="211">
        <f t="shared" si="36"/>
        <v>6.0407809438567943</v>
      </c>
      <c r="N820" s="192"/>
    </row>
    <row r="821" spans="1:14" ht="75">
      <c r="A821" s="185"/>
      <c r="B821" s="212" t="s">
        <v>6876</v>
      </c>
      <c r="C821" s="229">
        <v>2024</v>
      </c>
      <c r="D821" s="212" t="s">
        <v>6877</v>
      </c>
      <c r="E821" s="78">
        <v>10</v>
      </c>
      <c r="F821" s="215">
        <v>50</v>
      </c>
      <c r="G821" s="250">
        <v>315</v>
      </c>
      <c r="H821" s="216">
        <v>420.91654</v>
      </c>
      <c r="I821" s="217">
        <v>734</v>
      </c>
      <c r="L821" s="211">
        <f t="shared" si="36"/>
        <v>8.4183307999999997</v>
      </c>
      <c r="N821" s="192"/>
    </row>
    <row r="822" spans="1:14" ht="60">
      <c r="A822" s="185"/>
      <c r="B822" s="212" t="s">
        <v>6878</v>
      </c>
      <c r="C822" s="229">
        <v>2024</v>
      </c>
      <c r="D822" s="212" t="s">
        <v>6877</v>
      </c>
      <c r="E822" s="78">
        <v>10</v>
      </c>
      <c r="F822" s="215">
        <v>50</v>
      </c>
      <c r="G822" s="250">
        <v>315</v>
      </c>
      <c r="H822" s="216">
        <v>803.65814999999998</v>
      </c>
      <c r="I822" s="217">
        <v>735</v>
      </c>
      <c r="L822" s="211">
        <f t="shared" si="36"/>
        <v>16.073163000000001</v>
      </c>
      <c r="N822" s="192"/>
    </row>
    <row r="823" spans="1:14" ht="90">
      <c r="A823" s="185"/>
      <c r="B823" s="212" t="s">
        <v>6879</v>
      </c>
      <c r="C823" s="229">
        <v>2024</v>
      </c>
      <c r="D823" s="212" t="s">
        <v>6877</v>
      </c>
      <c r="E823" s="78">
        <v>0.4</v>
      </c>
      <c r="F823" s="215">
        <v>60</v>
      </c>
      <c r="G823" s="250">
        <v>315</v>
      </c>
      <c r="H823" s="216">
        <v>316.97728999999998</v>
      </c>
      <c r="I823" s="217">
        <v>736</v>
      </c>
      <c r="L823" s="211">
        <f t="shared" si="36"/>
        <v>5.2829548333333332</v>
      </c>
      <c r="N823" s="192"/>
    </row>
    <row r="824" spans="1:14" ht="90">
      <c r="A824" s="185"/>
      <c r="B824" s="212" t="s">
        <v>6880</v>
      </c>
      <c r="C824" s="229">
        <v>2024</v>
      </c>
      <c r="D824" s="212" t="s">
        <v>6877</v>
      </c>
      <c r="E824" s="78">
        <v>0.4</v>
      </c>
      <c r="F824" s="215">
        <v>60</v>
      </c>
      <c r="G824" s="250">
        <v>315</v>
      </c>
      <c r="H824" s="216">
        <v>299.56223</v>
      </c>
      <c r="I824" s="217">
        <v>737</v>
      </c>
      <c r="L824" s="211">
        <f t="shared" si="36"/>
        <v>4.9927038333333336</v>
      </c>
      <c r="N824" s="192"/>
    </row>
    <row r="825" spans="1:14" ht="60">
      <c r="A825" s="185"/>
      <c r="B825" s="212" t="s">
        <v>6881</v>
      </c>
      <c r="C825" s="229">
        <v>2024</v>
      </c>
      <c r="D825" s="212" t="s">
        <v>6882</v>
      </c>
      <c r="E825" s="78">
        <v>10</v>
      </c>
      <c r="F825" s="215">
        <v>105</v>
      </c>
      <c r="G825" s="250">
        <v>150</v>
      </c>
      <c r="H825" s="218">
        <v>1175.6137800000001</v>
      </c>
      <c r="I825" s="217">
        <v>759</v>
      </c>
      <c r="L825" s="211">
        <f t="shared" si="36"/>
        <v>11.196321714285716</v>
      </c>
      <c r="N825" s="192"/>
    </row>
    <row r="826" spans="1:14" ht="60">
      <c r="A826" s="185"/>
      <c r="B826" s="212" t="s">
        <v>6883</v>
      </c>
      <c r="C826" s="229">
        <v>2024</v>
      </c>
      <c r="D826" s="212" t="s">
        <v>6882</v>
      </c>
      <c r="E826" s="78">
        <v>10</v>
      </c>
      <c r="F826" s="215">
        <v>105</v>
      </c>
      <c r="G826" s="250">
        <v>150</v>
      </c>
      <c r="H826" s="218">
        <v>48.69746</v>
      </c>
      <c r="I826" s="217">
        <v>760</v>
      </c>
      <c r="L826" s="211">
        <f t="shared" si="36"/>
        <v>0.46378533333333333</v>
      </c>
      <c r="N826" s="192"/>
    </row>
    <row r="827" spans="1:14" ht="16.5" hidden="1">
      <c r="A827" s="185" t="s">
        <v>766</v>
      </c>
      <c r="B827" s="185" t="s">
        <v>647</v>
      </c>
      <c r="C827" s="185"/>
      <c r="D827" s="185"/>
      <c r="E827" s="78"/>
      <c r="F827" s="231"/>
      <c r="G827" s="231">
        <v>0</v>
      </c>
      <c r="H827" s="231"/>
      <c r="I827" s="219"/>
      <c r="L827" s="211"/>
      <c r="M827" s="211"/>
      <c r="N827" s="192"/>
    </row>
    <row r="828" spans="1:14" ht="16.5" hidden="1">
      <c r="A828" s="185" t="s">
        <v>767</v>
      </c>
      <c r="B828" s="185" t="s">
        <v>649</v>
      </c>
      <c r="C828" s="185"/>
      <c r="D828" s="185"/>
      <c r="E828" s="78"/>
      <c r="F828" s="250"/>
      <c r="G828" s="198">
        <v>0</v>
      </c>
      <c r="H828" s="199"/>
      <c r="I828" s="219"/>
      <c r="L828" s="211"/>
      <c r="M828" s="211"/>
      <c r="N828" s="192"/>
    </row>
    <row r="829" spans="1:14" ht="16.5" hidden="1">
      <c r="A829" s="185" t="s">
        <v>768</v>
      </c>
      <c r="B829" s="185" t="s">
        <v>651</v>
      </c>
      <c r="C829" s="185"/>
      <c r="D829" s="185"/>
      <c r="E829" s="78"/>
      <c r="F829" s="250"/>
      <c r="G829" s="198">
        <v>0</v>
      </c>
      <c r="H829" s="199"/>
      <c r="I829" s="219"/>
      <c r="L829" s="211"/>
      <c r="M829" s="211"/>
      <c r="N829" s="192"/>
    </row>
    <row r="830" spans="1:14" ht="16.5" hidden="1">
      <c r="A830" s="185" t="s">
        <v>769</v>
      </c>
      <c r="B830" s="185" t="s">
        <v>653</v>
      </c>
      <c r="C830" s="185"/>
      <c r="D830" s="185"/>
      <c r="E830" s="78"/>
      <c r="F830" s="250"/>
      <c r="G830" s="198">
        <v>0</v>
      </c>
      <c r="H830" s="199"/>
      <c r="I830" s="219"/>
      <c r="L830" s="211"/>
      <c r="M830" s="211"/>
      <c r="N830" s="192"/>
    </row>
    <row r="831" spans="1:14" ht="16.5" hidden="1">
      <c r="A831" s="185" t="s">
        <v>770</v>
      </c>
      <c r="B831" s="185" t="s">
        <v>655</v>
      </c>
      <c r="C831" s="185"/>
      <c r="D831" s="185"/>
      <c r="E831" s="78"/>
      <c r="F831" s="250"/>
      <c r="G831" s="198">
        <v>0</v>
      </c>
      <c r="H831" s="199"/>
      <c r="I831" s="219"/>
      <c r="L831" s="211"/>
      <c r="M831" s="211"/>
      <c r="N831" s="192"/>
    </row>
    <row r="832" spans="1:14" ht="16.5" hidden="1">
      <c r="A832" s="185" t="s">
        <v>771</v>
      </c>
      <c r="B832" s="185" t="s">
        <v>657</v>
      </c>
      <c r="C832" s="185"/>
      <c r="D832" s="185"/>
      <c r="E832" s="78"/>
      <c r="F832" s="250"/>
      <c r="G832" s="198">
        <v>0</v>
      </c>
      <c r="H832" s="199"/>
      <c r="I832" s="219"/>
      <c r="L832" s="211"/>
      <c r="M832" s="211"/>
      <c r="N832" s="192"/>
    </row>
    <row r="833" spans="1:14" ht="16.5" hidden="1">
      <c r="A833" s="185" t="s">
        <v>772</v>
      </c>
      <c r="B833" s="185" t="s">
        <v>659</v>
      </c>
      <c r="C833" s="185"/>
      <c r="D833" s="185"/>
      <c r="E833" s="78"/>
      <c r="F833" s="250"/>
      <c r="G833" s="198">
        <v>0</v>
      </c>
      <c r="H833" s="199"/>
      <c r="I833" s="219"/>
      <c r="L833" s="211"/>
      <c r="M833" s="211"/>
      <c r="N833" s="192"/>
    </row>
    <row r="834" spans="1:14" ht="16.5" hidden="1">
      <c r="A834" s="185" t="s">
        <v>773</v>
      </c>
      <c r="B834" s="185" t="s">
        <v>661</v>
      </c>
      <c r="C834" s="185"/>
      <c r="D834" s="185"/>
      <c r="E834" s="78"/>
      <c r="F834" s="250"/>
      <c r="G834" s="198">
        <v>0</v>
      </c>
      <c r="H834" s="199"/>
      <c r="I834" s="219"/>
      <c r="L834" s="211"/>
      <c r="M834" s="211"/>
      <c r="N834" s="192"/>
    </row>
    <row r="835" spans="1:14" ht="16.5" hidden="1">
      <c r="A835" s="185" t="s">
        <v>774</v>
      </c>
      <c r="B835" s="185" t="s">
        <v>663</v>
      </c>
      <c r="C835" s="185"/>
      <c r="D835" s="185"/>
      <c r="E835" s="78"/>
      <c r="F835" s="250"/>
      <c r="G835" s="198">
        <v>0</v>
      </c>
      <c r="H835" s="199"/>
      <c r="I835" s="219"/>
      <c r="L835" s="211"/>
      <c r="M835" s="211"/>
      <c r="N835" s="192"/>
    </row>
    <row r="836" spans="1:14" ht="16.5" hidden="1">
      <c r="A836" s="185" t="s">
        <v>775</v>
      </c>
      <c r="B836" s="185" t="s">
        <v>665</v>
      </c>
      <c r="C836" s="185"/>
      <c r="D836" s="185"/>
      <c r="E836" s="78"/>
      <c r="F836" s="250"/>
      <c r="G836" s="198">
        <v>0</v>
      </c>
      <c r="H836" s="199"/>
      <c r="I836" s="219"/>
      <c r="L836" s="211"/>
      <c r="M836" s="211"/>
      <c r="N836" s="192"/>
    </row>
    <row r="837" spans="1:14" ht="16.5" hidden="1">
      <c r="A837" s="185" t="s">
        <v>776</v>
      </c>
      <c r="B837" s="185" t="s">
        <v>667</v>
      </c>
      <c r="C837" s="185"/>
      <c r="D837" s="185"/>
      <c r="E837" s="78"/>
      <c r="F837" s="250"/>
      <c r="G837" s="198">
        <v>0</v>
      </c>
      <c r="H837" s="199"/>
      <c r="I837" s="219"/>
      <c r="L837" s="211"/>
      <c r="M837" s="211"/>
      <c r="N837" s="192"/>
    </row>
    <row r="838" spans="1:14" ht="16.5" hidden="1">
      <c r="A838" s="185" t="s">
        <v>777</v>
      </c>
      <c r="B838" s="185" t="s">
        <v>669</v>
      </c>
      <c r="C838" s="185"/>
      <c r="D838" s="185"/>
      <c r="E838" s="78"/>
      <c r="F838" s="250"/>
      <c r="G838" s="198">
        <v>0</v>
      </c>
      <c r="H838" s="199"/>
      <c r="I838" s="219"/>
      <c r="L838" s="211"/>
      <c r="M838" s="211"/>
      <c r="N838" s="192"/>
    </row>
    <row r="839" spans="1:14" ht="16.5" hidden="1">
      <c r="A839" s="185" t="s">
        <v>778</v>
      </c>
      <c r="B839" s="185" t="s">
        <v>671</v>
      </c>
      <c r="C839" s="185"/>
      <c r="D839" s="185"/>
      <c r="E839" s="78"/>
      <c r="F839" s="250"/>
      <c r="G839" s="198">
        <v>0</v>
      </c>
      <c r="H839" s="199"/>
      <c r="I839" s="219"/>
      <c r="L839" s="211"/>
      <c r="M839" s="211"/>
      <c r="N839" s="192"/>
    </row>
    <row r="840" spans="1:14" ht="16.5" hidden="1">
      <c r="A840" s="185" t="s">
        <v>779</v>
      </c>
      <c r="B840" s="185" t="s">
        <v>673</v>
      </c>
      <c r="C840" s="185"/>
      <c r="D840" s="185"/>
      <c r="E840" s="78"/>
      <c r="F840" s="250"/>
      <c r="G840" s="198">
        <v>0</v>
      </c>
      <c r="H840" s="199"/>
      <c r="I840" s="219"/>
      <c r="L840" s="211"/>
      <c r="M840" s="211"/>
      <c r="N840" s="192"/>
    </row>
    <row r="841" spans="1:14" ht="16.5" hidden="1">
      <c r="A841" s="185" t="s">
        <v>780</v>
      </c>
      <c r="B841" s="185" t="s">
        <v>675</v>
      </c>
      <c r="C841" s="185"/>
      <c r="D841" s="185"/>
      <c r="E841" s="78"/>
      <c r="F841" s="250"/>
      <c r="G841" s="198">
        <v>0</v>
      </c>
      <c r="H841" s="199"/>
      <c r="I841" s="219"/>
      <c r="L841" s="211"/>
      <c r="M841" s="211"/>
      <c r="N841" s="192"/>
    </row>
    <row r="842" spans="1:14" ht="16.5" hidden="1">
      <c r="A842" s="185" t="s">
        <v>781</v>
      </c>
      <c r="B842" s="185" t="s">
        <v>677</v>
      </c>
      <c r="C842" s="185"/>
      <c r="D842" s="185"/>
      <c r="E842" s="78"/>
      <c r="F842" s="250"/>
      <c r="G842" s="198">
        <v>0</v>
      </c>
      <c r="H842" s="199"/>
      <c r="I842" s="219"/>
      <c r="L842" s="211"/>
      <c r="M842" s="211"/>
      <c r="N842" s="192"/>
    </row>
    <row r="843" spans="1:14" ht="16.5" hidden="1">
      <c r="A843" s="185" t="s">
        <v>782</v>
      </c>
      <c r="B843" s="185" t="s">
        <v>679</v>
      </c>
      <c r="C843" s="185"/>
      <c r="D843" s="185"/>
      <c r="E843" s="78"/>
      <c r="F843" s="250"/>
      <c r="G843" s="198">
        <v>0</v>
      </c>
      <c r="H843" s="199"/>
      <c r="I843" s="219"/>
      <c r="L843" s="211"/>
      <c r="M843" s="211"/>
      <c r="N843" s="192"/>
    </row>
    <row r="844" spans="1:14" ht="16.5" hidden="1">
      <c r="A844" s="185" t="s">
        <v>783</v>
      </c>
      <c r="B844" s="185" t="s">
        <v>681</v>
      </c>
      <c r="C844" s="185"/>
      <c r="D844" s="185"/>
      <c r="E844" s="78"/>
      <c r="F844" s="250"/>
      <c r="G844" s="198">
        <v>0</v>
      </c>
      <c r="H844" s="199"/>
      <c r="I844" s="219"/>
      <c r="L844" s="211"/>
      <c r="M844" s="211"/>
      <c r="N844" s="192"/>
    </row>
    <row r="845" spans="1:14" ht="16.5" hidden="1">
      <c r="A845" s="185" t="s">
        <v>784</v>
      </c>
      <c r="B845" s="185" t="s">
        <v>683</v>
      </c>
      <c r="C845" s="185"/>
      <c r="D845" s="185"/>
      <c r="E845" s="78"/>
      <c r="F845" s="250"/>
      <c r="G845" s="198">
        <v>0</v>
      </c>
      <c r="H845" s="199"/>
      <c r="I845" s="219"/>
      <c r="L845" s="211"/>
      <c r="M845" s="211"/>
      <c r="N845" s="192"/>
    </row>
    <row r="846" spans="1:14" ht="16.5" hidden="1">
      <c r="A846" s="185" t="s">
        <v>785</v>
      </c>
      <c r="B846" s="185" t="s">
        <v>685</v>
      </c>
      <c r="C846" s="185"/>
      <c r="D846" s="185"/>
      <c r="E846" s="78"/>
      <c r="F846" s="250"/>
      <c r="G846" s="198">
        <v>0</v>
      </c>
      <c r="H846" s="199"/>
      <c r="I846" s="219"/>
      <c r="L846" s="211"/>
      <c r="M846" s="211"/>
      <c r="N846" s="192"/>
    </row>
    <row r="847" spans="1:14" ht="16.5" hidden="1">
      <c r="A847" s="185" t="s">
        <v>786</v>
      </c>
      <c r="B847" s="185" t="s">
        <v>687</v>
      </c>
      <c r="C847" s="185"/>
      <c r="D847" s="185"/>
      <c r="E847" s="78"/>
      <c r="F847" s="250"/>
      <c r="G847" s="198">
        <v>0</v>
      </c>
      <c r="H847" s="199"/>
      <c r="I847" s="219"/>
      <c r="L847" s="211"/>
      <c r="M847" s="211"/>
      <c r="N847" s="192"/>
    </row>
    <row r="848" spans="1:14" ht="16.5" hidden="1">
      <c r="A848" s="185" t="s">
        <v>787</v>
      </c>
      <c r="B848" s="185" t="s">
        <v>689</v>
      </c>
      <c r="C848" s="185"/>
      <c r="D848" s="185"/>
      <c r="E848" s="78"/>
      <c r="F848" s="250"/>
      <c r="G848" s="198">
        <v>0</v>
      </c>
      <c r="H848" s="199"/>
      <c r="I848" s="219"/>
      <c r="L848" s="211"/>
      <c r="M848" s="211"/>
      <c r="N848" s="192"/>
    </row>
    <row r="849" spans="1:14" ht="16.5" hidden="1">
      <c r="A849" s="185" t="s">
        <v>788</v>
      </c>
      <c r="B849" s="185" t="s">
        <v>691</v>
      </c>
      <c r="C849" s="185"/>
      <c r="D849" s="185"/>
      <c r="E849" s="78"/>
      <c r="F849" s="250"/>
      <c r="G849" s="198">
        <v>0</v>
      </c>
      <c r="H849" s="199"/>
      <c r="I849" s="219"/>
      <c r="L849" s="211"/>
      <c r="M849" s="211"/>
      <c r="N849" s="192"/>
    </row>
    <row r="850" spans="1:14" ht="16.5" hidden="1">
      <c r="A850" s="185" t="s">
        <v>789</v>
      </c>
      <c r="B850" s="185" t="s">
        <v>693</v>
      </c>
      <c r="C850" s="185"/>
      <c r="D850" s="185"/>
      <c r="E850" s="78"/>
      <c r="F850" s="198"/>
      <c r="G850" s="198">
        <v>0</v>
      </c>
      <c r="H850" s="199"/>
      <c r="I850" s="219"/>
      <c r="L850" s="211"/>
      <c r="M850" s="211"/>
      <c r="N850" s="192"/>
    </row>
    <row r="851" spans="1:14" ht="16.5" hidden="1">
      <c r="A851" s="185" t="s">
        <v>790</v>
      </c>
      <c r="B851" s="185" t="s">
        <v>695</v>
      </c>
      <c r="C851" s="185"/>
      <c r="D851" s="185"/>
      <c r="E851" s="78"/>
      <c r="F851" s="198"/>
      <c r="G851" s="198">
        <v>0</v>
      </c>
      <c r="H851" s="199"/>
      <c r="I851" s="219"/>
      <c r="L851" s="211"/>
      <c r="M851" s="211"/>
      <c r="N851" s="192"/>
    </row>
    <row r="852" spans="1:14" ht="16.5" hidden="1">
      <c r="A852" s="185" t="s">
        <v>791</v>
      </c>
      <c r="B852" s="185" t="s">
        <v>697</v>
      </c>
      <c r="C852" s="185"/>
      <c r="D852" s="185"/>
      <c r="E852" s="78"/>
      <c r="F852" s="198"/>
      <c r="G852" s="198">
        <v>0</v>
      </c>
      <c r="H852" s="199"/>
      <c r="I852" s="219"/>
      <c r="L852" s="211"/>
      <c r="M852" s="211"/>
      <c r="N852" s="192"/>
    </row>
    <row r="853" spans="1:14" ht="16.5" hidden="1">
      <c r="A853" s="185" t="s">
        <v>792</v>
      </c>
      <c r="B853" s="185" t="s">
        <v>699</v>
      </c>
      <c r="C853" s="185"/>
      <c r="D853" s="185"/>
      <c r="E853" s="78"/>
      <c r="F853" s="198"/>
      <c r="G853" s="198">
        <v>0</v>
      </c>
      <c r="H853" s="199"/>
      <c r="I853" s="219"/>
      <c r="L853" s="211"/>
      <c r="M853" s="211"/>
      <c r="N853" s="192"/>
    </row>
    <row r="854" spans="1:14" ht="16.5" hidden="1">
      <c r="A854" s="185" t="s">
        <v>793</v>
      </c>
      <c r="B854" s="185" t="s">
        <v>701</v>
      </c>
      <c r="C854" s="185"/>
      <c r="D854" s="185"/>
      <c r="E854" s="78"/>
      <c r="F854" s="198"/>
      <c r="G854" s="198">
        <v>0</v>
      </c>
      <c r="H854" s="199"/>
      <c r="I854" s="219"/>
      <c r="L854" s="211"/>
      <c r="M854" s="211"/>
      <c r="N854" s="192"/>
    </row>
    <row r="855" spans="1:14" ht="16.5" hidden="1">
      <c r="A855" s="185" t="s">
        <v>794</v>
      </c>
      <c r="B855" s="185" t="s">
        <v>703</v>
      </c>
      <c r="C855" s="185"/>
      <c r="D855" s="185"/>
      <c r="E855" s="78"/>
      <c r="F855" s="198"/>
      <c r="G855" s="198">
        <v>0</v>
      </c>
      <c r="H855" s="199"/>
      <c r="I855" s="219"/>
      <c r="L855" s="211"/>
      <c r="M855" s="211"/>
      <c r="N855" s="192"/>
    </row>
    <row r="856" spans="1:14" ht="16.5" hidden="1">
      <c r="A856" s="196" t="s">
        <v>795</v>
      </c>
      <c r="B856" s="196" t="s">
        <v>705</v>
      </c>
      <c r="C856" s="196"/>
      <c r="D856" s="196"/>
      <c r="E856" s="78"/>
      <c r="F856" s="201">
        <f>F867+F872+F873</f>
        <v>0</v>
      </c>
      <c r="G856" s="201">
        <v>0</v>
      </c>
      <c r="H856" s="201">
        <f>H867+H872+H873</f>
        <v>0</v>
      </c>
      <c r="I856" s="219"/>
      <c r="L856" s="211"/>
      <c r="M856" s="211"/>
      <c r="N856" s="192"/>
    </row>
    <row r="857" spans="1:14" ht="16.5" hidden="1">
      <c r="A857" s="185" t="s">
        <v>796</v>
      </c>
      <c r="B857" s="185" t="s">
        <v>615</v>
      </c>
      <c r="C857" s="185"/>
      <c r="D857" s="185"/>
      <c r="E857" s="78"/>
      <c r="F857" s="198"/>
      <c r="G857" s="198">
        <v>0</v>
      </c>
      <c r="H857" s="199"/>
      <c r="I857" s="219"/>
      <c r="L857" s="211"/>
      <c r="M857" s="211"/>
      <c r="N857" s="192"/>
    </row>
    <row r="858" spans="1:14" ht="16.5" hidden="1">
      <c r="A858" s="185" t="s">
        <v>797</v>
      </c>
      <c r="B858" s="185" t="s">
        <v>617</v>
      </c>
      <c r="C858" s="185"/>
      <c r="D858" s="185"/>
      <c r="E858" s="78"/>
      <c r="F858" s="198"/>
      <c r="G858" s="198">
        <v>0</v>
      </c>
      <c r="H858" s="199"/>
      <c r="I858" s="219"/>
      <c r="L858" s="211"/>
      <c r="M858" s="211"/>
      <c r="N858" s="192"/>
    </row>
    <row r="859" spans="1:14" ht="16.5" hidden="1">
      <c r="A859" s="185" t="s">
        <v>798</v>
      </c>
      <c r="B859" s="185" t="s">
        <v>619</v>
      </c>
      <c r="C859" s="185"/>
      <c r="D859" s="185"/>
      <c r="E859" s="78"/>
      <c r="F859" s="198"/>
      <c r="G859" s="198">
        <v>0</v>
      </c>
      <c r="H859" s="199"/>
      <c r="I859" s="219"/>
      <c r="L859" s="211"/>
      <c r="M859" s="211"/>
      <c r="N859" s="192"/>
    </row>
    <row r="860" spans="1:14" ht="16.5" hidden="1">
      <c r="A860" s="185" t="s">
        <v>799</v>
      </c>
      <c r="B860" s="185" t="s">
        <v>621</v>
      </c>
      <c r="C860" s="185"/>
      <c r="D860" s="185"/>
      <c r="E860" s="78"/>
      <c r="F860" s="198"/>
      <c r="G860" s="198">
        <v>0</v>
      </c>
      <c r="H860" s="199"/>
      <c r="I860" s="219"/>
      <c r="L860" s="211"/>
      <c r="M860" s="211"/>
      <c r="N860" s="192"/>
    </row>
    <row r="861" spans="1:14" ht="16.5" hidden="1">
      <c r="A861" s="185" t="s">
        <v>800</v>
      </c>
      <c r="B861" s="185" t="s">
        <v>623</v>
      </c>
      <c r="C861" s="185"/>
      <c r="D861" s="185"/>
      <c r="E861" s="78"/>
      <c r="F861" s="198"/>
      <c r="G861" s="198">
        <v>0</v>
      </c>
      <c r="H861" s="199"/>
      <c r="I861" s="219"/>
      <c r="L861" s="211"/>
      <c r="M861" s="211"/>
      <c r="N861" s="192"/>
    </row>
    <row r="862" spans="1:14" ht="16.5" hidden="1">
      <c r="A862" s="185" t="s">
        <v>801</v>
      </c>
      <c r="B862" s="185" t="s">
        <v>625</v>
      </c>
      <c r="C862" s="185"/>
      <c r="D862" s="185"/>
      <c r="E862" s="78"/>
      <c r="F862" s="198"/>
      <c r="G862" s="198">
        <v>0</v>
      </c>
      <c r="H862" s="199"/>
      <c r="I862" s="219"/>
      <c r="L862" s="211"/>
      <c r="M862" s="211"/>
      <c r="N862" s="192"/>
    </row>
    <row r="863" spans="1:14" ht="16.5" hidden="1">
      <c r="A863" s="185" t="s">
        <v>802</v>
      </c>
      <c r="B863" s="185" t="s">
        <v>627</v>
      </c>
      <c r="C863" s="185"/>
      <c r="D863" s="185"/>
      <c r="E863" s="78"/>
      <c r="F863" s="198"/>
      <c r="G863" s="198">
        <v>0</v>
      </c>
      <c r="H863" s="199"/>
      <c r="I863" s="219"/>
      <c r="L863" s="211"/>
      <c r="M863" s="211"/>
      <c r="N863" s="192"/>
    </row>
    <row r="864" spans="1:14" ht="16.5" hidden="1">
      <c r="A864" s="185" t="s">
        <v>803</v>
      </c>
      <c r="B864" s="185" t="s">
        <v>629</v>
      </c>
      <c r="C864" s="185"/>
      <c r="D864" s="185"/>
      <c r="E864" s="78"/>
      <c r="F864" s="198"/>
      <c r="G864" s="198">
        <v>0</v>
      </c>
      <c r="H864" s="199"/>
      <c r="I864" s="219"/>
      <c r="L864" s="211"/>
      <c r="M864" s="211"/>
      <c r="N864" s="192"/>
    </row>
    <row r="865" spans="1:14" ht="16.5" hidden="1">
      <c r="A865" s="185" t="s">
        <v>804</v>
      </c>
      <c r="B865" s="185" t="s">
        <v>631</v>
      </c>
      <c r="C865" s="185"/>
      <c r="D865" s="185"/>
      <c r="E865" s="78"/>
      <c r="F865" s="198"/>
      <c r="G865" s="198">
        <v>0</v>
      </c>
      <c r="H865" s="199"/>
      <c r="I865" s="219"/>
      <c r="L865" s="211"/>
      <c r="M865" s="211"/>
      <c r="N865" s="192"/>
    </row>
    <row r="866" spans="1:14" ht="16.5" hidden="1">
      <c r="A866" s="185" t="s">
        <v>805</v>
      </c>
      <c r="B866" s="185" t="s">
        <v>633</v>
      </c>
      <c r="C866" s="185"/>
      <c r="D866" s="185"/>
      <c r="E866" s="78"/>
      <c r="F866" s="198"/>
      <c r="G866" s="198">
        <v>0</v>
      </c>
      <c r="H866" s="199"/>
      <c r="I866" s="219"/>
      <c r="L866" s="211"/>
      <c r="M866" s="211"/>
      <c r="N866" s="192"/>
    </row>
    <row r="867" spans="1:14" ht="16.5" hidden="1">
      <c r="A867" s="185" t="s">
        <v>806</v>
      </c>
      <c r="B867" s="229" t="s">
        <v>635</v>
      </c>
      <c r="C867" s="229"/>
      <c r="D867" s="229"/>
      <c r="E867" s="78"/>
      <c r="F867" s="231"/>
      <c r="G867" s="231">
        <v>0</v>
      </c>
      <c r="H867" s="231"/>
      <c r="I867" s="219"/>
      <c r="L867" s="211"/>
      <c r="M867" s="211"/>
      <c r="N867" s="192"/>
    </row>
    <row r="868" spans="1:14" ht="16.5" hidden="1">
      <c r="A868" s="185" t="s">
        <v>807</v>
      </c>
      <c r="B868" s="185" t="s">
        <v>637</v>
      </c>
      <c r="C868" s="185"/>
      <c r="D868" s="185"/>
      <c r="E868" s="78"/>
      <c r="F868" s="198"/>
      <c r="G868" s="198">
        <v>0</v>
      </c>
      <c r="H868" s="199"/>
      <c r="I868" s="219"/>
      <c r="L868" s="211"/>
      <c r="M868" s="211"/>
      <c r="N868" s="192"/>
    </row>
    <row r="869" spans="1:14" ht="16.5" hidden="1">
      <c r="A869" s="185" t="s">
        <v>808</v>
      </c>
      <c r="B869" s="185" t="s">
        <v>639</v>
      </c>
      <c r="C869" s="185"/>
      <c r="D869" s="185"/>
      <c r="E869" s="78"/>
      <c r="F869" s="198"/>
      <c r="G869" s="198">
        <v>0</v>
      </c>
      <c r="H869" s="199"/>
      <c r="I869" s="219"/>
      <c r="L869" s="211"/>
      <c r="M869" s="211"/>
      <c r="N869" s="192"/>
    </row>
    <row r="870" spans="1:14" ht="16.5" hidden="1">
      <c r="A870" s="185" t="s">
        <v>809</v>
      </c>
      <c r="B870" s="185" t="s">
        <v>641</v>
      </c>
      <c r="C870" s="185"/>
      <c r="D870" s="185"/>
      <c r="E870" s="78"/>
      <c r="F870" s="198"/>
      <c r="G870" s="198">
        <v>0</v>
      </c>
      <c r="H870" s="199"/>
      <c r="I870" s="219"/>
      <c r="L870" s="211"/>
      <c r="M870" s="211"/>
      <c r="N870" s="192"/>
    </row>
    <row r="871" spans="1:14" ht="16.5" hidden="1">
      <c r="A871" s="185" t="s">
        <v>810</v>
      </c>
      <c r="B871" s="185" t="s">
        <v>643</v>
      </c>
      <c r="C871" s="185"/>
      <c r="D871" s="185"/>
      <c r="E871" s="78"/>
      <c r="F871" s="198"/>
      <c r="G871" s="198">
        <v>0</v>
      </c>
      <c r="H871" s="199"/>
      <c r="I871" s="219"/>
      <c r="L871" s="211"/>
      <c r="M871" s="211"/>
      <c r="N871" s="192"/>
    </row>
    <row r="872" spans="1:14" ht="16.5" hidden="1">
      <c r="A872" s="185" t="s">
        <v>811</v>
      </c>
      <c r="B872" s="229" t="s">
        <v>645</v>
      </c>
      <c r="C872" s="229"/>
      <c r="D872" s="229"/>
      <c r="E872" s="78"/>
      <c r="F872" s="250"/>
      <c r="G872" s="250">
        <v>0</v>
      </c>
      <c r="H872" s="255"/>
      <c r="I872" s="219"/>
      <c r="L872" s="211"/>
      <c r="M872" s="211"/>
      <c r="N872" s="192"/>
    </row>
    <row r="873" spans="1:14" ht="16.5" hidden="1">
      <c r="A873" s="185" t="s">
        <v>812</v>
      </c>
      <c r="B873" s="229" t="s">
        <v>647</v>
      </c>
      <c r="C873" s="229"/>
      <c r="D873" s="229"/>
      <c r="E873" s="78"/>
      <c r="F873" s="250"/>
      <c r="G873" s="250">
        <v>0</v>
      </c>
      <c r="H873" s="250"/>
      <c r="I873" s="219"/>
      <c r="L873" s="211"/>
      <c r="M873" s="211"/>
      <c r="N873" s="192"/>
    </row>
    <row r="874" spans="1:14" ht="16.5" hidden="1">
      <c r="A874" s="185" t="s">
        <v>813</v>
      </c>
      <c r="B874" s="185" t="s">
        <v>649</v>
      </c>
      <c r="C874" s="185"/>
      <c r="D874" s="185"/>
      <c r="E874" s="78"/>
      <c r="F874" s="198"/>
      <c r="G874" s="198">
        <v>0</v>
      </c>
      <c r="H874" s="199"/>
      <c r="I874" s="219"/>
      <c r="L874" s="211"/>
      <c r="M874" s="211"/>
      <c r="N874" s="192"/>
    </row>
    <row r="875" spans="1:14" ht="16.5" hidden="1">
      <c r="A875" s="185" t="s">
        <v>814</v>
      </c>
      <c r="B875" s="185" t="s">
        <v>651</v>
      </c>
      <c r="C875" s="185"/>
      <c r="D875" s="185"/>
      <c r="E875" s="78"/>
      <c r="F875" s="198"/>
      <c r="G875" s="198">
        <v>0</v>
      </c>
      <c r="H875" s="199"/>
      <c r="I875" s="219"/>
      <c r="L875" s="211"/>
      <c r="M875" s="211"/>
      <c r="N875" s="192"/>
    </row>
    <row r="876" spans="1:14" ht="16.5" hidden="1">
      <c r="A876" s="185" t="s">
        <v>815</v>
      </c>
      <c r="B876" s="185" t="s">
        <v>653</v>
      </c>
      <c r="C876" s="185"/>
      <c r="D876" s="185"/>
      <c r="E876" s="78"/>
      <c r="F876" s="198"/>
      <c r="G876" s="198">
        <v>0</v>
      </c>
      <c r="H876" s="199"/>
      <c r="I876" s="219"/>
      <c r="L876" s="211"/>
      <c r="M876" s="211"/>
      <c r="N876" s="192"/>
    </row>
    <row r="877" spans="1:14" ht="16.5" hidden="1">
      <c r="A877" s="185" t="s">
        <v>816</v>
      </c>
      <c r="B877" s="185" t="s">
        <v>655</v>
      </c>
      <c r="C877" s="185"/>
      <c r="D877" s="185"/>
      <c r="E877" s="78"/>
      <c r="F877" s="198"/>
      <c r="G877" s="198">
        <v>0</v>
      </c>
      <c r="H877" s="199"/>
      <c r="I877" s="219"/>
      <c r="L877" s="211"/>
      <c r="M877" s="211"/>
      <c r="N877" s="192"/>
    </row>
    <row r="878" spans="1:14" ht="16.5" hidden="1">
      <c r="A878" s="185" t="s">
        <v>817</v>
      </c>
      <c r="B878" s="185" t="s">
        <v>657</v>
      </c>
      <c r="C878" s="185"/>
      <c r="D878" s="185"/>
      <c r="E878" s="78"/>
      <c r="F878" s="198"/>
      <c r="G878" s="198">
        <v>0</v>
      </c>
      <c r="H878" s="199"/>
      <c r="I878" s="219"/>
      <c r="L878" s="211"/>
      <c r="M878" s="211"/>
      <c r="N878" s="192"/>
    </row>
    <row r="879" spans="1:14" ht="16.5" hidden="1">
      <c r="A879" s="185" t="s">
        <v>818</v>
      </c>
      <c r="B879" s="185" t="s">
        <v>659</v>
      </c>
      <c r="C879" s="185"/>
      <c r="D879" s="185"/>
      <c r="E879" s="78"/>
      <c r="F879" s="198"/>
      <c r="G879" s="198">
        <v>0</v>
      </c>
      <c r="H879" s="199"/>
      <c r="I879" s="219"/>
      <c r="L879" s="211"/>
      <c r="M879" s="211"/>
      <c r="N879" s="192"/>
    </row>
    <row r="880" spans="1:14" ht="16.5" hidden="1">
      <c r="A880" s="185" t="s">
        <v>819</v>
      </c>
      <c r="B880" s="185" t="s">
        <v>661</v>
      </c>
      <c r="C880" s="185"/>
      <c r="D880" s="185"/>
      <c r="E880" s="78"/>
      <c r="F880" s="198"/>
      <c r="G880" s="198">
        <v>0</v>
      </c>
      <c r="H880" s="199"/>
      <c r="I880" s="219"/>
      <c r="L880" s="211"/>
      <c r="M880" s="211"/>
      <c r="N880" s="192"/>
    </row>
    <row r="881" spans="1:14" ht="16.5" hidden="1">
      <c r="A881" s="185" t="s">
        <v>820</v>
      </c>
      <c r="B881" s="185" t="s">
        <v>663</v>
      </c>
      <c r="C881" s="185"/>
      <c r="D881" s="185"/>
      <c r="E881" s="78"/>
      <c r="F881" s="198"/>
      <c r="G881" s="198">
        <v>0</v>
      </c>
      <c r="H881" s="199"/>
      <c r="I881" s="219"/>
      <c r="L881" s="211"/>
      <c r="M881" s="211"/>
      <c r="N881" s="192"/>
    </row>
    <row r="882" spans="1:14" ht="16.5" hidden="1">
      <c r="A882" s="185" t="s">
        <v>821</v>
      </c>
      <c r="B882" s="185" t="s">
        <v>665</v>
      </c>
      <c r="C882" s="185"/>
      <c r="D882" s="185"/>
      <c r="E882" s="78"/>
      <c r="F882" s="198"/>
      <c r="G882" s="198">
        <v>0</v>
      </c>
      <c r="H882" s="199"/>
      <c r="I882" s="219"/>
      <c r="L882" s="211"/>
      <c r="M882" s="211"/>
      <c r="N882" s="192"/>
    </row>
    <row r="883" spans="1:14" ht="16.5" hidden="1">
      <c r="A883" s="185" t="s">
        <v>822</v>
      </c>
      <c r="B883" s="185" t="s">
        <v>667</v>
      </c>
      <c r="C883" s="185"/>
      <c r="D883" s="185"/>
      <c r="E883" s="78"/>
      <c r="F883" s="198"/>
      <c r="G883" s="198">
        <v>0</v>
      </c>
      <c r="H883" s="199"/>
      <c r="I883" s="219"/>
      <c r="L883" s="211"/>
      <c r="M883" s="211"/>
      <c r="N883" s="192"/>
    </row>
    <row r="884" spans="1:14" ht="16.5" hidden="1">
      <c r="A884" s="185" t="s">
        <v>823</v>
      </c>
      <c r="B884" s="185" t="s">
        <v>669</v>
      </c>
      <c r="C884" s="185"/>
      <c r="D884" s="185"/>
      <c r="E884" s="78"/>
      <c r="F884" s="198"/>
      <c r="G884" s="198">
        <v>0</v>
      </c>
      <c r="H884" s="199"/>
      <c r="I884" s="219"/>
      <c r="L884" s="211"/>
      <c r="M884" s="211"/>
      <c r="N884" s="192"/>
    </row>
    <row r="885" spans="1:14" ht="16.5" hidden="1">
      <c r="A885" s="185" t="s">
        <v>824</v>
      </c>
      <c r="B885" s="185" t="s">
        <v>671</v>
      </c>
      <c r="C885" s="185"/>
      <c r="D885" s="185"/>
      <c r="E885" s="78"/>
      <c r="F885" s="198"/>
      <c r="G885" s="198">
        <v>0</v>
      </c>
      <c r="H885" s="199"/>
      <c r="I885" s="219"/>
      <c r="L885" s="211"/>
      <c r="M885" s="211"/>
      <c r="N885" s="192"/>
    </row>
    <row r="886" spans="1:14" ht="16.5" hidden="1">
      <c r="A886" s="185" t="s">
        <v>825</v>
      </c>
      <c r="B886" s="185" t="s">
        <v>673</v>
      </c>
      <c r="C886" s="185"/>
      <c r="D886" s="185"/>
      <c r="E886" s="78"/>
      <c r="F886" s="198"/>
      <c r="G886" s="198">
        <v>0</v>
      </c>
      <c r="H886" s="199"/>
      <c r="I886" s="219"/>
      <c r="L886" s="211"/>
      <c r="M886" s="211"/>
      <c r="N886" s="192"/>
    </row>
    <row r="887" spans="1:14" ht="16.5" hidden="1">
      <c r="A887" s="185" t="s">
        <v>826</v>
      </c>
      <c r="B887" s="185" t="s">
        <v>675</v>
      </c>
      <c r="C887" s="185"/>
      <c r="D887" s="185"/>
      <c r="E887" s="78"/>
      <c r="F887" s="198"/>
      <c r="G887" s="198">
        <v>0</v>
      </c>
      <c r="H887" s="199"/>
      <c r="I887" s="219"/>
      <c r="L887" s="211"/>
      <c r="M887" s="211"/>
      <c r="N887" s="192"/>
    </row>
    <row r="888" spans="1:14" ht="16.5" hidden="1">
      <c r="A888" s="185" t="s">
        <v>827</v>
      </c>
      <c r="B888" s="185" t="s">
        <v>677</v>
      </c>
      <c r="C888" s="185"/>
      <c r="D888" s="185"/>
      <c r="E888" s="78"/>
      <c r="F888" s="198"/>
      <c r="G888" s="198">
        <v>0</v>
      </c>
      <c r="H888" s="199"/>
      <c r="I888" s="219"/>
      <c r="L888" s="211"/>
      <c r="M888" s="211"/>
      <c r="N888" s="192"/>
    </row>
    <row r="889" spans="1:14" ht="16.5" hidden="1">
      <c r="A889" s="185" t="s">
        <v>828</v>
      </c>
      <c r="B889" s="185" t="s">
        <v>679</v>
      </c>
      <c r="C889" s="185"/>
      <c r="D889" s="185"/>
      <c r="E889" s="78"/>
      <c r="F889" s="198"/>
      <c r="G889" s="198">
        <v>0</v>
      </c>
      <c r="H889" s="199"/>
      <c r="I889" s="219"/>
      <c r="L889" s="211"/>
      <c r="M889" s="211"/>
      <c r="N889" s="192"/>
    </row>
    <row r="890" spans="1:14" ht="16.5" hidden="1">
      <c r="A890" s="185" t="s">
        <v>829</v>
      </c>
      <c r="B890" s="185" t="s">
        <v>681</v>
      </c>
      <c r="C890" s="185"/>
      <c r="D890" s="185"/>
      <c r="E890" s="78"/>
      <c r="F890" s="198"/>
      <c r="G890" s="198">
        <v>0</v>
      </c>
      <c r="H890" s="199"/>
      <c r="I890" s="219"/>
      <c r="L890" s="211"/>
      <c r="M890" s="211"/>
      <c r="N890" s="192"/>
    </row>
    <row r="891" spans="1:14" ht="16.5" hidden="1">
      <c r="A891" s="185" t="s">
        <v>830</v>
      </c>
      <c r="B891" s="185" t="s">
        <v>683</v>
      </c>
      <c r="C891" s="185"/>
      <c r="D891" s="185"/>
      <c r="E891" s="78"/>
      <c r="F891" s="198"/>
      <c r="G891" s="198">
        <v>0</v>
      </c>
      <c r="H891" s="199"/>
      <c r="I891" s="219"/>
      <c r="L891" s="211"/>
      <c r="M891" s="211"/>
      <c r="N891" s="192"/>
    </row>
    <row r="892" spans="1:14" ht="16.5" hidden="1">
      <c r="A892" s="185" t="s">
        <v>831</v>
      </c>
      <c r="B892" s="185" t="s">
        <v>685</v>
      </c>
      <c r="C892" s="185"/>
      <c r="D892" s="185"/>
      <c r="E892" s="78"/>
      <c r="F892" s="198"/>
      <c r="G892" s="198">
        <v>0</v>
      </c>
      <c r="H892" s="199"/>
      <c r="I892" s="219"/>
      <c r="L892" s="211"/>
      <c r="M892" s="211"/>
      <c r="N892" s="192"/>
    </row>
    <row r="893" spans="1:14" ht="16.5" hidden="1">
      <c r="A893" s="185" t="s">
        <v>832</v>
      </c>
      <c r="B893" s="185" t="s">
        <v>687</v>
      </c>
      <c r="C893" s="185"/>
      <c r="D893" s="185"/>
      <c r="E893" s="78"/>
      <c r="F893" s="198"/>
      <c r="G893" s="198">
        <v>0</v>
      </c>
      <c r="H893" s="199"/>
      <c r="I893" s="219"/>
      <c r="L893" s="211"/>
      <c r="M893" s="211"/>
      <c r="N893" s="192"/>
    </row>
    <row r="894" spans="1:14" ht="16.5" hidden="1">
      <c r="A894" s="185" t="s">
        <v>833</v>
      </c>
      <c r="B894" s="185" t="s">
        <v>689</v>
      </c>
      <c r="C894" s="185"/>
      <c r="D894" s="185"/>
      <c r="E894" s="78"/>
      <c r="F894" s="198"/>
      <c r="G894" s="198">
        <v>0</v>
      </c>
      <c r="H894" s="199"/>
      <c r="I894" s="219"/>
      <c r="L894" s="211"/>
      <c r="M894" s="211"/>
      <c r="N894" s="192"/>
    </row>
    <row r="895" spans="1:14" ht="16.5" hidden="1">
      <c r="A895" s="185" t="s">
        <v>834</v>
      </c>
      <c r="B895" s="185" t="s">
        <v>691</v>
      </c>
      <c r="C895" s="185"/>
      <c r="D895" s="185"/>
      <c r="E895" s="78"/>
      <c r="F895" s="198"/>
      <c r="G895" s="198">
        <v>0</v>
      </c>
      <c r="H895" s="199"/>
      <c r="I895" s="219"/>
      <c r="L895" s="211"/>
      <c r="M895" s="211"/>
      <c r="N895" s="192"/>
    </row>
    <row r="896" spans="1:14" ht="16.5" hidden="1">
      <c r="A896" s="185" t="s">
        <v>835</v>
      </c>
      <c r="B896" s="185" t="s">
        <v>693</v>
      </c>
      <c r="C896" s="185"/>
      <c r="D896" s="185"/>
      <c r="E896" s="78"/>
      <c r="F896" s="198"/>
      <c r="G896" s="198">
        <v>0</v>
      </c>
      <c r="H896" s="199"/>
      <c r="I896" s="219"/>
      <c r="L896" s="211"/>
      <c r="M896" s="211"/>
      <c r="N896" s="192"/>
    </row>
    <row r="897" spans="1:14" ht="16.5" hidden="1">
      <c r="A897" s="185" t="s">
        <v>836</v>
      </c>
      <c r="B897" s="185" t="s">
        <v>695</v>
      </c>
      <c r="C897" s="185"/>
      <c r="D897" s="185"/>
      <c r="E897" s="78"/>
      <c r="F897" s="198"/>
      <c r="G897" s="198">
        <v>0</v>
      </c>
      <c r="H897" s="199"/>
      <c r="I897" s="219"/>
      <c r="L897" s="211"/>
      <c r="M897" s="211"/>
      <c r="N897" s="192"/>
    </row>
    <row r="898" spans="1:14" ht="16.5" hidden="1">
      <c r="A898" s="185" t="s">
        <v>837</v>
      </c>
      <c r="B898" s="185" t="s">
        <v>697</v>
      </c>
      <c r="C898" s="185"/>
      <c r="D898" s="185"/>
      <c r="E898" s="78"/>
      <c r="F898" s="198"/>
      <c r="G898" s="198">
        <v>0</v>
      </c>
      <c r="H898" s="199"/>
      <c r="I898" s="219"/>
      <c r="L898" s="211"/>
      <c r="M898" s="211"/>
      <c r="N898" s="192"/>
    </row>
    <row r="899" spans="1:14" ht="16.5" hidden="1">
      <c r="A899" s="185" t="s">
        <v>838</v>
      </c>
      <c r="B899" s="185" t="s">
        <v>699</v>
      </c>
      <c r="C899" s="185"/>
      <c r="D899" s="185"/>
      <c r="E899" s="78"/>
      <c r="F899" s="198"/>
      <c r="G899" s="198">
        <v>0</v>
      </c>
      <c r="H899" s="199"/>
      <c r="I899" s="219"/>
      <c r="L899" s="211"/>
      <c r="M899" s="211"/>
      <c r="N899" s="192"/>
    </row>
    <row r="900" spans="1:14" ht="16.5" hidden="1">
      <c r="A900" s="185" t="s">
        <v>839</v>
      </c>
      <c r="B900" s="185" t="s">
        <v>701</v>
      </c>
      <c r="C900" s="185"/>
      <c r="D900" s="185"/>
      <c r="E900" s="78"/>
      <c r="F900" s="198"/>
      <c r="G900" s="198">
        <v>0</v>
      </c>
      <c r="H900" s="199"/>
      <c r="I900" s="219"/>
      <c r="L900" s="211"/>
      <c r="M900" s="211"/>
      <c r="N900" s="192"/>
    </row>
    <row r="901" spans="1:14" ht="16.5" hidden="1">
      <c r="A901" s="185" t="s">
        <v>840</v>
      </c>
      <c r="B901" s="185" t="s">
        <v>703</v>
      </c>
      <c r="C901" s="185"/>
      <c r="D901" s="185"/>
      <c r="E901" s="78"/>
      <c r="F901" s="198"/>
      <c r="G901" s="198">
        <v>0</v>
      </c>
      <c r="H901" s="199"/>
      <c r="I901" s="219"/>
      <c r="L901" s="211"/>
      <c r="M901" s="211"/>
      <c r="N901" s="192"/>
    </row>
    <row r="902" spans="1:14" ht="16.5" hidden="1">
      <c r="A902" s="189" t="s">
        <v>841</v>
      </c>
      <c r="B902" s="189" t="s">
        <v>842</v>
      </c>
      <c r="C902" s="189"/>
      <c r="D902" s="189"/>
      <c r="E902" s="78"/>
      <c r="F902" s="238">
        <f>F903+F996</f>
        <v>0</v>
      </c>
      <c r="G902" s="238">
        <v>0</v>
      </c>
      <c r="H902" s="239">
        <f>H903+H996</f>
        <v>0</v>
      </c>
      <c r="I902" s="219"/>
      <c r="L902" s="211"/>
      <c r="M902" s="211"/>
      <c r="N902" s="192"/>
    </row>
    <row r="903" spans="1:14" ht="16.5" hidden="1">
      <c r="A903" s="193" t="s">
        <v>843</v>
      </c>
      <c r="B903" s="193" t="s">
        <v>611</v>
      </c>
      <c r="C903" s="193"/>
      <c r="D903" s="193"/>
      <c r="E903" s="78"/>
      <c r="F903" s="236">
        <f>F904+F950</f>
        <v>0</v>
      </c>
      <c r="G903" s="236">
        <v>0</v>
      </c>
      <c r="H903" s="237">
        <f>H904+H950</f>
        <v>0</v>
      </c>
      <c r="I903" s="219"/>
      <c r="L903" s="211"/>
      <c r="M903" s="211"/>
      <c r="N903" s="192"/>
    </row>
    <row r="904" spans="1:14" ht="16.5" hidden="1">
      <c r="A904" s="196" t="s">
        <v>844</v>
      </c>
      <c r="B904" s="196" t="s">
        <v>613</v>
      </c>
      <c r="C904" s="196"/>
      <c r="D904" s="196"/>
      <c r="E904" s="78"/>
      <c r="F904" s="197">
        <f>SUM(F905:F949)</f>
        <v>0</v>
      </c>
      <c r="G904" s="197">
        <v>0</v>
      </c>
      <c r="H904" s="200">
        <f t="shared" ref="H904" si="37">SUM(H905:H949)</f>
        <v>0</v>
      </c>
      <c r="I904" s="219"/>
      <c r="L904" s="211"/>
      <c r="M904" s="211"/>
      <c r="N904" s="192"/>
    </row>
    <row r="905" spans="1:14" ht="16.5" hidden="1">
      <c r="A905" s="185" t="s">
        <v>845</v>
      </c>
      <c r="B905" s="185" t="s">
        <v>615</v>
      </c>
      <c r="C905" s="185"/>
      <c r="D905" s="185"/>
      <c r="E905" s="78"/>
      <c r="F905" s="198"/>
      <c r="G905" s="198">
        <v>0</v>
      </c>
      <c r="H905" s="199"/>
      <c r="I905" s="219"/>
      <c r="L905" s="211"/>
      <c r="M905" s="211"/>
      <c r="N905" s="192"/>
    </row>
    <row r="906" spans="1:14" ht="16.5" hidden="1">
      <c r="A906" s="185" t="s">
        <v>846</v>
      </c>
      <c r="B906" s="185" t="s">
        <v>617</v>
      </c>
      <c r="C906" s="185"/>
      <c r="D906" s="185"/>
      <c r="E906" s="78"/>
      <c r="F906" s="198"/>
      <c r="G906" s="198">
        <v>0</v>
      </c>
      <c r="H906" s="199"/>
      <c r="I906" s="219"/>
      <c r="L906" s="211"/>
      <c r="M906" s="211"/>
      <c r="N906" s="192"/>
    </row>
    <row r="907" spans="1:14" ht="16.5" hidden="1">
      <c r="A907" s="185" t="s">
        <v>847</v>
      </c>
      <c r="B907" s="185" t="s">
        <v>619</v>
      </c>
      <c r="C907" s="185"/>
      <c r="D907" s="185"/>
      <c r="E907" s="78"/>
      <c r="F907" s="198"/>
      <c r="G907" s="198">
        <v>0</v>
      </c>
      <c r="H907" s="199"/>
      <c r="I907" s="219"/>
      <c r="L907" s="211"/>
      <c r="M907" s="211"/>
      <c r="N907" s="192"/>
    </row>
    <row r="908" spans="1:14" ht="16.5" hidden="1">
      <c r="A908" s="185" t="s">
        <v>848</v>
      </c>
      <c r="B908" s="185" t="s">
        <v>621</v>
      </c>
      <c r="C908" s="185"/>
      <c r="D908" s="185"/>
      <c r="E908" s="78"/>
      <c r="F908" s="198"/>
      <c r="G908" s="198">
        <v>0</v>
      </c>
      <c r="H908" s="199"/>
      <c r="I908" s="219"/>
      <c r="L908" s="211"/>
      <c r="M908" s="211"/>
      <c r="N908" s="192"/>
    </row>
    <row r="909" spans="1:14" ht="16.5" hidden="1">
      <c r="A909" s="185" t="s">
        <v>849</v>
      </c>
      <c r="B909" s="185" t="s">
        <v>623</v>
      </c>
      <c r="C909" s="185"/>
      <c r="D909" s="185"/>
      <c r="E909" s="78"/>
      <c r="F909" s="198"/>
      <c r="G909" s="198">
        <v>0</v>
      </c>
      <c r="H909" s="199"/>
      <c r="I909" s="219"/>
      <c r="L909" s="211"/>
      <c r="M909" s="211"/>
      <c r="N909" s="192"/>
    </row>
    <row r="910" spans="1:14" ht="16.5" hidden="1">
      <c r="A910" s="185" t="s">
        <v>850</v>
      </c>
      <c r="B910" s="185" t="s">
        <v>625</v>
      </c>
      <c r="C910" s="185"/>
      <c r="D910" s="185"/>
      <c r="E910" s="78"/>
      <c r="F910" s="198"/>
      <c r="G910" s="198">
        <v>0</v>
      </c>
      <c r="H910" s="199"/>
      <c r="I910" s="219"/>
      <c r="L910" s="211"/>
      <c r="M910" s="211"/>
      <c r="N910" s="192"/>
    </row>
    <row r="911" spans="1:14" ht="16.5" hidden="1">
      <c r="A911" s="185" t="s">
        <v>851</v>
      </c>
      <c r="B911" s="185" t="s">
        <v>627</v>
      </c>
      <c r="C911" s="185"/>
      <c r="D911" s="185"/>
      <c r="E911" s="78"/>
      <c r="F911" s="198"/>
      <c r="G911" s="198">
        <v>0</v>
      </c>
      <c r="H911" s="199"/>
      <c r="I911" s="219"/>
      <c r="L911" s="211"/>
      <c r="M911" s="211"/>
      <c r="N911" s="192"/>
    </row>
    <row r="912" spans="1:14" ht="16.5" hidden="1">
      <c r="A912" s="185" t="s">
        <v>852</v>
      </c>
      <c r="B912" s="185" t="s">
        <v>629</v>
      </c>
      <c r="C912" s="185"/>
      <c r="D912" s="185"/>
      <c r="E912" s="78"/>
      <c r="F912" s="198"/>
      <c r="G912" s="198">
        <v>0</v>
      </c>
      <c r="H912" s="199"/>
      <c r="I912" s="219"/>
      <c r="L912" s="211"/>
      <c r="M912" s="211"/>
      <c r="N912" s="192"/>
    </row>
    <row r="913" spans="1:14" ht="16.5" hidden="1">
      <c r="A913" s="185" t="s">
        <v>853</v>
      </c>
      <c r="B913" s="185" t="s">
        <v>631</v>
      </c>
      <c r="C913" s="185"/>
      <c r="D913" s="185"/>
      <c r="E913" s="78"/>
      <c r="F913" s="198"/>
      <c r="G913" s="198">
        <v>0</v>
      </c>
      <c r="H913" s="199"/>
      <c r="I913" s="219"/>
      <c r="L913" s="211"/>
      <c r="M913" s="211"/>
      <c r="N913" s="192"/>
    </row>
    <row r="914" spans="1:14" ht="16.5" hidden="1">
      <c r="A914" s="185" t="s">
        <v>854</v>
      </c>
      <c r="B914" s="185" t="s">
        <v>633</v>
      </c>
      <c r="C914" s="185"/>
      <c r="D914" s="185"/>
      <c r="E914" s="78"/>
      <c r="F914" s="198"/>
      <c r="G914" s="198">
        <v>0</v>
      </c>
      <c r="H914" s="199"/>
      <c r="I914" s="219"/>
      <c r="L914" s="211"/>
      <c r="M914" s="211"/>
      <c r="N914" s="192"/>
    </row>
    <row r="915" spans="1:14" ht="16.5" hidden="1">
      <c r="A915" s="185" t="s">
        <v>855</v>
      </c>
      <c r="B915" s="185" t="s">
        <v>635</v>
      </c>
      <c r="C915" s="185"/>
      <c r="D915" s="185"/>
      <c r="E915" s="78"/>
      <c r="F915" s="198"/>
      <c r="G915" s="198">
        <v>0</v>
      </c>
      <c r="H915" s="199"/>
      <c r="I915" s="219"/>
      <c r="L915" s="211"/>
      <c r="M915" s="211"/>
      <c r="N915" s="192"/>
    </row>
    <row r="916" spans="1:14" ht="16.5" hidden="1">
      <c r="A916" s="185" t="s">
        <v>856</v>
      </c>
      <c r="B916" s="185" t="s">
        <v>637</v>
      </c>
      <c r="C916" s="185"/>
      <c r="D916" s="185"/>
      <c r="E916" s="78"/>
      <c r="F916" s="198"/>
      <c r="G916" s="198">
        <v>0</v>
      </c>
      <c r="H916" s="199"/>
      <c r="I916" s="219"/>
      <c r="L916" s="211"/>
      <c r="M916" s="211"/>
      <c r="N916" s="192"/>
    </row>
    <row r="917" spans="1:14" ht="16.5" hidden="1">
      <c r="A917" s="185" t="s">
        <v>857</v>
      </c>
      <c r="B917" s="185" t="s">
        <v>639</v>
      </c>
      <c r="C917" s="185"/>
      <c r="D917" s="185"/>
      <c r="E917" s="78"/>
      <c r="F917" s="198"/>
      <c r="G917" s="198">
        <v>0</v>
      </c>
      <c r="H917" s="199"/>
      <c r="I917" s="219"/>
      <c r="L917" s="211"/>
      <c r="M917" s="211"/>
      <c r="N917" s="192"/>
    </row>
    <row r="918" spans="1:14" ht="16.5" hidden="1">
      <c r="A918" s="185" t="s">
        <v>858</v>
      </c>
      <c r="B918" s="185" t="s">
        <v>641</v>
      </c>
      <c r="C918" s="185"/>
      <c r="D918" s="185"/>
      <c r="E918" s="78"/>
      <c r="F918" s="198"/>
      <c r="G918" s="198">
        <v>0</v>
      </c>
      <c r="H918" s="199"/>
      <c r="I918" s="219"/>
      <c r="L918" s="211"/>
      <c r="M918" s="211"/>
      <c r="N918" s="192"/>
    </row>
    <row r="919" spans="1:14" ht="16.5" hidden="1">
      <c r="A919" s="185" t="s">
        <v>859</v>
      </c>
      <c r="B919" s="185" t="s">
        <v>643</v>
      </c>
      <c r="C919" s="185"/>
      <c r="D919" s="185"/>
      <c r="E919" s="78"/>
      <c r="F919" s="198"/>
      <c r="G919" s="198">
        <v>0</v>
      </c>
      <c r="H919" s="199"/>
      <c r="I919" s="219"/>
      <c r="L919" s="211"/>
      <c r="M919" s="211"/>
      <c r="N919" s="192"/>
    </row>
    <row r="920" spans="1:14" ht="16.5" hidden="1">
      <c r="A920" s="185" t="s">
        <v>860</v>
      </c>
      <c r="B920" s="185" t="s">
        <v>645</v>
      </c>
      <c r="C920" s="185"/>
      <c r="D920" s="185"/>
      <c r="E920" s="78"/>
      <c r="F920" s="198"/>
      <c r="G920" s="198">
        <v>0</v>
      </c>
      <c r="H920" s="199"/>
      <c r="I920" s="219"/>
      <c r="L920" s="211"/>
      <c r="M920" s="211"/>
      <c r="N920" s="192"/>
    </row>
    <row r="921" spans="1:14" ht="16.5" hidden="1">
      <c r="A921" s="185" t="s">
        <v>861</v>
      </c>
      <c r="B921" s="185" t="s">
        <v>647</v>
      </c>
      <c r="C921" s="185"/>
      <c r="D921" s="185"/>
      <c r="E921" s="78"/>
      <c r="F921" s="198"/>
      <c r="G921" s="198">
        <v>0</v>
      </c>
      <c r="H921" s="199"/>
      <c r="I921" s="219"/>
      <c r="L921" s="211"/>
      <c r="M921" s="211"/>
      <c r="N921" s="192"/>
    </row>
    <row r="922" spans="1:14" ht="16.5" hidden="1">
      <c r="A922" s="185" t="s">
        <v>862</v>
      </c>
      <c r="B922" s="185" t="s">
        <v>649</v>
      </c>
      <c r="C922" s="185"/>
      <c r="D922" s="185"/>
      <c r="E922" s="78"/>
      <c r="F922" s="198"/>
      <c r="G922" s="198">
        <v>0</v>
      </c>
      <c r="H922" s="199"/>
      <c r="I922" s="219"/>
      <c r="L922" s="211"/>
      <c r="M922" s="211"/>
      <c r="N922" s="192"/>
    </row>
    <row r="923" spans="1:14" ht="16.5" hidden="1">
      <c r="A923" s="185" t="s">
        <v>863</v>
      </c>
      <c r="B923" s="185" t="s">
        <v>651</v>
      </c>
      <c r="C923" s="185"/>
      <c r="D923" s="185"/>
      <c r="E923" s="78"/>
      <c r="F923" s="198"/>
      <c r="G923" s="198">
        <v>0</v>
      </c>
      <c r="H923" s="199"/>
      <c r="I923" s="219"/>
      <c r="L923" s="211"/>
      <c r="M923" s="211"/>
      <c r="N923" s="192"/>
    </row>
    <row r="924" spans="1:14" ht="16.5" hidden="1">
      <c r="A924" s="185" t="s">
        <v>864</v>
      </c>
      <c r="B924" s="185" t="s">
        <v>653</v>
      </c>
      <c r="C924" s="185"/>
      <c r="D924" s="185"/>
      <c r="E924" s="78"/>
      <c r="F924" s="198"/>
      <c r="G924" s="198">
        <v>0</v>
      </c>
      <c r="H924" s="199"/>
      <c r="I924" s="219"/>
      <c r="L924" s="211"/>
      <c r="M924" s="211"/>
      <c r="N924" s="192"/>
    </row>
    <row r="925" spans="1:14" ht="16.5" hidden="1">
      <c r="A925" s="185" t="s">
        <v>865</v>
      </c>
      <c r="B925" s="185" t="s">
        <v>655</v>
      </c>
      <c r="C925" s="185"/>
      <c r="D925" s="185"/>
      <c r="E925" s="78"/>
      <c r="F925" s="198"/>
      <c r="G925" s="198">
        <v>0</v>
      </c>
      <c r="H925" s="199"/>
      <c r="I925" s="219"/>
      <c r="L925" s="211"/>
      <c r="M925" s="211"/>
      <c r="N925" s="192"/>
    </row>
    <row r="926" spans="1:14" ht="16.5" hidden="1">
      <c r="A926" s="185" t="s">
        <v>866</v>
      </c>
      <c r="B926" s="185" t="s">
        <v>657</v>
      </c>
      <c r="C926" s="185"/>
      <c r="D926" s="185"/>
      <c r="E926" s="78"/>
      <c r="F926" s="198"/>
      <c r="G926" s="198">
        <v>0</v>
      </c>
      <c r="H926" s="199"/>
      <c r="I926" s="219"/>
      <c r="L926" s="211"/>
      <c r="M926" s="211"/>
      <c r="N926" s="192"/>
    </row>
    <row r="927" spans="1:14" ht="16.5" hidden="1">
      <c r="A927" s="185" t="s">
        <v>867</v>
      </c>
      <c r="B927" s="185" t="s">
        <v>659</v>
      </c>
      <c r="C927" s="185"/>
      <c r="D927" s="185"/>
      <c r="E927" s="78"/>
      <c r="F927" s="198"/>
      <c r="G927" s="198">
        <v>0</v>
      </c>
      <c r="H927" s="199"/>
      <c r="I927" s="219"/>
      <c r="L927" s="211"/>
      <c r="M927" s="211"/>
      <c r="N927" s="192"/>
    </row>
    <row r="928" spans="1:14" ht="16.5" hidden="1">
      <c r="A928" s="185" t="s">
        <v>868</v>
      </c>
      <c r="B928" s="185" t="s">
        <v>661</v>
      </c>
      <c r="C928" s="185"/>
      <c r="D928" s="185"/>
      <c r="E928" s="78"/>
      <c r="F928" s="198"/>
      <c r="G928" s="198">
        <v>0</v>
      </c>
      <c r="H928" s="199"/>
      <c r="I928" s="219"/>
      <c r="L928" s="211"/>
      <c r="M928" s="211"/>
      <c r="N928" s="192"/>
    </row>
    <row r="929" spans="1:14" ht="16.5" hidden="1">
      <c r="A929" s="185" t="s">
        <v>869</v>
      </c>
      <c r="B929" s="185" t="s">
        <v>663</v>
      </c>
      <c r="C929" s="185"/>
      <c r="D929" s="185"/>
      <c r="E929" s="78"/>
      <c r="F929" s="198"/>
      <c r="G929" s="198">
        <v>0</v>
      </c>
      <c r="H929" s="199"/>
      <c r="I929" s="219"/>
      <c r="L929" s="211"/>
      <c r="M929" s="211"/>
      <c r="N929" s="192"/>
    </row>
    <row r="930" spans="1:14" ht="16.5" hidden="1">
      <c r="A930" s="185" t="s">
        <v>870</v>
      </c>
      <c r="B930" s="185" t="s">
        <v>665</v>
      </c>
      <c r="C930" s="185"/>
      <c r="D930" s="185"/>
      <c r="E930" s="78"/>
      <c r="F930" s="198"/>
      <c r="G930" s="198">
        <v>0</v>
      </c>
      <c r="H930" s="199"/>
      <c r="I930" s="219"/>
      <c r="L930" s="211"/>
      <c r="M930" s="211"/>
      <c r="N930" s="192"/>
    </row>
    <row r="931" spans="1:14" ht="16.5" hidden="1">
      <c r="A931" s="185" t="s">
        <v>871</v>
      </c>
      <c r="B931" s="185" t="s">
        <v>667</v>
      </c>
      <c r="C931" s="185"/>
      <c r="D931" s="185"/>
      <c r="E931" s="78"/>
      <c r="F931" s="198"/>
      <c r="G931" s="198">
        <v>0</v>
      </c>
      <c r="H931" s="199"/>
      <c r="I931" s="219"/>
      <c r="L931" s="211"/>
      <c r="M931" s="211"/>
      <c r="N931" s="192"/>
    </row>
    <row r="932" spans="1:14" ht="16.5" hidden="1">
      <c r="A932" s="185" t="s">
        <v>872</v>
      </c>
      <c r="B932" s="185" t="s">
        <v>669</v>
      </c>
      <c r="C932" s="185"/>
      <c r="D932" s="185"/>
      <c r="E932" s="78"/>
      <c r="F932" s="198"/>
      <c r="G932" s="198">
        <v>0</v>
      </c>
      <c r="H932" s="199"/>
      <c r="I932" s="219"/>
      <c r="L932" s="211"/>
      <c r="M932" s="211"/>
      <c r="N932" s="192"/>
    </row>
    <row r="933" spans="1:14" ht="16.5" hidden="1">
      <c r="A933" s="185" t="s">
        <v>873</v>
      </c>
      <c r="B933" s="185" t="s">
        <v>671</v>
      </c>
      <c r="C933" s="185"/>
      <c r="D933" s="185"/>
      <c r="E933" s="78"/>
      <c r="F933" s="198"/>
      <c r="G933" s="198">
        <v>0</v>
      </c>
      <c r="H933" s="199"/>
      <c r="I933" s="219"/>
      <c r="L933" s="211"/>
      <c r="M933" s="211"/>
      <c r="N933" s="192"/>
    </row>
    <row r="934" spans="1:14" ht="16.5" hidden="1">
      <c r="A934" s="185" t="s">
        <v>874</v>
      </c>
      <c r="B934" s="185" t="s">
        <v>673</v>
      </c>
      <c r="C934" s="185"/>
      <c r="D934" s="185"/>
      <c r="E934" s="78"/>
      <c r="F934" s="198"/>
      <c r="G934" s="198">
        <v>0</v>
      </c>
      <c r="H934" s="199"/>
      <c r="I934" s="219"/>
      <c r="L934" s="211"/>
      <c r="M934" s="211"/>
      <c r="N934" s="192"/>
    </row>
    <row r="935" spans="1:14" ht="16.5" hidden="1">
      <c r="A935" s="185" t="s">
        <v>875</v>
      </c>
      <c r="B935" s="185" t="s">
        <v>675</v>
      </c>
      <c r="C935" s="185"/>
      <c r="D935" s="185"/>
      <c r="E935" s="78"/>
      <c r="F935" s="198"/>
      <c r="G935" s="198">
        <v>0</v>
      </c>
      <c r="H935" s="199"/>
      <c r="I935" s="219"/>
      <c r="L935" s="211"/>
      <c r="M935" s="211"/>
      <c r="N935" s="192"/>
    </row>
    <row r="936" spans="1:14" ht="16.5" hidden="1">
      <c r="A936" s="185" t="s">
        <v>876</v>
      </c>
      <c r="B936" s="185" t="s">
        <v>677</v>
      </c>
      <c r="C936" s="185"/>
      <c r="D936" s="185"/>
      <c r="E936" s="78"/>
      <c r="F936" s="198"/>
      <c r="G936" s="198">
        <v>0</v>
      </c>
      <c r="H936" s="199"/>
      <c r="I936" s="219"/>
      <c r="L936" s="211"/>
      <c r="M936" s="211"/>
      <c r="N936" s="192"/>
    </row>
    <row r="937" spans="1:14" ht="16.5" hidden="1">
      <c r="A937" s="185" t="s">
        <v>877</v>
      </c>
      <c r="B937" s="185" t="s">
        <v>679</v>
      </c>
      <c r="C937" s="185"/>
      <c r="D937" s="185"/>
      <c r="E937" s="78"/>
      <c r="F937" s="198"/>
      <c r="G937" s="198">
        <v>0</v>
      </c>
      <c r="H937" s="199"/>
      <c r="I937" s="219"/>
      <c r="L937" s="211"/>
      <c r="M937" s="211"/>
      <c r="N937" s="192"/>
    </row>
    <row r="938" spans="1:14" ht="16.5" hidden="1">
      <c r="A938" s="185" t="s">
        <v>878</v>
      </c>
      <c r="B938" s="185" t="s">
        <v>681</v>
      </c>
      <c r="C938" s="185"/>
      <c r="D938" s="185"/>
      <c r="E938" s="78"/>
      <c r="F938" s="198"/>
      <c r="G938" s="198">
        <v>0</v>
      </c>
      <c r="H938" s="199"/>
      <c r="I938" s="219"/>
      <c r="L938" s="211"/>
      <c r="M938" s="211"/>
      <c r="N938" s="192"/>
    </row>
    <row r="939" spans="1:14" ht="16.5" hidden="1">
      <c r="A939" s="185" t="s">
        <v>879</v>
      </c>
      <c r="B939" s="185" t="s">
        <v>683</v>
      </c>
      <c r="C939" s="185"/>
      <c r="D939" s="185"/>
      <c r="E939" s="78"/>
      <c r="F939" s="198"/>
      <c r="G939" s="198">
        <v>0</v>
      </c>
      <c r="H939" s="199"/>
      <c r="I939" s="219"/>
      <c r="L939" s="211"/>
      <c r="M939" s="211"/>
      <c r="N939" s="192"/>
    </row>
    <row r="940" spans="1:14" ht="16.5" hidden="1">
      <c r="A940" s="185" t="s">
        <v>880</v>
      </c>
      <c r="B940" s="185" t="s">
        <v>685</v>
      </c>
      <c r="C940" s="185"/>
      <c r="D940" s="185"/>
      <c r="E940" s="78"/>
      <c r="F940" s="198"/>
      <c r="G940" s="198">
        <v>0</v>
      </c>
      <c r="H940" s="199"/>
      <c r="I940" s="219"/>
      <c r="L940" s="211"/>
      <c r="M940" s="211"/>
      <c r="N940" s="192"/>
    </row>
    <row r="941" spans="1:14" ht="16.5" hidden="1">
      <c r="A941" s="185" t="s">
        <v>881</v>
      </c>
      <c r="B941" s="185" t="s">
        <v>687</v>
      </c>
      <c r="C941" s="185"/>
      <c r="D941" s="185"/>
      <c r="E941" s="78"/>
      <c r="F941" s="198"/>
      <c r="G941" s="198">
        <v>0</v>
      </c>
      <c r="H941" s="199"/>
      <c r="I941" s="219"/>
      <c r="L941" s="211"/>
      <c r="M941" s="211"/>
      <c r="N941" s="192"/>
    </row>
    <row r="942" spans="1:14" ht="16.5" hidden="1">
      <c r="A942" s="185" t="s">
        <v>882</v>
      </c>
      <c r="B942" s="185" t="s">
        <v>689</v>
      </c>
      <c r="C942" s="185"/>
      <c r="D942" s="185"/>
      <c r="E942" s="78"/>
      <c r="F942" s="198"/>
      <c r="G942" s="198">
        <v>0</v>
      </c>
      <c r="H942" s="199"/>
      <c r="I942" s="219"/>
      <c r="L942" s="211"/>
      <c r="M942" s="211"/>
      <c r="N942" s="192"/>
    </row>
    <row r="943" spans="1:14" ht="16.5" hidden="1">
      <c r="A943" s="185" t="s">
        <v>883</v>
      </c>
      <c r="B943" s="185" t="s">
        <v>691</v>
      </c>
      <c r="C943" s="185"/>
      <c r="D943" s="185"/>
      <c r="E943" s="78"/>
      <c r="F943" s="198"/>
      <c r="G943" s="198">
        <v>0</v>
      </c>
      <c r="H943" s="199"/>
      <c r="I943" s="219"/>
      <c r="L943" s="211"/>
      <c r="M943" s="211"/>
      <c r="N943" s="192"/>
    </row>
    <row r="944" spans="1:14" ht="16.5" hidden="1">
      <c r="A944" s="185" t="s">
        <v>884</v>
      </c>
      <c r="B944" s="185" t="s">
        <v>693</v>
      </c>
      <c r="C944" s="185"/>
      <c r="D944" s="185"/>
      <c r="E944" s="78"/>
      <c r="F944" s="198"/>
      <c r="G944" s="198">
        <v>0</v>
      </c>
      <c r="H944" s="199"/>
      <c r="I944" s="219"/>
      <c r="L944" s="211"/>
      <c r="M944" s="211"/>
      <c r="N944" s="192"/>
    </row>
    <row r="945" spans="1:14" ht="16.5" hidden="1">
      <c r="A945" s="185" t="s">
        <v>885</v>
      </c>
      <c r="B945" s="185" t="s">
        <v>695</v>
      </c>
      <c r="C945" s="185"/>
      <c r="D945" s="185"/>
      <c r="E945" s="78"/>
      <c r="F945" s="198"/>
      <c r="G945" s="198">
        <v>0</v>
      </c>
      <c r="H945" s="199"/>
      <c r="I945" s="219"/>
      <c r="L945" s="211"/>
      <c r="M945" s="211"/>
      <c r="N945" s="192"/>
    </row>
    <row r="946" spans="1:14" ht="16.5" hidden="1">
      <c r="A946" s="185" t="s">
        <v>886</v>
      </c>
      <c r="B946" s="185" t="s">
        <v>697</v>
      </c>
      <c r="C946" s="185"/>
      <c r="D946" s="185"/>
      <c r="E946" s="78"/>
      <c r="F946" s="198"/>
      <c r="G946" s="198">
        <v>0</v>
      </c>
      <c r="H946" s="199"/>
      <c r="I946" s="219"/>
      <c r="L946" s="211"/>
      <c r="M946" s="211"/>
      <c r="N946" s="192"/>
    </row>
    <row r="947" spans="1:14" ht="16.5" hidden="1">
      <c r="A947" s="185" t="s">
        <v>887</v>
      </c>
      <c r="B947" s="185" t="s">
        <v>699</v>
      </c>
      <c r="C947" s="185"/>
      <c r="D947" s="185"/>
      <c r="E947" s="78"/>
      <c r="F947" s="198"/>
      <c r="G947" s="198">
        <v>0</v>
      </c>
      <c r="H947" s="199"/>
      <c r="I947" s="219"/>
      <c r="L947" s="211"/>
      <c r="M947" s="211"/>
      <c r="N947" s="192"/>
    </row>
    <row r="948" spans="1:14" ht="16.5" hidden="1">
      <c r="A948" s="185" t="s">
        <v>888</v>
      </c>
      <c r="B948" s="185" t="s">
        <v>701</v>
      </c>
      <c r="C948" s="185"/>
      <c r="D948" s="185"/>
      <c r="E948" s="78"/>
      <c r="F948" s="198"/>
      <c r="G948" s="198">
        <v>0</v>
      </c>
      <c r="H948" s="199"/>
      <c r="I948" s="219"/>
      <c r="L948" s="211"/>
      <c r="M948" s="211"/>
      <c r="N948" s="192"/>
    </row>
    <row r="949" spans="1:14" ht="16.5" hidden="1">
      <c r="A949" s="185" t="s">
        <v>889</v>
      </c>
      <c r="B949" s="185" t="s">
        <v>703</v>
      </c>
      <c r="C949" s="185"/>
      <c r="D949" s="185"/>
      <c r="E949" s="78"/>
      <c r="F949" s="198"/>
      <c r="G949" s="198">
        <v>0</v>
      </c>
      <c r="H949" s="199"/>
      <c r="I949" s="219"/>
      <c r="L949" s="211"/>
      <c r="M949" s="211"/>
      <c r="N949" s="192"/>
    </row>
    <row r="950" spans="1:14" ht="16.5" hidden="1">
      <c r="A950" s="196" t="s">
        <v>890</v>
      </c>
      <c r="B950" s="196" t="s">
        <v>705</v>
      </c>
      <c r="C950" s="196"/>
      <c r="D950" s="196"/>
      <c r="E950" s="78"/>
      <c r="F950" s="197">
        <f>SUM(F951:F995)</f>
        <v>0</v>
      </c>
      <c r="G950" s="197">
        <v>0</v>
      </c>
      <c r="H950" s="200">
        <f t="shared" ref="H950" si="38">SUM(H951:H995)</f>
        <v>0</v>
      </c>
      <c r="I950" s="219"/>
      <c r="L950" s="211"/>
      <c r="M950" s="211"/>
      <c r="N950" s="192"/>
    </row>
    <row r="951" spans="1:14" ht="16.5" hidden="1">
      <c r="A951" s="185" t="s">
        <v>891</v>
      </c>
      <c r="B951" s="185" t="s">
        <v>615</v>
      </c>
      <c r="C951" s="185"/>
      <c r="D951" s="185"/>
      <c r="E951" s="78"/>
      <c r="F951" s="198"/>
      <c r="G951" s="198">
        <v>0</v>
      </c>
      <c r="H951" s="199"/>
      <c r="I951" s="219"/>
      <c r="L951" s="211"/>
      <c r="M951" s="211"/>
      <c r="N951" s="192"/>
    </row>
    <row r="952" spans="1:14" ht="16.5" hidden="1">
      <c r="A952" s="185" t="s">
        <v>892</v>
      </c>
      <c r="B952" s="185" t="s">
        <v>617</v>
      </c>
      <c r="C952" s="185"/>
      <c r="D952" s="185"/>
      <c r="E952" s="78"/>
      <c r="F952" s="198"/>
      <c r="G952" s="198">
        <v>0</v>
      </c>
      <c r="H952" s="199"/>
      <c r="I952" s="219"/>
      <c r="L952" s="211"/>
      <c r="M952" s="211"/>
      <c r="N952" s="192"/>
    </row>
    <row r="953" spans="1:14" ht="16.5" hidden="1">
      <c r="A953" s="185" t="s">
        <v>893</v>
      </c>
      <c r="B953" s="185" t="s">
        <v>619</v>
      </c>
      <c r="C953" s="185"/>
      <c r="D953" s="185"/>
      <c r="E953" s="78"/>
      <c r="F953" s="198"/>
      <c r="G953" s="198">
        <v>0</v>
      </c>
      <c r="H953" s="199"/>
      <c r="I953" s="219"/>
      <c r="L953" s="211"/>
      <c r="M953" s="211"/>
      <c r="N953" s="192"/>
    </row>
    <row r="954" spans="1:14" ht="16.5" hidden="1">
      <c r="A954" s="185" t="s">
        <v>894</v>
      </c>
      <c r="B954" s="185" t="s">
        <v>621</v>
      </c>
      <c r="C954" s="185"/>
      <c r="D954" s="185"/>
      <c r="E954" s="78"/>
      <c r="F954" s="198"/>
      <c r="G954" s="198">
        <v>0</v>
      </c>
      <c r="H954" s="199"/>
      <c r="I954" s="219"/>
      <c r="L954" s="211"/>
      <c r="M954" s="211"/>
      <c r="N954" s="192"/>
    </row>
    <row r="955" spans="1:14" ht="16.5" hidden="1">
      <c r="A955" s="185" t="s">
        <v>895</v>
      </c>
      <c r="B955" s="185" t="s">
        <v>623</v>
      </c>
      <c r="C955" s="185"/>
      <c r="D955" s="185"/>
      <c r="E955" s="78"/>
      <c r="F955" s="198"/>
      <c r="G955" s="198">
        <v>0</v>
      </c>
      <c r="H955" s="199"/>
      <c r="I955" s="219"/>
      <c r="L955" s="211"/>
      <c r="M955" s="211"/>
      <c r="N955" s="192"/>
    </row>
    <row r="956" spans="1:14" ht="16.5" hidden="1">
      <c r="A956" s="185" t="s">
        <v>896</v>
      </c>
      <c r="B956" s="185" t="s">
        <v>625</v>
      </c>
      <c r="C956" s="185"/>
      <c r="D956" s="185"/>
      <c r="E956" s="78"/>
      <c r="F956" s="198"/>
      <c r="G956" s="198">
        <v>0</v>
      </c>
      <c r="H956" s="199"/>
      <c r="I956" s="219"/>
      <c r="L956" s="211"/>
      <c r="M956" s="211"/>
      <c r="N956" s="192"/>
    </row>
    <row r="957" spans="1:14" ht="16.5" hidden="1">
      <c r="A957" s="185" t="s">
        <v>897</v>
      </c>
      <c r="B957" s="185" t="s">
        <v>627</v>
      </c>
      <c r="C957" s="185"/>
      <c r="D957" s="185"/>
      <c r="E957" s="78"/>
      <c r="F957" s="198"/>
      <c r="G957" s="198">
        <v>0</v>
      </c>
      <c r="H957" s="199"/>
      <c r="I957" s="219"/>
      <c r="L957" s="211"/>
      <c r="M957" s="211"/>
      <c r="N957" s="192"/>
    </row>
    <row r="958" spans="1:14" ht="16.5" hidden="1">
      <c r="A958" s="185" t="s">
        <v>898</v>
      </c>
      <c r="B958" s="185" t="s">
        <v>629</v>
      </c>
      <c r="C958" s="185"/>
      <c r="D958" s="185"/>
      <c r="E958" s="78"/>
      <c r="F958" s="198"/>
      <c r="G958" s="198">
        <v>0</v>
      </c>
      <c r="H958" s="199"/>
      <c r="I958" s="219"/>
      <c r="L958" s="211"/>
      <c r="M958" s="211"/>
      <c r="N958" s="192"/>
    </row>
    <row r="959" spans="1:14" ht="16.5" hidden="1">
      <c r="A959" s="185" t="s">
        <v>899</v>
      </c>
      <c r="B959" s="185" t="s">
        <v>631</v>
      </c>
      <c r="C959" s="185"/>
      <c r="D959" s="185"/>
      <c r="E959" s="78"/>
      <c r="F959" s="198"/>
      <c r="G959" s="198">
        <v>0</v>
      </c>
      <c r="H959" s="199"/>
      <c r="I959" s="219"/>
      <c r="L959" s="211"/>
      <c r="M959" s="211"/>
      <c r="N959" s="192"/>
    </row>
    <row r="960" spans="1:14" ht="16.5" hidden="1">
      <c r="A960" s="185" t="s">
        <v>900</v>
      </c>
      <c r="B960" s="185" t="s">
        <v>633</v>
      </c>
      <c r="C960" s="185"/>
      <c r="D960" s="185"/>
      <c r="E960" s="78"/>
      <c r="F960" s="198"/>
      <c r="G960" s="198">
        <v>0</v>
      </c>
      <c r="H960" s="199"/>
      <c r="I960" s="219"/>
      <c r="L960" s="211"/>
      <c r="M960" s="211"/>
      <c r="N960" s="192"/>
    </row>
    <row r="961" spans="1:14" ht="16.5" hidden="1">
      <c r="A961" s="185" t="s">
        <v>901</v>
      </c>
      <c r="B961" s="185" t="s">
        <v>635</v>
      </c>
      <c r="C961" s="185"/>
      <c r="D961" s="185"/>
      <c r="E961" s="78"/>
      <c r="F961" s="198"/>
      <c r="G961" s="198">
        <v>0</v>
      </c>
      <c r="H961" s="199"/>
      <c r="I961" s="219"/>
      <c r="L961" s="211"/>
      <c r="M961" s="211"/>
      <c r="N961" s="192"/>
    </row>
    <row r="962" spans="1:14" ht="16.5" hidden="1">
      <c r="A962" s="185" t="s">
        <v>902</v>
      </c>
      <c r="B962" s="185" t="s">
        <v>637</v>
      </c>
      <c r="C962" s="185"/>
      <c r="D962" s="185"/>
      <c r="E962" s="78"/>
      <c r="F962" s="198"/>
      <c r="G962" s="198">
        <v>0</v>
      </c>
      <c r="H962" s="199"/>
      <c r="I962" s="219"/>
      <c r="L962" s="211"/>
      <c r="M962" s="211"/>
      <c r="N962" s="192"/>
    </row>
    <row r="963" spans="1:14" ht="16.5" hidden="1">
      <c r="A963" s="185" t="s">
        <v>903</v>
      </c>
      <c r="B963" s="185" t="s">
        <v>639</v>
      </c>
      <c r="C963" s="185"/>
      <c r="D963" s="185"/>
      <c r="E963" s="78"/>
      <c r="F963" s="198"/>
      <c r="G963" s="198">
        <v>0</v>
      </c>
      <c r="H963" s="199"/>
      <c r="I963" s="219"/>
      <c r="L963" s="211"/>
      <c r="M963" s="211"/>
      <c r="N963" s="192"/>
    </row>
    <row r="964" spans="1:14" ht="16.5" hidden="1">
      <c r="A964" s="185" t="s">
        <v>904</v>
      </c>
      <c r="B964" s="185" t="s">
        <v>641</v>
      </c>
      <c r="C964" s="185"/>
      <c r="D964" s="185"/>
      <c r="E964" s="78"/>
      <c r="F964" s="198"/>
      <c r="G964" s="198">
        <v>0</v>
      </c>
      <c r="H964" s="199"/>
      <c r="I964" s="219"/>
      <c r="L964" s="211"/>
      <c r="M964" s="211"/>
      <c r="N964" s="192"/>
    </row>
    <row r="965" spans="1:14" ht="16.5" hidden="1">
      <c r="A965" s="185" t="s">
        <v>905</v>
      </c>
      <c r="B965" s="185" t="s">
        <v>643</v>
      </c>
      <c r="C965" s="185"/>
      <c r="D965" s="185"/>
      <c r="E965" s="78"/>
      <c r="F965" s="198"/>
      <c r="G965" s="198">
        <v>0</v>
      </c>
      <c r="H965" s="199"/>
      <c r="I965" s="219"/>
      <c r="L965" s="211"/>
      <c r="M965" s="211"/>
      <c r="N965" s="192"/>
    </row>
    <row r="966" spans="1:14" ht="16.5" hidden="1">
      <c r="A966" s="185" t="s">
        <v>906</v>
      </c>
      <c r="B966" s="185" t="s">
        <v>645</v>
      </c>
      <c r="C966" s="185"/>
      <c r="D966" s="185"/>
      <c r="E966" s="78"/>
      <c r="F966" s="198"/>
      <c r="G966" s="198">
        <v>0</v>
      </c>
      <c r="H966" s="199"/>
      <c r="I966" s="219"/>
      <c r="L966" s="211"/>
      <c r="M966" s="211"/>
      <c r="N966" s="192"/>
    </row>
    <row r="967" spans="1:14" ht="16.5" hidden="1">
      <c r="A967" s="185" t="s">
        <v>907</v>
      </c>
      <c r="B967" s="185" t="s">
        <v>647</v>
      </c>
      <c r="C967" s="185"/>
      <c r="D967" s="185"/>
      <c r="E967" s="78"/>
      <c r="F967" s="198"/>
      <c r="G967" s="198">
        <v>0</v>
      </c>
      <c r="H967" s="199"/>
      <c r="I967" s="219"/>
      <c r="L967" s="211"/>
      <c r="M967" s="211"/>
      <c r="N967" s="192"/>
    </row>
    <row r="968" spans="1:14" ht="16.5" hidden="1">
      <c r="A968" s="185" t="s">
        <v>908</v>
      </c>
      <c r="B968" s="185" t="s">
        <v>649</v>
      </c>
      <c r="C968" s="185"/>
      <c r="D968" s="185"/>
      <c r="E968" s="78"/>
      <c r="F968" s="198"/>
      <c r="G968" s="198">
        <v>0</v>
      </c>
      <c r="H968" s="199"/>
      <c r="I968" s="219"/>
      <c r="L968" s="211"/>
      <c r="M968" s="211"/>
      <c r="N968" s="192"/>
    </row>
    <row r="969" spans="1:14" ht="16.5" hidden="1">
      <c r="A969" s="185" t="s">
        <v>909</v>
      </c>
      <c r="B969" s="185" t="s">
        <v>651</v>
      </c>
      <c r="C969" s="185"/>
      <c r="D969" s="185"/>
      <c r="E969" s="78"/>
      <c r="F969" s="198"/>
      <c r="G969" s="198">
        <v>0</v>
      </c>
      <c r="H969" s="199"/>
      <c r="I969" s="219"/>
      <c r="L969" s="211"/>
      <c r="M969" s="211"/>
      <c r="N969" s="192"/>
    </row>
    <row r="970" spans="1:14" ht="16.5" hidden="1">
      <c r="A970" s="185" t="s">
        <v>910</v>
      </c>
      <c r="B970" s="185" t="s">
        <v>653</v>
      </c>
      <c r="C970" s="185"/>
      <c r="D970" s="185"/>
      <c r="E970" s="78"/>
      <c r="F970" s="198"/>
      <c r="G970" s="198">
        <v>0</v>
      </c>
      <c r="H970" s="199"/>
      <c r="I970" s="219"/>
      <c r="L970" s="211"/>
      <c r="M970" s="211"/>
      <c r="N970" s="192"/>
    </row>
    <row r="971" spans="1:14" ht="16.5" hidden="1">
      <c r="A971" s="185" t="s">
        <v>911</v>
      </c>
      <c r="B971" s="185" t="s">
        <v>655</v>
      </c>
      <c r="C971" s="185"/>
      <c r="D971" s="185"/>
      <c r="E971" s="78"/>
      <c r="F971" s="198"/>
      <c r="G971" s="198">
        <v>0</v>
      </c>
      <c r="H971" s="199"/>
      <c r="I971" s="219"/>
      <c r="L971" s="211"/>
      <c r="M971" s="211"/>
      <c r="N971" s="192"/>
    </row>
    <row r="972" spans="1:14" ht="16.5" hidden="1">
      <c r="A972" s="185" t="s">
        <v>912</v>
      </c>
      <c r="B972" s="185" t="s">
        <v>657</v>
      </c>
      <c r="C972" s="185"/>
      <c r="D972" s="185"/>
      <c r="E972" s="78"/>
      <c r="F972" s="198"/>
      <c r="G972" s="198">
        <v>0</v>
      </c>
      <c r="H972" s="199"/>
      <c r="I972" s="219"/>
      <c r="L972" s="211"/>
      <c r="M972" s="211"/>
      <c r="N972" s="192"/>
    </row>
    <row r="973" spans="1:14" ht="16.5" hidden="1">
      <c r="A973" s="185" t="s">
        <v>913</v>
      </c>
      <c r="B973" s="185" t="s">
        <v>659</v>
      </c>
      <c r="C973" s="185"/>
      <c r="D973" s="185"/>
      <c r="E973" s="78"/>
      <c r="F973" s="198"/>
      <c r="G973" s="198">
        <v>0</v>
      </c>
      <c r="H973" s="199"/>
      <c r="I973" s="219"/>
      <c r="L973" s="211"/>
      <c r="M973" s="211"/>
      <c r="N973" s="192"/>
    </row>
    <row r="974" spans="1:14" ht="16.5" hidden="1">
      <c r="A974" s="185" t="s">
        <v>914</v>
      </c>
      <c r="B974" s="185" t="s">
        <v>661</v>
      </c>
      <c r="C974" s="185"/>
      <c r="D974" s="185"/>
      <c r="E974" s="78"/>
      <c r="F974" s="198"/>
      <c r="G974" s="198">
        <v>0</v>
      </c>
      <c r="H974" s="199"/>
      <c r="I974" s="219"/>
      <c r="L974" s="211"/>
      <c r="M974" s="211"/>
      <c r="N974" s="192"/>
    </row>
    <row r="975" spans="1:14" ht="16.5" hidden="1">
      <c r="A975" s="185" t="s">
        <v>915</v>
      </c>
      <c r="B975" s="185" t="s">
        <v>663</v>
      </c>
      <c r="C975" s="185"/>
      <c r="D975" s="185"/>
      <c r="E975" s="78"/>
      <c r="F975" s="198"/>
      <c r="G975" s="198">
        <v>0</v>
      </c>
      <c r="H975" s="199"/>
      <c r="I975" s="219"/>
      <c r="L975" s="211"/>
      <c r="M975" s="211"/>
      <c r="N975" s="192"/>
    </row>
    <row r="976" spans="1:14" ht="16.5" hidden="1">
      <c r="A976" s="185" t="s">
        <v>916</v>
      </c>
      <c r="B976" s="185" t="s">
        <v>665</v>
      </c>
      <c r="C976" s="185"/>
      <c r="D976" s="185"/>
      <c r="E976" s="78"/>
      <c r="F976" s="198"/>
      <c r="G976" s="198">
        <v>0</v>
      </c>
      <c r="H976" s="199"/>
      <c r="I976" s="219"/>
      <c r="L976" s="211"/>
      <c r="M976" s="211"/>
      <c r="N976" s="192"/>
    </row>
    <row r="977" spans="1:14" ht="16.5" hidden="1">
      <c r="A977" s="185" t="s">
        <v>917</v>
      </c>
      <c r="B977" s="185" t="s">
        <v>667</v>
      </c>
      <c r="C977" s="185"/>
      <c r="D977" s="185"/>
      <c r="E977" s="78"/>
      <c r="F977" s="198"/>
      <c r="G977" s="198">
        <v>0</v>
      </c>
      <c r="H977" s="199"/>
      <c r="I977" s="219"/>
      <c r="L977" s="211"/>
      <c r="M977" s="211"/>
      <c r="N977" s="192"/>
    </row>
    <row r="978" spans="1:14" ht="16.5" hidden="1">
      <c r="A978" s="185" t="s">
        <v>918</v>
      </c>
      <c r="B978" s="185" t="s">
        <v>669</v>
      </c>
      <c r="C978" s="185"/>
      <c r="D978" s="185"/>
      <c r="E978" s="78"/>
      <c r="F978" s="198"/>
      <c r="G978" s="198">
        <v>0</v>
      </c>
      <c r="H978" s="199"/>
      <c r="I978" s="219"/>
      <c r="L978" s="211"/>
      <c r="M978" s="211"/>
      <c r="N978" s="192"/>
    </row>
    <row r="979" spans="1:14" ht="16.5" hidden="1">
      <c r="A979" s="185" t="s">
        <v>919</v>
      </c>
      <c r="B979" s="185" t="s">
        <v>671</v>
      </c>
      <c r="C979" s="185"/>
      <c r="D979" s="185"/>
      <c r="E979" s="78"/>
      <c r="F979" s="198"/>
      <c r="G979" s="198">
        <v>0</v>
      </c>
      <c r="H979" s="199"/>
      <c r="I979" s="219"/>
      <c r="L979" s="211"/>
      <c r="M979" s="211"/>
      <c r="N979" s="192"/>
    </row>
    <row r="980" spans="1:14" ht="16.5" hidden="1">
      <c r="A980" s="185" t="s">
        <v>920</v>
      </c>
      <c r="B980" s="185" t="s">
        <v>673</v>
      </c>
      <c r="C980" s="185"/>
      <c r="D980" s="185"/>
      <c r="E980" s="78"/>
      <c r="F980" s="198"/>
      <c r="G980" s="198">
        <v>0</v>
      </c>
      <c r="H980" s="199"/>
      <c r="I980" s="219"/>
      <c r="L980" s="211"/>
      <c r="M980" s="211"/>
      <c r="N980" s="192"/>
    </row>
    <row r="981" spans="1:14" ht="16.5" hidden="1">
      <c r="A981" s="185" t="s">
        <v>921</v>
      </c>
      <c r="B981" s="185" t="s">
        <v>675</v>
      </c>
      <c r="C981" s="185"/>
      <c r="D981" s="185"/>
      <c r="E981" s="78"/>
      <c r="F981" s="198"/>
      <c r="G981" s="198">
        <v>0</v>
      </c>
      <c r="H981" s="199"/>
      <c r="I981" s="219"/>
      <c r="L981" s="211"/>
      <c r="M981" s="211"/>
      <c r="N981" s="192"/>
    </row>
    <row r="982" spans="1:14" ht="16.5" hidden="1">
      <c r="A982" s="185" t="s">
        <v>922</v>
      </c>
      <c r="B982" s="185" t="s">
        <v>677</v>
      </c>
      <c r="C982" s="185"/>
      <c r="D982" s="185"/>
      <c r="E982" s="78"/>
      <c r="F982" s="198"/>
      <c r="G982" s="198">
        <v>0</v>
      </c>
      <c r="H982" s="199"/>
      <c r="I982" s="219"/>
      <c r="L982" s="211"/>
      <c r="M982" s="211"/>
      <c r="N982" s="192"/>
    </row>
    <row r="983" spans="1:14" ht="16.5" hidden="1">
      <c r="A983" s="185" t="s">
        <v>923</v>
      </c>
      <c r="B983" s="185" t="s">
        <v>679</v>
      </c>
      <c r="C983" s="185"/>
      <c r="D983" s="185"/>
      <c r="E983" s="78"/>
      <c r="F983" s="198"/>
      <c r="G983" s="198">
        <v>0</v>
      </c>
      <c r="H983" s="199"/>
      <c r="I983" s="219"/>
      <c r="L983" s="211"/>
      <c r="M983" s="211"/>
      <c r="N983" s="192"/>
    </row>
    <row r="984" spans="1:14" ht="16.5" hidden="1">
      <c r="A984" s="185" t="s">
        <v>924</v>
      </c>
      <c r="B984" s="185" t="s">
        <v>681</v>
      </c>
      <c r="C984" s="185"/>
      <c r="D984" s="185"/>
      <c r="E984" s="78"/>
      <c r="F984" s="198"/>
      <c r="G984" s="198">
        <v>0</v>
      </c>
      <c r="H984" s="199"/>
      <c r="I984" s="219"/>
      <c r="L984" s="211"/>
      <c r="M984" s="211"/>
      <c r="N984" s="192"/>
    </row>
    <row r="985" spans="1:14" ht="16.5" hidden="1">
      <c r="A985" s="185" t="s">
        <v>925</v>
      </c>
      <c r="B985" s="185" t="s">
        <v>683</v>
      </c>
      <c r="C985" s="185"/>
      <c r="D985" s="185"/>
      <c r="E985" s="78"/>
      <c r="F985" s="198"/>
      <c r="G985" s="198">
        <v>0</v>
      </c>
      <c r="H985" s="199"/>
      <c r="I985" s="219"/>
      <c r="L985" s="211"/>
      <c r="M985" s="211"/>
      <c r="N985" s="192"/>
    </row>
    <row r="986" spans="1:14" ht="16.5" hidden="1">
      <c r="A986" s="185" t="s">
        <v>926</v>
      </c>
      <c r="B986" s="185" t="s">
        <v>685</v>
      </c>
      <c r="C986" s="185"/>
      <c r="D986" s="185"/>
      <c r="E986" s="78"/>
      <c r="F986" s="198"/>
      <c r="G986" s="198">
        <v>0</v>
      </c>
      <c r="H986" s="199"/>
      <c r="I986" s="219"/>
      <c r="L986" s="211"/>
      <c r="M986" s="211"/>
      <c r="N986" s="192"/>
    </row>
    <row r="987" spans="1:14" ht="16.5" hidden="1">
      <c r="A987" s="185" t="s">
        <v>927</v>
      </c>
      <c r="B987" s="185" t="s">
        <v>687</v>
      </c>
      <c r="C987" s="185"/>
      <c r="D987" s="185"/>
      <c r="E987" s="78"/>
      <c r="F987" s="198"/>
      <c r="G987" s="198">
        <v>0</v>
      </c>
      <c r="H987" s="199"/>
      <c r="I987" s="219"/>
      <c r="L987" s="211"/>
      <c r="M987" s="211"/>
      <c r="N987" s="192"/>
    </row>
    <row r="988" spans="1:14" ht="16.5" hidden="1">
      <c r="A988" s="185" t="s">
        <v>928</v>
      </c>
      <c r="B988" s="185" t="s">
        <v>689</v>
      </c>
      <c r="C988" s="185"/>
      <c r="D988" s="185"/>
      <c r="E988" s="78"/>
      <c r="F988" s="198"/>
      <c r="G988" s="198">
        <v>0</v>
      </c>
      <c r="H988" s="199"/>
      <c r="I988" s="219"/>
      <c r="L988" s="211"/>
      <c r="M988" s="211"/>
      <c r="N988" s="192"/>
    </row>
    <row r="989" spans="1:14" ht="16.5" hidden="1">
      <c r="A989" s="185" t="s">
        <v>929</v>
      </c>
      <c r="B989" s="185" t="s">
        <v>691</v>
      </c>
      <c r="C989" s="185"/>
      <c r="D989" s="185"/>
      <c r="E989" s="78"/>
      <c r="F989" s="198"/>
      <c r="G989" s="198">
        <v>0</v>
      </c>
      <c r="H989" s="199"/>
      <c r="I989" s="219"/>
      <c r="L989" s="211"/>
      <c r="M989" s="211"/>
      <c r="N989" s="192"/>
    </row>
    <row r="990" spans="1:14" ht="16.5" hidden="1">
      <c r="A990" s="185" t="s">
        <v>930</v>
      </c>
      <c r="B990" s="185" t="s">
        <v>693</v>
      </c>
      <c r="C990" s="185"/>
      <c r="D990" s="185"/>
      <c r="E990" s="78"/>
      <c r="F990" s="198"/>
      <c r="G990" s="198">
        <v>0</v>
      </c>
      <c r="H990" s="199"/>
      <c r="I990" s="219"/>
      <c r="L990" s="211"/>
      <c r="M990" s="211"/>
      <c r="N990" s="192"/>
    </row>
    <row r="991" spans="1:14" ht="16.5" hidden="1">
      <c r="A991" s="185" t="s">
        <v>931</v>
      </c>
      <c r="B991" s="185" t="s">
        <v>695</v>
      </c>
      <c r="C991" s="185"/>
      <c r="D991" s="185"/>
      <c r="E991" s="78"/>
      <c r="F991" s="198"/>
      <c r="G991" s="198">
        <v>0</v>
      </c>
      <c r="H991" s="199"/>
      <c r="I991" s="219"/>
      <c r="L991" s="211"/>
      <c r="M991" s="211"/>
      <c r="N991" s="192"/>
    </row>
    <row r="992" spans="1:14" ht="16.5" hidden="1">
      <c r="A992" s="185" t="s">
        <v>932</v>
      </c>
      <c r="B992" s="185" t="s">
        <v>697</v>
      </c>
      <c r="C992" s="185"/>
      <c r="D992" s="185"/>
      <c r="E992" s="78"/>
      <c r="F992" s="198"/>
      <c r="G992" s="198">
        <v>0</v>
      </c>
      <c r="H992" s="199"/>
      <c r="I992" s="219"/>
      <c r="L992" s="211"/>
      <c r="M992" s="211"/>
      <c r="N992" s="192"/>
    </row>
    <row r="993" spans="1:14" ht="16.5" hidden="1">
      <c r="A993" s="185" t="s">
        <v>933</v>
      </c>
      <c r="B993" s="185" t="s">
        <v>699</v>
      </c>
      <c r="C993" s="185"/>
      <c r="D993" s="185"/>
      <c r="E993" s="78"/>
      <c r="F993" s="198"/>
      <c r="G993" s="198">
        <v>0</v>
      </c>
      <c r="H993" s="199"/>
      <c r="I993" s="219"/>
      <c r="L993" s="211"/>
      <c r="M993" s="211"/>
      <c r="N993" s="192"/>
    </row>
    <row r="994" spans="1:14" ht="16.5" hidden="1">
      <c r="A994" s="185" t="s">
        <v>934</v>
      </c>
      <c r="B994" s="185" t="s">
        <v>701</v>
      </c>
      <c r="C994" s="185"/>
      <c r="D994" s="185"/>
      <c r="E994" s="78"/>
      <c r="F994" s="198"/>
      <c r="G994" s="198">
        <v>0</v>
      </c>
      <c r="H994" s="199"/>
      <c r="I994" s="219"/>
      <c r="L994" s="211"/>
      <c r="M994" s="211"/>
      <c r="N994" s="192"/>
    </row>
    <row r="995" spans="1:14" ht="16.5" hidden="1">
      <c r="A995" s="185" t="s">
        <v>935</v>
      </c>
      <c r="B995" s="185" t="s">
        <v>703</v>
      </c>
      <c r="C995" s="185"/>
      <c r="D995" s="185"/>
      <c r="E995" s="78"/>
      <c r="F995" s="198"/>
      <c r="G995" s="198">
        <v>0</v>
      </c>
      <c r="H995" s="199"/>
      <c r="I995" s="219"/>
      <c r="L995" s="211"/>
      <c r="M995" s="211"/>
      <c r="N995" s="192"/>
    </row>
    <row r="996" spans="1:14" ht="16.5" hidden="1">
      <c r="A996" s="193" t="s">
        <v>936</v>
      </c>
      <c r="B996" s="193" t="s">
        <v>752</v>
      </c>
      <c r="C996" s="193"/>
      <c r="D996" s="193"/>
      <c r="E996" s="78"/>
      <c r="F996" s="236">
        <f>F997+F1043</f>
        <v>0</v>
      </c>
      <c r="G996" s="236">
        <v>0</v>
      </c>
      <c r="H996" s="237">
        <f t="shared" ref="H996" si="39">H997+H1043</f>
        <v>0</v>
      </c>
      <c r="I996" s="219"/>
      <c r="L996" s="211"/>
      <c r="M996" s="211"/>
      <c r="N996" s="192"/>
    </row>
    <row r="997" spans="1:14" ht="16.5" hidden="1">
      <c r="A997" s="196" t="s">
        <v>937</v>
      </c>
      <c r="B997" s="196" t="s">
        <v>613</v>
      </c>
      <c r="C997" s="196"/>
      <c r="D997" s="196"/>
      <c r="E997" s="78"/>
      <c r="F997" s="197">
        <f>SUM(F998:F1042)</f>
        <v>0</v>
      </c>
      <c r="G997" s="197">
        <v>0</v>
      </c>
      <c r="H997" s="200">
        <f t="shared" ref="H997" si="40">SUM(H998:H1042)</f>
        <v>0</v>
      </c>
      <c r="I997" s="219"/>
      <c r="L997" s="211"/>
      <c r="M997" s="211"/>
      <c r="N997" s="192"/>
    </row>
    <row r="998" spans="1:14" ht="16.5" hidden="1">
      <c r="A998" s="185" t="s">
        <v>938</v>
      </c>
      <c r="B998" s="185" t="s">
        <v>615</v>
      </c>
      <c r="C998" s="185"/>
      <c r="D998" s="185"/>
      <c r="E998" s="78"/>
      <c r="F998" s="198"/>
      <c r="G998" s="198">
        <v>0</v>
      </c>
      <c r="H998" s="199"/>
      <c r="I998" s="219"/>
      <c r="L998" s="211"/>
      <c r="M998" s="211"/>
      <c r="N998" s="192"/>
    </row>
    <row r="999" spans="1:14" ht="16.5" hidden="1">
      <c r="A999" s="185" t="s">
        <v>939</v>
      </c>
      <c r="B999" s="185" t="s">
        <v>617</v>
      </c>
      <c r="C999" s="185"/>
      <c r="D999" s="185"/>
      <c r="E999" s="78"/>
      <c r="F999" s="198"/>
      <c r="G999" s="198">
        <v>0</v>
      </c>
      <c r="H999" s="199"/>
      <c r="I999" s="219"/>
      <c r="L999" s="211"/>
      <c r="M999" s="211"/>
      <c r="N999" s="192"/>
    </row>
    <row r="1000" spans="1:14" ht="16.5" hidden="1">
      <c r="A1000" s="185" t="s">
        <v>940</v>
      </c>
      <c r="B1000" s="185" t="s">
        <v>619</v>
      </c>
      <c r="C1000" s="185"/>
      <c r="D1000" s="185"/>
      <c r="E1000" s="78"/>
      <c r="F1000" s="198"/>
      <c r="G1000" s="198">
        <v>0</v>
      </c>
      <c r="H1000" s="199"/>
      <c r="I1000" s="219"/>
      <c r="L1000" s="211"/>
      <c r="M1000" s="211"/>
      <c r="N1000" s="192"/>
    </row>
    <row r="1001" spans="1:14" ht="16.5" hidden="1">
      <c r="A1001" s="185" t="s">
        <v>941</v>
      </c>
      <c r="B1001" s="185" t="s">
        <v>621</v>
      </c>
      <c r="C1001" s="185"/>
      <c r="D1001" s="185"/>
      <c r="E1001" s="78"/>
      <c r="F1001" s="198"/>
      <c r="G1001" s="198">
        <v>0</v>
      </c>
      <c r="H1001" s="199"/>
      <c r="I1001" s="219"/>
      <c r="L1001" s="211"/>
      <c r="M1001" s="211"/>
      <c r="N1001" s="192"/>
    </row>
    <row r="1002" spans="1:14" ht="16.5" hidden="1">
      <c r="A1002" s="185" t="s">
        <v>942</v>
      </c>
      <c r="B1002" s="185" t="s">
        <v>623</v>
      </c>
      <c r="C1002" s="185"/>
      <c r="D1002" s="185"/>
      <c r="E1002" s="78"/>
      <c r="F1002" s="198"/>
      <c r="G1002" s="198">
        <v>0</v>
      </c>
      <c r="H1002" s="199"/>
      <c r="I1002" s="219"/>
      <c r="L1002" s="211"/>
      <c r="M1002" s="211"/>
      <c r="N1002" s="192"/>
    </row>
    <row r="1003" spans="1:14" ht="16.5" hidden="1">
      <c r="A1003" s="185" t="s">
        <v>943</v>
      </c>
      <c r="B1003" s="185" t="s">
        <v>625</v>
      </c>
      <c r="C1003" s="185"/>
      <c r="D1003" s="185"/>
      <c r="E1003" s="78"/>
      <c r="F1003" s="198"/>
      <c r="G1003" s="198">
        <v>0</v>
      </c>
      <c r="H1003" s="199"/>
      <c r="I1003" s="219"/>
      <c r="L1003" s="211"/>
      <c r="M1003" s="211"/>
      <c r="N1003" s="192"/>
    </row>
    <row r="1004" spans="1:14" ht="16.5" hidden="1">
      <c r="A1004" s="185" t="s">
        <v>944</v>
      </c>
      <c r="B1004" s="185" t="s">
        <v>627</v>
      </c>
      <c r="C1004" s="185"/>
      <c r="D1004" s="185"/>
      <c r="E1004" s="78"/>
      <c r="F1004" s="198"/>
      <c r="G1004" s="198">
        <v>0</v>
      </c>
      <c r="H1004" s="199"/>
      <c r="I1004" s="219"/>
      <c r="L1004" s="211"/>
      <c r="M1004" s="211"/>
      <c r="N1004" s="192"/>
    </row>
    <row r="1005" spans="1:14" ht="16.5" hidden="1">
      <c r="A1005" s="185" t="s">
        <v>945</v>
      </c>
      <c r="B1005" s="185" t="s">
        <v>629</v>
      </c>
      <c r="C1005" s="185"/>
      <c r="D1005" s="185"/>
      <c r="E1005" s="78"/>
      <c r="F1005" s="198"/>
      <c r="G1005" s="198">
        <v>0</v>
      </c>
      <c r="H1005" s="199"/>
      <c r="I1005" s="219"/>
      <c r="L1005" s="211"/>
      <c r="M1005" s="211"/>
      <c r="N1005" s="192"/>
    </row>
    <row r="1006" spans="1:14" ht="16.5" hidden="1">
      <c r="A1006" s="185" t="s">
        <v>946</v>
      </c>
      <c r="B1006" s="185" t="s">
        <v>631</v>
      </c>
      <c r="C1006" s="185"/>
      <c r="D1006" s="185"/>
      <c r="E1006" s="78"/>
      <c r="F1006" s="198"/>
      <c r="G1006" s="198">
        <v>0</v>
      </c>
      <c r="H1006" s="199"/>
      <c r="I1006" s="219"/>
      <c r="L1006" s="211"/>
      <c r="M1006" s="211"/>
      <c r="N1006" s="192"/>
    </row>
    <row r="1007" spans="1:14" ht="16.5" hidden="1">
      <c r="A1007" s="185" t="s">
        <v>947</v>
      </c>
      <c r="B1007" s="185" t="s">
        <v>633</v>
      </c>
      <c r="C1007" s="185"/>
      <c r="D1007" s="185"/>
      <c r="E1007" s="78"/>
      <c r="F1007" s="198"/>
      <c r="G1007" s="198">
        <v>0</v>
      </c>
      <c r="H1007" s="199"/>
      <c r="I1007" s="219"/>
      <c r="L1007" s="211"/>
      <c r="M1007" s="211"/>
      <c r="N1007" s="192"/>
    </row>
    <row r="1008" spans="1:14" ht="16.5" hidden="1">
      <c r="A1008" s="185" t="s">
        <v>948</v>
      </c>
      <c r="B1008" s="185" t="s">
        <v>635</v>
      </c>
      <c r="C1008" s="185"/>
      <c r="D1008" s="185"/>
      <c r="E1008" s="78"/>
      <c r="F1008" s="198"/>
      <c r="G1008" s="198">
        <v>0</v>
      </c>
      <c r="H1008" s="199"/>
      <c r="I1008" s="219"/>
      <c r="L1008" s="211"/>
      <c r="M1008" s="211"/>
      <c r="N1008" s="192"/>
    </row>
    <row r="1009" spans="1:14" ht="16.5" hidden="1">
      <c r="A1009" s="185" t="s">
        <v>949</v>
      </c>
      <c r="B1009" s="185" t="s">
        <v>637</v>
      </c>
      <c r="C1009" s="185"/>
      <c r="D1009" s="185"/>
      <c r="E1009" s="78"/>
      <c r="F1009" s="198"/>
      <c r="G1009" s="198">
        <v>0</v>
      </c>
      <c r="H1009" s="199"/>
      <c r="I1009" s="219"/>
      <c r="L1009" s="211"/>
      <c r="M1009" s="211"/>
      <c r="N1009" s="192"/>
    </row>
    <row r="1010" spans="1:14" ht="16.5" hidden="1">
      <c r="A1010" s="185" t="s">
        <v>950</v>
      </c>
      <c r="B1010" s="185" t="s">
        <v>639</v>
      </c>
      <c r="C1010" s="185"/>
      <c r="D1010" s="185"/>
      <c r="E1010" s="78"/>
      <c r="F1010" s="198"/>
      <c r="G1010" s="198">
        <v>0</v>
      </c>
      <c r="H1010" s="199"/>
      <c r="I1010" s="219"/>
      <c r="L1010" s="211"/>
      <c r="M1010" s="211"/>
      <c r="N1010" s="192"/>
    </row>
    <row r="1011" spans="1:14" ht="16.5" hidden="1">
      <c r="A1011" s="185" t="s">
        <v>951</v>
      </c>
      <c r="B1011" s="185" t="s">
        <v>641</v>
      </c>
      <c r="C1011" s="185"/>
      <c r="D1011" s="185"/>
      <c r="E1011" s="78"/>
      <c r="F1011" s="198"/>
      <c r="G1011" s="198">
        <v>0</v>
      </c>
      <c r="H1011" s="199"/>
      <c r="I1011" s="219"/>
      <c r="L1011" s="211"/>
      <c r="M1011" s="211"/>
      <c r="N1011" s="192"/>
    </row>
    <row r="1012" spans="1:14" ht="16.5" hidden="1">
      <c r="A1012" s="185" t="s">
        <v>952</v>
      </c>
      <c r="B1012" s="185" t="s">
        <v>643</v>
      </c>
      <c r="C1012" s="185"/>
      <c r="D1012" s="185"/>
      <c r="E1012" s="78"/>
      <c r="F1012" s="198"/>
      <c r="G1012" s="198">
        <v>0</v>
      </c>
      <c r="H1012" s="199"/>
      <c r="I1012" s="219"/>
      <c r="L1012" s="211"/>
      <c r="M1012" s="211"/>
      <c r="N1012" s="192"/>
    </row>
    <row r="1013" spans="1:14" ht="16.5" hidden="1">
      <c r="A1013" s="185" t="s">
        <v>953</v>
      </c>
      <c r="B1013" s="185" t="s">
        <v>645</v>
      </c>
      <c r="C1013" s="185"/>
      <c r="D1013" s="185"/>
      <c r="E1013" s="78"/>
      <c r="F1013" s="198"/>
      <c r="G1013" s="198">
        <v>0</v>
      </c>
      <c r="H1013" s="199"/>
      <c r="I1013" s="219"/>
      <c r="L1013" s="211"/>
      <c r="M1013" s="211"/>
      <c r="N1013" s="192"/>
    </row>
    <row r="1014" spans="1:14" ht="16.5" hidden="1">
      <c r="A1014" s="185" t="s">
        <v>954</v>
      </c>
      <c r="B1014" s="185" t="s">
        <v>647</v>
      </c>
      <c r="C1014" s="185"/>
      <c r="D1014" s="185"/>
      <c r="E1014" s="78"/>
      <c r="F1014" s="198"/>
      <c r="G1014" s="198">
        <v>0</v>
      </c>
      <c r="H1014" s="199"/>
      <c r="I1014" s="219"/>
      <c r="L1014" s="211"/>
      <c r="M1014" s="211"/>
      <c r="N1014" s="192"/>
    </row>
    <row r="1015" spans="1:14" ht="16.5" hidden="1">
      <c r="A1015" s="185" t="s">
        <v>955</v>
      </c>
      <c r="B1015" s="185" t="s">
        <v>649</v>
      </c>
      <c r="C1015" s="185"/>
      <c r="D1015" s="185"/>
      <c r="E1015" s="78"/>
      <c r="F1015" s="198"/>
      <c r="G1015" s="198">
        <v>0</v>
      </c>
      <c r="H1015" s="199"/>
      <c r="I1015" s="219"/>
      <c r="L1015" s="211"/>
      <c r="M1015" s="211"/>
      <c r="N1015" s="192"/>
    </row>
    <row r="1016" spans="1:14" ht="16.5" hidden="1">
      <c r="A1016" s="185" t="s">
        <v>956</v>
      </c>
      <c r="B1016" s="185" t="s">
        <v>651</v>
      </c>
      <c r="C1016" s="185"/>
      <c r="D1016" s="185"/>
      <c r="E1016" s="78"/>
      <c r="F1016" s="198"/>
      <c r="G1016" s="198">
        <v>0</v>
      </c>
      <c r="H1016" s="199"/>
      <c r="I1016" s="219"/>
      <c r="L1016" s="211"/>
      <c r="M1016" s="211"/>
      <c r="N1016" s="192"/>
    </row>
    <row r="1017" spans="1:14" ht="16.5" hidden="1">
      <c r="A1017" s="185" t="s">
        <v>957</v>
      </c>
      <c r="B1017" s="185" t="s">
        <v>653</v>
      </c>
      <c r="C1017" s="185"/>
      <c r="D1017" s="185"/>
      <c r="E1017" s="78"/>
      <c r="F1017" s="198"/>
      <c r="G1017" s="198">
        <v>0</v>
      </c>
      <c r="H1017" s="199"/>
      <c r="I1017" s="219"/>
      <c r="L1017" s="211"/>
      <c r="M1017" s="211"/>
      <c r="N1017" s="192"/>
    </row>
    <row r="1018" spans="1:14" ht="16.5" hidden="1">
      <c r="A1018" s="185" t="s">
        <v>958</v>
      </c>
      <c r="B1018" s="185" t="s">
        <v>655</v>
      </c>
      <c r="C1018" s="185"/>
      <c r="D1018" s="185"/>
      <c r="E1018" s="78"/>
      <c r="F1018" s="198"/>
      <c r="G1018" s="198">
        <v>0</v>
      </c>
      <c r="H1018" s="199"/>
      <c r="I1018" s="219"/>
      <c r="L1018" s="211"/>
      <c r="M1018" s="211"/>
      <c r="N1018" s="192"/>
    </row>
    <row r="1019" spans="1:14" ht="16.5" hidden="1">
      <c r="A1019" s="185" t="s">
        <v>959</v>
      </c>
      <c r="B1019" s="185" t="s">
        <v>657</v>
      </c>
      <c r="C1019" s="185"/>
      <c r="D1019" s="185"/>
      <c r="E1019" s="78"/>
      <c r="F1019" s="198"/>
      <c r="G1019" s="198">
        <v>0</v>
      </c>
      <c r="H1019" s="199"/>
      <c r="I1019" s="219"/>
      <c r="L1019" s="211"/>
      <c r="M1019" s="211"/>
      <c r="N1019" s="192"/>
    </row>
    <row r="1020" spans="1:14" ht="16.5" hidden="1">
      <c r="A1020" s="185" t="s">
        <v>960</v>
      </c>
      <c r="B1020" s="185" t="s">
        <v>659</v>
      </c>
      <c r="C1020" s="185"/>
      <c r="D1020" s="185"/>
      <c r="E1020" s="78"/>
      <c r="F1020" s="198"/>
      <c r="G1020" s="198">
        <v>0</v>
      </c>
      <c r="H1020" s="199"/>
      <c r="I1020" s="219"/>
      <c r="L1020" s="211"/>
      <c r="M1020" s="211"/>
      <c r="N1020" s="192"/>
    </row>
    <row r="1021" spans="1:14" ht="16.5" hidden="1">
      <c r="A1021" s="185" t="s">
        <v>961</v>
      </c>
      <c r="B1021" s="185" t="s">
        <v>661</v>
      </c>
      <c r="C1021" s="185"/>
      <c r="D1021" s="185"/>
      <c r="E1021" s="78"/>
      <c r="F1021" s="198"/>
      <c r="G1021" s="198">
        <v>0</v>
      </c>
      <c r="H1021" s="199"/>
      <c r="I1021" s="219"/>
      <c r="L1021" s="211"/>
      <c r="M1021" s="211"/>
      <c r="N1021" s="192"/>
    </row>
    <row r="1022" spans="1:14" ht="16.5" hidden="1">
      <c r="A1022" s="185" t="s">
        <v>962</v>
      </c>
      <c r="B1022" s="185" t="s">
        <v>663</v>
      </c>
      <c r="C1022" s="185"/>
      <c r="D1022" s="185"/>
      <c r="E1022" s="78"/>
      <c r="F1022" s="198"/>
      <c r="G1022" s="198">
        <v>0</v>
      </c>
      <c r="H1022" s="199"/>
      <c r="I1022" s="219"/>
      <c r="L1022" s="211"/>
      <c r="M1022" s="211"/>
      <c r="N1022" s="192"/>
    </row>
    <row r="1023" spans="1:14" ht="16.5" hidden="1">
      <c r="A1023" s="185" t="s">
        <v>963</v>
      </c>
      <c r="B1023" s="185" t="s">
        <v>665</v>
      </c>
      <c r="C1023" s="185"/>
      <c r="D1023" s="185"/>
      <c r="E1023" s="78"/>
      <c r="F1023" s="198"/>
      <c r="G1023" s="198">
        <v>0</v>
      </c>
      <c r="H1023" s="199"/>
      <c r="I1023" s="219"/>
      <c r="L1023" s="211"/>
      <c r="M1023" s="211"/>
      <c r="N1023" s="192"/>
    </row>
    <row r="1024" spans="1:14" ht="16.5" hidden="1">
      <c r="A1024" s="185" t="s">
        <v>964</v>
      </c>
      <c r="B1024" s="185" t="s">
        <v>667</v>
      </c>
      <c r="C1024" s="185"/>
      <c r="D1024" s="185"/>
      <c r="E1024" s="78"/>
      <c r="F1024" s="198"/>
      <c r="G1024" s="198">
        <v>0</v>
      </c>
      <c r="H1024" s="199"/>
      <c r="I1024" s="219"/>
      <c r="L1024" s="211"/>
      <c r="M1024" s="211"/>
      <c r="N1024" s="192"/>
    </row>
    <row r="1025" spans="1:14" ht="16.5" hidden="1">
      <c r="A1025" s="185" t="s">
        <v>965</v>
      </c>
      <c r="B1025" s="185" t="s">
        <v>669</v>
      </c>
      <c r="C1025" s="185"/>
      <c r="D1025" s="185"/>
      <c r="E1025" s="78"/>
      <c r="F1025" s="198"/>
      <c r="G1025" s="198">
        <v>0</v>
      </c>
      <c r="H1025" s="199"/>
      <c r="I1025" s="219"/>
      <c r="L1025" s="211"/>
      <c r="M1025" s="211"/>
      <c r="N1025" s="192"/>
    </row>
    <row r="1026" spans="1:14" ht="16.5" hidden="1">
      <c r="A1026" s="185" t="s">
        <v>966</v>
      </c>
      <c r="B1026" s="185" t="s">
        <v>671</v>
      </c>
      <c r="C1026" s="185"/>
      <c r="D1026" s="185"/>
      <c r="E1026" s="78"/>
      <c r="F1026" s="198"/>
      <c r="G1026" s="198">
        <v>0</v>
      </c>
      <c r="H1026" s="199"/>
      <c r="I1026" s="219"/>
      <c r="L1026" s="211"/>
      <c r="M1026" s="211"/>
      <c r="N1026" s="192"/>
    </row>
    <row r="1027" spans="1:14" ht="16.5" hidden="1">
      <c r="A1027" s="185" t="s">
        <v>967</v>
      </c>
      <c r="B1027" s="185" t="s">
        <v>673</v>
      </c>
      <c r="C1027" s="185"/>
      <c r="D1027" s="185"/>
      <c r="E1027" s="78"/>
      <c r="F1027" s="198"/>
      <c r="G1027" s="198">
        <v>0</v>
      </c>
      <c r="H1027" s="199"/>
      <c r="I1027" s="219"/>
      <c r="L1027" s="211"/>
      <c r="M1027" s="211"/>
      <c r="N1027" s="192"/>
    </row>
    <row r="1028" spans="1:14" ht="16.5" hidden="1">
      <c r="A1028" s="185" t="s">
        <v>968</v>
      </c>
      <c r="B1028" s="185" t="s">
        <v>675</v>
      </c>
      <c r="C1028" s="185"/>
      <c r="D1028" s="185"/>
      <c r="E1028" s="78"/>
      <c r="F1028" s="198"/>
      <c r="G1028" s="198">
        <v>0</v>
      </c>
      <c r="H1028" s="199"/>
      <c r="I1028" s="219"/>
      <c r="L1028" s="211"/>
      <c r="M1028" s="211"/>
      <c r="N1028" s="192"/>
    </row>
    <row r="1029" spans="1:14" ht="16.5" hidden="1">
      <c r="A1029" s="185" t="s">
        <v>969</v>
      </c>
      <c r="B1029" s="185" t="s">
        <v>677</v>
      </c>
      <c r="C1029" s="185"/>
      <c r="D1029" s="185"/>
      <c r="E1029" s="78"/>
      <c r="F1029" s="198"/>
      <c r="G1029" s="198">
        <v>0</v>
      </c>
      <c r="H1029" s="199"/>
      <c r="I1029" s="219"/>
      <c r="L1029" s="211"/>
      <c r="M1029" s="211"/>
      <c r="N1029" s="192"/>
    </row>
    <row r="1030" spans="1:14" ht="16.5" hidden="1">
      <c r="A1030" s="185" t="s">
        <v>970</v>
      </c>
      <c r="B1030" s="185" t="s">
        <v>679</v>
      </c>
      <c r="C1030" s="185"/>
      <c r="D1030" s="185"/>
      <c r="E1030" s="78"/>
      <c r="F1030" s="198"/>
      <c r="G1030" s="198">
        <v>0</v>
      </c>
      <c r="H1030" s="199"/>
      <c r="I1030" s="219"/>
      <c r="L1030" s="211"/>
      <c r="M1030" s="211"/>
      <c r="N1030" s="192"/>
    </row>
    <row r="1031" spans="1:14" ht="16.5" hidden="1">
      <c r="A1031" s="185" t="s">
        <v>971</v>
      </c>
      <c r="B1031" s="185" t="s">
        <v>681</v>
      </c>
      <c r="C1031" s="185"/>
      <c r="D1031" s="185"/>
      <c r="E1031" s="78"/>
      <c r="F1031" s="198"/>
      <c r="G1031" s="198">
        <v>0</v>
      </c>
      <c r="H1031" s="199"/>
      <c r="I1031" s="219"/>
      <c r="L1031" s="211"/>
      <c r="M1031" s="211"/>
      <c r="N1031" s="192"/>
    </row>
    <row r="1032" spans="1:14" ht="16.5" hidden="1">
      <c r="A1032" s="185" t="s">
        <v>972</v>
      </c>
      <c r="B1032" s="185" t="s">
        <v>683</v>
      </c>
      <c r="C1032" s="185"/>
      <c r="D1032" s="185"/>
      <c r="E1032" s="78"/>
      <c r="F1032" s="198"/>
      <c r="G1032" s="198">
        <v>0</v>
      </c>
      <c r="H1032" s="199"/>
      <c r="I1032" s="219"/>
      <c r="L1032" s="211"/>
      <c r="M1032" s="211"/>
      <c r="N1032" s="192"/>
    </row>
    <row r="1033" spans="1:14" ht="16.5" hidden="1">
      <c r="A1033" s="185" t="s">
        <v>973</v>
      </c>
      <c r="B1033" s="185" t="s">
        <v>685</v>
      </c>
      <c r="C1033" s="185"/>
      <c r="D1033" s="185"/>
      <c r="E1033" s="78"/>
      <c r="F1033" s="198"/>
      <c r="G1033" s="198">
        <v>0</v>
      </c>
      <c r="H1033" s="199"/>
      <c r="I1033" s="219"/>
      <c r="L1033" s="211"/>
      <c r="M1033" s="211"/>
      <c r="N1033" s="192"/>
    </row>
    <row r="1034" spans="1:14" ht="16.5" hidden="1">
      <c r="A1034" s="185" t="s">
        <v>974</v>
      </c>
      <c r="B1034" s="185" t="s">
        <v>687</v>
      </c>
      <c r="C1034" s="185"/>
      <c r="D1034" s="185"/>
      <c r="E1034" s="78"/>
      <c r="F1034" s="198"/>
      <c r="G1034" s="198">
        <v>0</v>
      </c>
      <c r="H1034" s="199"/>
      <c r="I1034" s="219"/>
      <c r="L1034" s="211"/>
      <c r="M1034" s="211"/>
      <c r="N1034" s="192"/>
    </row>
    <row r="1035" spans="1:14" ht="16.5" hidden="1">
      <c r="A1035" s="185" t="s">
        <v>975</v>
      </c>
      <c r="B1035" s="185" t="s">
        <v>689</v>
      </c>
      <c r="C1035" s="185"/>
      <c r="D1035" s="185"/>
      <c r="E1035" s="78"/>
      <c r="F1035" s="198"/>
      <c r="G1035" s="198">
        <v>0</v>
      </c>
      <c r="H1035" s="199"/>
      <c r="I1035" s="219"/>
      <c r="L1035" s="211"/>
      <c r="M1035" s="211"/>
      <c r="N1035" s="192"/>
    </row>
    <row r="1036" spans="1:14" ht="16.5" hidden="1">
      <c r="A1036" s="185" t="s">
        <v>976</v>
      </c>
      <c r="B1036" s="185" t="s">
        <v>691</v>
      </c>
      <c r="C1036" s="185"/>
      <c r="D1036" s="185"/>
      <c r="E1036" s="78"/>
      <c r="F1036" s="198"/>
      <c r="G1036" s="198">
        <v>0</v>
      </c>
      <c r="H1036" s="199"/>
      <c r="I1036" s="219"/>
      <c r="L1036" s="211"/>
      <c r="M1036" s="211"/>
      <c r="N1036" s="192"/>
    </row>
    <row r="1037" spans="1:14" ht="16.5" hidden="1">
      <c r="A1037" s="185" t="s">
        <v>977</v>
      </c>
      <c r="B1037" s="185" t="s">
        <v>693</v>
      </c>
      <c r="C1037" s="185"/>
      <c r="D1037" s="185"/>
      <c r="E1037" s="78"/>
      <c r="F1037" s="198"/>
      <c r="G1037" s="198">
        <v>0</v>
      </c>
      <c r="H1037" s="199"/>
      <c r="I1037" s="219"/>
      <c r="L1037" s="211"/>
      <c r="M1037" s="211"/>
      <c r="N1037" s="192"/>
    </row>
    <row r="1038" spans="1:14" ht="16.5" hidden="1">
      <c r="A1038" s="185" t="s">
        <v>978</v>
      </c>
      <c r="B1038" s="185" t="s">
        <v>695</v>
      </c>
      <c r="C1038" s="185"/>
      <c r="D1038" s="185"/>
      <c r="E1038" s="78"/>
      <c r="F1038" s="198"/>
      <c r="G1038" s="198">
        <v>0</v>
      </c>
      <c r="H1038" s="199"/>
      <c r="I1038" s="219"/>
      <c r="L1038" s="211"/>
      <c r="M1038" s="211"/>
      <c r="N1038" s="192"/>
    </row>
    <row r="1039" spans="1:14" ht="16.5" hidden="1">
      <c r="A1039" s="185" t="s">
        <v>979</v>
      </c>
      <c r="B1039" s="185" t="s">
        <v>697</v>
      </c>
      <c r="C1039" s="185"/>
      <c r="D1039" s="185"/>
      <c r="E1039" s="78"/>
      <c r="F1039" s="198"/>
      <c r="G1039" s="198">
        <v>0</v>
      </c>
      <c r="H1039" s="199"/>
      <c r="I1039" s="219"/>
      <c r="L1039" s="211"/>
      <c r="M1039" s="211"/>
      <c r="N1039" s="192"/>
    </row>
    <row r="1040" spans="1:14" ht="16.5" hidden="1">
      <c r="A1040" s="185" t="s">
        <v>980</v>
      </c>
      <c r="B1040" s="185" t="s">
        <v>699</v>
      </c>
      <c r="C1040" s="185"/>
      <c r="D1040" s="185"/>
      <c r="E1040" s="78"/>
      <c r="F1040" s="198"/>
      <c r="G1040" s="198">
        <v>0</v>
      </c>
      <c r="H1040" s="199"/>
      <c r="I1040" s="219"/>
      <c r="L1040" s="211"/>
      <c r="M1040" s="211"/>
      <c r="N1040" s="192"/>
    </row>
    <row r="1041" spans="1:14" ht="16.5" hidden="1">
      <c r="A1041" s="185" t="s">
        <v>981</v>
      </c>
      <c r="B1041" s="185" t="s">
        <v>701</v>
      </c>
      <c r="C1041" s="185"/>
      <c r="D1041" s="185"/>
      <c r="E1041" s="78"/>
      <c r="F1041" s="198"/>
      <c r="G1041" s="198">
        <v>0</v>
      </c>
      <c r="H1041" s="199"/>
      <c r="I1041" s="219"/>
      <c r="L1041" s="211"/>
      <c r="M1041" s="211"/>
      <c r="N1041" s="192"/>
    </row>
    <row r="1042" spans="1:14" ht="16.5" hidden="1">
      <c r="A1042" s="185" t="s">
        <v>982</v>
      </c>
      <c r="B1042" s="185" t="s">
        <v>703</v>
      </c>
      <c r="C1042" s="185"/>
      <c r="D1042" s="185"/>
      <c r="E1042" s="78"/>
      <c r="F1042" s="198"/>
      <c r="G1042" s="198">
        <v>0</v>
      </c>
      <c r="H1042" s="199"/>
      <c r="I1042" s="219"/>
      <c r="L1042" s="211"/>
      <c r="M1042" s="211"/>
      <c r="N1042" s="192"/>
    </row>
    <row r="1043" spans="1:14" ht="16.5" hidden="1">
      <c r="A1043" s="196" t="s">
        <v>983</v>
      </c>
      <c r="B1043" s="196" t="s">
        <v>705</v>
      </c>
      <c r="C1043" s="196"/>
      <c r="D1043" s="196"/>
      <c r="E1043" s="78"/>
      <c r="F1043" s="197">
        <f>SUM(F1044:F1088)</f>
        <v>0</v>
      </c>
      <c r="G1043" s="197">
        <v>0</v>
      </c>
      <c r="H1043" s="200">
        <f t="shared" ref="H1043" si="41">SUM(H1044:H1088)</f>
        <v>0</v>
      </c>
      <c r="I1043" s="219"/>
      <c r="L1043" s="211"/>
      <c r="M1043" s="211"/>
      <c r="N1043" s="192"/>
    </row>
    <row r="1044" spans="1:14" ht="16.5" hidden="1">
      <c r="A1044" s="185" t="s">
        <v>984</v>
      </c>
      <c r="B1044" s="185" t="s">
        <v>615</v>
      </c>
      <c r="C1044" s="185"/>
      <c r="D1044" s="185"/>
      <c r="E1044" s="78"/>
      <c r="F1044" s="198"/>
      <c r="G1044" s="198">
        <v>0</v>
      </c>
      <c r="H1044" s="199"/>
      <c r="I1044" s="219"/>
      <c r="L1044" s="211"/>
      <c r="M1044" s="211"/>
      <c r="N1044" s="192"/>
    </row>
    <row r="1045" spans="1:14" ht="16.5" hidden="1">
      <c r="A1045" s="185" t="s">
        <v>985</v>
      </c>
      <c r="B1045" s="185" t="s">
        <v>617</v>
      </c>
      <c r="C1045" s="185"/>
      <c r="D1045" s="185"/>
      <c r="E1045" s="78"/>
      <c r="F1045" s="198"/>
      <c r="G1045" s="198">
        <v>0</v>
      </c>
      <c r="H1045" s="199"/>
      <c r="I1045" s="219"/>
      <c r="L1045" s="211"/>
      <c r="M1045" s="211"/>
      <c r="N1045" s="192"/>
    </row>
    <row r="1046" spans="1:14" ht="16.5" hidden="1">
      <c r="A1046" s="185" t="s">
        <v>986</v>
      </c>
      <c r="B1046" s="185" t="s">
        <v>619</v>
      </c>
      <c r="C1046" s="185"/>
      <c r="D1046" s="185"/>
      <c r="E1046" s="78"/>
      <c r="F1046" s="198"/>
      <c r="G1046" s="198">
        <v>0</v>
      </c>
      <c r="H1046" s="199"/>
      <c r="I1046" s="219"/>
      <c r="L1046" s="211"/>
      <c r="M1046" s="211"/>
      <c r="N1046" s="192"/>
    </row>
    <row r="1047" spans="1:14" ht="16.5" hidden="1">
      <c r="A1047" s="185" t="s">
        <v>987</v>
      </c>
      <c r="B1047" s="185" t="s">
        <v>621</v>
      </c>
      <c r="C1047" s="185"/>
      <c r="D1047" s="185"/>
      <c r="E1047" s="78"/>
      <c r="F1047" s="198"/>
      <c r="G1047" s="198">
        <v>0</v>
      </c>
      <c r="H1047" s="199"/>
      <c r="I1047" s="219"/>
      <c r="L1047" s="211"/>
      <c r="M1047" s="211"/>
      <c r="N1047" s="192"/>
    </row>
    <row r="1048" spans="1:14" ht="16.5" hidden="1">
      <c r="A1048" s="185" t="s">
        <v>988</v>
      </c>
      <c r="B1048" s="185" t="s">
        <v>623</v>
      </c>
      <c r="C1048" s="185"/>
      <c r="D1048" s="185"/>
      <c r="E1048" s="78"/>
      <c r="F1048" s="198"/>
      <c r="G1048" s="198">
        <v>0</v>
      </c>
      <c r="H1048" s="199"/>
      <c r="I1048" s="219"/>
      <c r="L1048" s="211"/>
      <c r="M1048" s="211"/>
      <c r="N1048" s="192"/>
    </row>
    <row r="1049" spans="1:14" ht="16.5" hidden="1">
      <c r="A1049" s="185" t="s">
        <v>989</v>
      </c>
      <c r="B1049" s="185" t="s">
        <v>625</v>
      </c>
      <c r="C1049" s="185"/>
      <c r="D1049" s="185"/>
      <c r="E1049" s="78"/>
      <c r="F1049" s="198"/>
      <c r="G1049" s="198">
        <v>0</v>
      </c>
      <c r="H1049" s="199"/>
      <c r="I1049" s="219"/>
      <c r="L1049" s="211"/>
      <c r="M1049" s="211"/>
      <c r="N1049" s="192"/>
    </row>
    <row r="1050" spans="1:14" ht="16.5" hidden="1">
      <c r="A1050" s="185" t="s">
        <v>990</v>
      </c>
      <c r="B1050" s="185" t="s">
        <v>627</v>
      </c>
      <c r="C1050" s="185"/>
      <c r="D1050" s="185"/>
      <c r="E1050" s="78"/>
      <c r="F1050" s="198"/>
      <c r="G1050" s="198">
        <v>0</v>
      </c>
      <c r="H1050" s="199"/>
      <c r="I1050" s="219"/>
      <c r="L1050" s="211"/>
      <c r="M1050" s="211"/>
      <c r="N1050" s="192"/>
    </row>
    <row r="1051" spans="1:14" ht="16.5" hidden="1">
      <c r="A1051" s="185" t="s">
        <v>991</v>
      </c>
      <c r="B1051" s="185" t="s">
        <v>629</v>
      </c>
      <c r="C1051" s="185"/>
      <c r="D1051" s="185"/>
      <c r="E1051" s="78"/>
      <c r="F1051" s="198"/>
      <c r="G1051" s="198">
        <v>0</v>
      </c>
      <c r="H1051" s="199"/>
      <c r="I1051" s="219"/>
      <c r="L1051" s="211"/>
      <c r="M1051" s="211"/>
      <c r="N1051" s="192"/>
    </row>
    <row r="1052" spans="1:14" ht="16.5" hidden="1">
      <c r="A1052" s="185" t="s">
        <v>992</v>
      </c>
      <c r="B1052" s="185" t="s">
        <v>631</v>
      </c>
      <c r="C1052" s="185"/>
      <c r="D1052" s="185"/>
      <c r="E1052" s="78"/>
      <c r="F1052" s="198"/>
      <c r="G1052" s="198">
        <v>0</v>
      </c>
      <c r="H1052" s="199"/>
      <c r="I1052" s="219"/>
      <c r="L1052" s="211"/>
      <c r="M1052" s="211"/>
      <c r="N1052" s="192"/>
    </row>
    <row r="1053" spans="1:14" ht="16.5" hidden="1">
      <c r="A1053" s="185" t="s">
        <v>993</v>
      </c>
      <c r="B1053" s="185" t="s">
        <v>633</v>
      </c>
      <c r="C1053" s="185"/>
      <c r="D1053" s="185"/>
      <c r="E1053" s="78"/>
      <c r="F1053" s="198"/>
      <c r="G1053" s="198">
        <v>0</v>
      </c>
      <c r="H1053" s="199"/>
      <c r="I1053" s="219"/>
      <c r="L1053" s="211"/>
      <c r="M1053" s="211"/>
      <c r="N1053" s="192"/>
    </row>
    <row r="1054" spans="1:14" ht="16.5" hidden="1">
      <c r="A1054" s="185" t="s">
        <v>994</v>
      </c>
      <c r="B1054" s="185" t="s">
        <v>635</v>
      </c>
      <c r="C1054" s="185"/>
      <c r="D1054" s="185"/>
      <c r="E1054" s="78"/>
      <c r="F1054" s="198"/>
      <c r="G1054" s="198">
        <v>0</v>
      </c>
      <c r="H1054" s="199"/>
      <c r="I1054" s="219"/>
      <c r="L1054" s="211"/>
      <c r="M1054" s="211"/>
      <c r="N1054" s="192"/>
    </row>
    <row r="1055" spans="1:14" ht="16.5" hidden="1">
      <c r="A1055" s="185" t="s">
        <v>995</v>
      </c>
      <c r="B1055" s="185" t="s">
        <v>637</v>
      </c>
      <c r="C1055" s="185"/>
      <c r="D1055" s="185"/>
      <c r="E1055" s="78"/>
      <c r="F1055" s="198"/>
      <c r="G1055" s="198">
        <v>0</v>
      </c>
      <c r="H1055" s="199"/>
      <c r="I1055" s="219"/>
      <c r="L1055" s="211"/>
      <c r="M1055" s="211"/>
      <c r="N1055" s="192"/>
    </row>
    <row r="1056" spans="1:14" ht="16.5" hidden="1">
      <c r="A1056" s="185" t="s">
        <v>996</v>
      </c>
      <c r="B1056" s="185" t="s">
        <v>639</v>
      </c>
      <c r="C1056" s="185"/>
      <c r="D1056" s="185"/>
      <c r="E1056" s="78"/>
      <c r="F1056" s="198"/>
      <c r="G1056" s="198">
        <v>0</v>
      </c>
      <c r="H1056" s="199"/>
      <c r="I1056" s="219"/>
      <c r="L1056" s="211"/>
      <c r="M1056" s="211"/>
      <c r="N1056" s="192"/>
    </row>
    <row r="1057" spans="1:14" ht="16.5" hidden="1">
      <c r="A1057" s="185" t="s">
        <v>997</v>
      </c>
      <c r="B1057" s="185" t="s">
        <v>641</v>
      </c>
      <c r="C1057" s="185"/>
      <c r="D1057" s="185"/>
      <c r="E1057" s="78"/>
      <c r="F1057" s="198"/>
      <c r="G1057" s="198">
        <v>0</v>
      </c>
      <c r="H1057" s="199"/>
      <c r="I1057" s="219"/>
      <c r="L1057" s="211"/>
      <c r="M1057" s="211"/>
      <c r="N1057" s="192"/>
    </row>
    <row r="1058" spans="1:14" ht="16.5" hidden="1">
      <c r="A1058" s="185" t="s">
        <v>998</v>
      </c>
      <c r="B1058" s="185" t="s">
        <v>643</v>
      </c>
      <c r="C1058" s="185"/>
      <c r="D1058" s="185"/>
      <c r="E1058" s="78"/>
      <c r="F1058" s="198"/>
      <c r="G1058" s="198">
        <v>0</v>
      </c>
      <c r="H1058" s="199"/>
      <c r="I1058" s="219"/>
      <c r="L1058" s="211"/>
      <c r="M1058" s="211"/>
      <c r="N1058" s="192"/>
    </row>
    <row r="1059" spans="1:14" ht="16.5" hidden="1">
      <c r="A1059" s="185" t="s">
        <v>999</v>
      </c>
      <c r="B1059" s="185" t="s">
        <v>645</v>
      </c>
      <c r="C1059" s="185"/>
      <c r="D1059" s="185"/>
      <c r="E1059" s="78"/>
      <c r="F1059" s="198"/>
      <c r="G1059" s="198">
        <v>0</v>
      </c>
      <c r="H1059" s="199"/>
      <c r="I1059" s="219"/>
      <c r="L1059" s="211"/>
      <c r="M1059" s="211"/>
      <c r="N1059" s="192"/>
    </row>
    <row r="1060" spans="1:14" ht="16.5" hidden="1">
      <c r="A1060" s="185" t="s">
        <v>1000</v>
      </c>
      <c r="B1060" s="185" t="s">
        <v>647</v>
      </c>
      <c r="C1060" s="185"/>
      <c r="D1060" s="185"/>
      <c r="E1060" s="78"/>
      <c r="F1060" s="198"/>
      <c r="G1060" s="198">
        <v>0</v>
      </c>
      <c r="H1060" s="199"/>
      <c r="I1060" s="219"/>
      <c r="L1060" s="211"/>
      <c r="M1060" s="211"/>
      <c r="N1060" s="192"/>
    </row>
    <row r="1061" spans="1:14" ht="16.5" hidden="1">
      <c r="A1061" s="185" t="s">
        <v>1001</v>
      </c>
      <c r="B1061" s="185" t="s">
        <v>649</v>
      </c>
      <c r="C1061" s="185"/>
      <c r="D1061" s="185"/>
      <c r="E1061" s="78"/>
      <c r="F1061" s="198"/>
      <c r="G1061" s="198">
        <v>0</v>
      </c>
      <c r="H1061" s="199"/>
      <c r="I1061" s="219"/>
      <c r="L1061" s="211"/>
      <c r="M1061" s="211"/>
      <c r="N1061" s="192"/>
    </row>
    <row r="1062" spans="1:14" ht="16.5" hidden="1">
      <c r="A1062" s="185" t="s">
        <v>1002</v>
      </c>
      <c r="B1062" s="185" t="s">
        <v>651</v>
      </c>
      <c r="C1062" s="185"/>
      <c r="D1062" s="185"/>
      <c r="E1062" s="78"/>
      <c r="F1062" s="198"/>
      <c r="G1062" s="198">
        <v>0</v>
      </c>
      <c r="H1062" s="199"/>
      <c r="I1062" s="219"/>
      <c r="L1062" s="211"/>
      <c r="M1062" s="211"/>
      <c r="N1062" s="192"/>
    </row>
    <row r="1063" spans="1:14" ht="16.5" hidden="1">
      <c r="A1063" s="185" t="s">
        <v>1003</v>
      </c>
      <c r="B1063" s="185" t="s">
        <v>653</v>
      </c>
      <c r="C1063" s="185"/>
      <c r="D1063" s="185"/>
      <c r="E1063" s="78"/>
      <c r="F1063" s="198"/>
      <c r="G1063" s="198">
        <v>0</v>
      </c>
      <c r="H1063" s="199"/>
      <c r="I1063" s="219"/>
      <c r="L1063" s="211"/>
      <c r="M1063" s="211"/>
      <c r="N1063" s="192"/>
    </row>
    <row r="1064" spans="1:14" ht="16.5" hidden="1">
      <c r="A1064" s="185" t="s">
        <v>1004</v>
      </c>
      <c r="B1064" s="185" t="s">
        <v>655</v>
      </c>
      <c r="C1064" s="185"/>
      <c r="D1064" s="185"/>
      <c r="E1064" s="78"/>
      <c r="F1064" s="198"/>
      <c r="G1064" s="198">
        <v>0</v>
      </c>
      <c r="H1064" s="199"/>
      <c r="I1064" s="219"/>
      <c r="L1064" s="211"/>
      <c r="M1064" s="211"/>
      <c r="N1064" s="192"/>
    </row>
    <row r="1065" spans="1:14" ht="16.5" hidden="1">
      <c r="A1065" s="185" t="s">
        <v>1005</v>
      </c>
      <c r="B1065" s="185" t="s">
        <v>657</v>
      </c>
      <c r="C1065" s="185"/>
      <c r="D1065" s="185"/>
      <c r="E1065" s="78"/>
      <c r="F1065" s="198"/>
      <c r="G1065" s="198">
        <v>0</v>
      </c>
      <c r="H1065" s="199"/>
      <c r="I1065" s="219"/>
      <c r="L1065" s="211"/>
      <c r="M1065" s="211"/>
      <c r="N1065" s="192"/>
    </row>
    <row r="1066" spans="1:14" ht="16.5" hidden="1">
      <c r="A1066" s="185" t="s">
        <v>1006</v>
      </c>
      <c r="B1066" s="185" t="s">
        <v>659</v>
      </c>
      <c r="C1066" s="185"/>
      <c r="D1066" s="185"/>
      <c r="E1066" s="78"/>
      <c r="F1066" s="198"/>
      <c r="G1066" s="198">
        <v>0</v>
      </c>
      <c r="H1066" s="199"/>
      <c r="I1066" s="219"/>
      <c r="L1066" s="211"/>
      <c r="M1066" s="211"/>
      <c r="N1066" s="192"/>
    </row>
    <row r="1067" spans="1:14" ht="16.5" hidden="1">
      <c r="A1067" s="185" t="s">
        <v>1007</v>
      </c>
      <c r="B1067" s="185" t="s">
        <v>661</v>
      </c>
      <c r="C1067" s="185"/>
      <c r="D1067" s="185"/>
      <c r="E1067" s="78"/>
      <c r="F1067" s="198"/>
      <c r="G1067" s="198">
        <v>0</v>
      </c>
      <c r="H1067" s="199"/>
      <c r="I1067" s="219"/>
      <c r="L1067" s="211"/>
      <c r="M1067" s="211"/>
      <c r="N1067" s="192"/>
    </row>
    <row r="1068" spans="1:14" ht="16.5" hidden="1">
      <c r="A1068" s="185" t="s">
        <v>1008</v>
      </c>
      <c r="B1068" s="185" t="s">
        <v>663</v>
      </c>
      <c r="C1068" s="185"/>
      <c r="D1068" s="185"/>
      <c r="E1068" s="78"/>
      <c r="F1068" s="198"/>
      <c r="G1068" s="198">
        <v>0</v>
      </c>
      <c r="H1068" s="199"/>
      <c r="I1068" s="219"/>
      <c r="L1068" s="211"/>
      <c r="M1068" s="211"/>
      <c r="N1068" s="192"/>
    </row>
    <row r="1069" spans="1:14" ht="16.5" hidden="1">
      <c r="A1069" s="185" t="s">
        <v>1009</v>
      </c>
      <c r="B1069" s="185" t="s">
        <v>665</v>
      </c>
      <c r="C1069" s="185"/>
      <c r="D1069" s="185"/>
      <c r="E1069" s="78"/>
      <c r="F1069" s="198"/>
      <c r="G1069" s="198">
        <v>0</v>
      </c>
      <c r="H1069" s="199"/>
      <c r="I1069" s="219"/>
      <c r="L1069" s="211"/>
      <c r="M1069" s="211"/>
      <c r="N1069" s="192"/>
    </row>
    <row r="1070" spans="1:14" ht="16.5" hidden="1">
      <c r="A1070" s="185" t="s">
        <v>1010</v>
      </c>
      <c r="B1070" s="185" t="s">
        <v>667</v>
      </c>
      <c r="C1070" s="185"/>
      <c r="D1070" s="185"/>
      <c r="E1070" s="78"/>
      <c r="F1070" s="198"/>
      <c r="G1070" s="198">
        <v>0</v>
      </c>
      <c r="H1070" s="199"/>
      <c r="I1070" s="219"/>
      <c r="L1070" s="211"/>
      <c r="M1070" s="211"/>
      <c r="N1070" s="192"/>
    </row>
    <row r="1071" spans="1:14" ht="16.5" hidden="1">
      <c r="A1071" s="185" t="s">
        <v>1011</v>
      </c>
      <c r="B1071" s="185" t="s">
        <v>669</v>
      </c>
      <c r="C1071" s="185"/>
      <c r="D1071" s="185"/>
      <c r="E1071" s="78"/>
      <c r="F1071" s="198"/>
      <c r="G1071" s="198">
        <v>0</v>
      </c>
      <c r="H1071" s="199"/>
      <c r="I1071" s="219"/>
      <c r="L1071" s="211"/>
      <c r="M1071" s="211"/>
      <c r="N1071" s="192"/>
    </row>
    <row r="1072" spans="1:14" ht="16.5" hidden="1">
      <c r="A1072" s="185" t="s">
        <v>1012</v>
      </c>
      <c r="B1072" s="185" t="s">
        <v>671</v>
      </c>
      <c r="C1072" s="185"/>
      <c r="D1072" s="185"/>
      <c r="E1072" s="78"/>
      <c r="F1072" s="198"/>
      <c r="G1072" s="198">
        <v>0</v>
      </c>
      <c r="H1072" s="199"/>
      <c r="I1072" s="219"/>
      <c r="L1072" s="211"/>
      <c r="M1072" s="211"/>
      <c r="N1072" s="192"/>
    </row>
    <row r="1073" spans="1:14" ht="16.5" hidden="1">
      <c r="A1073" s="185" t="s">
        <v>1013</v>
      </c>
      <c r="B1073" s="185" t="s">
        <v>673</v>
      </c>
      <c r="C1073" s="185"/>
      <c r="D1073" s="185"/>
      <c r="E1073" s="78"/>
      <c r="F1073" s="198"/>
      <c r="G1073" s="198">
        <v>0</v>
      </c>
      <c r="H1073" s="199"/>
      <c r="I1073" s="219"/>
      <c r="L1073" s="211"/>
      <c r="M1073" s="211"/>
      <c r="N1073" s="192"/>
    </row>
    <row r="1074" spans="1:14" ht="16.5" hidden="1">
      <c r="A1074" s="185" t="s">
        <v>1014</v>
      </c>
      <c r="B1074" s="185" t="s">
        <v>675</v>
      </c>
      <c r="C1074" s="185"/>
      <c r="D1074" s="185"/>
      <c r="E1074" s="78"/>
      <c r="F1074" s="198"/>
      <c r="G1074" s="198">
        <v>0</v>
      </c>
      <c r="H1074" s="199"/>
      <c r="I1074" s="219"/>
      <c r="L1074" s="211"/>
      <c r="M1074" s="211"/>
      <c r="N1074" s="192"/>
    </row>
    <row r="1075" spans="1:14" ht="16.5" hidden="1">
      <c r="A1075" s="185" t="s">
        <v>1015</v>
      </c>
      <c r="B1075" s="185" t="s">
        <v>677</v>
      </c>
      <c r="C1075" s="185"/>
      <c r="D1075" s="185"/>
      <c r="E1075" s="78"/>
      <c r="F1075" s="198"/>
      <c r="G1075" s="198">
        <v>0</v>
      </c>
      <c r="H1075" s="199"/>
      <c r="I1075" s="219"/>
      <c r="L1075" s="211"/>
      <c r="M1075" s="211"/>
      <c r="N1075" s="192"/>
    </row>
    <row r="1076" spans="1:14" ht="16.5" hidden="1">
      <c r="A1076" s="185" t="s">
        <v>1016</v>
      </c>
      <c r="B1076" s="185" t="s">
        <v>679</v>
      </c>
      <c r="C1076" s="185"/>
      <c r="D1076" s="185"/>
      <c r="E1076" s="78"/>
      <c r="F1076" s="198"/>
      <c r="G1076" s="198">
        <v>0</v>
      </c>
      <c r="H1076" s="199"/>
      <c r="I1076" s="219"/>
      <c r="L1076" s="211"/>
      <c r="M1076" s="211"/>
      <c r="N1076" s="192"/>
    </row>
    <row r="1077" spans="1:14" ht="16.5" hidden="1">
      <c r="A1077" s="185" t="s">
        <v>1017</v>
      </c>
      <c r="B1077" s="185" t="s">
        <v>681</v>
      </c>
      <c r="C1077" s="185"/>
      <c r="D1077" s="185"/>
      <c r="E1077" s="78"/>
      <c r="F1077" s="198"/>
      <c r="G1077" s="198">
        <v>0</v>
      </c>
      <c r="H1077" s="199"/>
      <c r="I1077" s="219"/>
      <c r="L1077" s="211"/>
      <c r="M1077" s="211"/>
      <c r="N1077" s="192"/>
    </row>
    <row r="1078" spans="1:14" ht="16.5" hidden="1">
      <c r="A1078" s="185" t="s">
        <v>1018</v>
      </c>
      <c r="B1078" s="185" t="s">
        <v>683</v>
      </c>
      <c r="C1078" s="185"/>
      <c r="D1078" s="185"/>
      <c r="E1078" s="78"/>
      <c r="F1078" s="198"/>
      <c r="G1078" s="198">
        <v>0</v>
      </c>
      <c r="H1078" s="199"/>
      <c r="I1078" s="219"/>
      <c r="L1078" s="211"/>
      <c r="M1078" s="211"/>
      <c r="N1078" s="192"/>
    </row>
    <row r="1079" spans="1:14" ht="16.5" hidden="1">
      <c r="A1079" s="185" t="s">
        <v>1019</v>
      </c>
      <c r="B1079" s="185" t="s">
        <v>685</v>
      </c>
      <c r="C1079" s="185"/>
      <c r="D1079" s="185"/>
      <c r="E1079" s="78"/>
      <c r="F1079" s="198"/>
      <c r="G1079" s="198">
        <v>0</v>
      </c>
      <c r="H1079" s="199"/>
      <c r="I1079" s="219"/>
      <c r="L1079" s="211"/>
      <c r="M1079" s="211"/>
      <c r="N1079" s="192"/>
    </row>
    <row r="1080" spans="1:14" ht="16.5" hidden="1">
      <c r="A1080" s="185" t="s">
        <v>1020</v>
      </c>
      <c r="B1080" s="185" t="s">
        <v>687</v>
      </c>
      <c r="C1080" s="185"/>
      <c r="D1080" s="185"/>
      <c r="E1080" s="78"/>
      <c r="F1080" s="198"/>
      <c r="G1080" s="198">
        <v>0</v>
      </c>
      <c r="H1080" s="199"/>
      <c r="I1080" s="219"/>
      <c r="L1080" s="211"/>
      <c r="M1080" s="211"/>
      <c r="N1080" s="192"/>
    </row>
    <row r="1081" spans="1:14" ht="16.5" hidden="1">
      <c r="A1081" s="185" t="s">
        <v>1021</v>
      </c>
      <c r="B1081" s="185" t="s">
        <v>689</v>
      </c>
      <c r="C1081" s="185"/>
      <c r="D1081" s="185"/>
      <c r="E1081" s="78"/>
      <c r="F1081" s="198"/>
      <c r="G1081" s="198">
        <v>0</v>
      </c>
      <c r="H1081" s="199"/>
      <c r="I1081" s="219"/>
      <c r="L1081" s="211"/>
      <c r="M1081" s="211"/>
      <c r="N1081" s="192"/>
    </row>
    <row r="1082" spans="1:14" ht="16.5" hidden="1">
      <c r="A1082" s="185" t="s">
        <v>1022</v>
      </c>
      <c r="B1082" s="185" t="s">
        <v>691</v>
      </c>
      <c r="C1082" s="185"/>
      <c r="D1082" s="185"/>
      <c r="E1082" s="78"/>
      <c r="F1082" s="198"/>
      <c r="G1082" s="198">
        <v>0</v>
      </c>
      <c r="H1082" s="199"/>
      <c r="I1082" s="219"/>
      <c r="L1082" s="211"/>
      <c r="M1082" s="211"/>
      <c r="N1082" s="192"/>
    </row>
    <row r="1083" spans="1:14" ht="16.5" hidden="1">
      <c r="A1083" s="185" t="s">
        <v>1023</v>
      </c>
      <c r="B1083" s="185" t="s">
        <v>693</v>
      </c>
      <c r="C1083" s="185"/>
      <c r="D1083" s="185"/>
      <c r="E1083" s="78"/>
      <c r="F1083" s="198"/>
      <c r="G1083" s="198">
        <v>0</v>
      </c>
      <c r="H1083" s="199"/>
      <c r="I1083" s="219"/>
      <c r="L1083" s="211"/>
      <c r="M1083" s="211"/>
      <c r="N1083" s="192"/>
    </row>
    <row r="1084" spans="1:14" ht="16.5" hidden="1">
      <c r="A1084" s="185" t="s">
        <v>1024</v>
      </c>
      <c r="B1084" s="185" t="s">
        <v>695</v>
      </c>
      <c r="C1084" s="185"/>
      <c r="D1084" s="185"/>
      <c r="E1084" s="78"/>
      <c r="F1084" s="198"/>
      <c r="G1084" s="198">
        <v>0</v>
      </c>
      <c r="H1084" s="199"/>
      <c r="I1084" s="219"/>
      <c r="L1084" s="211"/>
      <c r="M1084" s="211"/>
      <c r="N1084" s="192"/>
    </row>
    <row r="1085" spans="1:14" ht="16.5" hidden="1">
      <c r="A1085" s="185" t="s">
        <v>1025</v>
      </c>
      <c r="B1085" s="185" t="s">
        <v>697</v>
      </c>
      <c r="C1085" s="185"/>
      <c r="D1085" s="185"/>
      <c r="E1085" s="78"/>
      <c r="F1085" s="198"/>
      <c r="G1085" s="198">
        <v>0</v>
      </c>
      <c r="H1085" s="199"/>
      <c r="I1085" s="219"/>
      <c r="L1085" s="211"/>
      <c r="M1085" s="211"/>
      <c r="N1085" s="192"/>
    </row>
    <row r="1086" spans="1:14" ht="16.5" hidden="1">
      <c r="A1086" s="185" t="s">
        <v>1026</v>
      </c>
      <c r="B1086" s="185" t="s">
        <v>699</v>
      </c>
      <c r="C1086" s="185"/>
      <c r="D1086" s="185"/>
      <c r="E1086" s="78"/>
      <c r="F1086" s="198"/>
      <c r="G1086" s="198">
        <v>0</v>
      </c>
      <c r="H1086" s="199"/>
      <c r="I1086" s="219"/>
      <c r="L1086" s="211"/>
      <c r="M1086" s="211"/>
      <c r="N1086" s="192"/>
    </row>
    <row r="1087" spans="1:14" ht="16.5" hidden="1">
      <c r="A1087" s="185" t="s">
        <v>1027</v>
      </c>
      <c r="B1087" s="185" t="s">
        <v>701</v>
      </c>
      <c r="C1087" s="185"/>
      <c r="D1087" s="185"/>
      <c r="E1087" s="78"/>
      <c r="F1087" s="198"/>
      <c r="G1087" s="198">
        <v>0</v>
      </c>
      <c r="H1087" s="199"/>
      <c r="I1087" s="219"/>
      <c r="L1087" s="211"/>
      <c r="M1087" s="211"/>
      <c r="N1087" s="192"/>
    </row>
    <row r="1088" spans="1:14" ht="16.5" hidden="1">
      <c r="A1088" s="185" t="s">
        <v>1028</v>
      </c>
      <c r="B1088" s="185" t="s">
        <v>703</v>
      </c>
      <c r="C1088" s="185"/>
      <c r="D1088" s="185"/>
      <c r="E1088" s="78"/>
      <c r="F1088" s="198"/>
      <c r="G1088" s="198">
        <v>0</v>
      </c>
      <c r="H1088" s="199"/>
      <c r="I1088" s="219"/>
      <c r="L1088" s="211"/>
      <c r="M1088" s="211"/>
      <c r="N1088" s="192"/>
    </row>
    <row r="1089" spans="1:14" ht="16.5" hidden="1">
      <c r="A1089" s="189" t="s">
        <v>1029</v>
      </c>
      <c r="B1089" s="189" t="s">
        <v>1030</v>
      </c>
      <c r="C1089" s="189"/>
      <c r="D1089" s="189"/>
      <c r="E1089" s="78"/>
      <c r="F1089" s="238">
        <f>F1090+F1183</f>
        <v>0</v>
      </c>
      <c r="G1089" s="238">
        <v>0</v>
      </c>
      <c r="H1089" s="239">
        <f>H1090+H1183</f>
        <v>0</v>
      </c>
      <c r="I1089" s="219"/>
      <c r="L1089" s="211"/>
      <c r="M1089" s="211"/>
      <c r="N1089" s="192"/>
    </row>
    <row r="1090" spans="1:14" ht="16.5" hidden="1">
      <c r="A1090" s="193" t="s">
        <v>1031</v>
      </c>
      <c r="B1090" s="193" t="s">
        <v>611</v>
      </c>
      <c r="C1090" s="193"/>
      <c r="D1090" s="193"/>
      <c r="E1090" s="78"/>
      <c r="F1090" s="236">
        <f>F1091+F1137</f>
        <v>0</v>
      </c>
      <c r="G1090" s="236">
        <v>0</v>
      </c>
      <c r="H1090" s="237">
        <f>H1091+H1137</f>
        <v>0</v>
      </c>
      <c r="I1090" s="219"/>
      <c r="L1090" s="211"/>
      <c r="M1090" s="211"/>
      <c r="N1090" s="192"/>
    </row>
    <row r="1091" spans="1:14" ht="16.5" hidden="1">
      <c r="A1091" s="196" t="s">
        <v>1032</v>
      </c>
      <c r="B1091" s="196" t="s">
        <v>613</v>
      </c>
      <c r="C1091" s="196"/>
      <c r="D1091" s="196"/>
      <c r="E1091" s="78"/>
      <c r="F1091" s="197">
        <f>SUM(F1092:F1136)</f>
        <v>0</v>
      </c>
      <c r="G1091" s="197">
        <v>0</v>
      </c>
      <c r="H1091" s="200">
        <f t="shared" ref="H1091" si="42">SUM(H1092:H1136)</f>
        <v>0</v>
      </c>
      <c r="I1091" s="219"/>
      <c r="L1091" s="211"/>
      <c r="M1091" s="211"/>
      <c r="N1091" s="192"/>
    </row>
    <row r="1092" spans="1:14" ht="16.5" hidden="1">
      <c r="A1092" s="185" t="s">
        <v>1033</v>
      </c>
      <c r="B1092" s="185" t="s">
        <v>615</v>
      </c>
      <c r="C1092" s="185"/>
      <c r="D1092" s="185"/>
      <c r="E1092" s="78"/>
      <c r="F1092" s="198"/>
      <c r="G1092" s="198">
        <v>0</v>
      </c>
      <c r="H1092" s="199"/>
      <c r="I1092" s="219"/>
      <c r="L1092" s="211"/>
      <c r="M1092" s="211"/>
      <c r="N1092" s="192"/>
    </row>
    <row r="1093" spans="1:14" ht="16.5" hidden="1">
      <c r="A1093" s="185" t="s">
        <v>1034</v>
      </c>
      <c r="B1093" s="185" t="s">
        <v>617</v>
      </c>
      <c r="C1093" s="185"/>
      <c r="D1093" s="185"/>
      <c r="E1093" s="78"/>
      <c r="F1093" s="198"/>
      <c r="G1093" s="198">
        <v>0</v>
      </c>
      <c r="H1093" s="199"/>
      <c r="I1093" s="219"/>
      <c r="L1093" s="211"/>
      <c r="M1093" s="211"/>
      <c r="N1093" s="192"/>
    </row>
    <row r="1094" spans="1:14" ht="16.5" hidden="1">
      <c r="A1094" s="185" t="s">
        <v>1035</v>
      </c>
      <c r="B1094" s="185" t="s">
        <v>619</v>
      </c>
      <c r="C1094" s="185"/>
      <c r="D1094" s="185"/>
      <c r="E1094" s="78"/>
      <c r="F1094" s="198"/>
      <c r="G1094" s="198">
        <v>0</v>
      </c>
      <c r="H1094" s="199"/>
      <c r="I1094" s="219"/>
      <c r="L1094" s="211"/>
      <c r="M1094" s="211"/>
      <c r="N1094" s="192"/>
    </row>
    <row r="1095" spans="1:14" ht="16.5" hidden="1">
      <c r="A1095" s="185" t="s">
        <v>1036</v>
      </c>
      <c r="B1095" s="185" t="s">
        <v>621</v>
      </c>
      <c r="C1095" s="185"/>
      <c r="D1095" s="185"/>
      <c r="E1095" s="78"/>
      <c r="F1095" s="198"/>
      <c r="G1095" s="198">
        <v>0</v>
      </c>
      <c r="H1095" s="199"/>
      <c r="I1095" s="219"/>
      <c r="L1095" s="211"/>
      <c r="M1095" s="211"/>
      <c r="N1095" s="192"/>
    </row>
    <row r="1096" spans="1:14" ht="16.5" hidden="1">
      <c r="A1096" s="185" t="s">
        <v>1037</v>
      </c>
      <c r="B1096" s="185" t="s">
        <v>623</v>
      </c>
      <c r="C1096" s="185"/>
      <c r="D1096" s="185"/>
      <c r="E1096" s="78"/>
      <c r="F1096" s="198"/>
      <c r="G1096" s="198">
        <v>0</v>
      </c>
      <c r="H1096" s="199"/>
      <c r="I1096" s="219"/>
      <c r="L1096" s="211"/>
      <c r="M1096" s="211"/>
      <c r="N1096" s="192"/>
    </row>
    <row r="1097" spans="1:14" ht="16.5" hidden="1">
      <c r="A1097" s="185" t="s">
        <v>1038</v>
      </c>
      <c r="B1097" s="185" t="s">
        <v>625</v>
      </c>
      <c r="C1097" s="185"/>
      <c r="D1097" s="185"/>
      <c r="E1097" s="78"/>
      <c r="F1097" s="198"/>
      <c r="G1097" s="198">
        <v>0</v>
      </c>
      <c r="H1097" s="199"/>
      <c r="I1097" s="219"/>
      <c r="L1097" s="211"/>
      <c r="M1097" s="211"/>
      <c r="N1097" s="192"/>
    </row>
    <row r="1098" spans="1:14" ht="16.5" hidden="1">
      <c r="A1098" s="185" t="s">
        <v>1039</v>
      </c>
      <c r="B1098" s="185" t="s">
        <v>627</v>
      </c>
      <c r="C1098" s="185"/>
      <c r="D1098" s="185"/>
      <c r="E1098" s="78"/>
      <c r="F1098" s="198"/>
      <c r="G1098" s="198">
        <v>0</v>
      </c>
      <c r="H1098" s="199"/>
      <c r="I1098" s="219"/>
      <c r="L1098" s="211"/>
      <c r="M1098" s="211"/>
      <c r="N1098" s="192"/>
    </row>
    <row r="1099" spans="1:14" ht="16.5" hidden="1">
      <c r="A1099" s="185" t="s">
        <v>1040</v>
      </c>
      <c r="B1099" s="185" t="s">
        <v>629</v>
      </c>
      <c r="C1099" s="185"/>
      <c r="D1099" s="185"/>
      <c r="E1099" s="78"/>
      <c r="F1099" s="198"/>
      <c r="G1099" s="198">
        <v>0</v>
      </c>
      <c r="H1099" s="199"/>
      <c r="I1099" s="219"/>
      <c r="L1099" s="211"/>
      <c r="M1099" s="211"/>
      <c r="N1099" s="192"/>
    </row>
    <row r="1100" spans="1:14" ht="16.5" hidden="1">
      <c r="A1100" s="185" t="s">
        <v>1041</v>
      </c>
      <c r="B1100" s="185" t="s">
        <v>631</v>
      </c>
      <c r="C1100" s="185"/>
      <c r="D1100" s="185"/>
      <c r="E1100" s="78"/>
      <c r="F1100" s="198"/>
      <c r="G1100" s="198">
        <v>0</v>
      </c>
      <c r="H1100" s="199"/>
      <c r="I1100" s="219"/>
      <c r="L1100" s="211"/>
      <c r="M1100" s="211"/>
      <c r="N1100" s="192"/>
    </row>
    <row r="1101" spans="1:14" ht="16.5" hidden="1">
      <c r="A1101" s="185" t="s">
        <v>1042</v>
      </c>
      <c r="B1101" s="185" t="s">
        <v>633</v>
      </c>
      <c r="C1101" s="185"/>
      <c r="D1101" s="185"/>
      <c r="E1101" s="78"/>
      <c r="F1101" s="198"/>
      <c r="G1101" s="198">
        <v>0</v>
      </c>
      <c r="H1101" s="199"/>
      <c r="I1101" s="219"/>
      <c r="L1101" s="211"/>
      <c r="M1101" s="211"/>
      <c r="N1101" s="192"/>
    </row>
    <row r="1102" spans="1:14" ht="16.5" hidden="1">
      <c r="A1102" s="185" t="s">
        <v>1043</v>
      </c>
      <c r="B1102" s="185" t="s">
        <v>635</v>
      </c>
      <c r="C1102" s="185"/>
      <c r="D1102" s="185"/>
      <c r="E1102" s="78"/>
      <c r="F1102" s="198"/>
      <c r="G1102" s="198">
        <v>0</v>
      </c>
      <c r="H1102" s="199"/>
      <c r="I1102" s="219"/>
      <c r="L1102" s="211"/>
      <c r="M1102" s="211"/>
      <c r="N1102" s="192"/>
    </row>
    <row r="1103" spans="1:14" ht="16.5" hidden="1">
      <c r="A1103" s="185" t="s">
        <v>1044</v>
      </c>
      <c r="B1103" s="185" t="s">
        <v>637</v>
      </c>
      <c r="C1103" s="185"/>
      <c r="D1103" s="185"/>
      <c r="E1103" s="78"/>
      <c r="F1103" s="198"/>
      <c r="G1103" s="198">
        <v>0</v>
      </c>
      <c r="H1103" s="199"/>
      <c r="I1103" s="219"/>
      <c r="L1103" s="211"/>
      <c r="M1103" s="211"/>
      <c r="N1103" s="192"/>
    </row>
    <row r="1104" spans="1:14" ht="16.5" hidden="1">
      <c r="A1104" s="185" t="s">
        <v>1045</v>
      </c>
      <c r="B1104" s="185" t="s">
        <v>639</v>
      </c>
      <c r="C1104" s="185"/>
      <c r="D1104" s="185"/>
      <c r="E1104" s="78"/>
      <c r="F1104" s="198"/>
      <c r="G1104" s="198">
        <v>0</v>
      </c>
      <c r="H1104" s="199"/>
      <c r="I1104" s="219"/>
      <c r="L1104" s="211"/>
      <c r="M1104" s="211"/>
      <c r="N1104" s="192"/>
    </row>
    <row r="1105" spans="1:14" ht="16.5" hidden="1">
      <c r="A1105" s="185" t="s">
        <v>1046</v>
      </c>
      <c r="B1105" s="185" t="s">
        <v>641</v>
      </c>
      <c r="C1105" s="185"/>
      <c r="D1105" s="185"/>
      <c r="E1105" s="78"/>
      <c r="F1105" s="198"/>
      <c r="G1105" s="198">
        <v>0</v>
      </c>
      <c r="H1105" s="199"/>
      <c r="I1105" s="219"/>
      <c r="L1105" s="211"/>
      <c r="M1105" s="211"/>
      <c r="N1105" s="192"/>
    </row>
    <row r="1106" spans="1:14" ht="16.5" hidden="1">
      <c r="A1106" s="185" t="s">
        <v>1047</v>
      </c>
      <c r="B1106" s="185" t="s">
        <v>643</v>
      </c>
      <c r="C1106" s="185"/>
      <c r="D1106" s="185"/>
      <c r="E1106" s="78"/>
      <c r="F1106" s="198"/>
      <c r="G1106" s="198">
        <v>0</v>
      </c>
      <c r="H1106" s="199"/>
      <c r="I1106" s="219"/>
      <c r="L1106" s="211"/>
      <c r="M1106" s="211"/>
      <c r="N1106" s="192"/>
    </row>
    <row r="1107" spans="1:14" ht="16.5" hidden="1">
      <c r="A1107" s="185" t="s">
        <v>1048</v>
      </c>
      <c r="B1107" s="185" t="s">
        <v>645</v>
      </c>
      <c r="C1107" s="185"/>
      <c r="D1107" s="185"/>
      <c r="E1107" s="78"/>
      <c r="F1107" s="198"/>
      <c r="G1107" s="198">
        <v>0</v>
      </c>
      <c r="H1107" s="199"/>
      <c r="I1107" s="219"/>
      <c r="L1107" s="211"/>
      <c r="M1107" s="211"/>
      <c r="N1107" s="192"/>
    </row>
    <row r="1108" spans="1:14" ht="16.5" hidden="1">
      <c r="A1108" s="185" t="s">
        <v>1049</v>
      </c>
      <c r="B1108" s="185" t="s">
        <v>647</v>
      </c>
      <c r="C1108" s="185"/>
      <c r="D1108" s="185"/>
      <c r="E1108" s="78"/>
      <c r="F1108" s="198"/>
      <c r="G1108" s="198">
        <v>0</v>
      </c>
      <c r="H1108" s="199"/>
      <c r="I1108" s="219"/>
      <c r="L1108" s="211"/>
      <c r="M1108" s="211"/>
      <c r="N1108" s="192"/>
    </row>
    <row r="1109" spans="1:14" ht="16.5" hidden="1">
      <c r="A1109" s="185" t="s">
        <v>1050</v>
      </c>
      <c r="B1109" s="185" t="s">
        <v>649</v>
      </c>
      <c r="C1109" s="185"/>
      <c r="D1109" s="185"/>
      <c r="E1109" s="78"/>
      <c r="F1109" s="198"/>
      <c r="G1109" s="198">
        <v>0</v>
      </c>
      <c r="H1109" s="199"/>
      <c r="I1109" s="219"/>
      <c r="L1109" s="211"/>
      <c r="M1109" s="211"/>
      <c r="N1109" s="192"/>
    </row>
    <row r="1110" spans="1:14" ht="16.5" hidden="1">
      <c r="A1110" s="185" t="s">
        <v>1051</v>
      </c>
      <c r="B1110" s="185" t="s">
        <v>651</v>
      </c>
      <c r="C1110" s="185"/>
      <c r="D1110" s="185"/>
      <c r="E1110" s="78"/>
      <c r="F1110" s="198"/>
      <c r="G1110" s="198">
        <v>0</v>
      </c>
      <c r="H1110" s="199"/>
      <c r="I1110" s="219"/>
      <c r="L1110" s="211"/>
      <c r="M1110" s="211"/>
      <c r="N1110" s="192"/>
    </row>
    <row r="1111" spans="1:14" ht="16.5" hidden="1">
      <c r="A1111" s="185" t="s">
        <v>1052</v>
      </c>
      <c r="B1111" s="185" t="s">
        <v>653</v>
      </c>
      <c r="C1111" s="185"/>
      <c r="D1111" s="185"/>
      <c r="E1111" s="78"/>
      <c r="F1111" s="198"/>
      <c r="G1111" s="198">
        <v>0</v>
      </c>
      <c r="H1111" s="199"/>
      <c r="I1111" s="219"/>
      <c r="L1111" s="211"/>
      <c r="M1111" s="211"/>
      <c r="N1111" s="192"/>
    </row>
    <row r="1112" spans="1:14" ht="16.5" hidden="1">
      <c r="A1112" s="185" t="s">
        <v>1053</v>
      </c>
      <c r="B1112" s="185" t="s">
        <v>655</v>
      </c>
      <c r="C1112" s="185"/>
      <c r="D1112" s="185"/>
      <c r="E1112" s="78"/>
      <c r="F1112" s="198"/>
      <c r="G1112" s="198">
        <v>0</v>
      </c>
      <c r="H1112" s="199"/>
      <c r="I1112" s="219"/>
      <c r="L1112" s="211"/>
      <c r="M1112" s="211"/>
      <c r="N1112" s="192"/>
    </row>
    <row r="1113" spans="1:14" ht="16.5" hidden="1">
      <c r="A1113" s="185" t="s">
        <v>1054</v>
      </c>
      <c r="B1113" s="185" t="s">
        <v>657</v>
      </c>
      <c r="C1113" s="185"/>
      <c r="D1113" s="185"/>
      <c r="E1113" s="78"/>
      <c r="F1113" s="198"/>
      <c r="G1113" s="198">
        <v>0</v>
      </c>
      <c r="H1113" s="199"/>
      <c r="I1113" s="219"/>
      <c r="L1113" s="211"/>
      <c r="M1113" s="211"/>
      <c r="N1113" s="192"/>
    </row>
    <row r="1114" spans="1:14" ht="16.5" hidden="1">
      <c r="A1114" s="185" t="s">
        <v>1055</v>
      </c>
      <c r="B1114" s="185" t="s">
        <v>659</v>
      </c>
      <c r="C1114" s="185"/>
      <c r="D1114" s="185"/>
      <c r="E1114" s="78"/>
      <c r="F1114" s="198"/>
      <c r="G1114" s="198">
        <v>0</v>
      </c>
      <c r="H1114" s="199"/>
      <c r="I1114" s="219"/>
      <c r="L1114" s="211"/>
      <c r="M1114" s="211"/>
      <c r="N1114" s="192"/>
    </row>
    <row r="1115" spans="1:14" ht="16.5" hidden="1">
      <c r="A1115" s="185" t="s">
        <v>1056</v>
      </c>
      <c r="B1115" s="185" t="s">
        <v>661</v>
      </c>
      <c r="C1115" s="185"/>
      <c r="D1115" s="185"/>
      <c r="E1115" s="78"/>
      <c r="F1115" s="198"/>
      <c r="G1115" s="198">
        <v>0</v>
      </c>
      <c r="H1115" s="199"/>
      <c r="I1115" s="219"/>
      <c r="L1115" s="211"/>
      <c r="M1115" s="211"/>
      <c r="N1115" s="192"/>
    </row>
    <row r="1116" spans="1:14" ht="16.5" hidden="1">
      <c r="A1116" s="185" t="s">
        <v>1057</v>
      </c>
      <c r="B1116" s="185" t="s">
        <v>663</v>
      </c>
      <c r="C1116" s="185"/>
      <c r="D1116" s="185"/>
      <c r="E1116" s="78"/>
      <c r="F1116" s="198"/>
      <c r="G1116" s="198">
        <v>0</v>
      </c>
      <c r="H1116" s="199"/>
      <c r="I1116" s="219"/>
      <c r="L1116" s="211"/>
      <c r="M1116" s="211"/>
      <c r="N1116" s="192"/>
    </row>
    <row r="1117" spans="1:14" ht="16.5" hidden="1">
      <c r="A1117" s="185" t="s">
        <v>1058</v>
      </c>
      <c r="B1117" s="185" t="s">
        <v>665</v>
      </c>
      <c r="C1117" s="185"/>
      <c r="D1117" s="185"/>
      <c r="E1117" s="78"/>
      <c r="F1117" s="198"/>
      <c r="G1117" s="198">
        <v>0</v>
      </c>
      <c r="H1117" s="199"/>
      <c r="I1117" s="219"/>
      <c r="L1117" s="211"/>
      <c r="M1117" s="211"/>
      <c r="N1117" s="192"/>
    </row>
    <row r="1118" spans="1:14" ht="16.5" hidden="1">
      <c r="A1118" s="185" t="s">
        <v>1059</v>
      </c>
      <c r="B1118" s="185" t="s">
        <v>667</v>
      </c>
      <c r="C1118" s="185"/>
      <c r="D1118" s="185"/>
      <c r="E1118" s="78"/>
      <c r="F1118" s="198"/>
      <c r="G1118" s="198">
        <v>0</v>
      </c>
      <c r="H1118" s="199"/>
      <c r="I1118" s="219"/>
      <c r="L1118" s="211"/>
      <c r="M1118" s="211"/>
      <c r="N1118" s="192"/>
    </row>
    <row r="1119" spans="1:14" ht="16.5" hidden="1">
      <c r="A1119" s="185" t="s">
        <v>1060</v>
      </c>
      <c r="B1119" s="185" t="s">
        <v>669</v>
      </c>
      <c r="C1119" s="185"/>
      <c r="D1119" s="185"/>
      <c r="E1119" s="78"/>
      <c r="F1119" s="198"/>
      <c r="G1119" s="198">
        <v>0</v>
      </c>
      <c r="H1119" s="199"/>
      <c r="I1119" s="219"/>
      <c r="L1119" s="211"/>
      <c r="M1119" s="211"/>
      <c r="N1119" s="192"/>
    </row>
    <row r="1120" spans="1:14" ht="16.5" hidden="1">
      <c r="A1120" s="185" t="s">
        <v>1061</v>
      </c>
      <c r="B1120" s="185" t="s">
        <v>671</v>
      </c>
      <c r="C1120" s="185"/>
      <c r="D1120" s="185"/>
      <c r="E1120" s="78"/>
      <c r="F1120" s="198"/>
      <c r="G1120" s="198">
        <v>0</v>
      </c>
      <c r="H1120" s="199"/>
      <c r="I1120" s="219"/>
      <c r="L1120" s="211"/>
      <c r="M1120" s="211"/>
      <c r="N1120" s="192"/>
    </row>
    <row r="1121" spans="1:14" ht="16.5" hidden="1">
      <c r="A1121" s="185" t="s">
        <v>1062</v>
      </c>
      <c r="B1121" s="185" t="s">
        <v>673</v>
      </c>
      <c r="C1121" s="185"/>
      <c r="D1121" s="185"/>
      <c r="E1121" s="78"/>
      <c r="F1121" s="198"/>
      <c r="G1121" s="198">
        <v>0</v>
      </c>
      <c r="H1121" s="199"/>
      <c r="I1121" s="219"/>
      <c r="L1121" s="211"/>
      <c r="M1121" s="211"/>
      <c r="N1121" s="192"/>
    </row>
    <row r="1122" spans="1:14" ht="16.5" hidden="1">
      <c r="A1122" s="185" t="s">
        <v>1063</v>
      </c>
      <c r="B1122" s="185" t="s">
        <v>675</v>
      </c>
      <c r="C1122" s="185"/>
      <c r="D1122" s="185"/>
      <c r="E1122" s="78"/>
      <c r="F1122" s="198"/>
      <c r="G1122" s="198">
        <v>0</v>
      </c>
      <c r="H1122" s="199"/>
      <c r="I1122" s="219"/>
      <c r="L1122" s="211"/>
      <c r="M1122" s="211"/>
      <c r="N1122" s="192"/>
    </row>
    <row r="1123" spans="1:14" ht="16.5" hidden="1">
      <c r="A1123" s="185" t="s">
        <v>1064</v>
      </c>
      <c r="B1123" s="185" t="s">
        <v>677</v>
      </c>
      <c r="C1123" s="185"/>
      <c r="D1123" s="185"/>
      <c r="E1123" s="78"/>
      <c r="F1123" s="198"/>
      <c r="G1123" s="198">
        <v>0</v>
      </c>
      <c r="H1123" s="199"/>
      <c r="I1123" s="219"/>
      <c r="L1123" s="211"/>
      <c r="M1123" s="211"/>
      <c r="N1123" s="192"/>
    </row>
    <row r="1124" spans="1:14" ht="16.5" hidden="1">
      <c r="A1124" s="185" t="s">
        <v>1065</v>
      </c>
      <c r="B1124" s="185" t="s">
        <v>679</v>
      </c>
      <c r="C1124" s="185"/>
      <c r="D1124" s="185"/>
      <c r="E1124" s="78"/>
      <c r="F1124" s="198"/>
      <c r="G1124" s="198">
        <v>0</v>
      </c>
      <c r="H1124" s="199"/>
      <c r="I1124" s="219"/>
      <c r="L1124" s="211"/>
      <c r="M1124" s="211"/>
      <c r="N1124" s="192"/>
    </row>
    <row r="1125" spans="1:14" ht="16.5" hidden="1">
      <c r="A1125" s="185" t="s">
        <v>1066</v>
      </c>
      <c r="B1125" s="185" t="s">
        <v>681</v>
      </c>
      <c r="C1125" s="185"/>
      <c r="D1125" s="185"/>
      <c r="E1125" s="78"/>
      <c r="F1125" s="198"/>
      <c r="G1125" s="198">
        <v>0</v>
      </c>
      <c r="H1125" s="199"/>
      <c r="I1125" s="219"/>
      <c r="L1125" s="211"/>
      <c r="M1125" s="211"/>
      <c r="N1125" s="192"/>
    </row>
    <row r="1126" spans="1:14" ht="16.5" hidden="1">
      <c r="A1126" s="185" t="s">
        <v>1067</v>
      </c>
      <c r="B1126" s="185" t="s">
        <v>683</v>
      </c>
      <c r="C1126" s="185"/>
      <c r="D1126" s="185"/>
      <c r="E1126" s="78"/>
      <c r="F1126" s="198"/>
      <c r="G1126" s="198">
        <v>0</v>
      </c>
      <c r="H1126" s="199"/>
      <c r="I1126" s="219"/>
      <c r="L1126" s="211"/>
      <c r="M1126" s="211"/>
      <c r="N1126" s="192"/>
    </row>
    <row r="1127" spans="1:14" ht="16.5" hidden="1">
      <c r="A1127" s="185" t="s">
        <v>1068</v>
      </c>
      <c r="B1127" s="185" t="s">
        <v>685</v>
      </c>
      <c r="C1127" s="185"/>
      <c r="D1127" s="185"/>
      <c r="E1127" s="78"/>
      <c r="F1127" s="198"/>
      <c r="G1127" s="198">
        <v>0</v>
      </c>
      <c r="H1127" s="199"/>
      <c r="I1127" s="219"/>
      <c r="L1127" s="211"/>
      <c r="M1127" s="211"/>
      <c r="N1127" s="192"/>
    </row>
    <row r="1128" spans="1:14" ht="16.5" hidden="1">
      <c r="A1128" s="185" t="s">
        <v>1069</v>
      </c>
      <c r="B1128" s="185" t="s">
        <v>687</v>
      </c>
      <c r="C1128" s="185"/>
      <c r="D1128" s="185"/>
      <c r="E1128" s="78"/>
      <c r="F1128" s="198"/>
      <c r="G1128" s="198">
        <v>0</v>
      </c>
      <c r="H1128" s="199"/>
      <c r="I1128" s="219"/>
      <c r="L1128" s="211"/>
      <c r="M1128" s="211"/>
      <c r="N1128" s="192"/>
    </row>
    <row r="1129" spans="1:14" ht="16.5" hidden="1">
      <c r="A1129" s="185" t="s">
        <v>1070</v>
      </c>
      <c r="B1129" s="185" t="s">
        <v>689</v>
      </c>
      <c r="C1129" s="185"/>
      <c r="D1129" s="185"/>
      <c r="E1129" s="78"/>
      <c r="F1129" s="198"/>
      <c r="G1129" s="198">
        <v>0</v>
      </c>
      <c r="H1129" s="199"/>
      <c r="I1129" s="219"/>
      <c r="L1129" s="211"/>
      <c r="M1129" s="211"/>
      <c r="N1129" s="192"/>
    </row>
    <row r="1130" spans="1:14" ht="16.5" hidden="1">
      <c r="A1130" s="185" t="s">
        <v>1071</v>
      </c>
      <c r="B1130" s="185" t="s">
        <v>691</v>
      </c>
      <c r="C1130" s="185"/>
      <c r="D1130" s="185"/>
      <c r="E1130" s="78"/>
      <c r="F1130" s="198"/>
      <c r="G1130" s="198">
        <v>0</v>
      </c>
      <c r="H1130" s="199"/>
      <c r="I1130" s="219"/>
      <c r="L1130" s="211"/>
      <c r="M1130" s="211"/>
      <c r="N1130" s="192"/>
    </row>
    <row r="1131" spans="1:14" ht="16.5" hidden="1">
      <c r="A1131" s="185" t="s">
        <v>1072</v>
      </c>
      <c r="B1131" s="185" t="s">
        <v>693</v>
      </c>
      <c r="C1131" s="185"/>
      <c r="D1131" s="185"/>
      <c r="E1131" s="78"/>
      <c r="F1131" s="198"/>
      <c r="G1131" s="198">
        <v>0</v>
      </c>
      <c r="H1131" s="199"/>
      <c r="I1131" s="219"/>
      <c r="L1131" s="211"/>
      <c r="M1131" s="211"/>
      <c r="N1131" s="192"/>
    </row>
    <row r="1132" spans="1:14" ht="16.5" hidden="1">
      <c r="A1132" s="185" t="s">
        <v>1073</v>
      </c>
      <c r="B1132" s="185" t="s">
        <v>695</v>
      </c>
      <c r="C1132" s="185"/>
      <c r="D1132" s="185"/>
      <c r="E1132" s="78"/>
      <c r="F1132" s="198"/>
      <c r="G1132" s="198">
        <v>0</v>
      </c>
      <c r="H1132" s="199"/>
      <c r="I1132" s="219"/>
      <c r="L1132" s="211"/>
      <c r="M1132" s="211"/>
      <c r="N1132" s="192"/>
    </row>
    <row r="1133" spans="1:14" ht="16.5" hidden="1">
      <c r="A1133" s="185" t="s">
        <v>1074</v>
      </c>
      <c r="B1133" s="185" t="s">
        <v>697</v>
      </c>
      <c r="C1133" s="185"/>
      <c r="D1133" s="185"/>
      <c r="E1133" s="78"/>
      <c r="F1133" s="198"/>
      <c r="G1133" s="198">
        <v>0</v>
      </c>
      <c r="H1133" s="199"/>
      <c r="I1133" s="219"/>
      <c r="L1133" s="211"/>
      <c r="M1133" s="211"/>
      <c r="N1133" s="192"/>
    </row>
    <row r="1134" spans="1:14" ht="16.5" hidden="1">
      <c r="A1134" s="185" t="s">
        <v>1075</v>
      </c>
      <c r="B1134" s="185" t="s">
        <v>699</v>
      </c>
      <c r="C1134" s="185"/>
      <c r="D1134" s="185"/>
      <c r="E1134" s="78"/>
      <c r="F1134" s="198"/>
      <c r="G1134" s="198">
        <v>0</v>
      </c>
      <c r="H1134" s="199"/>
      <c r="I1134" s="219"/>
      <c r="L1134" s="211"/>
      <c r="M1134" s="211"/>
      <c r="N1134" s="192"/>
    </row>
    <row r="1135" spans="1:14" ht="16.5" hidden="1">
      <c r="A1135" s="185" t="s">
        <v>1076</v>
      </c>
      <c r="B1135" s="185" t="s">
        <v>701</v>
      </c>
      <c r="C1135" s="185"/>
      <c r="D1135" s="185"/>
      <c r="E1135" s="78"/>
      <c r="F1135" s="198"/>
      <c r="G1135" s="198">
        <v>0</v>
      </c>
      <c r="H1135" s="199"/>
      <c r="I1135" s="219"/>
      <c r="L1135" s="211"/>
      <c r="M1135" s="211"/>
      <c r="N1135" s="192"/>
    </row>
    <row r="1136" spans="1:14" ht="16.5" hidden="1">
      <c r="A1136" s="185" t="s">
        <v>1077</v>
      </c>
      <c r="B1136" s="185" t="s">
        <v>703</v>
      </c>
      <c r="C1136" s="185"/>
      <c r="D1136" s="185"/>
      <c r="E1136" s="78"/>
      <c r="F1136" s="198"/>
      <c r="G1136" s="198">
        <v>0</v>
      </c>
      <c r="H1136" s="199"/>
      <c r="I1136" s="219"/>
      <c r="L1136" s="211"/>
      <c r="M1136" s="211"/>
      <c r="N1136" s="192"/>
    </row>
    <row r="1137" spans="1:14" ht="16.5" hidden="1">
      <c r="A1137" s="196" t="s">
        <v>1078</v>
      </c>
      <c r="B1137" s="196" t="s">
        <v>705</v>
      </c>
      <c r="C1137" s="196"/>
      <c r="D1137" s="196"/>
      <c r="E1137" s="78"/>
      <c r="F1137" s="197">
        <f>SUM(F1138:F1182)</f>
        <v>0</v>
      </c>
      <c r="G1137" s="197">
        <v>0</v>
      </c>
      <c r="H1137" s="200">
        <f t="shared" ref="H1137" si="43">SUM(H1138:H1182)</f>
        <v>0</v>
      </c>
      <c r="I1137" s="219"/>
      <c r="L1137" s="211"/>
      <c r="M1137" s="211"/>
      <c r="N1137" s="192"/>
    </row>
    <row r="1138" spans="1:14" ht="16.5" hidden="1">
      <c r="A1138" s="185" t="s">
        <v>1079</v>
      </c>
      <c r="B1138" s="185" t="s">
        <v>615</v>
      </c>
      <c r="C1138" s="185"/>
      <c r="D1138" s="185"/>
      <c r="E1138" s="78"/>
      <c r="F1138" s="198"/>
      <c r="G1138" s="198">
        <v>0</v>
      </c>
      <c r="H1138" s="199"/>
      <c r="I1138" s="219"/>
      <c r="L1138" s="211"/>
      <c r="M1138" s="211"/>
      <c r="N1138" s="192"/>
    </row>
    <row r="1139" spans="1:14" ht="16.5" hidden="1">
      <c r="A1139" s="185" t="s">
        <v>1080</v>
      </c>
      <c r="B1139" s="185" t="s">
        <v>617</v>
      </c>
      <c r="C1139" s="185"/>
      <c r="D1139" s="185"/>
      <c r="E1139" s="78"/>
      <c r="F1139" s="198"/>
      <c r="G1139" s="198">
        <v>0</v>
      </c>
      <c r="H1139" s="199"/>
      <c r="I1139" s="219"/>
      <c r="L1139" s="211"/>
      <c r="M1139" s="211"/>
      <c r="N1139" s="192"/>
    </row>
    <row r="1140" spans="1:14" ht="16.5" hidden="1">
      <c r="A1140" s="185" t="s">
        <v>1081</v>
      </c>
      <c r="B1140" s="185" t="s">
        <v>619</v>
      </c>
      <c r="C1140" s="185"/>
      <c r="D1140" s="185"/>
      <c r="E1140" s="78"/>
      <c r="F1140" s="198"/>
      <c r="G1140" s="198">
        <v>0</v>
      </c>
      <c r="H1140" s="199"/>
      <c r="I1140" s="219"/>
      <c r="L1140" s="211"/>
      <c r="M1140" s="211"/>
      <c r="N1140" s="192"/>
    </row>
    <row r="1141" spans="1:14" ht="16.5" hidden="1">
      <c r="A1141" s="185" t="s">
        <v>1082</v>
      </c>
      <c r="B1141" s="185" t="s">
        <v>621</v>
      </c>
      <c r="C1141" s="185"/>
      <c r="D1141" s="185"/>
      <c r="E1141" s="78"/>
      <c r="F1141" s="198"/>
      <c r="G1141" s="198">
        <v>0</v>
      </c>
      <c r="H1141" s="199"/>
      <c r="I1141" s="219"/>
      <c r="L1141" s="211"/>
      <c r="M1141" s="211"/>
      <c r="N1141" s="192"/>
    </row>
    <row r="1142" spans="1:14" ht="16.5" hidden="1">
      <c r="A1142" s="185" t="s">
        <v>1083</v>
      </c>
      <c r="B1142" s="185" t="s">
        <v>623</v>
      </c>
      <c r="C1142" s="185"/>
      <c r="D1142" s="185"/>
      <c r="E1142" s="78"/>
      <c r="F1142" s="198"/>
      <c r="G1142" s="198">
        <v>0</v>
      </c>
      <c r="H1142" s="199"/>
      <c r="I1142" s="219"/>
      <c r="L1142" s="211"/>
      <c r="M1142" s="211"/>
      <c r="N1142" s="192"/>
    </row>
    <row r="1143" spans="1:14" ht="16.5" hidden="1">
      <c r="A1143" s="185" t="s">
        <v>1084</v>
      </c>
      <c r="B1143" s="185" t="s">
        <v>625</v>
      </c>
      <c r="C1143" s="185"/>
      <c r="D1143" s="185"/>
      <c r="E1143" s="78"/>
      <c r="F1143" s="198"/>
      <c r="G1143" s="198">
        <v>0</v>
      </c>
      <c r="H1143" s="199"/>
      <c r="I1143" s="219"/>
      <c r="L1143" s="211"/>
      <c r="M1143" s="211"/>
      <c r="N1143" s="192"/>
    </row>
    <row r="1144" spans="1:14" ht="16.5" hidden="1">
      <c r="A1144" s="185" t="s">
        <v>1085</v>
      </c>
      <c r="B1144" s="185" t="s">
        <v>627</v>
      </c>
      <c r="C1144" s="185"/>
      <c r="D1144" s="185"/>
      <c r="E1144" s="78"/>
      <c r="F1144" s="198"/>
      <c r="G1144" s="198">
        <v>0</v>
      </c>
      <c r="H1144" s="199"/>
      <c r="I1144" s="219"/>
      <c r="L1144" s="211"/>
      <c r="M1144" s="211"/>
      <c r="N1144" s="192"/>
    </row>
    <row r="1145" spans="1:14" ht="16.5" hidden="1">
      <c r="A1145" s="185" t="s">
        <v>1086</v>
      </c>
      <c r="B1145" s="185" t="s">
        <v>629</v>
      </c>
      <c r="C1145" s="185"/>
      <c r="D1145" s="185"/>
      <c r="E1145" s="78"/>
      <c r="F1145" s="198"/>
      <c r="G1145" s="198">
        <v>0</v>
      </c>
      <c r="H1145" s="199"/>
      <c r="I1145" s="219"/>
      <c r="L1145" s="211"/>
      <c r="M1145" s="211"/>
      <c r="N1145" s="192"/>
    </row>
    <row r="1146" spans="1:14" ht="16.5" hidden="1">
      <c r="A1146" s="185" t="s">
        <v>1087</v>
      </c>
      <c r="B1146" s="185" t="s">
        <v>631</v>
      </c>
      <c r="C1146" s="185"/>
      <c r="D1146" s="185"/>
      <c r="E1146" s="78"/>
      <c r="F1146" s="198"/>
      <c r="G1146" s="198">
        <v>0</v>
      </c>
      <c r="H1146" s="199"/>
      <c r="I1146" s="219"/>
      <c r="L1146" s="211"/>
      <c r="M1146" s="211"/>
      <c r="N1146" s="192"/>
    </row>
    <row r="1147" spans="1:14" ht="16.5" hidden="1">
      <c r="A1147" s="185" t="s">
        <v>1088</v>
      </c>
      <c r="B1147" s="185" t="s">
        <v>633</v>
      </c>
      <c r="C1147" s="185"/>
      <c r="D1147" s="185"/>
      <c r="E1147" s="78"/>
      <c r="F1147" s="198"/>
      <c r="G1147" s="198">
        <v>0</v>
      </c>
      <c r="H1147" s="199"/>
      <c r="I1147" s="219"/>
      <c r="L1147" s="211"/>
      <c r="M1147" s="211"/>
      <c r="N1147" s="192"/>
    </row>
    <row r="1148" spans="1:14" ht="16.5" hidden="1">
      <c r="A1148" s="185" t="s">
        <v>1089</v>
      </c>
      <c r="B1148" s="185" t="s">
        <v>635</v>
      </c>
      <c r="C1148" s="185"/>
      <c r="D1148" s="185"/>
      <c r="E1148" s="78"/>
      <c r="F1148" s="198"/>
      <c r="G1148" s="198">
        <v>0</v>
      </c>
      <c r="H1148" s="199"/>
      <c r="I1148" s="219"/>
      <c r="L1148" s="211"/>
      <c r="M1148" s="211"/>
      <c r="N1148" s="192"/>
    </row>
    <row r="1149" spans="1:14" ht="16.5" hidden="1">
      <c r="A1149" s="185" t="s">
        <v>1090</v>
      </c>
      <c r="B1149" s="185" t="s">
        <v>637</v>
      </c>
      <c r="C1149" s="185"/>
      <c r="D1149" s="185"/>
      <c r="E1149" s="78"/>
      <c r="F1149" s="198"/>
      <c r="G1149" s="198">
        <v>0</v>
      </c>
      <c r="H1149" s="199"/>
      <c r="I1149" s="219"/>
      <c r="L1149" s="211"/>
      <c r="M1149" s="211"/>
      <c r="N1149" s="192"/>
    </row>
    <row r="1150" spans="1:14" ht="16.5" hidden="1">
      <c r="A1150" s="185" t="s">
        <v>1091</v>
      </c>
      <c r="B1150" s="185" t="s">
        <v>639</v>
      </c>
      <c r="C1150" s="185"/>
      <c r="D1150" s="185"/>
      <c r="E1150" s="78"/>
      <c r="F1150" s="198"/>
      <c r="G1150" s="198">
        <v>0</v>
      </c>
      <c r="H1150" s="199"/>
      <c r="I1150" s="219"/>
      <c r="L1150" s="211"/>
      <c r="M1150" s="211"/>
      <c r="N1150" s="192"/>
    </row>
    <row r="1151" spans="1:14" ht="16.5" hidden="1">
      <c r="A1151" s="185" t="s">
        <v>1092</v>
      </c>
      <c r="B1151" s="185" t="s">
        <v>641</v>
      </c>
      <c r="C1151" s="185"/>
      <c r="D1151" s="185"/>
      <c r="E1151" s="78"/>
      <c r="F1151" s="198"/>
      <c r="G1151" s="198">
        <v>0</v>
      </c>
      <c r="H1151" s="199"/>
      <c r="I1151" s="219"/>
      <c r="L1151" s="211"/>
      <c r="M1151" s="211"/>
      <c r="N1151" s="192"/>
    </row>
    <row r="1152" spans="1:14" ht="16.5" hidden="1">
      <c r="A1152" s="185" t="s">
        <v>1093</v>
      </c>
      <c r="B1152" s="185" t="s">
        <v>643</v>
      </c>
      <c r="C1152" s="185"/>
      <c r="D1152" s="185"/>
      <c r="E1152" s="78"/>
      <c r="F1152" s="198"/>
      <c r="G1152" s="198">
        <v>0</v>
      </c>
      <c r="H1152" s="199"/>
      <c r="I1152" s="219"/>
      <c r="L1152" s="211"/>
      <c r="M1152" s="211"/>
      <c r="N1152" s="192"/>
    </row>
    <row r="1153" spans="1:14" ht="16.5" hidden="1">
      <c r="A1153" s="185" t="s">
        <v>1094</v>
      </c>
      <c r="B1153" s="185" t="s">
        <v>645</v>
      </c>
      <c r="C1153" s="185"/>
      <c r="D1153" s="185"/>
      <c r="E1153" s="78"/>
      <c r="F1153" s="198"/>
      <c r="G1153" s="198">
        <v>0</v>
      </c>
      <c r="H1153" s="199"/>
      <c r="I1153" s="219"/>
      <c r="L1153" s="211"/>
      <c r="M1153" s="211"/>
      <c r="N1153" s="192"/>
    </row>
    <row r="1154" spans="1:14" ht="16.5" hidden="1">
      <c r="A1154" s="185" t="s">
        <v>1095</v>
      </c>
      <c r="B1154" s="185" t="s">
        <v>647</v>
      </c>
      <c r="C1154" s="185"/>
      <c r="D1154" s="185"/>
      <c r="E1154" s="78"/>
      <c r="F1154" s="198"/>
      <c r="G1154" s="198">
        <v>0</v>
      </c>
      <c r="H1154" s="199"/>
      <c r="I1154" s="219"/>
      <c r="L1154" s="211"/>
      <c r="M1154" s="211"/>
      <c r="N1154" s="192"/>
    </row>
    <row r="1155" spans="1:14" ht="16.5" hidden="1">
      <c r="A1155" s="185" t="s">
        <v>1096</v>
      </c>
      <c r="B1155" s="185" t="s">
        <v>649</v>
      </c>
      <c r="C1155" s="185"/>
      <c r="D1155" s="185"/>
      <c r="E1155" s="78"/>
      <c r="F1155" s="198"/>
      <c r="G1155" s="198">
        <v>0</v>
      </c>
      <c r="H1155" s="199"/>
      <c r="I1155" s="219"/>
      <c r="L1155" s="211"/>
      <c r="M1155" s="211"/>
      <c r="N1155" s="192"/>
    </row>
    <row r="1156" spans="1:14" ht="16.5" hidden="1">
      <c r="A1156" s="185" t="s">
        <v>1097</v>
      </c>
      <c r="B1156" s="185" t="s">
        <v>651</v>
      </c>
      <c r="C1156" s="185"/>
      <c r="D1156" s="185"/>
      <c r="E1156" s="78"/>
      <c r="F1156" s="198"/>
      <c r="G1156" s="198">
        <v>0</v>
      </c>
      <c r="H1156" s="199"/>
      <c r="I1156" s="219"/>
      <c r="L1156" s="211"/>
      <c r="M1156" s="211"/>
      <c r="N1156" s="192"/>
    </row>
    <row r="1157" spans="1:14" ht="16.5" hidden="1">
      <c r="A1157" s="185" t="s">
        <v>1098</v>
      </c>
      <c r="B1157" s="185" t="s">
        <v>653</v>
      </c>
      <c r="C1157" s="185"/>
      <c r="D1157" s="185"/>
      <c r="E1157" s="78"/>
      <c r="F1157" s="198"/>
      <c r="G1157" s="198">
        <v>0</v>
      </c>
      <c r="H1157" s="199"/>
      <c r="I1157" s="219"/>
      <c r="L1157" s="211"/>
      <c r="M1157" s="211"/>
      <c r="N1157" s="192"/>
    </row>
    <row r="1158" spans="1:14" ht="16.5" hidden="1">
      <c r="A1158" s="185" t="s">
        <v>1099</v>
      </c>
      <c r="B1158" s="185" t="s">
        <v>655</v>
      </c>
      <c r="C1158" s="185"/>
      <c r="D1158" s="185"/>
      <c r="E1158" s="78"/>
      <c r="F1158" s="198"/>
      <c r="G1158" s="198">
        <v>0</v>
      </c>
      <c r="H1158" s="199"/>
      <c r="I1158" s="219"/>
      <c r="L1158" s="211"/>
      <c r="M1158" s="211"/>
      <c r="N1158" s="192"/>
    </row>
    <row r="1159" spans="1:14" ht="16.5" hidden="1">
      <c r="A1159" s="185" t="s">
        <v>1100</v>
      </c>
      <c r="B1159" s="185" t="s">
        <v>657</v>
      </c>
      <c r="C1159" s="185"/>
      <c r="D1159" s="185"/>
      <c r="E1159" s="78"/>
      <c r="F1159" s="198"/>
      <c r="G1159" s="198">
        <v>0</v>
      </c>
      <c r="H1159" s="199"/>
      <c r="I1159" s="219"/>
      <c r="L1159" s="211"/>
      <c r="M1159" s="211"/>
      <c r="N1159" s="192"/>
    </row>
    <row r="1160" spans="1:14" ht="16.5" hidden="1">
      <c r="A1160" s="185" t="s">
        <v>1101</v>
      </c>
      <c r="B1160" s="185" t="s">
        <v>659</v>
      </c>
      <c r="C1160" s="185"/>
      <c r="D1160" s="185"/>
      <c r="E1160" s="78"/>
      <c r="F1160" s="198"/>
      <c r="G1160" s="198">
        <v>0</v>
      </c>
      <c r="H1160" s="199"/>
      <c r="I1160" s="219"/>
      <c r="L1160" s="211"/>
      <c r="M1160" s="211"/>
      <c r="N1160" s="192"/>
    </row>
    <row r="1161" spans="1:14" ht="16.5" hidden="1">
      <c r="A1161" s="185" t="s">
        <v>1102</v>
      </c>
      <c r="B1161" s="185" t="s">
        <v>661</v>
      </c>
      <c r="C1161" s="185"/>
      <c r="D1161" s="185"/>
      <c r="E1161" s="78"/>
      <c r="F1161" s="198"/>
      <c r="G1161" s="198">
        <v>0</v>
      </c>
      <c r="H1161" s="199"/>
      <c r="I1161" s="219"/>
      <c r="L1161" s="211"/>
      <c r="M1161" s="211"/>
      <c r="N1161" s="192"/>
    </row>
    <row r="1162" spans="1:14" ht="16.5" hidden="1">
      <c r="A1162" s="185" t="s">
        <v>1103</v>
      </c>
      <c r="B1162" s="185" t="s">
        <v>663</v>
      </c>
      <c r="C1162" s="185"/>
      <c r="D1162" s="185"/>
      <c r="E1162" s="78"/>
      <c r="F1162" s="198"/>
      <c r="G1162" s="198">
        <v>0</v>
      </c>
      <c r="H1162" s="199"/>
      <c r="I1162" s="219"/>
      <c r="L1162" s="211"/>
      <c r="M1162" s="211"/>
      <c r="N1162" s="192"/>
    </row>
    <row r="1163" spans="1:14" ht="16.5" hidden="1">
      <c r="A1163" s="185" t="s">
        <v>1104</v>
      </c>
      <c r="B1163" s="185" t="s">
        <v>665</v>
      </c>
      <c r="C1163" s="185"/>
      <c r="D1163" s="185"/>
      <c r="E1163" s="78"/>
      <c r="F1163" s="198"/>
      <c r="G1163" s="198">
        <v>0</v>
      </c>
      <c r="H1163" s="199"/>
      <c r="I1163" s="219"/>
      <c r="L1163" s="211"/>
      <c r="M1163" s="211"/>
      <c r="N1163" s="192"/>
    </row>
    <row r="1164" spans="1:14" ht="16.5" hidden="1">
      <c r="A1164" s="185" t="s">
        <v>1105</v>
      </c>
      <c r="B1164" s="185" t="s">
        <v>667</v>
      </c>
      <c r="C1164" s="185"/>
      <c r="D1164" s="185"/>
      <c r="E1164" s="78"/>
      <c r="F1164" s="198"/>
      <c r="G1164" s="198">
        <v>0</v>
      </c>
      <c r="H1164" s="199"/>
      <c r="I1164" s="219"/>
      <c r="L1164" s="211"/>
      <c r="M1164" s="211"/>
      <c r="N1164" s="192"/>
    </row>
    <row r="1165" spans="1:14" ht="16.5" hidden="1">
      <c r="A1165" s="185" t="s">
        <v>1106</v>
      </c>
      <c r="B1165" s="185" t="s">
        <v>669</v>
      </c>
      <c r="C1165" s="185"/>
      <c r="D1165" s="185"/>
      <c r="E1165" s="78"/>
      <c r="F1165" s="198"/>
      <c r="G1165" s="198">
        <v>0</v>
      </c>
      <c r="H1165" s="199"/>
      <c r="I1165" s="219"/>
      <c r="L1165" s="211"/>
      <c r="M1165" s="211"/>
      <c r="N1165" s="192"/>
    </row>
    <row r="1166" spans="1:14" ht="16.5" hidden="1">
      <c r="A1166" s="185" t="s">
        <v>1107</v>
      </c>
      <c r="B1166" s="185" t="s">
        <v>671</v>
      </c>
      <c r="C1166" s="185"/>
      <c r="D1166" s="185"/>
      <c r="E1166" s="78"/>
      <c r="F1166" s="198"/>
      <c r="G1166" s="198">
        <v>0</v>
      </c>
      <c r="H1166" s="199"/>
      <c r="I1166" s="219"/>
      <c r="L1166" s="211"/>
      <c r="M1166" s="211"/>
      <c r="N1166" s="192"/>
    </row>
    <row r="1167" spans="1:14" ht="16.5" hidden="1">
      <c r="A1167" s="185" t="s">
        <v>1108</v>
      </c>
      <c r="B1167" s="185" t="s">
        <v>673</v>
      </c>
      <c r="C1167" s="185"/>
      <c r="D1167" s="185"/>
      <c r="E1167" s="78"/>
      <c r="F1167" s="198"/>
      <c r="G1167" s="198">
        <v>0</v>
      </c>
      <c r="H1167" s="199"/>
      <c r="I1167" s="219"/>
      <c r="L1167" s="211"/>
      <c r="M1167" s="211"/>
      <c r="N1167" s="192"/>
    </row>
    <row r="1168" spans="1:14" ht="16.5" hidden="1">
      <c r="A1168" s="185" t="s">
        <v>1109</v>
      </c>
      <c r="B1168" s="185" t="s">
        <v>675</v>
      </c>
      <c r="C1168" s="185"/>
      <c r="D1168" s="185"/>
      <c r="E1168" s="78"/>
      <c r="F1168" s="198"/>
      <c r="G1168" s="198">
        <v>0</v>
      </c>
      <c r="H1168" s="199"/>
      <c r="I1168" s="219"/>
      <c r="L1168" s="211"/>
      <c r="M1168" s="211"/>
      <c r="N1168" s="192"/>
    </row>
    <row r="1169" spans="1:14" ht="16.5" hidden="1">
      <c r="A1169" s="185" t="s">
        <v>1110</v>
      </c>
      <c r="B1169" s="185" t="s">
        <v>677</v>
      </c>
      <c r="C1169" s="185"/>
      <c r="D1169" s="185"/>
      <c r="E1169" s="78"/>
      <c r="F1169" s="198"/>
      <c r="G1169" s="198">
        <v>0</v>
      </c>
      <c r="H1169" s="199"/>
      <c r="I1169" s="219"/>
      <c r="L1169" s="211"/>
      <c r="M1169" s="211"/>
      <c r="N1169" s="192"/>
    </row>
    <row r="1170" spans="1:14" ht="16.5" hidden="1">
      <c r="A1170" s="185" t="s">
        <v>1111</v>
      </c>
      <c r="B1170" s="185" t="s">
        <v>679</v>
      </c>
      <c r="C1170" s="185"/>
      <c r="D1170" s="185"/>
      <c r="E1170" s="78"/>
      <c r="F1170" s="198"/>
      <c r="G1170" s="198">
        <v>0</v>
      </c>
      <c r="H1170" s="199"/>
      <c r="I1170" s="219"/>
      <c r="L1170" s="211"/>
      <c r="M1170" s="211"/>
      <c r="N1170" s="192"/>
    </row>
    <row r="1171" spans="1:14" ht="16.5" hidden="1">
      <c r="A1171" s="185" t="s">
        <v>1112</v>
      </c>
      <c r="B1171" s="185" t="s">
        <v>681</v>
      </c>
      <c r="C1171" s="185"/>
      <c r="D1171" s="185"/>
      <c r="E1171" s="78"/>
      <c r="F1171" s="198"/>
      <c r="G1171" s="198">
        <v>0</v>
      </c>
      <c r="H1171" s="199"/>
      <c r="I1171" s="219"/>
      <c r="L1171" s="211"/>
      <c r="M1171" s="211"/>
      <c r="N1171" s="192"/>
    </row>
    <row r="1172" spans="1:14" ht="16.5" hidden="1">
      <c r="A1172" s="185" t="s">
        <v>1113</v>
      </c>
      <c r="B1172" s="185" t="s">
        <v>683</v>
      </c>
      <c r="C1172" s="185"/>
      <c r="D1172" s="185"/>
      <c r="E1172" s="78"/>
      <c r="F1172" s="198"/>
      <c r="G1172" s="198">
        <v>0</v>
      </c>
      <c r="H1172" s="199"/>
      <c r="I1172" s="219"/>
      <c r="L1172" s="211"/>
      <c r="M1172" s="211"/>
      <c r="N1172" s="192"/>
    </row>
    <row r="1173" spans="1:14" ht="16.5" hidden="1">
      <c r="A1173" s="185" t="s">
        <v>1114</v>
      </c>
      <c r="B1173" s="185" t="s">
        <v>685</v>
      </c>
      <c r="C1173" s="185"/>
      <c r="D1173" s="185"/>
      <c r="E1173" s="78"/>
      <c r="F1173" s="198"/>
      <c r="G1173" s="198">
        <v>0</v>
      </c>
      <c r="H1173" s="199"/>
      <c r="I1173" s="219"/>
      <c r="L1173" s="211"/>
      <c r="M1173" s="211"/>
      <c r="N1173" s="192"/>
    </row>
    <row r="1174" spans="1:14" ht="16.5" hidden="1">
      <c r="A1174" s="185" t="s">
        <v>1115</v>
      </c>
      <c r="B1174" s="185" t="s">
        <v>687</v>
      </c>
      <c r="C1174" s="185"/>
      <c r="D1174" s="185"/>
      <c r="E1174" s="78"/>
      <c r="F1174" s="198"/>
      <c r="G1174" s="198">
        <v>0</v>
      </c>
      <c r="H1174" s="199"/>
      <c r="I1174" s="219"/>
      <c r="L1174" s="211"/>
      <c r="M1174" s="211"/>
      <c r="N1174" s="192"/>
    </row>
    <row r="1175" spans="1:14" ht="16.5" hidden="1">
      <c r="A1175" s="185" t="s">
        <v>1116</v>
      </c>
      <c r="B1175" s="185" t="s">
        <v>689</v>
      </c>
      <c r="C1175" s="185"/>
      <c r="D1175" s="185"/>
      <c r="E1175" s="78"/>
      <c r="F1175" s="198"/>
      <c r="G1175" s="198">
        <v>0</v>
      </c>
      <c r="H1175" s="199"/>
      <c r="I1175" s="219"/>
      <c r="L1175" s="211"/>
      <c r="M1175" s="211"/>
      <c r="N1175" s="192"/>
    </row>
    <row r="1176" spans="1:14" ht="16.5" hidden="1">
      <c r="A1176" s="185" t="s">
        <v>1117</v>
      </c>
      <c r="B1176" s="185" t="s">
        <v>691</v>
      </c>
      <c r="C1176" s="185"/>
      <c r="D1176" s="185"/>
      <c r="E1176" s="78"/>
      <c r="F1176" s="198"/>
      <c r="G1176" s="198">
        <v>0</v>
      </c>
      <c r="H1176" s="199"/>
      <c r="I1176" s="219"/>
      <c r="L1176" s="211"/>
      <c r="M1176" s="211"/>
      <c r="N1176" s="192"/>
    </row>
    <row r="1177" spans="1:14" ht="16.5" hidden="1">
      <c r="A1177" s="185" t="s">
        <v>1118</v>
      </c>
      <c r="B1177" s="185" t="s">
        <v>693</v>
      </c>
      <c r="C1177" s="185"/>
      <c r="D1177" s="185"/>
      <c r="E1177" s="78"/>
      <c r="F1177" s="198"/>
      <c r="G1177" s="198">
        <v>0</v>
      </c>
      <c r="H1177" s="199"/>
      <c r="I1177" s="219"/>
      <c r="L1177" s="211"/>
      <c r="M1177" s="211"/>
      <c r="N1177" s="192"/>
    </row>
    <row r="1178" spans="1:14" ht="16.5" hidden="1">
      <c r="A1178" s="185" t="s">
        <v>1119</v>
      </c>
      <c r="B1178" s="185" t="s">
        <v>695</v>
      </c>
      <c r="C1178" s="185"/>
      <c r="D1178" s="185"/>
      <c r="E1178" s="78"/>
      <c r="F1178" s="198"/>
      <c r="G1178" s="198">
        <v>0</v>
      </c>
      <c r="H1178" s="199"/>
      <c r="I1178" s="219"/>
      <c r="L1178" s="211"/>
      <c r="M1178" s="211"/>
      <c r="N1178" s="192"/>
    </row>
    <row r="1179" spans="1:14" ht="16.5" hidden="1">
      <c r="A1179" s="185" t="s">
        <v>1120</v>
      </c>
      <c r="B1179" s="185" t="s">
        <v>697</v>
      </c>
      <c r="C1179" s="185"/>
      <c r="D1179" s="185"/>
      <c r="E1179" s="78"/>
      <c r="F1179" s="198"/>
      <c r="G1179" s="198">
        <v>0</v>
      </c>
      <c r="H1179" s="199"/>
      <c r="I1179" s="219"/>
      <c r="L1179" s="211"/>
      <c r="M1179" s="211"/>
      <c r="N1179" s="192"/>
    </row>
    <row r="1180" spans="1:14" ht="16.5" hidden="1">
      <c r="A1180" s="185" t="s">
        <v>1121</v>
      </c>
      <c r="B1180" s="185" t="s">
        <v>699</v>
      </c>
      <c r="C1180" s="185"/>
      <c r="D1180" s="185"/>
      <c r="E1180" s="78"/>
      <c r="F1180" s="198"/>
      <c r="G1180" s="198">
        <v>0</v>
      </c>
      <c r="H1180" s="199"/>
      <c r="I1180" s="219"/>
      <c r="L1180" s="211"/>
      <c r="M1180" s="211"/>
      <c r="N1180" s="192"/>
    </row>
    <row r="1181" spans="1:14" ht="16.5" hidden="1">
      <c r="A1181" s="185" t="s">
        <v>1122</v>
      </c>
      <c r="B1181" s="185" t="s">
        <v>701</v>
      </c>
      <c r="C1181" s="185"/>
      <c r="D1181" s="185"/>
      <c r="E1181" s="78"/>
      <c r="F1181" s="198"/>
      <c r="G1181" s="198">
        <v>0</v>
      </c>
      <c r="H1181" s="199"/>
      <c r="I1181" s="219"/>
      <c r="L1181" s="211"/>
      <c r="M1181" s="211"/>
      <c r="N1181" s="192"/>
    </row>
    <row r="1182" spans="1:14" ht="16.5" hidden="1">
      <c r="A1182" s="185" t="s">
        <v>1123</v>
      </c>
      <c r="B1182" s="185" t="s">
        <v>703</v>
      </c>
      <c r="C1182" s="185"/>
      <c r="D1182" s="185"/>
      <c r="E1182" s="78"/>
      <c r="F1182" s="198"/>
      <c r="G1182" s="198">
        <v>0</v>
      </c>
      <c r="H1182" s="199"/>
      <c r="I1182" s="219"/>
      <c r="L1182" s="211"/>
      <c r="M1182" s="211"/>
      <c r="N1182" s="192"/>
    </row>
    <row r="1183" spans="1:14" ht="16.5" hidden="1">
      <c r="A1183" s="193" t="s">
        <v>1124</v>
      </c>
      <c r="B1183" s="193" t="s">
        <v>752</v>
      </c>
      <c r="C1183" s="193"/>
      <c r="D1183" s="193"/>
      <c r="E1183" s="78"/>
      <c r="F1183" s="236">
        <f>F1184+F1230</f>
        <v>0</v>
      </c>
      <c r="G1183" s="236">
        <v>0</v>
      </c>
      <c r="H1183" s="237">
        <f>H1184+H1230</f>
        <v>0</v>
      </c>
      <c r="I1183" s="219"/>
      <c r="L1183" s="211"/>
      <c r="M1183" s="211"/>
      <c r="N1183" s="192"/>
    </row>
    <row r="1184" spans="1:14" ht="16.5" hidden="1">
      <c r="A1184" s="196" t="s">
        <v>1125</v>
      </c>
      <c r="B1184" s="196" t="s">
        <v>613</v>
      </c>
      <c r="C1184" s="196"/>
      <c r="D1184" s="196"/>
      <c r="E1184" s="78"/>
      <c r="F1184" s="197">
        <f>SUM(F1185:F1229)</f>
        <v>0</v>
      </c>
      <c r="G1184" s="197">
        <v>0</v>
      </c>
      <c r="H1184" s="200">
        <f t="shared" ref="H1184" si="44">SUM(H1185:H1229)</f>
        <v>0</v>
      </c>
      <c r="I1184" s="219"/>
      <c r="L1184" s="211"/>
      <c r="M1184" s="211"/>
      <c r="N1184" s="192"/>
    </row>
    <row r="1185" spans="1:14" ht="16.5" hidden="1">
      <c r="A1185" s="185" t="s">
        <v>1126</v>
      </c>
      <c r="B1185" s="185" t="s">
        <v>615</v>
      </c>
      <c r="C1185" s="185"/>
      <c r="D1185" s="185"/>
      <c r="E1185" s="78"/>
      <c r="F1185" s="198"/>
      <c r="G1185" s="198">
        <v>0</v>
      </c>
      <c r="H1185" s="199"/>
      <c r="I1185" s="219"/>
      <c r="L1185" s="211"/>
      <c r="M1185" s="211"/>
      <c r="N1185" s="192"/>
    </row>
    <row r="1186" spans="1:14" ht="16.5" hidden="1">
      <c r="A1186" s="185" t="s">
        <v>1127</v>
      </c>
      <c r="B1186" s="185" t="s">
        <v>617</v>
      </c>
      <c r="C1186" s="185"/>
      <c r="D1186" s="185"/>
      <c r="E1186" s="78"/>
      <c r="F1186" s="198"/>
      <c r="G1186" s="198">
        <v>0</v>
      </c>
      <c r="H1186" s="199"/>
      <c r="I1186" s="219"/>
      <c r="L1186" s="211"/>
      <c r="M1186" s="211"/>
      <c r="N1186" s="192"/>
    </row>
    <row r="1187" spans="1:14" ht="16.5" hidden="1">
      <c r="A1187" s="185" t="s">
        <v>1128</v>
      </c>
      <c r="B1187" s="185" t="s">
        <v>619</v>
      </c>
      <c r="C1187" s="185"/>
      <c r="D1187" s="185"/>
      <c r="E1187" s="78"/>
      <c r="F1187" s="198"/>
      <c r="G1187" s="198">
        <v>0</v>
      </c>
      <c r="H1187" s="199"/>
      <c r="I1187" s="219"/>
      <c r="L1187" s="211"/>
      <c r="M1187" s="211"/>
      <c r="N1187" s="192"/>
    </row>
    <row r="1188" spans="1:14" ht="16.5" hidden="1">
      <c r="A1188" s="185" t="s">
        <v>1129</v>
      </c>
      <c r="B1188" s="185" t="s">
        <v>621</v>
      </c>
      <c r="C1188" s="185"/>
      <c r="D1188" s="185"/>
      <c r="E1188" s="78"/>
      <c r="F1188" s="198"/>
      <c r="G1188" s="198">
        <v>0</v>
      </c>
      <c r="H1188" s="199"/>
      <c r="I1188" s="219"/>
      <c r="L1188" s="211"/>
      <c r="M1188" s="211"/>
      <c r="N1188" s="192"/>
    </row>
    <row r="1189" spans="1:14" ht="16.5" hidden="1">
      <c r="A1189" s="185" t="s">
        <v>1130</v>
      </c>
      <c r="B1189" s="185" t="s">
        <v>623</v>
      </c>
      <c r="C1189" s="185"/>
      <c r="D1189" s="185"/>
      <c r="E1189" s="78"/>
      <c r="F1189" s="198"/>
      <c r="G1189" s="198">
        <v>0</v>
      </c>
      <c r="H1189" s="199"/>
      <c r="I1189" s="219"/>
      <c r="L1189" s="211"/>
      <c r="M1189" s="211"/>
      <c r="N1189" s="192"/>
    </row>
    <row r="1190" spans="1:14" ht="16.5" hidden="1">
      <c r="A1190" s="185" t="s">
        <v>1131</v>
      </c>
      <c r="B1190" s="185" t="s">
        <v>625</v>
      </c>
      <c r="C1190" s="185"/>
      <c r="D1190" s="185"/>
      <c r="E1190" s="78"/>
      <c r="F1190" s="198"/>
      <c r="G1190" s="198">
        <v>0</v>
      </c>
      <c r="H1190" s="199"/>
      <c r="I1190" s="219"/>
      <c r="L1190" s="211"/>
      <c r="M1190" s="211"/>
      <c r="N1190" s="192"/>
    </row>
    <row r="1191" spans="1:14" ht="16.5" hidden="1">
      <c r="A1191" s="185" t="s">
        <v>1132</v>
      </c>
      <c r="B1191" s="185" t="s">
        <v>627</v>
      </c>
      <c r="C1191" s="185"/>
      <c r="D1191" s="185"/>
      <c r="E1191" s="78"/>
      <c r="F1191" s="198"/>
      <c r="G1191" s="198">
        <v>0</v>
      </c>
      <c r="H1191" s="199"/>
      <c r="I1191" s="219"/>
      <c r="L1191" s="211"/>
      <c r="M1191" s="211"/>
      <c r="N1191" s="192"/>
    </row>
    <row r="1192" spans="1:14" ht="16.5" hidden="1">
      <c r="A1192" s="185" t="s">
        <v>1133</v>
      </c>
      <c r="B1192" s="185" t="s">
        <v>629</v>
      </c>
      <c r="C1192" s="185"/>
      <c r="D1192" s="185"/>
      <c r="E1192" s="78"/>
      <c r="F1192" s="198"/>
      <c r="G1192" s="198">
        <v>0</v>
      </c>
      <c r="H1192" s="199"/>
      <c r="I1192" s="219"/>
      <c r="L1192" s="211"/>
      <c r="M1192" s="211"/>
      <c r="N1192" s="192"/>
    </row>
    <row r="1193" spans="1:14" ht="16.5" hidden="1">
      <c r="A1193" s="185" t="s">
        <v>1134</v>
      </c>
      <c r="B1193" s="185" t="s">
        <v>631</v>
      </c>
      <c r="C1193" s="185"/>
      <c r="D1193" s="185"/>
      <c r="E1193" s="78"/>
      <c r="F1193" s="198"/>
      <c r="G1193" s="198">
        <v>0</v>
      </c>
      <c r="H1193" s="199"/>
      <c r="I1193" s="219"/>
      <c r="L1193" s="211"/>
      <c r="M1193" s="211"/>
      <c r="N1193" s="192"/>
    </row>
    <row r="1194" spans="1:14" ht="16.5" hidden="1">
      <c r="A1194" s="185" t="s">
        <v>1135</v>
      </c>
      <c r="B1194" s="185" t="s">
        <v>633</v>
      </c>
      <c r="C1194" s="185"/>
      <c r="D1194" s="185"/>
      <c r="E1194" s="78"/>
      <c r="F1194" s="198"/>
      <c r="G1194" s="198">
        <v>0</v>
      </c>
      <c r="H1194" s="199"/>
      <c r="I1194" s="219"/>
      <c r="L1194" s="211"/>
      <c r="M1194" s="211"/>
      <c r="N1194" s="192"/>
    </row>
    <row r="1195" spans="1:14" ht="16.5" hidden="1">
      <c r="A1195" s="185" t="s">
        <v>1136</v>
      </c>
      <c r="B1195" s="185" t="s">
        <v>635</v>
      </c>
      <c r="C1195" s="185"/>
      <c r="D1195" s="185"/>
      <c r="E1195" s="78"/>
      <c r="F1195" s="198"/>
      <c r="G1195" s="198">
        <v>0</v>
      </c>
      <c r="H1195" s="199"/>
      <c r="I1195" s="219"/>
      <c r="L1195" s="211"/>
      <c r="M1195" s="211"/>
      <c r="N1195" s="192"/>
    </row>
    <row r="1196" spans="1:14" ht="16.5" hidden="1">
      <c r="A1196" s="185" t="s">
        <v>1137</v>
      </c>
      <c r="B1196" s="185" t="s">
        <v>637</v>
      </c>
      <c r="C1196" s="185"/>
      <c r="D1196" s="185"/>
      <c r="E1196" s="78"/>
      <c r="F1196" s="198"/>
      <c r="G1196" s="198">
        <v>0</v>
      </c>
      <c r="H1196" s="199"/>
      <c r="I1196" s="219"/>
      <c r="L1196" s="211"/>
      <c r="M1196" s="211"/>
      <c r="N1196" s="192"/>
    </row>
    <row r="1197" spans="1:14" ht="16.5" hidden="1">
      <c r="A1197" s="185" t="s">
        <v>1138</v>
      </c>
      <c r="B1197" s="185" t="s">
        <v>639</v>
      </c>
      <c r="C1197" s="185"/>
      <c r="D1197" s="185"/>
      <c r="E1197" s="78"/>
      <c r="F1197" s="198"/>
      <c r="G1197" s="198">
        <v>0</v>
      </c>
      <c r="H1197" s="199"/>
      <c r="I1197" s="219"/>
      <c r="L1197" s="211"/>
      <c r="M1197" s="211"/>
      <c r="N1197" s="192"/>
    </row>
    <row r="1198" spans="1:14" ht="16.5" hidden="1">
      <c r="A1198" s="185" t="s">
        <v>1139</v>
      </c>
      <c r="B1198" s="185" t="s">
        <v>641</v>
      </c>
      <c r="C1198" s="185"/>
      <c r="D1198" s="185"/>
      <c r="E1198" s="78"/>
      <c r="F1198" s="198"/>
      <c r="G1198" s="198">
        <v>0</v>
      </c>
      <c r="H1198" s="199"/>
      <c r="I1198" s="219"/>
      <c r="L1198" s="211"/>
      <c r="M1198" s="211"/>
      <c r="N1198" s="192"/>
    </row>
    <row r="1199" spans="1:14" ht="16.5" hidden="1">
      <c r="A1199" s="185" t="s">
        <v>1140</v>
      </c>
      <c r="B1199" s="185" t="s">
        <v>643</v>
      </c>
      <c r="C1199" s="185"/>
      <c r="D1199" s="185"/>
      <c r="E1199" s="78"/>
      <c r="F1199" s="198"/>
      <c r="G1199" s="198">
        <v>0</v>
      </c>
      <c r="H1199" s="199"/>
      <c r="I1199" s="219"/>
      <c r="L1199" s="211"/>
      <c r="M1199" s="211"/>
      <c r="N1199" s="192"/>
    </row>
    <row r="1200" spans="1:14" ht="16.5" hidden="1">
      <c r="A1200" s="185" t="s">
        <v>1141</v>
      </c>
      <c r="B1200" s="185" t="s">
        <v>645</v>
      </c>
      <c r="C1200" s="185"/>
      <c r="D1200" s="185"/>
      <c r="E1200" s="78"/>
      <c r="F1200" s="198"/>
      <c r="G1200" s="198">
        <v>0</v>
      </c>
      <c r="H1200" s="199"/>
      <c r="I1200" s="219"/>
      <c r="L1200" s="211"/>
      <c r="M1200" s="211"/>
      <c r="N1200" s="192"/>
    </row>
    <row r="1201" spans="1:14" ht="16.5" hidden="1">
      <c r="A1201" s="185" t="s">
        <v>1142</v>
      </c>
      <c r="B1201" s="185" t="s">
        <v>647</v>
      </c>
      <c r="C1201" s="185"/>
      <c r="D1201" s="185"/>
      <c r="E1201" s="78"/>
      <c r="F1201" s="198"/>
      <c r="G1201" s="198">
        <v>0</v>
      </c>
      <c r="H1201" s="199"/>
      <c r="I1201" s="219"/>
      <c r="L1201" s="211"/>
      <c r="M1201" s="211"/>
      <c r="N1201" s="192"/>
    </row>
    <row r="1202" spans="1:14" ht="16.5" hidden="1">
      <c r="A1202" s="185" t="s">
        <v>1143</v>
      </c>
      <c r="B1202" s="185" t="s">
        <v>649</v>
      </c>
      <c r="C1202" s="185"/>
      <c r="D1202" s="185"/>
      <c r="E1202" s="78"/>
      <c r="F1202" s="198"/>
      <c r="G1202" s="198">
        <v>0</v>
      </c>
      <c r="H1202" s="199"/>
      <c r="I1202" s="219"/>
      <c r="L1202" s="211"/>
      <c r="M1202" s="211"/>
      <c r="N1202" s="192"/>
    </row>
    <row r="1203" spans="1:14" ht="16.5" hidden="1">
      <c r="A1203" s="185" t="s">
        <v>1144</v>
      </c>
      <c r="B1203" s="185" t="s">
        <v>651</v>
      </c>
      <c r="C1203" s="185"/>
      <c r="D1203" s="185"/>
      <c r="E1203" s="78"/>
      <c r="F1203" s="198"/>
      <c r="G1203" s="198">
        <v>0</v>
      </c>
      <c r="H1203" s="199"/>
      <c r="I1203" s="219"/>
      <c r="L1203" s="211"/>
      <c r="M1203" s="211"/>
      <c r="N1203" s="192"/>
    </row>
    <row r="1204" spans="1:14" ht="16.5" hidden="1">
      <c r="A1204" s="185" t="s">
        <v>1145</v>
      </c>
      <c r="B1204" s="185" t="s">
        <v>653</v>
      </c>
      <c r="C1204" s="185"/>
      <c r="D1204" s="185"/>
      <c r="E1204" s="78"/>
      <c r="F1204" s="198"/>
      <c r="G1204" s="198">
        <v>0</v>
      </c>
      <c r="H1204" s="199"/>
      <c r="I1204" s="219"/>
      <c r="L1204" s="211"/>
      <c r="M1204" s="211"/>
      <c r="N1204" s="192"/>
    </row>
    <row r="1205" spans="1:14" ht="16.5" hidden="1">
      <c r="A1205" s="185" t="s">
        <v>1146</v>
      </c>
      <c r="B1205" s="185" t="s">
        <v>655</v>
      </c>
      <c r="C1205" s="185"/>
      <c r="D1205" s="185"/>
      <c r="E1205" s="78"/>
      <c r="F1205" s="198"/>
      <c r="G1205" s="198">
        <v>0</v>
      </c>
      <c r="H1205" s="199"/>
      <c r="I1205" s="219"/>
      <c r="L1205" s="211"/>
      <c r="M1205" s="211"/>
      <c r="N1205" s="192"/>
    </row>
    <row r="1206" spans="1:14" ht="16.5" hidden="1">
      <c r="A1206" s="185" t="s">
        <v>1147</v>
      </c>
      <c r="B1206" s="185" t="s">
        <v>657</v>
      </c>
      <c r="C1206" s="185"/>
      <c r="D1206" s="185"/>
      <c r="E1206" s="78"/>
      <c r="F1206" s="198"/>
      <c r="G1206" s="198">
        <v>0</v>
      </c>
      <c r="H1206" s="199"/>
      <c r="I1206" s="219"/>
      <c r="L1206" s="211"/>
      <c r="M1206" s="211"/>
      <c r="N1206" s="192"/>
    </row>
    <row r="1207" spans="1:14" ht="16.5" hidden="1">
      <c r="A1207" s="185" t="s">
        <v>1148</v>
      </c>
      <c r="B1207" s="185" t="s">
        <v>659</v>
      </c>
      <c r="C1207" s="185"/>
      <c r="D1207" s="185"/>
      <c r="E1207" s="78"/>
      <c r="F1207" s="198"/>
      <c r="G1207" s="198">
        <v>0</v>
      </c>
      <c r="H1207" s="199"/>
      <c r="I1207" s="219"/>
      <c r="L1207" s="211"/>
      <c r="M1207" s="211"/>
      <c r="N1207" s="192"/>
    </row>
    <row r="1208" spans="1:14" ht="16.5" hidden="1">
      <c r="A1208" s="185" t="s">
        <v>1149</v>
      </c>
      <c r="B1208" s="185" t="s">
        <v>661</v>
      </c>
      <c r="C1208" s="185"/>
      <c r="D1208" s="185"/>
      <c r="E1208" s="78"/>
      <c r="F1208" s="198"/>
      <c r="G1208" s="198">
        <v>0</v>
      </c>
      <c r="H1208" s="199"/>
      <c r="I1208" s="219"/>
      <c r="L1208" s="211"/>
      <c r="M1208" s="211"/>
      <c r="N1208" s="192"/>
    </row>
    <row r="1209" spans="1:14" ht="16.5" hidden="1">
      <c r="A1209" s="185" t="s">
        <v>1150</v>
      </c>
      <c r="B1209" s="185" t="s">
        <v>663</v>
      </c>
      <c r="C1209" s="185"/>
      <c r="D1209" s="185"/>
      <c r="E1209" s="78"/>
      <c r="F1209" s="198"/>
      <c r="G1209" s="198">
        <v>0</v>
      </c>
      <c r="H1209" s="199"/>
      <c r="I1209" s="219"/>
      <c r="L1209" s="211"/>
      <c r="M1209" s="211"/>
      <c r="N1209" s="192"/>
    </row>
    <row r="1210" spans="1:14" ht="16.5" hidden="1">
      <c r="A1210" s="185" t="s">
        <v>1151</v>
      </c>
      <c r="B1210" s="185" t="s">
        <v>665</v>
      </c>
      <c r="C1210" s="185"/>
      <c r="D1210" s="185"/>
      <c r="E1210" s="78"/>
      <c r="F1210" s="198"/>
      <c r="G1210" s="198">
        <v>0</v>
      </c>
      <c r="H1210" s="199"/>
      <c r="I1210" s="219"/>
      <c r="L1210" s="211"/>
      <c r="M1210" s="211"/>
      <c r="N1210" s="192"/>
    </row>
    <row r="1211" spans="1:14" ht="16.5" hidden="1">
      <c r="A1211" s="185" t="s">
        <v>1152</v>
      </c>
      <c r="B1211" s="185" t="s">
        <v>667</v>
      </c>
      <c r="C1211" s="185"/>
      <c r="D1211" s="185"/>
      <c r="E1211" s="78"/>
      <c r="F1211" s="198"/>
      <c r="G1211" s="198">
        <v>0</v>
      </c>
      <c r="H1211" s="199"/>
      <c r="I1211" s="219"/>
      <c r="L1211" s="211"/>
      <c r="M1211" s="211"/>
      <c r="N1211" s="192"/>
    </row>
    <row r="1212" spans="1:14" ht="16.5" hidden="1">
      <c r="A1212" s="185" t="s">
        <v>1153</v>
      </c>
      <c r="B1212" s="185" t="s">
        <v>669</v>
      </c>
      <c r="C1212" s="185"/>
      <c r="D1212" s="185"/>
      <c r="E1212" s="78"/>
      <c r="F1212" s="198"/>
      <c r="G1212" s="198">
        <v>0</v>
      </c>
      <c r="H1212" s="199"/>
      <c r="I1212" s="219"/>
      <c r="L1212" s="211"/>
      <c r="M1212" s="211"/>
      <c r="N1212" s="192"/>
    </row>
    <row r="1213" spans="1:14" ht="16.5" hidden="1">
      <c r="A1213" s="185" t="s">
        <v>1154</v>
      </c>
      <c r="B1213" s="185" t="s">
        <v>671</v>
      </c>
      <c r="C1213" s="185"/>
      <c r="D1213" s="185"/>
      <c r="E1213" s="78"/>
      <c r="F1213" s="198"/>
      <c r="G1213" s="198">
        <v>0</v>
      </c>
      <c r="H1213" s="199"/>
      <c r="I1213" s="219"/>
      <c r="L1213" s="211"/>
      <c r="M1213" s="211"/>
      <c r="N1213" s="192"/>
    </row>
    <row r="1214" spans="1:14" ht="16.5" hidden="1">
      <c r="A1214" s="185" t="s">
        <v>1155</v>
      </c>
      <c r="B1214" s="185" t="s">
        <v>673</v>
      </c>
      <c r="C1214" s="185"/>
      <c r="D1214" s="185"/>
      <c r="E1214" s="78"/>
      <c r="F1214" s="198"/>
      <c r="G1214" s="198">
        <v>0</v>
      </c>
      <c r="H1214" s="199"/>
      <c r="I1214" s="219"/>
      <c r="L1214" s="211"/>
      <c r="M1214" s="211"/>
      <c r="N1214" s="192"/>
    </row>
    <row r="1215" spans="1:14" ht="16.5" hidden="1">
      <c r="A1215" s="185" t="s">
        <v>1156</v>
      </c>
      <c r="B1215" s="185" t="s">
        <v>675</v>
      </c>
      <c r="C1215" s="185"/>
      <c r="D1215" s="185"/>
      <c r="E1215" s="78"/>
      <c r="F1215" s="198"/>
      <c r="G1215" s="198">
        <v>0</v>
      </c>
      <c r="H1215" s="199"/>
      <c r="I1215" s="219"/>
      <c r="L1215" s="211"/>
      <c r="M1215" s="211"/>
      <c r="N1215" s="192"/>
    </row>
    <row r="1216" spans="1:14" ht="16.5" hidden="1">
      <c r="A1216" s="185" t="s">
        <v>1157</v>
      </c>
      <c r="B1216" s="185" t="s">
        <v>677</v>
      </c>
      <c r="C1216" s="185"/>
      <c r="D1216" s="185"/>
      <c r="E1216" s="78"/>
      <c r="F1216" s="198"/>
      <c r="G1216" s="198">
        <v>0</v>
      </c>
      <c r="H1216" s="199"/>
      <c r="I1216" s="219"/>
      <c r="L1216" s="211"/>
      <c r="M1216" s="211"/>
      <c r="N1216" s="192"/>
    </row>
    <row r="1217" spans="1:14" ht="16.5" hidden="1">
      <c r="A1217" s="185" t="s">
        <v>1158</v>
      </c>
      <c r="B1217" s="185" t="s">
        <v>679</v>
      </c>
      <c r="C1217" s="185"/>
      <c r="D1217" s="185"/>
      <c r="E1217" s="78"/>
      <c r="F1217" s="198"/>
      <c r="G1217" s="198">
        <v>0</v>
      </c>
      <c r="H1217" s="199"/>
      <c r="I1217" s="219"/>
      <c r="L1217" s="211"/>
      <c r="M1217" s="211"/>
      <c r="N1217" s="192"/>
    </row>
    <row r="1218" spans="1:14" ht="16.5" hidden="1">
      <c r="A1218" s="185" t="s">
        <v>1159</v>
      </c>
      <c r="B1218" s="185" t="s">
        <v>681</v>
      </c>
      <c r="C1218" s="185"/>
      <c r="D1218" s="185"/>
      <c r="E1218" s="78"/>
      <c r="F1218" s="198"/>
      <c r="G1218" s="198">
        <v>0</v>
      </c>
      <c r="H1218" s="199"/>
      <c r="I1218" s="219"/>
      <c r="L1218" s="211"/>
      <c r="M1218" s="211"/>
      <c r="N1218" s="192"/>
    </row>
    <row r="1219" spans="1:14" ht="16.5" hidden="1">
      <c r="A1219" s="185" t="s">
        <v>1160</v>
      </c>
      <c r="B1219" s="185" t="s">
        <v>683</v>
      </c>
      <c r="C1219" s="185"/>
      <c r="D1219" s="185"/>
      <c r="E1219" s="78"/>
      <c r="F1219" s="198"/>
      <c r="G1219" s="198">
        <v>0</v>
      </c>
      <c r="H1219" s="199"/>
      <c r="I1219" s="219"/>
      <c r="L1219" s="211"/>
      <c r="M1219" s="211"/>
      <c r="N1219" s="192"/>
    </row>
    <row r="1220" spans="1:14" ht="16.5" hidden="1">
      <c r="A1220" s="185" t="s">
        <v>1161</v>
      </c>
      <c r="B1220" s="185" t="s">
        <v>685</v>
      </c>
      <c r="C1220" s="185"/>
      <c r="D1220" s="185"/>
      <c r="E1220" s="78"/>
      <c r="F1220" s="198"/>
      <c r="G1220" s="198">
        <v>0</v>
      </c>
      <c r="H1220" s="199"/>
      <c r="I1220" s="219"/>
      <c r="L1220" s="211"/>
      <c r="M1220" s="211"/>
      <c r="N1220" s="192"/>
    </row>
    <row r="1221" spans="1:14" ht="16.5" hidden="1">
      <c r="A1221" s="185" t="s">
        <v>1162</v>
      </c>
      <c r="B1221" s="185" t="s">
        <v>687</v>
      </c>
      <c r="C1221" s="185"/>
      <c r="D1221" s="185"/>
      <c r="E1221" s="78"/>
      <c r="F1221" s="198"/>
      <c r="G1221" s="198">
        <v>0</v>
      </c>
      <c r="H1221" s="199"/>
      <c r="I1221" s="219"/>
      <c r="L1221" s="211"/>
      <c r="M1221" s="211"/>
      <c r="N1221" s="192"/>
    </row>
    <row r="1222" spans="1:14" ht="16.5" hidden="1">
      <c r="A1222" s="185" t="s">
        <v>1163</v>
      </c>
      <c r="B1222" s="185" t="s">
        <v>689</v>
      </c>
      <c r="C1222" s="185"/>
      <c r="D1222" s="185"/>
      <c r="E1222" s="78"/>
      <c r="F1222" s="198"/>
      <c r="G1222" s="198">
        <v>0</v>
      </c>
      <c r="H1222" s="199"/>
      <c r="I1222" s="219"/>
      <c r="L1222" s="211"/>
      <c r="M1222" s="211"/>
      <c r="N1222" s="192"/>
    </row>
    <row r="1223" spans="1:14" ht="16.5" hidden="1">
      <c r="A1223" s="185" t="s">
        <v>1164</v>
      </c>
      <c r="B1223" s="185" t="s">
        <v>691</v>
      </c>
      <c r="C1223" s="185"/>
      <c r="D1223" s="185"/>
      <c r="E1223" s="78"/>
      <c r="F1223" s="198"/>
      <c r="G1223" s="198">
        <v>0</v>
      </c>
      <c r="H1223" s="199"/>
      <c r="I1223" s="219"/>
      <c r="L1223" s="211"/>
      <c r="M1223" s="211"/>
      <c r="N1223" s="192"/>
    </row>
    <row r="1224" spans="1:14" ht="16.5" hidden="1">
      <c r="A1224" s="185" t="s">
        <v>1165</v>
      </c>
      <c r="B1224" s="185" t="s">
        <v>693</v>
      </c>
      <c r="C1224" s="185"/>
      <c r="D1224" s="185"/>
      <c r="E1224" s="78"/>
      <c r="F1224" s="198"/>
      <c r="G1224" s="198">
        <v>0</v>
      </c>
      <c r="H1224" s="199"/>
      <c r="I1224" s="219"/>
      <c r="L1224" s="211"/>
      <c r="M1224" s="211"/>
      <c r="N1224" s="192"/>
    </row>
    <row r="1225" spans="1:14" ht="16.5" hidden="1">
      <c r="A1225" s="185" t="s">
        <v>1166</v>
      </c>
      <c r="B1225" s="185" t="s">
        <v>695</v>
      </c>
      <c r="C1225" s="185"/>
      <c r="D1225" s="185"/>
      <c r="E1225" s="78"/>
      <c r="F1225" s="198"/>
      <c r="G1225" s="198">
        <v>0</v>
      </c>
      <c r="H1225" s="199"/>
      <c r="I1225" s="219"/>
      <c r="L1225" s="211"/>
      <c r="M1225" s="211"/>
      <c r="N1225" s="192"/>
    </row>
    <row r="1226" spans="1:14" ht="16.5" hidden="1">
      <c r="A1226" s="185" t="s">
        <v>1167</v>
      </c>
      <c r="B1226" s="185" t="s">
        <v>697</v>
      </c>
      <c r="C1226" s="185"/>
      <c r="D1226" s="185"/>
      <c r="E1226" s="78"/>
      <c r="F1226" s="198"/>
      <c r="G1226" s="198">
        <v>0</v>
      </c>
      <c r="H1226" s="199"/>
      <c r="I1226" s="219"/>
      <c r="L1226" s="211"/>
      <c r="M1226" s="211"/>
      <c r="N1226" s="192"/>
    </row>
    <row r="1227" spans="1:14" ht="16.5" hidden="1">
      <c r="A1227" s="185" t="s">
        <v>1168</v>
      </c>
      <c r="B1227" s="185" t="s">
        <v>699</v>
      </c>
      <c r="C1227" s="185"/>
      <c r="D1227" s="185"/>
      <c r="E1227" s="78"/>
      <c r="F1227" s="198"/>
      <c r="G1227" s="198">
        <v>0</v>
      </c>
      <c r="H1227" s="199"/>
      <c r="I1227" s="219"/>
      <c r="L1227" s="211"/>
      <c r="M1227" s="211"/>
      <c r="N1227" s="192"/>
    </row>
    <row r="1228" spans="1:14" ht="16.5" hidden="1">
      <c r="A1228" s="185" t="s">
        <v>1169</v>
      </c>
      <c r="B1228" s="185" t="s">
        <v>701</v>
      </c>
      <c r="C1228" s="185"/>
      <c r="D1228" s="185"/>
      <c r="E1228" s="78"/>
      <c r="F1228" s="198"/>
      <c r="G1228" s="198">
        <v>0</v>
      </c>
      <c r="H1228" s="199"/>
      <c r="I1228" s="219"/>
      <c r="L1228" s="211"/>
      <c r="M1228" s="211"/>
      <c r="N1228" s="192"/>
    </row>
    <row r="1229" spans="1:14" ht="16.5" hidden="1">
      <c r="A1229" s="185" t="s">
        <v>1170</v>
      </c>
      <c r="B1229" s="185" t="s">
        <v>703</v>
      </c>
      <c r="C1229" s="185"/>
      <c r="D1229" s="185"/>
      <c r="E1229" s="78"/>
      <c r="F1229" s="198"/>
      <c r="G1229" s="198">
        <v>0</v>
      </c>
      <c r="H1229" s="199"/>
      <c r="I1229" s="219"/>
      <c r="L1229" s="211"/>
      <c r="M1229" s="211"/>
      <c r="N1229" s="192"/>
    </row>
    <row r="1230" spans="1:14" ht="16.5" hidden="1">
      <c r="A1230" s="196" t="s">
        <v>1171</v>
      </c>
      <c r="B1230" s="196" t="s">
        <v>705</v>
      </c>
      <c r="C1230" s="196"/>
      <c r="D1230" s="196"/>
      <c r="E1230" s="78"/>
      <c r="F1230" s="197">
        <f>SUM(F1231:F1275)</f>
        <v>0</v>
      </c>
      <c r="G1230" s="197">
        <v>0</v>
      </c>
      <c r="H1230" s="200">
        <f t="shared" ref="H1230" si="45">SUM(H1231:H1275)</f>
        <v>0</v>
      </c>
      <c r="I1230" s="219"/>
      <c r="L1230" s="211"/>
      <c r="M1230" s="211"/>
      <c r="N1230" s="192"/>
    </row>
    <row r="1231" spans="1:14" ht="16.5" hidden="1">
      <c r="A1231" s="185" t="s">
        <v>1172</v>
      </c>
      <c r="B1231" s="185" t="s">
        <v>615</v>
      </c>
      <c r="C1231" s="185"/>
      <c r="D1231" s="185"/>
      <c r="E1231" s="78"/>
      <c r="F1231" s="198"/>
      <c r="G1231" s="198">
        <v>0</v>
      </c>
      <c r="H1231" s="199"/>
      <c r="I1231" s="219"/>
      <c r="L1231" s="211"/>
      <c r="M1231" s="211"/>
      <c r="N1231" s="192"/>
    </row>
    <row r="1232" spans="1:14" ht="16.5" hidden="1">
      <c r="A1232" s="185" t="s">
        <v>1173</v>
      </c>
      <c r="B1232" s="185" t="s">
        <v>617</v>
      </c>
      <c r="C1232" s="185"/>
      <c r="D1232" s="185"/>
      <c r="E1232" s="78"/>
      <c r="F1232" s="198"/>
      <c r="G1232" s="198">
        <v>0</v>
      </c>
      <c r="H1232" s="199"/>
      <c r="I1232" s="219"/>
      <c r="L1232" s="211"/>
      <c r="M1232" s="211"/>
      <c r="N1232" s="192"/>
    </row>
    <row r="1233" spans="1:14" ht="16.5" hidden="1">
      <c r="A1233" s="185" t="s">
        <v>1174</v>
      </c>
      <c r="B1233" s="185" t="s">
        <v>619</v>
      </c>
      <c r="C1233" s="185"/>
      <c r="D1233" s="185"/>
      <c r="E1233" s="78"/>
      <c r="F1233" s="198"/>
      <c r="G1233" s="198">
        <v>0</v>
      </c>
      <c r="H1233" s="199"/>
      <c r="I1233" s="219"/>
      <c r="L1233" s="211"/>
      <c r="M1233" s="211"/>
      <c r="N1233" s="192"/>
    </row>
    <row r="1234" spans="1:14" ht="16.5" hidden="1">
      <c r="A1234" s="185" t="s">
        <v>1175</v>
      </c>
      <c r="B1234" s="185" t="s">
        <v>621</v>
      </c>
      <c r="C1234" s="185"/>
      <c r="D1234" s="185"/>
      <c r="E1234" s="78"/>
      <c r="F1234" s="198"/>
      <c r="G1234" s="198">
        <v>0</v>
      </c>
      <c r="H1234" s="199"/>
      <c r="I1234" s="219"/>
      <c r="L1234" s="211"/>
      <c r="M1234" s="211"/>
      <c r="N1234" s="192"/>
    </row>
    <row r="1235" spans="1:14" ht="16.5" hidden="1">
      <c r="A1235" s="185" t="s">
        <v>1176</v>
      </c>
      <c r="B1235" s="185" t="s">
        <v>623</v>
      </c>
      <c r="C1235" s="185"/>
      <c r="D1235" s="185"/>
      <c r="E1235" s="78"/>
      <c r="F1235" s="198"/>
      <c r="G1235" s="198">
        <v>0</v>
      </c>
      <c r="H1235" s="199"/>
      <c r="I1235" s="219"/>
      <c r="L1235" s="211"/>
      <c r="M1235" s="211"/>
      <c r="N1235" s="192"/>
    </row>
    <row r="1236" spans="1:14" ht="16.5" hidden="1">
      <c r="A1236" s="185" t="s">
        <v>1177</v>
      </c>
      <c r="B1236" s="185" t="s">
        <v>625</v>
      </c>
      <c r="C1236" s="185"/>
      <c r="D1236" s="185"/>
      <c r="E1236" s="78"/>
      <c r="F1236" s="198"/>
      <c r="G1236" s="198">
        <v>0</v>
      </c>
      <c r="H1236" s="199"/>
      <c r="I1236" s="219"/>
      <c r="L1236" s="211"/>
      <c r="M1236" s="211"/>
      <c r="N1236" s="192"/>
    </row>
    <row r="1237" spans="1:14" ht="16.5" hidden="1">
      <c r="A1237" s="185" t="s">
        <v>1178</v>
      </c>
      <c r="B1237" s="185" t="s">
        <v>627</v>
      </c>
      <c r="C1237" s="185"/>
      <c r="D1237" s="185"/>
      <c r="E1237" s="78"/>
      <c r="F1237" s="198"/>
      <c r="G1237" s="198">
        <v>0</v>
      </c>
      <c r="H1237" s="199"/>
      <c r="I1237" s="219"/>
      <c r="L1237" s="211"/>
      <c r="M1237" s="211"/>
      <c r="N1237" s="192"/>
    </row>
    <row r="1238" spans="1:14" ht="16.5" hidden="1">
      <c r="A1238" s="185" t="s">
        <v>1179</v>
      </c>
      <c r="B1238" s="185" t="s">
        <v>629</v>
      </c>
      <c r="C1238" s="185"/>
      <c r="D1238" s="185"/>
      <c r="E1238" s="78"/>
      <c r="F1238" s="198"/>
      <c r="G1238" s="198">
        <v>0</v>
      </c>
      <c r="H1238" s="199"/>
      <c r="I1238" s="219"/>
      <c r="L1238" s="211"/>
      <c r="M1238" s="211"/>
      <c r="N1238" s="192"/>
    </row>
    <row r="1239" spans="1:14" ht="16.5" hidden="1">
      <c r="A1239" s="185" t="s">
        <v>1180</v>
      </c>
      <c r="B1239" s="185" t="s">
        <v>631</v>
      </c>
      <c r="C1239" s="185"/>
      <c r="D1239" s="185"/>
      <c r="E1239" s="78"/>
      <c r="F1239" s="198"/>
      <c r="G1239" s="198">
        <v>0</v>
      </c>
      <c r="H1239" s="199"/>
      <c r="I1239" s="219"/>
      <c r="L1239" s="211"/>
      <c r="M1239" s="211"/>
      <c r="N1239" s="192"/>
    </row>
    <row r="1240" spans="1:14" ht="16.5" hidden="1">
      <c r="A1240" s="185" t="s">
        <v>1181</v>
      </c>
      <c r="B1240" s="185" t="s">
        <v>633</v>
      </c>
      <c r="C1240" s="185"/>
      <c r="D1240" s="185"/>
      <c r="E1240" s="78"/>
      <c r="F1240" s="198"/>
      <c r="G1240" s="198">
        <v>0</v>
      </c>
      <c r="H1240" s="199"/>
      <c r="I1240" s="219"/>
      <c r="L1240" s="211"/>
      <c r="M1240" s="211"/>
      <c r="N1240" s="192"/>
    </row>
    <row r="1241" spans="1:14" ht="16.5" hidden="1">
      <c r="A1241" s="185" t="s">
        <v>1182</v>
      </c>
      <c r="B1241" s="185" t="s">
        <v>635</v>
      </c>
      <c r="C1241" s="185"/>
      <c r="D1241" s="185"/>
      <c r="E1241" s="78"/>
      <c r="F1241" s="198"/>
      <c r="G1241" s="198">
        <v>0</v>
      </c>
      <c r="H1241" s="199"/>
      <c r="I1241" s="219"/>
      <c r="L1241" s="211"/>
      <c r="M1241" s="211"/>
      <c r="N1241" s="192"/>
    </row>
    <row r="1242" spans="1:14" ht="16.5" hidden="1">
      <c r="A1242" s="185" t="s">
        <v>1183</v>
      </c>
      <c r="B1242" s="185" t="s">
        <v>637</v>
      </c>
      <c r="C1242" s="185"/>
      <c r="D1242" s="185"/>
      <c r="E1242" s="78"/>
      <c r="F1242" s="198"/>
      <c r="G1242" s="198">
        <v>0</v>
      </c>
      <c r="H1242" s="199"/>
      <c r="I1242" s="219"/>
      <c r="L1242" s="211"/>
      <c r="M1242" s="211"/>
      <c r="N1242" s="192"/>
    </row>
    <row r="1243" spans="1:14" ht="16.5" hidden="1">
      <c r="A1243" s="185" t="s">
        <v>1184</v>
      </c>
      <c r="B1243" s="185" t="s">
        <v>639</v>
      </c>
      <c r="C1243" s="185"/>
      <c r="D1243" s="185"/>
      <c r="E1243" s="78"/>
      <c r="F1243" s="198"/>
      <c r="G1243" s="198">
        <v>0</v>
      </c>
      <c r="H1243" s="199"/>
      <c r="I1243" s="219"/>
      <c r="L1243" s="211"/>
      <c r="M1243" s="211"/>
      <c r="N1243" s="192"/>
    </row>
    <row r="1244" spans="1:14" ht="16.5" hidden="1">
      <c r="A1244" s="185" t="s">
        <v>1185</v>
      </c>
      <c r="B1244" s="185" t="s">
        <v>641</v>
      </c>
      <c r="C1244" s="185"/>
      <c r="D1244" s="185"/>
      <c r="E1244" s="78"/>
      <c r="F1244" s="198"/>
      <c r="G1244" s="198">
        <v>0</v>
      </c>
      <c r="H1244" s="199"/>
      <c r="I1244" s="219"/>
      <c r="L1244" s="211"/>
      <c r="M1244" s="211"/>
      <c r="N1244" s="192"/>
    </row>
    <row r="1245" spans="1:14" ht="16.5" hidden="1">
      <c r="A1245" s="185" t="s">
        <v>1186</v>
      </c>
      <c r="B1245" s="185" t="s">
        <v>643</v>
      </c>
      <c r="C1245" s="185"/>
      <c r="D1245" s="185"/>
      <c r="E1245" s="78"/>
      <c r="F1245" s="198"/>
      <c r="G1245" s="198">
        <v>0</v>
      </c>
      <c r="H1245" s="199"/>
      <c r="I1245" s="219"/>
      <c r="L1245" s="211"/>
      <c r="M1245" s="211"/>
      <c r="N1245" s="192"/>
    </row>
    <row r="1246" spans="1:14" ht="16.5" hidden="1">
      <c r="A1246" s="185" t="s">
        <v>1187</v>
      </c>
      <c r="B1246" s="185" t="s">
        <v>645</v>
      </c>
      <c r="C1246" s="185"/>
      <c r="D1246" s="185"/>
      <c r="E1246" s="78"/>
      <c r="F1246" s="198"/>
      <c r="G1246" s="198">
        <v>0</v>
      </c>
      <c r="H1246" s="199"/>
      <c r="I1246" s="219"/>
      <c r="L1246" s="211"/>
      <c r="M1246" s="211"/>
      <c r="N1246" s="192"/>
    </row>
    <row r="1247" spans="1:14" ht="16.5" hidden="1">
      <c r="A1247" s="185" t="s">
        <v>1188</v>
      </c>
      <c r="B1247" s="185" t="s">
        <v>647</v>
      </c>
      <c r="C1247" s="185"/>
      <c r="D1247" s="185"/>
      <c r="E1247" s="78"/>
      <c r="F1247" s="198"/>
      <c r="G1247" s="198">
        <v>0</v>
      </c>
      <c r="H1247" s="199"/>
      <c r="I1247" s="219"/>
      <c r="L1247" s="211"/>
      <c r="M1247" s="211"/>
      <c r="N1247" s="192"/>
    </row>
    <row r="1248" spans="1:14" ht="16.5" hidden="1">
      <c r="A1248" s="185" t="s">
        <v>1189</v>
      </c>
      <c r="B1248" s="185" t="s">
        <v>649</v>
      </c>
      <c r="C1248" s="185"/>
      <c r="D1248" s="185"/>
      <c r="E1248" s="78"/>
      <c r="F1248" s="198"/>
      <c r="G1248" s="198">
        <v>0</v>
      </c>
      <c r="H1248" s="199"/>
      <c r="I1248" s="219"/>
      <c r="L1248" s="211"/>
      <c r="M1248" s="211"/>
      <c r="N1248" s="192"/>
    </row>
    <row r="1249" spans="1:14" ht="16.5" hidden="1">
      <c r="A1249" s="185" t="s">
        <v>1190</v>
      </c>
      <c r="B1249" s="185" t="s">
        <v>651</v>
      </c>
      <c r="C1249" s="185"/>
      <c r="D1249" s="185"/>
      <c r="E1249" s="78"/>
      <c r="F1249" s="198"/>
      <c r="G1249" s="198">
        <v>0</v>
      </c>
      <c r="H1249" s="199"/>
      <c r="I1249" s="219"/>
      <c r="L1249" s="211"/>
      <c r="M1249" s="211"/>
      <c r="N1249" s="192"/>
    </row>
    <row r="1250" spans="1:14" ht="16.5" hidden="1">
      <c r="A1250" s="185" t="s">
        <v>1191</v>
      </c>
      <c r="B1250" s="185" t="s">
        <v>653</v>
      </c>
      <c r="C1250" s="185"/>
      <c r="D1250" s="185"/>
      <c r="E1250" s="78"/>
      <c r="F1250" s="198"/>
      <c r="G1250" s="198">
        <v>0</v>
      </c>
      <c r="H1250" s="199"/>
      <c r="I1250" s="219"/>
      <c r="L1250" s="211"/>
      <c r="M1250" s="211"/>
      <c r="N1250" s="192"/>
    </row>
    <row r="1251" spans="1:14" ht="16.5" hidden="1">
      <c r="A1251" s="185" t="s">
        <v>1192</v>
      </c>
      <c r="B1251" s="185" t="s">
        <v>655</v>
      </c>
      <c r="C1251" s="185"/>
      <c r="D1251" s="185"/>
      <c r="E1251" s="78"/>
      <c r="F1251" s="198"/>
      <c r="G1251" s="198">
        <v>0</v>
      </c>
      <c r="H1251" s="199"/>
      <c r="I1251" s="219"/>
      <c r="L1251" s="211"/>
      <c r="M1251" s="211"/>
      <c r="N1251" s="192"/>
    </row>
    <row r="1252" spans="1:14" ht="16.5" hidden="1">
      <c r="A1252" s="185" t="s">
        <v>1193</v>
      </c>
      <c r="B1252" s="185" t="s">
        <v>657</v>
      </c>
      <c r="C1252" s="185"/>
      <c r="D1252" s="185"/>
      <c r="E1252" s="78"/>
      <c r="F1252" s="198"/>
      <c r="G1252" s="198">
        <v>0</v>
      </c>
      <c r="H1252" s="199"/>
      <c r="I1252" s="219"/>
      <c r="L1252" s="211"/>
      <c r="M1252" s="211"/>
      <c r="N1252" s="192"/>
    </row>
    <row r="1253" spans="1:14" ht="16.5" hidden="1">
      <c r="A1253" s="185" t="s">
        <v>1194</v>
      </c>
      <c r="B1253" s="185" t="s">
        <v>659</v>
      </c>
      <c r="C1253" s="185"/>
      <c r="D1253" s="185"/>
      <c r="E1253" s="78"/>
      <c r="F1253" s="198"/>
      <c r="G1253" s="198">
        <v>0</v>
      </c>
      <c r="H1253" s="199"/>
      <c r="I1253" s="219"/>
      <c r="L1253" s="211"/>
      <c r="M1253" s="211"/>
      <c r="N1253" s="192"/>
    </row>
    <row r="1254" spans="1:14" ht="16.5" hidden="1">
      <c r="A1254" s="185" t="s">
        <v>1195</v>
      </c>
      <c r="B1254" s="185" t="s">
        <v>661</v>
      </c>
      <c r="C1254" s="185"/>
      <c r="D1254" s="185"/>
      <c r="E1254" s="78"/>
      <c r="F1254" s="198"/>
      <c r="G1254" s="198">
        <v>0</v>
      </c>
      <c r="H1254" s="199"/>
      <c r="I1254" s="219"/>
      <c r="L1254" s="211"/>
      <c r="M1254" s="211"/>
      <c r="N1254" s="192"/>
    </row>
    <row r="1255" spans="1:14" ht="16.5" hidden="1">
      <c r="A1255" s="185" t="s">
        <v>1196</v>
      </c>
      <c r="B1255" s="185" t="s">
        <v>663</v>
      </c>
      <c r="C1255" s="185"/>
      <c r="D1255" s="185"/>
      <c r="E1255" s="78"/>
      <c r="F1255" s="198"/>
      <c r="G1255" s="198">
        <v>0</v>
      </c>
      <c r="H1255" s="199"/>
      <c r="I1255" s="219"/>
      <c r="L1255" s="211"/>
      <c r="M1255" s="211"/>
      <c r="N1255" s="192"/>
    </row>
    <row r="1256" spans="1:14" ht="16.5" hidden="1">
      <c r="A1256" s="185" t="s">
        <v>1197</v>
      </c>
      <c r="B1256" s="185" t="s">
        <v>665</v>
      </c>
      <c r="C1256" s="185"/>
      <c r="D1256" s="185"/>
      <c r="E1256" s="78"/>
      <c r="F1256" s="198"/>
      <c r="G1256" s="198">
        <v>0</v>
      </c>
      <c r="H1256" s="199"/>
      <c r="I1256" s="219"/>
      <c r="L1256" s="211"/>
      <c r="M1256" s="211"/>
      <c r="N1256" s="192"/>
    </row>
    <row r="1257" spans="1:14" ht="16.5" hidden="1">
      <c r="A1257" s="185" t="s">
        <v>1198</v>
      </c>
      <c r="B1257" s="185" t="s">
        <v>667</v>
      </c>
      <c r="C1257" s="185"/>
      <c r="D1257" s="185"/>
      <c r="E1257" s="78"/>
      <c r="F1257" s="198"/>
      <c r="G1257" s="198">
        <v>0</v>
      </c>
      <c r="H1257" s="199"/>
      <c r="I1257" s="219"/>
      <c r="L1257" s="211"/>
      <c r="M1257" s="211"/>
      <c r="N1257" s="192"/>
    </row>
    <row r="1258" spans="1:14" ht="16.5" hidden="1">
      <c r="A1258" s="185" t="s">
        <v>1199</v>
      </c>
      <c r="B1258" s="185" t="s">
        <v>669</v>
      </c>
      <c r="C1258" s="185"/>
      <c r="D1258" s="185"/>
      <c r="E1258" s="78"/>
      <c r="F1258" s="198"/>
      <c r="G1258" s="198">
        <v>0</v>
      </c>
      <c r="H1258" s="199"/>
      <c r="I1258" s="219"/>
      <c r="L1258" s="211"/>
      <c r="M1258" s="211"/>
      <c r="N1258" s="192"/>
    </row>
    <row r="1259" spans="1:14" ht="16.5" hidden="1">
      <c r="A1259" s="185" t="s">
        <v>1200</v>
      </c>
      <c r="B1259" s="185" t="s">
        <v>671</v>
      </c>
      <c r="C1259" s="185"/>
      <c r="D1259" s="185"/>
      <c r="E1259" s="78"/>
      <c r="F1259" s="198"/>
      <c r="G1259" s="198">
        <v>0</v>
      </c>
      <c r="H1259" s="199"/>
      <c r="I1259" s="219"/>
      <c r="L1259" s="211"/>
      <c r="M1259" s="211"/>
      <c r="N1259" s="192"/>
    </row>
    <row r="1260" spans="1:14" ht="16.5" hidden="1">
      <c r="A1260" s="185" t="s">
        <v>1201</v>
      </c>
      <c r="B1260" s="185" t="s">
        <v>673</v>
      </c>
      <c r="C1260" s="185"/>
      <c r="D1260" s="185"/>
      <c r="E1260" s="78"/>
      <c r="F1260" s="198"/>
      <c r="G1260" s="198">
        <v>0</v>
      </c>
      <c r="H1260" s="199"/>
      <c r="I1260" s="219"/>
      <c r="L1260" s="211"/>
      <c r="M1260" s="211"/>
      <c r="N1260" s="192"/>
    </row>
    <row r="1261" spans="1:14" ht="16.5" hidden="1">
      <c r="A1261" s="185" t="s">
        <v>1202</v>
      </c>
      <c r="B1261" s="185" t="s">
        <v>675</v>
      </c>
      <c r="C1261" s="185"/>
      <c r="D1261" s="185"/>
      <c r="E1261" s="78"/>
      <c r="F1261" s="198"/>
      <c r="G1261" s="198">
        <v>0</v>
      </c>
      <c r="H1261" s="199"/>
      <c r="I1261" s="219"/>
      <c r="L1261" s="211"/>
      <c r="M1261" s="211"/>
      <c r="N1261" s="192"/>
    </row>
    <row r="1262" spans="1:14" ht="16.5" hidden="1">
      <c r="A1262" s="185" t="s">
        <v>1203</v>
      </c>
      <c r="B1262" s="185" t="s">
        <v>677</v>
      </c>
      <c r="C1262" s="185"/>
      <c r="D1262" s="185"/>
      <c r="E1262" s="78"/>
      <c r="F1262" s="198"/>
      <c r="G1262" s="198">
        <v>0</v>
      </c>
      <c r="H1262" s="199"/>
      <c r="I1262" s="219"/>
      <c r="L1262" s="211"/>
      <c r="M1262" s="211"/>
      <c r="N1262" s="192"/>
    </row>
    <row r="1263" spans="1:14" ht="16.5" hidden="1">
      <c r="A1263" s="185" t="s">
        <v>1204</v>
      </c>
      <c r="B1263" s="185" t="s">
        <v>679</v>
      </c>
      <c r="C1263" s="185"/>
      <c r="D1263" s="185"/>
      <c r="E1263" s="78"/>
      <c r="F1263" s="198"/>
      <c r="G1263" s="198">
        <v>0</v>
      </c>
      <c r="H1263" s="199"/>
      <c r="I1263" s="219"/>
      <c r="L1263" s="211"/>
      <c r="M1263" s="211"/>
      <c r="N1263" s="192"/>
    </row>
    <row r="1264" spans="1:14" ht="16.5" hidden="1">
      <c r="A1264" s="185" t="s">
        <v>1205</v>
      </c>
      <c r="B1264" s="185" t="s">
        <v>681</v>
      </c>
      <c r="C1264" s="185"/>
      <c r="D1264" s="185"/>
      <c r="E1264" s="78"/>
      <c r="F1264" s="198"/>
      <c r="G1264" s="198">
        <v>0</v>
      </c>
      <c r="H1264" s="199"/>
      <c r="I1264" s="219"/>
      <c r="L1264" s="211"/>
      <c r="M1264" s="211"/>
      <c r="N1264" s="192"/>
    </row>
    <row r="1265" spans="1:14" ht="16.5" hidden="1">
      <c r="A1265" s="185" t="s">
        <v>1206</v>
      </c>
      <c r="B1265" s="185" t="s">
        <v>683</v>
      </c>
      <c r="C1265" s="185"/>
      <c r="D1265" s="185"/>
      <c r="E1265" s="78"/>
      <c r="F1265" s="198"/>
      <c r="G1265" s="198">
        <v>0</v>
      </c>
      <c r="H1265" s="199"/>
      <c r="I1265" s="219"/>
      <c r="L1265" s="211"/>
      <c r="M1265" s="211"/>
      <c r="N1265" s="192"/>
    </row>
    <row r="1266" spans="1:14" ht="16.5" hidden="1">
      <c r="A1266" s="185" t="s">
        <v>1207</v>
      </c>
      <c r="B1266" s="185" t="s">
        <v>685</v>
      </c>
      <c r="C1266" s="185"/>
      <c r="D1266" s="185"/>
      <c r="E1266" s="78"/>
      <c r="F1266" s="198"/>
      <c r="G1266" s="198">
        <v>0</v>
      </c>
      <c r="H1266" s="199"/>
      <c r="I1266" s="219"/>
      <c r="L1266" s="211"/>
      <c r="M1266" s="211"/>
      <c r="N1266" s="192"/>
    </row>
    <row r="1267" spans="1:14" ht="16.5" hidden="1">
      <c r="A1267" s="185" t="s">
        <v>1208</v>
      </c>
      <c r="B1267" s="185" t="s">
        <v>687</v>
      </c>
      <c r="C1267" s="185"/>
      <c r="D1267" s="185"/>
      <c r="E1267" s="78"/>
      <c r="F1267" s="198"/>
      <c r="G1267" s="198">
        <v>0</v>
      </c>
      <c r="H1267" s="199"/>
      <c r="I1267" s="219"/>
      <c r="L1267" s="211"/>
      <c r="M1267" s="211"/>
      <c r="N1267" s="192"/>
    </row>
    <row r="1268" spans="1:14" ht="16.5" hidden="1">
      <c r="A1268" s="185" t="s">
        <v>1209</v>
      </c>
      <c r="B1268" s="185" t="s">
        <v>689</v>
      </c>
      <c r="C1268" s="185"/>
      <c r="D1268" s="185"/>
      <c r="E1268" s="78"/>
      <c r="F1268" s="198"/>
      <c r="G1268" s="198">
        <v>0</v>
      </c>
      <c r="H1268" s="199"/>
      <c r="I1268" s="219"/>
      <c r="L1268" s="211"/>
      <c r="M1268" s="211"/>
      <c r="N1268" s="192"/>
    </row>
    <row r="1269" spans="1:14" ht="16.5" hidden="1">
      <c r="A1269" s="185" t="s">
        <v>1210</v>
      </c>
      <c r="B1269" s="185" t="s">
        <v>691</v>
      </c>
      <c r="C1269" s="185"/>
      <c r="D1269" s="185"/>
      <c r="E1269" s="78"/>
      <c r="F1269" s="198"/>
      <c r="G1269" s="198">
        <v>0</v>
      </c>
      <c r="H1269" s="199"/>
      <c r="I1269" s="219"/>
      <c r="L1269" s="211"/>
      <c r="M1269" s="211"/>
      <c r="N1269" s="192"/>
    </row>
    <row r="1270" spans="1:14" ht="16.5" hidden="1">
      <c r="A1270" s="185" t="s">
        <v>1211</v>
      </c>
      <c r="B1270" s="185" t="s">
        <v>693</v>
      </c>
      <c r="C1270" s="185"/>
      <c r="D1270" s="185"/>
      <c r="E1270" s="78"/>
      <c r="F1270" s="198"/>
      <c r="G1270" s="198">
        <v>0</v>
      </c>
      <c r="H1270" s="199"/>
      <c r="I1270" s="219"/>
      <c r="L1270" s="211"/>
      <c r="M1270" s="211"/>
      <c r="N1270" s="192"/>
    </row>
    <row r="1271" spans="1:14" ht="16.5" hidden="1">
      <c r="A1271" s="185" t="s">
        <v>1212</v>
      </c>
      <c r="B1271" s="185" t="s">
        <v>695</v>
      </c>
      <c r="C1271" s="185"/>
      <c r="D1271" s="185"/>
      <c r="E1271" s="78"/>
      <c r="F1271" s="198"/>
      <c r="G1271" s="198">
        <v>0</v>
      </c>
      <c r="H1271" s="199"/>
      <c r="I1271" s="219"/>
      <c r="L1271" s="211"/>
      <c r="M1271" s="211"/>
      <c r="N1271" s="192"/>
    </row>
    <row r="1272" spans="1:14" ht="16.5" hidden="1">
      <c r="A1272" s="185" t="s">
        <v>1213</v>
      </c>
      <c r="B1272" s="185" t="s">
        <v>697</v>
      </c>
      <c r="C1272" s="185"/>
      <c r="D1272" s="185"/>
      <c r="E1272" s="78"/>
      <c r="F1272" s="198"/>
      <c r="G1272" s="198">
        <v>0</v>
      </c>
      <c r="H1272" s="199"/>
      <c r="I1272" s="219"/>
      <c r="L1272" s="211"/>
      <c r="M1272" s="211"/>
      <c r="N1272" s="192"/>
    </row>
    <row r="1273" spans="1:14" ht="16.5" hidden="1">
      <c r="A1273" s="185" t="s">
        <v>1214</v>
      </c>
      <c r="B1273" s="185" t="s">
        <v>699</v>
      </c>
      <c r="C1273" s="185"/>
      <c r="D1273" s="185"/>
      <c r="E1273" s="78"/>
      <c r="F1273" s="198"/>
      <c r="G1273" s="198">
        <v>0</v>
      </c>
      <c r="H1273" s="199"/>
      <c r="I1273" s="219"/>
      <c r="L1273" s="211"/>
      <c r="M1273" s="211"/>
      <c r="N1273" s="192"/>
    </row>
    <row r="1274" spans="1:14" ht="16.5" hidden="1">
      <c r="A1274" s="185" t="s">
        <v>1215</v>
      </c>
      <c r="B1274" s="185" t="s">
        <v>701</v>
      </c>
      <c r="C1274" s="185"/>
      <c r="D1274" s="185"/>
      <c r="E1274" s="78"/>
      <c r="F1274" s="198"/>
      <c r="G1274" s="198">
        <v>0</v>
      </c>
      <c r="H1274" s="199"/>
      <c r="I1274" s="219"/>
      <c r="L1274" s="211"/>
      <c r="M1274" s="211"/>
      <c r="N1274" s="192"/>
    </row>
    <row r="1275" spans="1:14" ht="16.5" hidden="1">
      <c r="A1275" s="185" t="s">
        <v>1216</v>
      </c>
      <c r="B1275" s="185" t="s">
        <v>703</v>
      </c>
      <c r="C1275" s="185"/>
      <c r="D1275" s="185"/>
      <c r="E1275" s="78"/>
      <c r="F1275" s="198"/>
      <c r="G1275" s="198">
        <v>0</v>
      </c>
      <c r="H1275" s="199"/>
      <c r="I1275" s="219"/>
      <c r="L1275" s="211"/>
      <c r="M1275" s="211"/>
      <c r="N1275" s="192"/>
    </row>
    <row r="1276" spans="1:14" ht="16.5" hidden="1">
      <c r="A1276" s="189" t="s">
        <v>1217</v>
      </c>
      <c r="B1276" s="189" t="s">
        <v>1218</v>
      </c>
      <c r="C1276" s="189"/>
      <c r="D1276" s="189"/>
      <c r="E1276" s="78"/>
      <c r="F1276" s="238">
        <f>F1277+F1370</f>
        <v>0</v>
      </c>
      <c r="G1276" s="238">
        <v>0</v>
      </c>
      <c r="H1276" s="239">
        <f t="shared" ref="H1276" si="46">H1277+H1370</f>
        <v>0</v>
      </c>
      <c r="I1276" s="219"/>
      <c r="L1276" s="211"/>
      <c r="M1276" s="211"/>
      <c r="N1276" s="192"/>
    </row>
    <row r="1277" spans="1:14" ht="16.5" hidden="1">
      <c r="A1277" s="193" t="s">
        <v>1219</v>
      </c>
      <c r="B1277" s="193" t="s">
        <v>611</v>
      </c>
      <c r="C1277" s="193"/>
      <c r="D1277" s="193"/>
      <c r="E1277" s="78"/>
      <c r="F1277" s="236">
        <f>F1278+F1324</f>
        <v>0</v>
      </c>
      <c r="G1277" s="236">
        <v>0</v>
      </c>
      <c r="H1277" s="237">
        <f t="shared" ref="H1277" si="47">H1278+H1324</f>
        <v>0</v>
      </c>
      <c r="I1277" s="219"/>
      <c r="L1277" s="211"/>
      <c r="M1277" s="211"/>
      <c r="N1277" s="192"/>
    </row>
    <row r="1278" spans="1:14" ht="16.5" hidden="1">
      <c r="A1278" s="196" t="s">
        <v>1220</v>
      </c>
      <c r="B1278" s="196" t="s">
        <v>613</v>
      </c>
      <c r="C1278" s="196"/>
      <c r="D1278" s="196"/>
      <c r="E1278" s="78"/>
      <c r="F1278" s="197">
        <f>SUM(F1279:F1323)</f>
        <v>0</v>
      </c>
      <c r="G1278" s="197">
        <v>0</v>
      </c>
      <c r="H1278" s="200">
        <f t="shared" ref="H1278" si="48">SUM(H1279:H1323)</f>
        <v>0</v>
      </c>
      <c r="I1278" s="219"/>
      <c r="L1278" s="211"/>
      <c r="M1278" s="211"/>
      <c r="N1278" s="192"/>
    </row>
    <row r="1279" spans="1:14" ht="16.5" hidden="1">
      <c r="A1279" s="185" t="s">
        <v>1221</v>
      </c>
      <c r="B1279" s="185" t="s">
        <v>615</v>
      </c>
      <c r="C1279" s="185"/>
      <c r="D1279" s="185"/>
      <c r="E1279" s="78"/>
      <c r="F1279" s="198"/>
      <c r="G1279" s="198">
        <v>0</v>
      </c>
      <c r="H1279" s="199"/>
      <c r="I1279" s="219"/>
      <c r="L1279" s="211"/>
      <c r="M1279" s="211"/>
      <c r="N1279" s="192"/>
    </row>
    <row r="1280" spans="1:14" ht="16.5" hidden="1">
      <c r="A1280" s="185" t="s">
        <v>1222</v>
      </c>
      <c r="B1280" s="185" t="s">
        <v>617</v>
      </c>
      <c r="C1280" s="185"/>
      <c r="D1280" s="185"/>
      <c r="E1280" s="78"/>
      <c r="F1280" s="198"/>
      <c r="G1280" s="198">
        <v>0</v>
      </c>
      <c r="H1280" s="199"/>
      <c r="I1280" s="219"/>
      <c r="L1280" s="211"/>
      <c r="M1280" s="211"/>
      <c r="N1280" s="192"/>
    </row>
    <row r="1281" spans="1:14" ht="16.5" hidden="1">
      <c r="A1281" s="185" t="s">
        <v>1223</v>
      </c>
      <c r="B1281" s="185" t="s">
        <v>619</v>
      </c>
      <c r="C1281" s="185"/>
      <c r="D1281" s="185"/>
      <c r="E1281" s="78"/>
      <c r="F1281" s="198"/>
      <c r="G1281" s="198">
        <v>0</v>
      </c>
      <c r="H1281" s="199"/>
      <c r="I1281" s="219"/>
      <c r="L1281" s="211"/>
      <c r="M1281" s="211"/>
      <c r="N1281" s="192"/>
    </row>
    <row r="1282" spans="1:14" ht="16.5" hidden="1">
      <c r="A1282" s="185" t="s">
        <v>1224</v>
      </c>
      <c r="B1282" s="185" t="s">
        <v>621</v>
      </c>
      <c r="C1282" s="185"/>
      <c r="D1282" s="185"/>
      <c r="E1282" s="78"/>
      <c r="F1282" s="198"/>
      <c r="G1282" s="198">
        <v>0</v>
      </c>
      <c r="H1282" s="199"/>
      <c r="I1282" s="219"/>
      <c r="L1282" s="211"/>
      <c r="M1282" s="211"/>
      <c r="N1282" s="192"/>
    </row>
    <row r="1283" spans="1:14" ht="16.5" hidden="1">
      <c r="A1283" s="185" t="s">
        <v>1225</v>
      </c>
      <c r="B1283" s="185" t="s">
        <v>623</v>
      </c>
      <c r="C1283" s="185"/>
      <c r="D1283" s="185"/>
      <c r="E1283" s="78"/>
      <c r="F1283" s="198"/>
      <c r="G1283" s="198">
        <v>0</v>
      </c>
      <c r="H1283" s="199"/>
      <c r="I1283" s="219"/>
      <c r="L1283" s="211"/>
      <c r="M1283" s="211"/>
      <c r="N1283" s="192"/>
    </row>
    <row r="1284" spans="1:14" ht="16.5" hidden="1">
      <c r="A1284" s="185" t="s">
        <v>1226</v>
      </c>
      <c r="B1284" s="185" t="s">
        <v>625</v>
      </c>
      <c r="C1284" s="185"/>
      <c r="D1284" s="185"/>
      <c r="E1284" s="78"/>
      <c r="F1284" s="198"/>
      <c r="G1284" s="198">
        <v>0</v>
      </c>
      <c r="H1284" s="199"/>
      <c r="I1284" s="219"/>
      <c r="L1284" s="211"/>
      <c r="M1284" s="211"/>
      <c r="N1284" s="192"/>
    </row>
    <row r="1285" spans="1:14" ht="16.5" hidden="1">
      <c r="A1285" s="185" t="s">
        <v>1227</v>
      </c>
      <c r="B1285" s="185" t="s">
        <v>627</v>
      </c>
      <c r="C1285" s="185"/>
      <c r="D1285" s="185"/>
      <c r="E1285" s="78"/>
      <c r="F1285" s="198"/>
      <c r="G1285" s="198">
        <v>0</v>
      </c>
      <c r="H1285" s="199"/>
      <c r="I1285" s="219"/>
      <c r="L1285" s="211"/>
      <c r="M1285" s="211"/>
      <c r="N1285" s="192"/>
    </row>
    <row r="1286" spans="1:14" ht="16.5" hidden="1">
      <c r="A1286" s="185" t="s">
        <v>1228</v>
      </c>
      <c r="B1286" s="185" t="s">
        <v>629</v>
      </c>
      <c r="C1286" s="185"/>
      <c r="D1286" s="185"/>
      <c r="E1286" s="78"/>
      <c r="F1286" s="198"/>
      <c r="G1286" s="198">
        <v>0</v>
      </c>
      <c r="H1286" s="199"/>
      <c r="I1286" s="219"/>
      <c r="L1286" s="211"/>
      <c r="M1286" s="211"/>
      <c r="N1286" s="192"/>
    </row>
    <row r="1287" spans="1:14" ht="16.5" hidden="1">
      <c r="A1287" s="185" t="s">
        <v>1229</v>
      </c>
      <c r="B1287" s="185" t="s">
        <v>631</v>
      </c>
      <c r="C1287" s="185"/>
      <c r="D1287" s="185"/>
      <c r="E1287" s="78"/>
      <c r="F1287" s="198"/>
      <c r="G1287" s="198">
        <v>0</v>
      </c>
      <c r="H1287" s="199"/>
      <c r="I1287" s="219"/>
      <c r="L1287" s="211"/>
      <c r="M1287" s="211"/>
      <c r="N1287" s="192"/>
    </row>
    <row r="1288" spans="1:14" ht="16.5" hidden="1">
      <c r="A1288" s="185" t="s">
        <v>1230</v>
      </c>
      <c r="B1288" s="185" t="s">
        <v>633</v>
      </c>
      <c r="C1288" s="185"/>
      <c r="D1288" s="185"/>
      <c r="E1288" s="78"/>
      <c r="F1288" s="198"/>
      <c r="G1288" s="198">
        <v>0</v>
      </c>
      <c r="H1288" s="199"/>
      <c r="I1288" s="219"/>
      <c r="L1288" s="211"/>
      <c r="M1288" s="211"/>
      <c r="N1288" s="192"/>
    </row>
    <row r="1289" spans="1:14" ht="16.5" hidden="1">
      <c r="A1289" s="185" t="s">
        <v>1231</v>
      </c>
      <c r="B1289" s="185" t="s">
        <v>635</v>
      </c>
      <c r="C1289" s="185"/>
      <c r="D1289" s="185"/>
      <c r="E1289" s="78"/>
      <c r="F1289" s="198"/>
      <c r="G1289" s="198">
        <v>0</v>
      </c>
      <c r="H1289" s="199"/>
      <c r="I1289" s="219"/>
      <c r="L1289" s="211"/>
      <c r="M1289" s="211"/>
      <c r="N1289" s="192"/>
    </row>
    <row r="1290" spans="1:14" ht="16.5" hidden="1">
      <c r="A1290" s="185" t="s">
        <v>1232</v>
      </c>
      <c r="B1290" s="185" t="s">
        <v>637</v>
      </c>
      <c r="C1290" s="185"/>
      <c r="D1290" s="185"/>
      <c r="E1290" s="78"/>
      <c r="F1290" s="198"/>
      <c r="G1290" s="198">
        <v>0</v>
      </c>
      <c r="H1290" s="199"/>
      <c r="I1290" s="219"/>
      <c r="L1290" s="211"/>
      <c r="M1290" s="211"/>
      <c r="N1290" s="192"/>
    </row>
    <row r="1291" spans="1:14" ht="16.5" hidden="1">
      <c r="A1291" s="185" t="s">
        <v>1233</v>
      </c>
      <c r="B1291" s="185" t="s">
        <v>639</v>
      </c>
      <c r="C1291" s="185"/>
      <c r="D1291" s="185"/>
      <c r="E1291" s="78"/>
      <c r="F1291" s="198"/>
      <c r="G1291" s="198">
        <v>0</v>
      </c>
      <c r="H1291" s="199"/>
      <c r="I1291" s="219"/>
      <c r="L1291" s="211"/>
      <c r="M1291" s="211"/>
      <c r="N1291" s="192"/>
    </row>
    <row r="1292" spans="1:14" ht="16.5" hidden="1">
      <c r="A1292" s="185" t="s">
        <v>1234</v>
      </c>
      <c r="B1292" s="185" t="s">
        <v>641</v>
      </c>
      <c r="C1292" s="185"/>
      <c r="D1292" s="185"/>
      <c r="E1292" s="78"/>
      <c r="F1292" s="198"/>
      <c r="G1292" s="198">
        <v>0</v>
      </c>
      <c r="H1292" s="199"/>
      <c r="I1292" s="219"/>
      <c r="L1292" s="211"/>
      <c r="M1292" s="211"/>
      <c r="N1292" s="192"/>
    </row>
    <row r="1293" spans="1:14" ht="16.5" hidden="1">
      <c r="A1293" s="185" t="s">
        <v>1235</v>
      </c>
      <c r="B1293" s="185" t="s">
        <v>643</v>
      </c>
      <c r="C1293" s="185"/>
      <c r="D1293" s="185"/>
      <c r="E1293" s="78"/>
      <c r="F1293" s="198"/>
      <c r="G1293" s="198">
        <v>0</v>
      </c>
      <c r="H1293" s="199"/>
      <c r="I1293" s="219"/>
      <c r="L1293" s="211"/>
      <c r="M1293" s="211"/>
      <c r="N1293" s="192"/>
    </row>
    <row r="1294" spans="1:14" ht="16.5" hidden="1">
      <c r="A1294" s="185" t="s">
        <v>1236</v>
      </c>
      <c r="B1294" s="185" t="s">
        <v>645</v>
      </c>
      <c r="C1294" s="185"/>
      <c r="D1294" s="185"/>
      <c r="E1294" s="78"/>
      <c r="F1294" s="198"/>
      <c r="G1294" s="198">
        <v>0</v>
      </c>
      <c r="H1294" s="199"/>
      <c r="I1294" s="219"/>
      <c r="L1294" s="211"/>
      <c r="M1294" s="211"/>
      <c r="N1294" s="192"/>
    </row>
    <row r="1295" spans="1:14" ht="16.5" hidden="1">
      <c r="A1295" s="185" t="s">
        <v>1237</v>
      </c>
      <c r="B1295" s="185" t="s">
        <v>647</v>
      </c>
      <c r="C1295" s="185"/>
      <c r="D1295" s="185"/>
      <c r="E1295" s="78"/>
      <c r="F1295" s="198"/>
      <c r="G1295" s="198">
        <v>0</v>
      </c>
      <c r="H1295" s="199"/>
      <c r="I1295" s="219"/>
      <c r="L1295" s="211"/>
      <c r="M1295" s="211"/>
      <c r="N1295" s="192"/>
    </row>
    <row r="1296" spans="1:14" ht="16.5" hidden="1">
      <c r="A1296" s="185" t="s">
        <v>1238</v>
      </c>
      <c r="B1296" s="185" t="s">
        <v>649</v>
      </c>
      <c r="C1296" s="185"/>
      <c r="D1296" s="185"/>
      <c r="E1296" s="78"/>
      <c r="F1296" s="198"/>
      <c r="G1296" s="198">
        <v>0</v>
      </c>
      <c r="H1296" s="199"/>
      <c r="I1296" s="219"/>
      <c r="L1296" s="211"/>
      <c r="M1296" s="211"/>
      <c r="N1296" s="192"/>
    </row>
    <row r="1297" spans="1:14" ht="16.5" hidden="1">
      <c r="A1297" s="185" t="s">
        <v>1239</v>
      </c>
      <c r="B1297" s="185" t="s">
        <v>651</v>
      </c>
      <c r="C1297" s="185"/>
      <c r="D1297" s="185"/>
      <c r="E1297" s="78"/>
      <c r="F1297" s="198"/>
      <c r="G1297" s="198">
        <v>0</v>
      </c>
      <c r="H1297" s="199"/>
      <c r="I1297" s="219"/>
      <c r="L1297" s="211"/>
      <c r="M1297" s="211"/>
      <c r="N1297" s="192"/>
    </row>
    <row r="1298" spans="1:14" ht="16.5" hidden="1">
      <c r="A1298" s="185" t="s">
        <v>1240</v>
      </c>
      <c r="B1298" s="185" t="s">
        <v>653</v>
      </c>
      <c r="C1298" s="185"/>
      <c r="D1298" s="185"/>
      <c r="E1298" s="78"/>
      <c r="F1298" s="198"/>
      <c r="G1298" s="198">
        <v>0</v>
      </c>
      <c r="H1298" s="199"/>
      <c r="I1298" s="219"/>
      <c r="L1298" s="211"/>
      <c r="M1298" s="211"/>
      <c r="N1298" s="192"/>
    </row>
    <row r="1299" spans="1:14" ht="16.5" hidden="1">
      <c r="A1299" s="185" t="s">
        <v>1241</v>
      </c>
      <c r="B1299" s="185" t="s">
        <v>655</v>
      </c>
      <c r="C1299" s="185"/>
      <c r="D1299" s="185"/>
      <c r="E1299" s="78"/>
      <c r="F1299" s="198"/>
      <c r="G1299" s="198">
        <v>0</v>
      </c>
      <c r="H1299" s="199"/>
      <c r="I1299" s="219"/>
      <c r="L1299" s="211"/>
      <c r="M1299" s="211"/>
      <c r="N1299" s="192"/>
    </row>
    <row r="1300" spans="1:14" ht="16.5" hidden="1">
      <c r="A1300" s="185" t="s">
        <v>1242</v>
      </c>
      <c r="B1300" s="185" t="s">
        <v>657</v>
      </c>
      <c r="C1300" s="185"/>
      <c r="D1300" s="185"/>
      <c r="E1300" s="78"/>
      <c r="F1300" s="198"/>
      <c r="G1300" s="198">
        <v>0</v>
      </c>
      <c r="H1300" s="199"/>
      <c r="I1300" s="219"/>
      <c r="L1300" s="211"/>
      <c r="M1300" s="211"/>
      <c r="N1300" s="192"/>
    </row>
    <row r="1301" spans="1:14" ht="16.5" hidden="1">
      <c r="A1301" s="185" t="s">
        <v>1243</v>
      </c>
      <c r="B1301" s="185" t="s">
        <v>659</v>
      </c>
      <c r="C1301" s="185"/>
      <c r="D1301" s="185"/>
      <c r="E1301" s="78"/>
      <c r="F1301" s="198"/>
      <c r="G1301" s="198">
        <v>0</v>
      </c>
      <c r="H1301" s="199"/>
      <c r="I1301" s="219"/>
      <c r="L1301" s="211"/>
      <c r="M1301" s="211"/>
      <c r="N1301" s="192"/>
    </row>
    <row r="1302" spans="1:14" ht="16.5" hidden="1">
      <c r="A1302" s="185" t="s">
        <v>1244</v>
      </c>
      <c r="B1302" s="185" t="s">
        <v>661</v>
      </c>
      <c r="C1302" s="185"/>
      <c r="D1302" s="185"/>
      <c r="E1302" s="78"/>
      <c r="F1302" s="198"/>
      <c r="G1302" s="198">
        <v>0</v>
      </c>
      <c r="H1302" s="199"/>
      <c r="I1302" s="219"/>
      <c r="L1302" s="211"/>
      <c r="M1302" s="211"/>
      <c r="N1302" s="192"/>
    </row>
    <row r="1303" spans="1:14" ht="16.5" hidden="1">
      <c r="A1303" s="185" t="s">
        <v>1245</v>
      </c>
      <c r="B1303" s="185" t="s">
        <v>663</v>
      </c>
      <c r="C1303" s="185"/>
      <c r="D1303" s="185"/>
      <c r="E1303" s="78"/>
      <c r="F1303" s="198"/>
      <c r="G1303" s="198">
        <v>0</v>
      </c>
      <c r="H1303" s="199"/>
      <c r="I1303" s="219"/>
      <c r="L1303" s="211"/>
      <c r="M1303" s="211"/>
      <c r="N1303" s="192"/>
    </row>
    <row r="1304" spans="1:14" ht="16.5" hidden="1">
      <c r="A1304" s="185" t="s">
        <v>1246</v>
      </c>
      <c r="B1304" s="185" t="s">
        <v>665</v>
      </c>
      <c r="C1304" s="185"/>
      <c r="D1304" s="185"/>
      <c r="E1304" s="78"/>
      <c r="F1304" s="198"/>
      <c r="G1304" s="198">
        <v>0</v>
      </c>
      <c r="H1304" s="199"/>
      <c r="I1304" s="219"/>
      <c r="L1304" s="211"/>
      <c r="M1304" s="211"/>
      <c r="N1304" s="192"/>
    </row>
    <row r="1305" spans="1:14" ht="16.5" hidden="1">
      <c r="A1305" s="185" t="s">
        <v>1247</v>
      </c>
      <c r="B1305" s="185" t="s">
        <v>667</v>
      </c>
      <c r="C1305" s="185"/>
      <c r="D1305" s="185"/>
      <c r="E1305" s="78"/>
      <c r="F1305" s="198"/>
      <c r="G1305" s="198">
        <v>0</v>
      </c>
      <c r="H1305" s="199"/>
      <c r="I1305" s="219"/>
      <c r="L1305" s="211"/>
      <c r="M1305" s="211"/>
      <c r="N1305" s="192"/>
    </row>
    <row r="1306" spans="1:14" ht="16.5" hidden="1">
      <c r="A1306" s="185" t="s">
        <v>1248</v>
      </c>
      <c r="B1306" s="185" t="s">
        <v>669</v>
      </c>
      <c r="C1306" s="185"/>
      <c r="D1306" s="185"/>
      <c r="E1306" s="78"/>
      <c r="F1306" s="198"/>
      <c r="G1306" s="198">
        <v>0</v>
      </c>
      <c r="H1306" s="199"/>
      <c r="I1306" s="219"/>
      <c r="L1306" s="211"/>
      <c r="M1306" s="211"/>
      <c r="N1306" s="192"/>
    </row>
    <row r="1307" spans="1:14" ht="16.5" hidden="1">
      <c r="A1307" s="185" t="s">
        <v>1249</v>
      </c>
      <c r="B1307" s="185" t="s">
        <v>671</v>
      </c>
      <c r="C1307" s="185"/>
      <c r="D1307" s="185"/>
      <c r="E1307" s="78"/>
      <c r="F1307" s="198"/>
      <c r="G1307" s="198">
        <v>0</v>
      </c>
      <c r="H1307" s="199"/>
      <c r="I1307" s="219"/>
      <c r="L1307" s="211"/>
      <c r="M1307" s="211"/>
      <c r="N1307" s="192"/>
    </row>
    <row r="1308" spans="1:14" ht="16.5" hidden="1">
      <c r="A1308" s="185" t="s">
        <v>1250</v>
      </c>
      <c r="B1308" s="185" t="s">
        <v>673</v>
      </c>
      <c r="C1308" s="185"/>
      <c r="D1308" s="185"/>
      <c r="E1308" s="78"/>
      <c r="F1308" s="198"/>
      <c r="G1308" s="198">
        <v>0</v>
      </c>
      <c r="H1308" s="199"/>
      <c r="I1308" s="219"/>
      <c r="L1308" s="211"/>
      <c r="M1308" s="211"/>
      <c r="N1308" s="192"/>
    </row>
    <row r="1309" spans="1:14" ht="16.5" hidden="1">
      <c r="A1309" s="185" t="s">
        <v>1251</v>
      </c>
      <c r="B1309" s="185" t="s">
        <v>675</v>
      </c>
      <c r="C1309" s="185"/>
      <c r="D1309" s="185"/>
      <c r="E1309" s="78"/>
      <c r="F1309" s="198"/>
      <c r="G1309" s="198">
        <v>0</v>
      </c>
      <c r="H1309" s="199"/>
      <c r="I1309" s="219"/>
      <c r="L1309" s="211"/>
      <c r="M1309" s="211"/>
      <c r="N1309" s="192"/>
    </row>
    <row r="1310" spans="1:14" ht="16.5" hidden="1">
      <c r="A1310" s="185" t="s">
        <v>1252</v>
      </c>
      <c r="B1310" s="185" t="s">
        <v>677</v>
      </c>
      <c r="C1310" s="185"/>
      <c r="D1310" s="185"/>
      <c r="E1310" s="78"/>
      <c r="F1310" s="198"/>
      <c r="G1310" s="198">
        <v>0</v>
      </c>
      <c r="H1310" s="199"/>
      <c r="I1310" s="219"/>
      <c r="L1310" s="211"/>
      <c r="M1310" s="211"/>
      <c r="N1310" s="192"/>
    </row>
    <row r="1311" spans="1:14" ht="16.5" hidden="1">
      <c r="A1311" s="185" t="s">
        <v>1253</v>
      </c>
      <c r="B1311" s="185" t="s">
        <v>679</v>
      </c>
      <c r="C1311" s="185"/>
      <c r="D1311" s="185"/>
      <c r="E1311" s="78"/>
      <c r="F1311" s="198"/>
      <c r="G1311" s="198">
        <v>0</v>
      </c>
      <c r="H1311" s="199"/>
      <c r="I1311" s="219"/>
      <c r="L1311" s="211"/>
      <c r="M1311" s="211"/>
      <c r="N1311" s="192"/>
    </row>
    <row r="1312" spans="1:14" ht="16.5" hidden="1">
      <c r="A1312" s="185" t="s">
        <v>1254</v>
      </c>
      <c r="B1312" s="185" t="s">
        <v>681</v>
      </c>
      <c r="C1312" s="185"/>
      <c r="D1312" s="185"/>
      <c r="E1312" s="78"/>
      <c r="F1312" s="198"/>
      <c r="G1312" s="198">
        <v>0</v>
      </c>
      <c r="H1312" s="199"/>
      <c r="I1312" s="219"/>
      <c r="L1312" s="211"/>
      <c r="M1312" s="211"/>
      <c r="N1312" s="192"/>
    </row>
    <row r="1313" spans="1:14" ht="16.5" hidden="1">
      <c r="A1313" s="185" t="s">
        <v>1255</v>
      </c>
      <c r="B1313" s="185" t="s">
        <v>683</v>
      </c>
      <c r="C1313" s="185"/>
      <c r="D1313" s="185"/>
      <c r="E1313" s="78"/>
      <c r="F1313" s="198"/>
      <c r="G1313" s="198">
        <v>0</v>
      </c>
      <c r="H1313" s="199"/>
      <c r="I1313" s="219"/>
      <c r="L1313" s="211"/>
      <c r="M1313" s="211"/>
      <c r="N1313" s="192"/>
    </row>
    <row r="1314" spans="1:14" ht="16.5" hidden="1">
      <c r="A1314" s="185" t="s">
        <v>1256</v>
      </c>
      <c r="B1314" s="185" t="s">
        <v>685</v>
      </c>
      <c r="C1314" s="185"/>
      <c r="D1314" s="185"/>
      <c r="E1314" s="78"/>
      <c r="F1314" s="198"/>
      <c r="G1314" s="198">
        <v>0</v>
      </c>
      <c r="H1314" s="199"/>
      <c r="I1314" s="219"/>
      <c r="L1314" s="211"/>
      <c r="M1314" s="211"/>
      <c r="N1314" s="192"/>
    </row>
    <row r="1315" spans="1:14" ht="16.5" hidden="1">
      <c r="A1315" s="185" t="s">
        <v>1257</v>
      </c>
      <c r="B1315" s="185" t="s">
        <v>687</v>
      </c>
      <c r="C1315" s="185"/>
      <c r="D1315" s="185"/>
      <c r="E1315" s="78"/>
      <c r="F1315" s="198"/>
      <c r="G1315" s="198">
        <v>0</v>
      </c>
      <c r="H1315" s="199"/>
      <c r="I1315" s="219"/>
      <c r="L1315" s="211"/>
      <c r="M1315" s="211"/>
      <c r="N1315" s="192"/>
    </row>
    <row r="1316" spans="1:14" ht="16.5" hidden="1">
      <c r="A1316" s="185" t="s">
        <v>1258</v>
      </c>
      <c r="B1316" s="185" t="s">
        <v>689</v>
      </c>
      <c r="C1316" s="185"/>
      <c r="D1316" s="185"/>
      <c r="E1316" s="78"/>
      <c r="F1316" s="198"/>
      <c r="G1316" s="198">
        <v>0</v>
      </c>
      <c r="H1316" s="199"/>
      <c r="I1316" s="219"/>
      <c r="L1316" s="211"/>
      <c r="M1316" s="211"/>
      <c r="N1316" s="192"/>
    </row>
    <row r="1317" spans="1:14" ht="16.5" hidden="1">
      <c r="A1317" s="185" t="s">
        <v>1259</v>
      </c>
      <c r="B1317" s="185" t="s">
        <v>691</v>
      </c>
      <c r="C1317" s="185"/>
      <c r="D1317" s="185"/>
      <c r="E1317" s="78"/>
      <c r="F1317" s="198"/>
      <c r="G1317" s="198">
        <v>0</v>
      </c>
      <c r="H1317" s="199"/>
      <c r="I1317" s="219"/>
      <c r="L1317" s="211"/>
      <c r="M1317" s="211"/>
      <c r="N1317" s="192"/>
    </row>
    <row r="1318" spans="1:14" ht="16.5" hidden="1">
      <c r="A1318" s="185" t="s">
        <v>1260</v>
      </c>
      <c r="B1318" s="185" t="s">
        <v>693</v>
      </c>
      <c r="C1318" s="185"/>
      <c r="D1318" s="185"/>
      <c r="E1318" s="78"/>
      <c r="F1318" s="198"/>
      <c r="G1318" s="198">
        <v>0</v>
      </c>
      <c r="H1318" s="199"/>
      <c r="I1318" s="219"/>
      <c r="L1318" s="211"/>
      <c r="M1318" s="211"/>
      <c r="N1318" s="192"/>
    </row>
    <row r="1319" spans="1:14" ht="16.5" hidden="1">
      <c r="A1319" s="185" t="s">
        <v>1261</v>
      </c>
      <c r="B1319" s="185" t="s">
        <v>695</v>
      </c>
      <c r="C1319" s="185"/>
      <c r="D1319" s="185"/>
      <c r="E1319" s="78"/>
      <c r="F1319" s="198"/>
      <c r="G1319" s="198">
        <v>0</v>
      </c>
      <c r="H1319" s="199"/>
      <c r="I1319" s="219"/>
      <c r="L1319" s="211"/>
      <c r="M1319" s="211"/>
      <c r="N1319" s="192"/>
    </row>
    <row r="1320" spans="1:14" ht="16.5" hidden="1">
      <c r="A1320" s="185" t="s">
        <v>1262</v>
      </c>
      <c r="B1320" s="185" t="s">
        <v>697</v>
      </c>
      <c r="C1320" s="185"/>
      <c r="D1320" s="185"/>
      <c r="E1320" s="78"/>
      <c r="F1320" s="198"/>
      <c r="G1320" s="198">
        <v>0</v>
      </c>
      <c r="H1320" s="199"/>
      <c r="I1320" s="219"/>
      <c r="L1320" s="211"/>
      <c r="M1320" s="211"/>
      <c r="N1320" s="192"/>
    </row>
    <row r="1321" spans="1:14" ht="16.5" hidden="1">
      <c r="A1321" s="185" t="s">
        <v>1263</v>
      </c>
      <c r="B1321" s="185" t="s">
        <v>699</v>
      </c>
      <c r="C1321" s="185"/>
      <c r="D1321" s="185"/>
      <c r="E1321" s="78"/>
      <c r="F1321" s="198"/>
      <c r="G1321" s="198">
        <v>0</v>
      </c>
      <c r="H1321" s="199"/>
      <c r="I1321" s="219"/>
      <c r="L1321" s="211"/>
      <c r="M1321" s="211"/>
      <c r="N1321" s="192"/>
    </row>
    <row r="1322" spans="1:14" ht="16.5" hidden="1">
      <c r="A1322" s="185" t="s">
        <v>1264</v>
      </c>
      <c r="B1322" s="185" t="s">
        <v>701</v>
      </c>
      <c r="C1322" s="185"/>
      <c r="D1322" s="185"/>
      <c r="E1322" s="78"/>
      <c r="F1322" s="198"/>
      <c r="G1322" s="198">
        <v>0</v>
      </c>
      <c r="H1322" s="199"/>
      <c r="I1322" s="219"/>
      <c r="L1322" s="211"/>
      <c r="M1322" s="211"/>
      <c r="N1322" s="192"/>
    </row>
    <row r="1323" spans="1:14" ht="16.5" hidden="1">
      <c r="A1323" s="185" t="s">
        <v>1265</v>
      </c>
      <c r="B1323" s="185" t="s">
        <v>703</v>
      </c>
      <c r="C1323" s="185"/>
      <c r="D1323" s="185"/>
      <c r="E1323" s="78"/>
      <c r="F1323" s="198"/>
      <c r="G1323" s="198">
        <v>0</v>
      </c>
      <c r="H1323" s="199"/>
      <c r="I1323" s="219"/>
      <c r="L1323" s="211"/>
      <c r="M1323" s="211"/>
      <c r="N1323" s="192"/>
    </row>
    <row r="1324" spans="1:14" ht="16.5" hidden="1">
      <c r="A1324" s="196" t="s">
        <v>1266</v>
      </c>
      <c r="B1324" s="196" t="s">
        <v>705</v>
      </c>
      <c r="C1324" s="196"/>
      <c r="D1324" s="196"/>
      <c r="E1324" s="78"/>
      <c r="F1324" s="197">
        <f>SUM(F1325:F1369)</f>
        <v>0</v>
      </c>
      <c r="G1324" s="197">
        <v>0</v>
      </c>
      <c r="H1324" s="200">
        <f t="shared" ref="H1324" si="49">SUM(H1325:H1369)</f>
        <v>0</v>
      </c>
      <c r="I1324" s="219"/>
      <c r="L1324" s="211"/>
      <c r="M1324" s="211"/>
      <c r="N1324" s="192"/>
    </row>
    <row r="1325" spans="1:14" ht="16.5" hidden="1">
      <c r="A1325" s="185" t="s">
        <v>1267</v>
      </c>
      <c r="B1325" s="185" t="s">
        <v>615</v>
      </c>
      <c r="C1325" s="185"/>
      <c r="D1325" s="185"/>
      <c r="E1325" s="78"/>
      <c r="F1325" s="198"/>
      <c r="G1325" s="198">
        <v>0</v>
      </c>
      <c r="H1325" s="199"/>
      <c r="I1325" s="219"/>
      <c r="L1325" s="211"/>
      <c r="M1325" s="211"/>
      <c r="N1325" s="192"/>
    </row>
    <row r="1326" spans="1:14" ht="16.5" hidden="1">
      <c r="A1326" s="185" t="s">
        <v>1268</v>
      </c>
      <c r="B1326" s="185" t="s">
        <v>617</v>
      </c>
      <c r="C1326" s="185"/>
      <c r="D1326" s="185"/>
      <c r="E1326" s="78"/>
      <c r="F1326" s="198"/>
      <c r="G1326" s="198">
        <v>0</v>
      </c>
      <c r="H1326" s="199"/>
      <c r="I1326" s="219"/>
      <c r="L1326" s="211"/>
      <c r="M1326" s="211"/>
      <c r="N1326" s="192"/>
    </row>
    <row r="1327" spans="1:14" ht="16.5" hidden="1">
      <c r="A1327" s="185" t="s">
        <v>1269</v>
      </c>
      <c r="B1327" s="185" t="s">
        <v>619</v>
      </c>
      <c r="C1327" s="185"/>
      <c r="D1327" s="185"/>
      <c r="E1327" s="78"/>
      <c r="F1327" s="198"/>
      <c r="G1327" s="198">
        <v>0</v>
      </c>
      <c r="H1327" s="199"/>
      <c r="I1327" s="219"/>
      <c r="L1327" s="211"/>
      <c r="M1327" s="211"/>
      <c r="N1327" s="192"/>
    </row>
    <row r="1328" spans="1:14" ht="16.5" hidden="1">
      <c r="A1328" s="185" t="s">
        <v>1270</v>
      </c>
      <c r="B1328" s="185" t="s">
        <v>621</v>
      </c>
      <c r="C1328" s="185"/>
      <c r="D1328" s="185"/>
      <c r="E1328" s="78"/>
      <c r="F1328" s="198"/>
      <c r="G1328" s="198">
        <v>0</v>
      </c>
      <c r="H1328" s="199"/>
      <c r="I1328" s="219"/>
      <c r="L1328" s="211"/>
      <c r="M1328" s="211"/>
      <c r="N1328" s="192"/>
    </row>
    <row r="1329" spans="1:14" ht="16.5" hidden="1">
      <c r="A1329" s="185" t="s">
        <v>1271</v>
      </c>
      <c r="B1329" s="185" t="s">
        <v>623</v>
      </c>
      <c r="C1329" s="185"/>
      <c r="D1329" s="185"/>
      <c r="E1329" s="78"/>
      <c r="F1329" s="198"/>
      <c r="G1329" s="198">
        <v>0</v>
      </c>
      <c r="H1329" s="199"/>
      <c r="I1329" s="219"/>
      <c r="L1329" s="211"/>
      <c r="M1329" s="211"/>
      <c r="N1329" s="192"/>
    </row>
    <row r="1330" spans="1:14" ht="16.5" hidden="1">
      <c r="A1330" s="185" t="s">
        <v>1272</v>
      </c>
      <c r="B1330" s="185" t="s">
        <v>625</v>
      </c>
      <c r="C1330" s="185"/>
      <c r="D1330" s="185"/>
      <c r="E1330" s="78"/>
      <c r="F1330" s="198"/>
      <c r="G1330" s="198">
        <v>0</v>
      </c>
      <c r="H1330" s="199"/>
      <c r="I1330" s="219"/>
      <c r="L1330" s="211"/>
      <c r="M1330" s="211"/>
      <c r="N1330" s="192"/>
    </row>
    <row r="1331" spans="1:14" ht="16.5" hidden="1">
      <c r="A1331" s="185" t="s">
        <v>1273</v>
      </c>
      <c r="B1331" s="185" t="s">
        <v>627</v>
      </c>
      <c r="C1331" s="185"/>
      <c r="D1331" s="185"/>
      <c r="E1331" s="78"/>
      <c r="F1331" s="198"/>
      <c r="G1331" s="198">
        <v>0</v>
      </c>
      <c r="H1331" s="199"/>
      <c r="I1331" s="219"/>
      <c r="L1331" s="211"/>
      <c r="M1331" s="211"/>
      <c r="N1331" s="192"/>
    </row>
    <row r="1332" spans="1:14" ht="16.5" hidden="1">
      <c r="A1332" s="185" t="s">
        <v>1274</v>
      </c>
      <c r="B1332" s="185" t="s">
        <v>629</v>
      </c>
      <c r="C1332" s="185"/>
      <c r="D1332" s="185"/>
      <c r="E1332" s="78"/>
      <c r="F1332" s="198"/>
      <c r="G1332" s="198">
        <v>0</v>
      </c>
      <c r="H1332" s="199"/>
      <c r="I1332" s="219"/>
      <c r="L1332" s="211"/>
      <c r="M1332" s="211"/>
      <c r="N1332" s="192"/>
    </row>
    <row r="1333" spans="1:14" ht="16.5" hidden="1">
      <c r="A1333" s="185" t="s">
        <v>1275</v>
      </c>
      <c r="B1333" s="185" t="s">
        <v>631</v>
      </c>
      <c r="C1333" s="185"/>
      <c r="D1333" s="185"/>
      <c r="E1333" s="78"/>
      <c r="F1333" s="198"/>
      <c r="G1333" s="198">
        <v>0</v>
      </c>
      <c r="H1333" s="199"/>
      <c r="I1333" s="219"/>
      <c r="L1333" s="211"/>
      <c r="M1333" s="211"/>
      <c r="N1333" s="192"/>
    </row>
    <row r="1334" spans="1:14" ht="16.5" hidden="1">
      <c r="A1334" s="185" t="s">
        <v>1276</v>
      </c>
      <c r="B1334" s="185" t="s">
        <v>633</v>
      </c>
      <c r="C1334" s="185"/>
      <c r="D1334" s="185"/>
      <c r="E1334" s="78"/>
      <c r="F1334" s="198"/>
      <c r="G1334" s="198">
        <v>0</v>
      </c>
      <c r="H1334" s="199"/>
      <c r="I1334" s="219"/>
      <c r="L1334" s="211"/>
      <c r="M1334" s="211"/>
      <c r="N1334" s="192"/>
    </row>
    <row r="1335" spans="1:14" ht="16.5" hidden="1">
      <c r="A1335" s="185" t="s">
        <v>1277</v>
      </c>
      <c r="B1335" s="185" t="s">
        <v>635</v>
      </c>
      <c r="C1335" s="185"/>
      <c r="D1335" s="185"/>
      <c r="E1335" s="78"/>
      <c r="F1335" s="198"/>
      <c r="G1335" s="198">
        <v>0</v>
      </c>
      <c r="H1335" s="199"/>
      <c r="I1335" s="219"/>
      <c r="L1335" s="211"/>
      <c r="M1335" s="211"/>
      <c r="N1335" s="192"/>
    </row>
    <row r="1336" spans="1:14" ht="16.5" hidden="1">
      <c r="A1336" s="185" t="s">
        <v>1278</v>
      </c>
      <c r="B1336" s="185" t="s">
        <v>637</v>
      </c>
      <c r="C1336" s="185"/>
      <c r="D1336" s="185"/>
      <c r="E1336" s="78"/>
      <c r="F1336" s="198"/>
      <c r="G1336" s="198">
        <v>0</v>
      </c>
      <c r="H1336" s="199"/>
      <c r="I1336" s="219"/>
      <c r="L1336" s="211"/>
      <c r="M1336" s="211"/>
      <c r="N1336" s="192"/>
    </row>
    <row r="1337" spans="1:14" ht="16.5" hidden="1">
      <c r="A1337" s="185" t="s">
        <v>1279</v>
      </c>
      <c r="B1337" s="185" t="s">
        <v>639</v>
      </c>
      <c r="C1337" s="185"/>
      <c r="D1337" s="185"/>
      <c r="E1337" s="78"/>
      <c r="F1337" s="198"/>
      <c r="G1337" s="198">
        <v>0</v>
      </c>
      <c r="H1337" s="199"/>
      <c r="I1337" s="219"/>
      <c r="L1337" s="211"/>
      <c r="M1337" s="211"/>
      <c r="N1337" s="192"/>
    </row>
    <row r="1338" spans="1:14" ht="16.5" hidden="1">
      <c r="A1338" s="185" t="s">
        <v>1280</v>
      </c>
      <c r="B1338" s="185" t="s">
        <v>641</v>
      </c>
      <c r="C1338" s="185"/>
      <c r="D1338" s="185"/>
      <c r="E1338" s="78"/>
      <c r="F1338" s="198"/>
      <c r="G1338" s="198">
        <v>0</v>
      </c>
      <c r="H1338" s="199"/>
      <c r="I1338" s="219"/>
      <c r="L1338" s="211"/>
      <c r="M1338" s="211"/>
      <c r="N1338" s="192"/>
    </row>
    <row r="1339" spans="1:14" ht="16.5" hidden="1">
      <c r="A1339" s="185" t="s">
        <v>1281</v>
      </c>
      <c r="B1339" s="185" t="s">
        <v>643</v>
      </c>
      <c r="C1339" s="185"/>
      <c r="D1339" s="185"/>
      <c r="E1339" s="78"/>
      <c r="F1339" s="198"/>
      <c r="G1339" s="198">
        <v>0</v>
      </c>
      <c r="H1339" s="199"/>
      <c r="I1339" s="219"/>
      <c r="L1339" s="211"/>
      <c r="M1339" s="211"/>
      <c r="N1339" s="192"/>
    </row>
    <row r="1340" spans="1:14" ht="16.5" hidden="1">
      <c r="A1340" s="185" t="s">
        <v>1282</v>
      </c>
      <c r="B1340" s="185" t="s">
        <v>645</v>
      </c>
      <c r="C1340" s="185"/>
      <c r="D1340" s="185"/>
      <c r="E1340" s="78"/>
      <c r="F1340" s="198"/>
      <c r="G1340" s="198">
        <v>0</v>
      </c>
      <c r="H1340" s="199"/>
      <c r="I1340" s="219"/>
      <c r="L1340" s="211"/>
      <c r="M1340" s="211"/>
      <c r="N1340" s="192"/>
    </row>
    <row r="1341" spans="1:14" ht="16.5" hidden="1">
      <c r="A1341" s="185" t="s">
        <v>1283</v>
      </c>
      <c r="B1341" s="185" t="s">
        <v>647</v>
      </c>
      <c r="C1341" s="185"/>
      <c r="D1341" s="185"/>
      <c r="E1341" s="78"/>
      <c r="F1341" s="198"/>
      <c r="G1341" s="198">
        <v>0</v>
      </c>
      <c r="H1341" s="199"/>
      <c r="I1341" s="219"/>
      <c r="L1341" s="211"/>
      <c r="M1341" s="211"/>
      <c r="N1341" s="192"/>
    </row>
    <row r="1342" spans="1:14" ht="16.5" hidden="1">
      <c r="A1342" s="185" t="s">
        <v>1284</v>
      </c>
      <c r="B1342" s="185" t="s">
        <v>649</v>
      </c>
      <c r="C1342" s="185"/>
      <c r="D1342" s="185"/>
      <c r="E1342" s="78"/>
      <c r="F1342" s="198"/>
      <c r="G1342" s="198">
        <v>0</v>
      </c>
      <c r="H1342" s="199"/>
      <c r="I1342" s="219"/>
      <c r="L1342" s="211"/>
      <c r="M1342" s="211"/>
      <c r="N1342" s="192"/>
    </row>
    <row r="1343" spans="1:14" ht="16.5" hidden="1">
      <c r="A1343" s="185" t="s">
        <v>1285</v>
      </c>
      <c r="B1343" s="185" t="s">
        <v>651</v>
      </c>
      <c r="C1343" s="185"/>
      <c r="D1343" s="185"/>
      <c r="E1343" s="78"/>
      <c r="F1343" s="198"/>
      <c r="G1343" s="198">
        <v>0</v>
      </c>
      <c r="H1343" s="199"/>
      <c r="I1343" s="219"/>
      <c r="L1343" s="211"/>
      <c r="M1343" s="211"/>
      <c r="N1343" s="192"/>
    </row>
    <row r="1344" spans="1:14" ht="16.5" hidden="1">
      <c r="A1344" s="185" t="s">
        <v>1286</v>
      </c>
      <c r="B1344" s="185" t="s">
        <v>653</v>
      </c>
      <c r="C1344" s="185"/>
      <c r="D1344" s="185"/>
      <c r="E1344" s="78"/>
      <c r="F1344" s="198"/>
      <c r="G1344" s="198">
        <v>0</v>
      </c>
      <c r="H1344" s="199"/>
      <c r="I1344" s="219"/>
      <c r="L1344" s="211"/>
      <c r="M1344" s="211"/>
      <c r="N1344" s="192"/>
    </row>
    <row r="1345" spans="1:14" ht="16.5" hidden="1">
      <c r="A1345" s="185" t="s">
        <v>1287</v>
      </c>
      <c r="B1345" s="185" t="s">
        <v>655</v>
      </c>
      <c r="C1345" s="185"/>
      <c r="D1345" s="185"/>
      <c r="E1345" s="78"/>
      <c r="F1345" s="198"/>
      <c r="G1345" s="198">
        <v>0</v>
      </c>
      <c r="H1345" s="199"/>
      <c r="I1345" s="219"/>
      <c r="L1345" s="211"/>
      <c r="M1345" s="211"/>
      <c r="N1345" s="192"/>
    </row>
    <row r="1346" spans="1:14" ht="16.5" hidden="1">
      <c r="A1346" s="185" t="s">
        <v>1288</v>
      </c>
      <c r="B1346" s="185" t="s">
        <v>657</v>
      </c>
      <c r="C1346" s="185"/>
      <c r="D1346" s="185"/>
      <c r="E1346" s="78"/>
      <c r="F1346" s="198"/>
      <c r="G1346" s="198">
        <v>0</v>
      </c>
      <c r="H1346" s="199"/>
      <c r="I1346" s="219"/>
      <c r="L1346" s="211"/>
      <c r="M1346" s="211"/>
      <c r="N1346" s="192"/>
    </row>
    <row r="1347" spans="1:14" ht="16.5" hidden="1">
      <c r="A1347" s="185" t="s">
        <v>1289</v>
      </c>
      <c r="B1347" s="185" t="s">
        <v>659</v>
      </c>
      <c r="C1347" s="185"/>
      <c r="D1347" s="185"/>
      <c r="E1347" s="78"/>
      <c r="F1347" s="198"/>
      <c r="G1347" s="198">
        <v>0</v>
      </c>
      <c r="H1347" s="199"/>
      <c r="I1347" s="219"/>
      <c r="L1347" s="211"/>
      <c r="M1347" s="211"/>
      <c r="N1347" s="192"/>
    </row>
    <row r="1348" spans="1:14" ht="16.5" hidden="1">
      <c r="A1348" s="185" t="s">
        <v>1290</v>
      </c>
      <c r="B1348" s="185" t="s">
        <v>661</v>
      </c>
      <c r="C1348" s="185"/>
      <c r="D1348" s="185"/>
      <c r="E1348" s="78"/>
      <c r="F1348" s="198"/>
      <c r="G1348" s="198">
        <v>0</v>
      </c>
      <c r="H1348" s="199"/>
      <c r="I1348" s="219"/>
      <c r="L1348" s="211"/>
      <c r="M1348" s="211"/>
      <c r="N1348" s="192"/>
    </row>
    <row r="1349" spans="1:14" ht="16.5" hidden="1">
      <c r="A1349" s="185" t="s">
        <v>1291</v>
      </c>
      <c r="B1349" s="185" t="s">
        <v>663</v>
      </c>
      <c r="C1349" s="185"/>
      <c r="D1349" s="185"/>
      <c r="E1349" s="78"/>
      <c r="F1349" s="198"/>
      <c r="G1349" s="198">
        <v>0</v>
      </c>
      <c r="H1349" s="199"/>
      <c r="I1349" s="219"/>
      <c r="L1349" s="211"/>
      <c r="M1349" s="211"/>
      <c r="N1349" s="192"/>
    </row>
    <row r="1350" spans="1:14" ht="16.5" hidden="1">
      <c r="A1350" s="185" t="s">
        <v>1292</v>
      </c>
      <c r="B1350" s="185" t="s">
        <v>665</v>
      </c>
      <c r="C1350" s="185"/>
      <c r="D1350" s="185"/>
      <c r="E1350" s="78"/>
      <c r="F1350" s="198"/>
      <c r="G1350" s="198">
        <v>0</v>
      </c>
      <c r="H1350" s="199"/>
      <c r="I1350" s="219"/>
      <c r="L1350" s="211"/>
      <c r="M1350" s="211"/>
      <c r="N1350" s="192"/>
    </row>
    <row r="1351" spans="1:14" ht="16.5" hidden="1">
      <c r="A1351" s="185" t="s">
        <v>1293</v>
      </c>
      <c r="B1351" s="185" t="s">
        <v>667</v>
      </c>
      <c r="C1351" s="185"/>
      <c r="D1351" s="185"/>
      <c r="E1351" s="78"/>
      <c r="F1351" s="198"/>
      <c r="G1351" s="198">
        <v>0</v>
      </c>
      <c r="H1351" s="199"/>
      <c r="I1351" s="219"/>
      <c r="L1351" s="211"/>
      <c r="M1351" s="211"/>
      <c r="N1351" s="192"/>
    </row>
    <row r="1352" spans="1:14" ht="16.5" hidden="1">
      <c r="A1352" s="185" t="s">
        <v>1294</v>
      </c>
      <c r="B1352" s="185" t="s">
        <v>669</v>
      </c>
      <c r="C1352" s="185"/>
      <c r="D1352" s="185"/>
      <c r="E1352" s="78"/>
      <c r="F1352" s="198"/>
      <c r="G1352" s="198">
        <v>0</v>
      </c>
      <c r="H1352" s="199"/>
      <c r="I1352" s="219"/>
      <c r="L1352" s="211"/>
      <c r="M1352" s="211"/>
      <c r="N1352" s="192"/>
    </row>
    <row r="1353" spans="1:14" ht="16.5" hidden="1">
      <c r="A1353" s="185" t="s">
        <v>1295</v>
      </c>
      <c r="B1353" s="185" t="s">
        <v>671</v>
      </c>
      <c r="C1353" s="185"/>
      <c r="D1353" s="185"/>
      <c r="E1353" s="78"/>
      <c r="F1353" s="198"/>
      <c r="G1353" s="198">
        <v>0</v>
      </c>
      <c r="H1353" s="199"/>
      <c r="I1353" s="219"/>
      <c r="L1353" s="211"/>
      <c r="M1353" s="211"/>
      <c r="N1353" s="192"/>
    </row>
    <row r="1354" spans="1:14" ht="16.5" hidden="1">
      <c r="A1354" s="185" t="s">
        <v>1296</v>
      </c>
      <c r="B1354" s="185" t="s">
        <v>673</v>
      </c>
      <c r="C1354" s="185"/>
      <c r="D1354" s="185"/>
      <c r="E1354" s="78"/>
      <c r="F1354" s="198"/>
      <c r="G1354" s="198">
        <v>0</v>
      </c>
      <c r="H1354" s="199"/>
      <c r="I1354" s="219"/>
      <c r="L1354" s="211"/>
      <c r="M1354" s="211"/>
      <c r="N1354" s="192"/>
    </row>
    <row r="1355" spans="1:14" ht="16.5" hidden="1">
      <c r="A1355" s="185" t="s">
        <v>1297</v>
      </c>
      <c r="B1355" s="185" t="s">
        <v>675</v>
      </c>
      <c r="C1355" s="185"/>
      <c r="D1355" s="185"/>
      <c r="E1355" s="78"/>
      <c r="F1355" s="198"/>
      <c r="G1355" s="198">
        <v>0</v>
      </c>
      <c r="H1355" s="199"/>
      <c r="I1355" s="219"/>
      <c r="L1355" s="211"/>
      <c r="M1355" s="211"/>
      <c r="N1355" s="192"/>
    </row>
    <row r="1356" spans="1:14" ht="16.5" hidden="1">
      <c r="A1356" s="185" t="s">
        <v>1298</v>
      </c>
      <c r="B1356" s="185" t="s">
        <v>677</v>
      </c>
      <c r="C1356" s="185"/>
      <c r="D1356" s="185"/>
      <c r="E1356" s="78"/>
      <c r="F1356" s="198"/>
      <c r="G1356" s="198">
        <v>0</v>
      </c>
      <c r="H1356" s="199"/>
      <c r="I1356" s="219"/>
      <c r="L1356" s="211"/>
      <c r="M1356" s="211"/>
      <c r="N1356" s="192"/>
    </row>
    <row r="1357" spans="1:14" ht="16.5" hidden="1">
      <c r="A1357" s="185" t="s">
        <v>1299</v>
      </c>
      <c r="B1357" s="185" t="s">
        <v>679</v>
      </c>
      <c r="C1357" s="185"/>
      <c r="D1357" s="185"/>
      <c r="E1357" s="78"/>
      <c r="F1357" s="198"/>
      <c r="G1357" s="198">
        <v>0</v>
      </c>
      <c r="H1357" s="199"/>
      <c r="I1357" s="219"/>
      <c r="L1357" s="211"/>
      <c r="M1357" s="211"/>
      <c r="N1357" s="192"/>
    </row>
    <row r="1358" spans="1:14" ht="16.5" hidden="1">
      <c r="A1358" s="185" t="s">
        <v>1300</v>
      </c>
      <c r="B1358" s="185" t="s">
        <v>681</v>
      </c>
      <c r="C1358" s="185"/>
      <c r="D1358" s="185"/>
      <c r="E1358" s="78"/>
      <c r="F1358" s="198"/>
      <c r="G1358" s="198">
        <v>0</v>
      </c>
      <c r="H1358" s="199"/>
      <c r="I1358" s="219"/>
      <c r="L1358" s="211"/>
      <c r="M1358" s="211"/>
      <c r="N1358" s="192"/>
    </row>
    <row r="1359" spans="1:14" ht="16.5" hidden="1">
      <c r="A1359" s="185" t="s">
        <v>1301</v>
      </c>
      <c r="B1359" s="185" t="s">
        <v>683</v>
      </c>
      <c r="C1359" s="185"/>
      <c r="D1359" s="185"/>
      <c r="E1359" s="78"/>
      <c r="F1359" s="198"/>
      <c r="G1359" s="198">
        <v>0</v>
      </c>
      <c r="H1359" s="199"/>
      <c r="I1359" s="219"/>
      <c r="L1359" s="211"/>
      <c r="M1359" s="211"/>
      <c r="N1359" s="192"/>
    </row>
    <row r="1360" spans="1:14" ht="16.5" hidden="1">
      <c r="A1360" s="185" t="s">
        <v>1302</v>
      </c>
      <c r="B1360" s="185" t="s">
        <v>685</v>
      </c>
      <c r="C1360" s="185"/>
      <c r="D1360" s="185"/>
      <c r="E1360" s="78"/>
      <c r="F1360" s="198"/>
      <c r="G1360" s="198">
        <v>0</v>
      </c>
      <c r="H1360" s="199"/>
      <c r="I1360" s="219"/>
      <c r="L1360" s="211"/>
      <c r="M1360" s="211"/>
      <c r="N1360" s="192"/>
    </row>
    <row r="1361" spans="1:14" ht="16.5" hidden="1">
      <c r="A1361" s="185" t="s">
        <v>1303</v>
      </c>
      <c r="B1361" s="185" t="s">
        <v>687</v>
      </c>
      <c r="C1361" s="185"/>
      <c r="D1361" s="185"/>
      <c r="E1361" s="78"/>
      <c r="F1361" s="198"/>
      <c r="G1361" s="198">
        <v>0</v>
      </c>
      <c r="H1361" s="199"/>
      <c r="I1361" s="219"/>
      <c r="L1361" s="211"/>
      <c r="M1361" s="211"/>
      <c r="N1361" s="192"/>
    </row>
    <row r="1362" spans="1:14" ht="16.5" hidden="1">
      <c r="A1362" s="185" t="s">
        <v>1304</v>
      </c>
      <c r="B1362" s="185" t="s">
        <v>689</v>
      </c>
      <c r="C1362" s="185"/>
      <c r="D1362" s="185"/>
      <c r="E1362" s="78"/>
      <c r="F1362" s="198"/>
      <c r="G1362" s="198">
        <v>0</v>
      </c>
      <c r="H1362" s="199"/>
      <c r="I1362" s="219"/>
      <c r="L1362" s="211"/>
      <c r="M1362" s="211"/>
      <c r="N1362" s="192"/>
    </row>
    <row r="1363" spans="1:14" ht="16.5" hidden="1">
      <c r="A1363" s="185" t="s">
        <v>1305</v>
      </c>
      <c r="B1363" s="185" t="s">
        <v>691</v>
      </c>
      <c r="C1363" s="185"/>
      <c r="D1363" s="185"/>
      <c r="E1363" s="78"/>
      <c r="F1363" s="198"/>
      <c r="G1363" s="198">
        <v>0</v>
      </c>
      <c r="H1363" s="199"/>
      <c r="I1363" s="219"/>
      <c r="L1363" s="211"/>
      <c r="M1363" s="211"/>
      <c r="N1363" s="192"/>
    </row>
    <row r="1364" spans="1:14" ht="16.5" hidden="1">
      <c r="A1364" s="185" t="s">
        <v>1306</v>
      </c>
      <c r="B1364" s="185" t="s">
        <v>693</v>
      </c>
      <c r="C1364" s="185"/>
      <c r="D1364" s="185"/>
      <c r="E1364" s="78"/>
      <c r="F1364" s="198"/>
      <c r="G1364" s="198">
        <v>0</v>
      </c>
      <c r="H1364" s="199"/>
      <c r="I1364" s="219"/>
      <c r="L1364" s="211"/>
      <c r="M1364" s="211"/>
      <c r="N1364" s="192"/>
    </row>
    <row r="1365" spans="1:14" ht="16.5" hidden="1">
      <c r="A1365" s="185" t="s">
        <v>1307</v>
      </c>
      <c r="B1365" s="185" t="s">
        <v>695</v>
      </c>
      <c r="C1365" s="185"/>
      <c r="D1365" s="185"/>
      <c r="E1365" s="78"/>
      <c r="F1365" s="198"/>
      <c r="G1365" s="198">
        <v>0</v>
      </c>
      <c r="H1365" s="199"/>
      <c r="I1365" s="219"/>
      <c r="L1365" s="211"/>
      <c r="M1365" s="211"/>
      <c r="N1365" s="192"/>
    </row>
    <row r="1366" spans="1:14" ht="16.5" hidden="1">
      <c r="A1366" s="185" t="s">
        <v>1308</v>
      </c>
      <c r="B1366" s="185" t="s">
        <v>697</v>
      </c>
      <c r="C1366" s="185"/>
      <c r="D1366" s="185"/>
      <c r="E1366" s="78"/>
      <c r="F1366" s="198"/>
      <c r="G1366" s="198">
        <v>0</v>
      </c>
      <c r="H1366" s="199"/>
      <c r="I1366" s="219"/>
      <c r="L1366" s="211"/>
      <c r="M1366" s="211"/>
      <c r="N1366" s="192"/>
    </row>
    <row r="1367" spans="1:14" ht="16.5" hidden="1">
      <c r="A1367" s="185" t="s">
        <v>1309</v>
      </c>
      <c r="B1367" s="185" t="s">
        <v>699</v>
      </c>
      <c r="C1367" s="185"/>
      <c r="D1367" s="185"/>
      <c r="E1367" s="78"/>
      <c r="F1367" s="198"/>
      <c r="G1367" s="198">
        <v>0</v>
      </c>
      <c r="H1367" s="199"/>
      <c r="I1367" s="219"/>
      <c r="L1367" s="211"/>
      <c r="M1367" s="211"/>
      <c r="N1367" s="192"/>
    </row>
    <row r="1368" spans="1:14" ht="16.5" hidden="1">
      <c r="A1368" s="185" t="s">
        <v>1310</v>
      </c>
      <c r="B1368" s="185" t="s">
        <v>701</v>
      </c>
      <c r="C1368" s="185"/>
      <c r="D1368" s="185"/>
      <c r="E1368" s="78"/>
      <c r="F1368" s="198"/>
      <c r="G1368" s="198">
        <v>0</v>
      </c>
      <c r="H1368" s="199"/>
      <c r="I1368" s="219"/>
      <c r="L1368" s="211"/>
      <c r="M1368" s="211"/>
      <c r="N1368" s="192"/>
    </row>
    <row r="1369" spans="1:14" ht="16.5" hidden="1">
      <c r="A1369" s="185" t="s">
        <v>1311</v>
      </c>
      <c r="B1369" s="185" t="s">
        <v>703</v>
      </c>
      <c r="C1369" s="185"/>
      <c r="D1369" s="185"/>
      <c r="E1369" s="78"/>
      <c r="F1369" s="198"/>
      <c r="G1369" s="198">
        <v>0</v>
      </c>
      <c r="H1369" s="199"/>
      <c r="I1369" s="219"/>
      <c r="L1369" s="211"/>
      <c r="M1369" s="211"/>
      <c r="N1369" s="192"/>
    </row>
    <row r="1370" spans="1:14" ht="16.5" hidden="1">
      <c r="A1370" s="193" t="s">
        <v>1312</v>
      </c>
      <c r="B1370" s="193" t="s">
        <v>752</v>
      </c>
      <c r="C1370" s="193"/>
      <c r="D1370" s="193"/>
      <c r="E1370" s="78"/>
      <c r="F1370" s="236">
        <f>F1371+F1422</f>
        <v>0</v>
      </c>
      <c r="G1370" s="236">
        <v>0</v>
      </c>
      <c r="H1370" s="237">
        <f>H1371+H1422</f>
        <v>0</v>
      </c>
      <c r="I1370" s="219"/>
      <c r="L1370" s="211"/>
      <c r="M1370" s="211"/>
      <c r="N1370" s="192"/>
    </row>
    <row r="1371" spans="1:14" ht="16.5" hidden="1">
      <c r="A1371" s="196" t="s">
        <v>1313</v>
      </c>
      <c r="B1371" s="196" t="s">
        <v>613</v>
      </c>
      <c r="C1371" s="196"/>
      <c r="D1371" s="196"/>
      <c r="E1371" s="78"/>
      <c r="F1371" s="197">
        <f>SUM(F1372:F1416)</f>
        <v>0</v>
      </c>
      <c r="G1371" s="197">
        <v>0</v>
      </c>
      <c r="H1371" s="200">
        <f t="shared" ref="H1371" si="50">SUM(H1372:H1416)</f>
        <v>0</v>
      </c>
      <c r="I1371" s="219"/>
      <c r="L1371" s="211"/>
      <c r="M1371" s="211"/>
      <c r="N1371" s="192"/>
    </row>
    <row r="1372" spans="1:14" ht="16.5" hidden="1">
      <c r="A1372" s="185" t="s">
        <v>1314</v>
      </c>
      <c r="B1372" s="185" t="s">
        <v>615</v>
      </c>
      <c r="C1372" s="185"/>
      <c r="D1372" s="185"/>
      <c r="E1372" s="78"/>
      <c r="F1372" s="198"/>
      <c r="G1372" s="198">
        <v>0</v>
      </c>
      <c r="H1372" s="199"/>
      <c r="I1372" s="219"/>
      <c r="L1372" s="211"/>
      <c r="M1372" s="211"/>
      <c r="N1372" s="192"/>
    </row>
    <row r="1373" spans="1:14" ht="16.5" hidden="1">
      <c r="A1373" s="185" t="s">
        <v>1315</v>
      </c>
      <c r="B1373" s="185" t="s">
        <v>617</v>
      </c>
      <c r="C1373" s="185"/>
      <c r="D1373" s="185"/>
      <c r="E1373" s="78"/>
      <c r="F1373" s="198"/>
      <c r="G1373" s="198">
        <v>0</v>
      </c>
      <c r="H1373" s="199"/>
      <c r="I1373" s="219"/>
      <c r="L1373" s="211"/>
      <c r="M1373" s="211"/>
      <c r="N1373" s="192"/>
    </row>
    <row r="1374" spans="1:14" ht="16.5" hidden="1">
      <c r="A1374" s="185" t="s">
        <v>1316</v>
      </c>
      <c r="B1374" s="185" t="s">
        <v>619</v>
      </c>
      <c r="C1374" s="185"/>
      <c r="D1374" s="185"/>
      <c r="E1374" s="78"/>
      <c r="F1374" s="198"/>
      <c r="G1374" s="198">
        <v>0</v>
      </c>
      <c r="H1374" s="199"/>
      <c r="I1374" s="219"/>
      <c r="L1374" s="211"/>
      <c r="M1374" s="211"/>
      <c r="N1374" s="192"/>
    </row>
    <row r="1375" spans="1:14" ht="16.5" hidden="1">
      <c r="A1375" s="185" t="s">
        <v>1317</v>
      </c>
      <c r="B1375" s="185" t="s">
        <v>621</v>
      </c>
      <c r="C1375" s="185"/>
      <c r="D1375" s="185"/>
      <c r="E1375" s="78"/>
      <c r="F1375" s="198"/>
      <c r="G1375" s="198">
        <v>0</v>
      </c>
      <c r="H1375" s="199"/>
      <c r="I1375" s="219"/>
      <c r="L1375" s="211"/>
      <c r="M1375" s="211"/>
      <c r="N1375" s="192"/>
    </row>
    <row r="1376" spans="1:14" ht="16.5" hidden="1">
      <c r="A1376" s="185" t="s">
        <v>1318</v>
      </c>
      <c r="B1376" s="185" t="s">
        <v>623</v>
      </c>
      <c r="C1376" s="185"/>
      <c r="D1376" s="185"/>
      <c r="E1376" s="78"/>
      <c r="F1376" s="198"/>
      <c r="G1376" s="198">
        <v>0</v>
      </c>
      <c r="H1376" s="199"/>
      <c r="I1376" s="219"/>
      <c r="L1376" s="211"/>
      <c r="M1376" s="211"/>
      <c r="N1376" s="192"/>
    </row>
    <row r="1377" spans="1:14" ht="16.5" hidden="1">
      <c r="A1377" s="185" t="s">
        <v>1319</v>
      </c>
      <c r="B1377" s="185" t="s">
        <v>625</v>
      </c>
      <c r="C1377" s="185"/>
      <c r="D1377" s="185"/>
      <c r="E1377" s="78"/>
      <c r="F1377" s="198"/>
      <c r="G1377" s="198">
        <v>0</v>
      </c>
      <c r="H1377" s="199"/>
      <c r="I1377" s="219"/>
      <c r="L1377" s="211"/>
      <c r="M1377" s="211"/>
      <c r="N1377" s="192"/>
    </row>
    <row r="1378" spans="1:14" ht="16.5" hidden="1">
      <c r="A1378" s="185" t="s">
        <v>1320</v>
      </c>
      <c r="B1378" s="185" t="s">
        <v>627</v>
      </c>
      <c r="C1378" s="185"/>
      <c r="D1378" s="185"/>
      <c r="E1378" s="78"/>
      <c r="F1378" s="198"/>
      <c r="G1378" s="198">
        <v>0</v>
      </c>
      <c r="H1378" s="199"/>
      <c r="I1378" s="219"/>
      <c r="L1378" s="211"/>
      <c r="M1378" s="211"/>
      <c r="N1378" s="192"/>
    </row>
    <row r="1379" spans="1:14" ht="16.5" hidden="1">
      <c r="A1379" s="185" t="s">
        <v>1321</v>
      </c>
      <c r="B1379" s="185" t="s">
        <v>629</v>
      </c>
      <c r="C1379" s="185"/>
      <c r="D1379" s="185"/>
      <c r="E1379" s="78"/>
      <c r="F1379" s="198"/>
      <c r="G1379" s="198">
        <v>0</v>
      </c>
      <c r="H1379" s="199"/>
      <c r="I1379" s="219"/>
      <c r="L1379" s="211"/>
      <c r="M1379" s="211"/>
      <c r="N1379" s="192"/>
    </row>
    <row r="1380" spans="1:14" ht="16.5" hidden="1">
      <c r="A1380" s="185" t="s">
        <v>1322</v>
      </c>
      <c r="B1380" s="185" t="s">
        <v>631</v>
      </c>
      <c r="C1380" s="185"/>
      <c r="D1380" s="185"/>
      <c r="E1380" s="78"/>
      <c r="F1380" s="198"/>
      <c r="G1380" s="198">
        <v>0</v>
      </c>
      <c r="H1380" s="199"/>
      <c r="I1380" s="219"/>
      <c r="L1380" s="211"/>
      <c r="M1380" s="211"/>
      <c r="N1380" s="192"/>
    </row>
    <row r="1381" spans="1:14" ht="16.5" hidden="1">
      <c r="A1381" s="185" t="s">
        <v>1323</v>
      </c>
      <c r="B1381" s="185" t="s">
        <v>633</v>
      </c>
      <c r="C1381" s="185"/>
      <c r="D1381" s="185"/>
      <c r="E1381" s="78"/>
      <c r="F1381" s="198"/>
      <c r="G1381" s="198">
        <v>0</v>
      </c>
      <c r="H1381" s="199"/>
      <c r="I1381" s="219"/>
      <c r="L1381" s="211"/>
      <c r="M1381" s="211"/>
      <c r="N1381" s="192"/>
    </row>
    <row r="1382" spans="1:14" ht="16.5" hidden="1">
      <c r="A1382" s="185" t="s">
        <v>1324</v>
      </c>
      <c r="B1382" s="185" t="s">
        <v>635</v>
      </c>
      <c r="C1382" s="185"/>
      <c r="D1382" s="185"/>
      <c r="E1382" s="78"/>
      <c r="F1382" s="198"/>
      <c r="G1382" s="198">
        <v>0</v>
      </c>
      <c r="H1382" s="199"/>
      <c r="I1382" s="219"/>
      <c r="L1382" s="211"/>
      <c r="M1382" s="211"/>
      <c r="N1382" s="192"/>
    </row>
    <row r="1383" spans="1:14" ht="16.5" hidden="1">
      <c r="A1383" s="185" t="s">
        <v>1325</v>
      </c>
      <c r="B1383" s="185" t="s">
        <v>637</v>
      </c>
      <c r="C1383" s="185"/>
      <c r="D1383" s="185"/>
      <c r="E1383" s="78"/>
      <c r="F1383" s="198"/>
      <c r="G1383" s="198">
        <v>0</v>
      </c>
      <c r="H1383" s="199"/>
      <c r="I1383" s="219"/>
      <c r="L1383" s="211"/>
      <c r="M1383" s="211"/>
      <c r="N1383" s="192"/>
    </row>
    <row r="1384" spans="1:14" ht="16.5" hidden="1">
      <c r="A1384" s="185" t="s">
        <v>1326</v>
      </c>
      <c r="B1384" s="185" t="s">
        <v>639</v>
      </c>
      <c r="C1384" s="185"/>
      <c r="D1384" s="185"/>
      <c r="E1384" s="78"/>
      <c r="F1384" s="198"/>
      <c r="G1384" s="198">
        <v>0</v>
      </c>
      <c r="H1384" s="199"/>
      <c r="I1384" s="219"/>
      <c r="L1384" s="211"/>
      <c r="M1384" s="211"/>
      <c r="N1384" s="192"/>
    </row>
    <row r="1385" spans="1:14" ht="16.5" hidden="1">
      <c r="A1385" s="185" t="s">
        <v>1327</v>
      </c>
      <c r="B1385" s="185" t="s">
        <v>641</v>
      </c>
      <c r="C1385" s="185"/>
      <c r="D1385" s="185"/>
      <c r="E1385" s="78"/>
      <c r="F1385" s="198"/>
      <c r="G1385" s="198">
        <v>0</v>
      </c>
      <c r="H1385" s="199"/>
      <c r="I1385" s="219"/>
      <c r="L1385" s="211"/>
      <c r="M1385" s="211"/>
      <c r="N1385" s="192"/>
    </row>
    <row r="1386" spans="1:14" ht="16.5" hidden="1">
      <c r="A1386" s="185" t="s">
        <v>1328</v>
      </c>
      <c r="B1386" s="185" t="s">
        <v>643</v>
      </c>
      <c r="C1386" s="185"/>
      <c r="D1386" s="185"/>
      <c r="E1386" s="78"/>
      <c r="F1386" s="198"/>
      <c r="G1386" s="198">
        <v>0</v>
      </c>
      <c r="H1386" s="199"/>
      <c r="I1386" s="219"/>
      <c r="L1386" s="211"/>
      <c r="M1386" s="211"/>
      <c r="N1386" s="192"/>
    </row>
    <row r="1387" spans="1:14" ht="16.5" hidden="1">
      <c r="A1387" s="185" t="s">
        <v>1329</v>
      </c>
      <c r="B1387" s="185" t="s">
        <v>645</v>
      </c>
      <c r="C1387" s="185"/>
      <c r="D1387" s="185"/>
      <c r="E1387" s="78"/>
      <c r="F1387" s="198"/>
      <c r="G1387" s="198">
        <v>0</v>
      </c>
      <c r="H1387" s="199"/>
      <c r="I1387" s="219"/>
      <c r="L1387" s="211"/>
      <c r="M1387" s="211"/>
      <c r="N1387" s="192"/>
    </row>
    <row r="1388" spans="1:14" ht="16.5" hidden="1">
      <c r="A1388" s="185" t="s">
        <v>1330</v>
      </c>
      <c r="B1388" s="185" t="s">
        <v>647</v>
      </c>
      <c r="C1388" s="185"/>
      <c r="D1388" s="185"/>
      <c r="E1388" s="78"/>
      <c r="F1388" s="198"/>
      <c r="G1388" s="198">
        <v>0</v>
      </c>
      <c r="H1388" s="199"/>
      <c r="I1388" s="219"/>
      <c r="L1388" s="211"/>
      <c r="M1388" s="211"/>
      <c r="N1388" s="192"/>
    </row>
    <row r="1389" spans="1:14" ht="16.5" hidden="1">
      <c r="A1389" s="185" t="s">
        <v>1331</v>
      </c>
      <c r="B1389" s="185" t="s">
        <v>649</v>
      </c>
      <c r="C1389" s="185"/>
      <c r="D1389" s="185"/>
      <c r="E1389" s="78"/>
      <c r="F1389" s="198"/>
      <c r="G1389" s="198">
        <v>0</v>
      </c>
      <c r="H1389" s="199"/>
      <c r="I1389" s="219"/>
      <c r="L1389" s="211"/>
      <c r="M1389" s="211"/>
      <c r="N1389" s="192"/>
    </row>
    <row r="1390" spans="1:14" ht="16.5" hidden="1">
      <c r="A1390" s="185" t="s">
        <v>1332</v>
      </c>
      <c r="B1390" s="185" t="s">
        <v>651</v>
      </c>
      <c r="C1390" s="185"/>
      <c r="D1390" s="185"/>
      <c r="E1390" s="78"/>
      <c r="F1390" s="198"/>
      <c r="G1390" s="198">
        <v>0</v>
      </c>
      <c r="H1390" s="199"/>
      <c r="I1390" s="219"/>
      <c r="L1390" s="211"/>
      <c r="M1390" s="211"/>
      <c r="N1390" s="192"/>
    </row>
    <row r="1391" spans="1:14" ht="16.5" hidden="1">
      <c r="A1391" s="185" t="s">
        <v>1333</v>
      </c>
      <c r="B1391" s="185" t="s">
        <v>653</v>
      </c>
      <c r="C1391" s="185"/>
      <c r="D1391" s="185"/>
      <c r="E1391" s="78"/>
      <c r="F1391" s="198"/>
      <c r="G1391" s="198">
        <v>0</v>
      </c>
      <c r="H1391" s="199"/>
      <c r="I1391" s="219"/>
      <c r="L1391" s="211"/>
      <c r="M1391" s="211"/>
      <c r="N1391" s="192"/>
    </row>
    <row r="1392" spans="1:14" ht="16.5" hidden="1">
      <c r="A1392" s="185" t="s">
        <v>1334</v>
      </c>
      <c r="B1392" s="185" t="s">
        <v>655</v>
      </c>
      <c r="C1392" s="185"/>
      <c r="D1392" s="185"/>
      <c r="E1392" s="78"/>
      <c r="F1392" s="198"/>
      <c r="G1392" s="198">
        <v>0</v>
      </c>
      <c r="H1392" s="199"/>
      <c r="I1392" s="219"/>
      <c r="L1392" s="211"/>
      <c r="M1392" s="211"/>
      <c r="N1392" s="192"/>
    </row>
    <row r="1393" spans="1:14" ht="16.5" hidden="1">
      <c r="A1393" s="185" t="s">
        <v>1335</v>
      </c>
      <c r="B1393" s="185" t="s">
        <v>657</v>
      </c>
      <c r="C1393" s="185"/>
      <c r="D1393" s="185"/>
      <c r="E1393" s="78"/>
      <c r="F1393" s="198"/>
      <c r="G1393" s="198">
        <v>0</v>
      </c>
      <c r="H1393" s="199"/>
      <c r="I1393" s="219"/>
      <c r="L1393" s="211"/>
      <c r="M1393" s="211"/>
      <c r="N1393" s="192"/>
    </row>
    <row r="1394" spans="1:14" ht="16.5" hidden="1">
      <c r="A1394" s="185" t="s">
        <v>1336</v>
      </c>
      <c r="B1394" s="185" t="s">
        <v>659</v>
      </c>
      <c r="C1394" s="185"/>
      <c r="D1394" s="185"/>
      <c r="E1394" s="78"/>
      <c r="F1394" s="198"/>
      <c r="G1394" s="198">
        <v>0</v>
      </c>
      <c r="H1394" s="199"/>
      <c r="I1394" s="219"/>
      <c r="L1394" s="211"/>
      <c r="M1394" s="211"/>
      <c r="N1394" s="192"/>
    </row>
    <row r="1395" spans="1:14" ht="16.5" hidden="1">
      <c r="A1395" s="185" t="s">
        <v>1337</v>
      </c>
      <c r="B1395" s="185" t="s">
        <v>661</v>
      </c>
      <c r="C1395" s="185"/>
      <c r="D1395" s="185"/>
      <c r="E1395" s="78"/>
      <c r="F1395" s="198"/>
      <c r="G1395" s="198">
        <v>0</v>
      </c>
      <c r="H1395" s="199"/>
      <c r="I1395" s="219"/>
      <c r="L1395" s="211"/>
      <c r="M1395" s="211"/>
      <c r="N1395" s="192"/>
    </row>
    <row r="1396" spans="1:14" ht="16.5" hidden="1">
      <c r="A1396" s="185" t="s">
        <v>1338</v>
      </c>
      <c r="B1396" s="185" t="s">
        <v>663</v>
      </c>
      <c r="C1396" s="185"/>
      <c r="D1396" s="185"/>
      <c r="E1396" s="78"/>
      <c r="F1396" s="198"/>
      <c r="G1396" s="198">
        <v>0</v>
      </c>
      <c r="H1396" s="199"/>
      <c r="I1396" s="219"/>
      <c r="L1396" s="211"/>
      <c r="M1396" s="211"/>
      <c r="N1396" s="192"/>
    </row>
    <row r="1397" spans="1:14" ht="16.5" hidden="1">
      <c r="A1397" s="185" t="s">
        <v>1339</v>
      </c>
      <c r="B1397" s="185" t="s">
        <v>665</v>
      </c>
      <c r="C1397" s="185"/>
      <c r="D1397" s="185"/>
      <c r="E1397" s="78"/>
      <c r="F1397" s="198"/>
      <c r="G1397" s="198">
        <v>0</v>
      </c>
      <c r="H1397" s="199"/>
      <c r="I1397" s="219"/>
      <c r="L1397" s="211"/>
      <c r="M1397" s="211"/>
      <c r="N1397" s="192"/>
    </row>
    <row r="1398" spans="1:14" ht="16.5" hidden="1">
      <c r="A1398" s="185" t="s">
        <v>1340</v>
      </c>
      <c r="B1398" s="185" t="s">
        <v>667</v>
      </c>
      <c r="C1398" s="185"/>
      <c r="D1398" s="185"/>
      <c r="E1398" s="78"/>
      <c r="F1398" s="198"/>
      <c r="G1398" s="198">
        <v>0</v>
      </c>
      <c r="H1398" s="199"/>
      <c r="I1398" s="219"/>
      <c r="L1398" s="211"/>
      <c r="M1398" s="211"/>
      <c r="N1398" s="192"/>
    </row>
    <row r="1399" spans="1:14" ht="16.5" hidden="1">
      <c r="A1399" s="185" t="s">
        <v>1341</v>
      </c>
      <c r="B1399" s="185" t="s">
        <v>669</v>
      </c>
      <c r="C1399" s="185"/>
      <c r="D1399" s="185"/>
      <c r="E1399" s="78"/>
      <c r="F1399" s="198"/>
      <c r="G1399" s="198">
        <v>0</v>
      </c>
      <c r="H1399" s="199"/>
      <c r="I1399" s="219"/>
      <c r="L1399" s="211"/>
      <c r="M1399" s="211"/>
      <c r="N1399" s="192"/>
    </row>
    <row r="1400" spans="1:14" ht="16.5" hidden="1">
      <c r="A1400" s="185" t="s">
        <v>1342</v>
      </c>
      <c r="B1400" s="185" t="s">
        <v>671</v>
      </c>
      <c r="C1400" s="185"/>
      <c r="D1400" s="185"/>
      <c r="E1400" s="78"/>
      <c r="F1400" s="198"/>
      <c r="G1400" s="198">
        <v>0</v>
      </c>
      <c r="H1400" s="199"/>
      <c r="I1400" s="219"/>
      <c r="L1400" s="211"/>
      <c r="M1400" s="211"/>
      <c r="N1400" s="192"/>
    </row>
    <row r="1401" spans="1:14" ht="16.5" hidden="1">
      <c r="A1401" s="185" t="s">
        <v>1343</v>
      </c>
      <c r="B1401" s="185" t="s">
        <v>673</v>
      </c>
      <c r="C1401" s="185"/>
      <c r="D1401" s="185"/>
      <c r="E1401" s="78"/>
      <c r="F1401" s="198"/>
      <c r="G1401" s="198">
        <v>0</v>
      </c>
      <c r="H1401" s="199"/>
      <c r="I1401" s="219"/>
      <c r="L1401" s="211"/>
      <c r="M1401" s="211"/>
      <c r="N1401" s="192"/>
    </row>
    <row r="1402" spans="1:14" ht="16.5" hidden="1">
      <c r="A1402" s="185" t="s">
        <v>1344</v>
      </c>
      <c r="B1402" s="185" t="s">
        <v>675</v>
      </c>
      <c r="C1402" s="185"/>
      <c r="D1402" s="185"/>
      <c r="E1402" s="78"/>
      <c r="F1402" s="198"/>
      <c r="G1402" s="198">
        <v>0</v>
      </c>
      <c r="H1402" s="199"/>
      <c r="I1402" s="219"/>
      <c r="L1402" s="211"/>
      <c r="M1402" s="211"/>
      <c r="N1402" s="192"/>
    </row>
    <row r="1403" spans="1:14" ht="16.5" hidden="1">
      <c r="A1403" s="185" t="s">
        <v>1345</v>
      </c>
      <c r="B1403" s="185" t="s">
        <v>677</v>
      </c>
      <c r="C1403" s="185"/>
      <c r="D1403" s="185"/>
      <c r="E1403" s="78"/>
      <c r="F1403" s="198"/>
      <c r="G1403" s="198">
        <v>0</v>
      </c>
      <c r="H1403" s="199"/>
      <c r="I1403" s="219"/>
      <c r="L1403" s="211"/>
      <c r="M1403" s="211"/>
      <c r="N1403" s="192"/>
    </row>
    <row r="1404" spans="1:14" ht="16.5" hidden="1">
      <c r="A1404" s="185" t="s">
        <v>1346</v>
      </c>
      <c r="B1404" s="185" t="s">
        <v>679</v>
      </c>
      <c r="C1404" s="185"/>
      <c r="D1404" s="185"/>
      <c r="E1404" s="78"/>
      <c r="F1404" s="198"/>
      <c r="G1404" s="198">
        <v>0</v>
      </c>
      <c r="H1404" s="199"/>
      <c r="I1404" s="219"/>
      <c r="L1404" s="211"/>
      <c r="M1404" s="211"/>
      <c r="N1404" s="192"/>
    </row>
    <row r="1405" spans="1:14" ht="16.5" hidden="1">
      <c r="A1405" s="185" t="s">
        <v>1347</v>
      </c>
      <c r="B1405" s="185" t="s">
        <v>681</v>
      </c>
      <c r="C1405" s="185"/>
      <c r="D1405" s="185"/>
      <c r="E1405" s="78"/>
      <c r="F1405" s="198"/>
      <c r="G1405" s="198">
        <v>0</v>
      </c>
      <c r="H1405" s="199"/>
      <c r="I1405" s="219"/>
      <c r="L1405" s="211"/>
      <c r="M1405" s="211"/>
      <c r="N1405" s="192"/>
    </row>
    <row r="1406" spans="1:14" ht="16.5" hidden="1">
      <c r="A1406" s="185" t="s">
        <v>1348</v>
      </c>
      <c r="B1406" s="185" t="s">
        <v>683</v>
      </c>
      <c r="C1406" s="185"/>
      <c r="D1406" s="185"/>
      <c r="E1406" s="78"/>
      <c r="F1406" s="198"/>
      <c r="G1406" s="198">
        <v>0</v>
      </c>
      <c r="H1406" s="199"/>
      <c r="I1406" s="219"/>
      <c r="L1406" s="211"/>
      <c r="M1406" s="211"/>
      <c r="N1406" s="192"/>
    </row>
    <row r="1407" spans="1:14" ht="16.5" hidden="1">
      <c r="A1407" s="185" t="s">
        <v>1349</v>
      </c>
      <c r="B1407" s="185" t="s">
        <v>685</v>
      </c>
      <c r="C1407" s="185"/>
      <c r="D1407" s="185"/>
      <c r="E1407" s="78"/>
      <c r="F1407" s="198"/>
      <c r="G1407" s="198">
        <v>0</v>
      </c>
      <c r="H1407" s="199"/>
      <c r="I1407" s="219"/>
      <c r="L1407" s="211"/>
      <c r="M1407" s="211"/>
      <c r="N1407" s="192"/>
    </row>
    <row r="1408" spans="1:14" ht="16.5" hidden="1">
      <c r="A1408" s="185" t="s">
        <v>1350</v>
      </c>
      <c r="B1408" s="185" t="s">
        <v>687</v>
      </c>
      <c r="C1408" s="185"/>
      <c r="D1408" s="185"/>
      <c r="E1408" s="78"/>
      <c r="F1408" s="198"/>
      <c r="G1408" s="198">
        <v>0</v>
      </c>
      <c r="H1408" s="199"/>
      <c r="I1408" s="219"/>
      <c r="L1408" s="211"/>
      <c r="M1408" s="211"/>
      <c r="N1408" s="192"/>
    </row>
    <row r="1409" spans="1:14" ht="16.5" hidden="1">
      <c r="A1409" s="185" t="s">
        <v>1351</v>
      </c>
      <c r="B1409" s="185" t="s">
        <v>689</v>
      </c>
      <c r="C1409" s="185"/>
      <c r="D1409" s="185"/>
      <c r="E1409" s="78"/>
      <c r="F1409" s="198"/>
      <c r="G1409" s="198">
        <v>0</v>
      </c>
      <c r="H1409" s="199"/>
      <c r="I1409" s="219"/>
      <c r="L1409" s="211"/>
      <c r="M1409" s="211"/>
      <c r="N1409" s="192"/>
    </row>
    <row r="1410" spans="1:14" ht="16.5" hidden="1">
      <c r="A1410" s="185" t="s">
        <v>1352</v>
      </c>
      <c r="B1410" s="185" t="s">
        <v>691</v>
      </c>
      <c r="C1410" s="185"/>
      <c r="D1410" s="185"/>
      <c r="E1410" s="78"/>
      <c r="F1410" s="198"/>
      <c r="G1410" s="198">
        <v>0</v>
      </c>
      <c r="H1410" s="199"/>
      <c r="I1410" s="219"/>
      <c r="L1410" s="211"/>
      <c r="M1410" s="211"/>
      <c r="N1410" s="192"/>
    </row>
    <row r="1411" spans="1:14" ht="16.5" hidden="1">
      <c r="A1411" s="185" t="s">
        <v>1353</v>
      </c>
      <c r="B1411" s="185" t="s">
        <v>693</v>
      </c>
      <c r="C1411" s="185"/>
      <c r="D1411" s="185"/>
      <c r="E1411" s="78"/>
      <c r="F1411" s="198"/>
      <c r="G1411" s="198">
        <v>0</v>
      </c>
      <c r="H1411" s="199"/>
      <c r="I1411" s="219"/>
      <c r="L1411" s="211"/>
      <c r="M1411" s="211"/>
      <c r="N1411" s="192"/>
    </row>
    <row r="1412" spans="1:14" ht="16.5" hidden="1">
      <c r="A1412" s="185" t="s">
        <v>1354</v>
      </c>
      <c r="B1412" s="185" t="s">
        <v>695</v>
      </c>
      <c r="C1412" s="185"/>
      <c r="D1412" s="185"/>
      <c r="E1412" s="78"/>
      <c r="F1412" s="198"/>
      <c r="G1412" s="198">
        <v>0</v>
      </c>
      <c r="H1412" s="199"/>
      <c r="I1412" s="219"/>
      <c r="L1412" s="211"/>
      <c r="M1412" s="211"/>
      <c r="N1412" s="192"/>
    </row>
    <row r="1413" spans="1:14" ht="16.5" hidden="1">
      <c r="A1413" s="185" t="s">
        <v>1355</v>
      </c>
      <c r="B1413" s="185" t="s">
        <v>697</v>
      </c>
      <c r="C1413" s="185"/>
      <c r="D1413" s="185"/>
      <c r="E1413" s="78"/>
      <c r="F1413" s="198"/>
      <c r="G1413" s="198">
        <v>0</v>
      </c>
      <c r="H1413" s="199"/>
      <c r="I1413" s="219"/>
      <c r="L1413" s="211"/>
      <c r="M1413" s="211"/>
      <c r="N1413" s="192"/>
    </row>
    <row r="1414" spans="1:14" ht="16.5" hidden="1">
      <c r="A1414" s="185" t="s">
        <v>1356</v>
      </c>
      <c r="B1414" s="185" t="s">
        <v>699</v>
      </c>
      <c r="C1414" s="185"/>
      <c r="D1414" s="185"/>
      <c r="E1414" s="78"/>
      <c r="F1414" s="198"/>
      <c r="G1414" s="198">
        <v>0</v>
      </c>
      <c r="H1414" s="199"/>
      <c r="I1414" s="219"/>
      <c r="L1414" s="211"/>
      <c r="M1414" s="211"/>
      <c r="N1414" s="192"/>
    </row>
    <row r="1415" spans="1:14" ht="16.5" hidden="1">
      <c r="A1415" s="185" t="s">
        <v>1357</v>
      </c>
      <c r="B1415" s="185" t="s">
        <v>701</v>
      </c>
      <c r="C1415" s="185"/>
      <c r="D1415" s="185"/>
      <c r="E1415" s="78"/>
      <c r="F1415" s="198"/>
      <c r="G1415" s="198">
        <v>0</v>
      </c>
      <c r="H1415" s="199"/>
      <c r="I1415" s="219"/>
      <c r="L1415" s="211"/>
      <c r="M1415" s="211"/>
      <c r="N1415" s="192"/>
    </row>
    <row r="1416" spans="1:14" ht="16.5" hidden="1">
      <c r="A1416" s="185" t="s">
        <v>1358</v>
      </c>
      <c r="B1416" s="185" t="s">
        <v>703</v>
      </c>
      <c r="C1416" s="185"/>
      <c r="D1416" s="185"/>
      <c r="E1416" s="78"/>
      <c r="F1416" s="198"/>
      <c r="G1416" s="198">
        <v>0</v>
      </c>
      <c r="H1416" s="199"/>
      <c r="I1416" s="219"/>
      <c r="L1416" s="211"/>
      <c r="M1416" s="211"/>
      <c r="N1416" s="192"/>
    </row>
    <row r="1417" spans="1:14" ht="16.5" hidden="1">
      <c r="A1417" s="196" t="s">
        <v>1359</v>
      </c>
      <c r="B1417" s="196" t="s">
        <v>705</v>
      </c>
      <c r="C1417" s="196"/>
      <c r="D1417" s="196"/>
      <c r="E1417" s="78"/>
      <c r="F1417" s="197">
        <f>SUM(F1418:F1462)</f>
        <v>0</v>
      </c>
      <c r="G1417" s="197">
        <v>0</v>
      </c>
      <c r="H1417" s="200">
        <f t="shared" ref="H1417" si="51">SUM(H1418:H1462)</f>
        <v>0</v>
      </c>
      <c r="I1417" s="219"/>
      <c r="L1417" s="211"/>
      <c r="M1417" s="211"/>
      <c r="N1417" s="192"/>
    </row>
    <row r="1418" spans="1:14" ht="16.5" hidden="1">
      <c r="A1418" s="185" t="s">
        <v>1360</v>
      </c>
      <c r="B1418" s="185" t="s">
        <v>615</v>
      </c>
      <c r="C1418" s="185"/>
      <c r="D1418" s="185"/>
      <c r="E1418" s="78"/>
      <c r="F1418" s="198"/>
      <c r="G1418" s="198">
        <v>0</v>
      </c>
      <c r="H1418" s="199"/>
      <c r="I1418" s="219"/>
      <c r="L1418" s="211"/>
      <c r="M1418" s="211"/>
      <c r="N1418" s="192"/>
    </row>
    <row r="1419" spans="1:14" ht="16.5" hidden="1">
      <c r="A1419" s="185" t="s">
        <v>1361</v>
      </c>
      <c r="B1419" s="185" t="s">
        <v>617</v>
      </c>
      <c r="C1419" s="185"/>
      <c r="D1419" s="185"/>
      <c r="E1419" s="78"/>
      <c r="F1419" s="198"/>
      <c r="G1419" s="198">
        <v>0</v>
      </c>
      <c r="H1419" s="199"/>
      <c r="I1419" s="219"/>
      <c r="L1419" s="211"/>
      <c r="M1419" s="211"/>
      <c r="N1419" s="192"/>
    </row>
    <row r="1420" spans="1:14" ht="16.5" hidden="1">
      <c r="A1420" s="185" t="s">
        <v>1362</v>
      </c>
      <c r="B1420" s="185" t="s">
        <v>619</v>
      </c>
      <c r="C1420" s="185"/>
      <c r="D1420" s="185"/>
      <c r="E1420" s="78"/>
      <c r="F1420" s="198"/>
      <c r="G1420" s="198">
        <v>0</v>
      </c>
      <c r="H1420" s="199"/>
      <c r="I1420" s="219"/>
      <c r="L1420" s="211"/>
      <c r="M1420" s="211"/>
      <c r="N1420" s="192"/>
    </row>
    <row r="1421" spans="1:14" ht="16.5" hidden="1">
      <c r="A1421" s="185" t="s">
        <v>1363</v>
      </c>
      <c r="B1421" s="185" t="s">
        <v>621</v>
      </c>
      <c r="C1421" s="185"/>
      <c r="D1421" s="185"/>
      <c r="E1421" s="78"/>
      <c r="F1421" s="198"/>
      <c r="G1421" s="198">
        <v>0</v>
      </c>
      <c r="H1421" s="199"/>
      <c r="I1421" s="219"/>
      <c r="L1421" s="211"/>
      <c r="M1421" s="211"/>
      <c r="N1421" s="192"/>
    </row>
    <row r="1422" spans="1:14" ht="16.5" hidden="1">
      <c r="A1422" s="185" t="s">
        <v>1364</v>
      </c>
      <c r="B1422" s="185" t="s">
        <v>623</v>
      </c>
      <c r="C1422" s="185"/>
      <c r="D1422" s="185"/>
      <c r="E1422" s="78"/>
      <c r="F1422" s="198"/>
      <c r="G1422" s="198">
        <v>0</v>
      </c>
      <c r="H1422" s="199"/>
      <c r="I1422" s="219"/>
      <c r="L1422" s="211"/>
      <c r="M1422" s="211"/>
      <c r="N1422" s="192"/>
    </row>
    <row r="1423" spans="1:14" ht="16.5" hidden="1">
      <c r="A1423" s="185" t="s">
        <v>1365</v>
      </c>
      <c r="B1423" s="185" t="s">
        <v>625</v>
      </c>
      <c r="C1423" s="185"/>
      <c r="D1423" s="185"/>
      <c r="E1423" s="78"/>
      <c r="F1423" s="198"/>
      <c r="G1423" s="198">
        <v>0</v>
      </c>
      <c r="H1423" s="199"/>
      <c r="I1423" s="219"/>
      <c r="L1423" s="211"/>
      <c r="M1423" s="211"/>
      <c r="N1423" s="192"/>
    </row>
    <row r="1424" spans="1:14" ht="16.5" hidden="1">
      <c r="A1424" s="185" t="s">
        <v>1366</v>
      </c>
      <c r="B1424" s="185" t="s">
        <v>627</v>
      </c>
      <c r="C1424" s="185"/>
      <c r="D1424" s="185"/>
      <c r="E1424" s="78"/>
      <c r="F1424" s="198"/>
      <c r="G1424" s="198">
        <v>0</v>
      </c>
      <c r="H1424" s="199"/>
      <c r="I1424" s="219"/>
      <c r="L1424" s="211"/>
      <c r="M1424" s="211"/>
      <c r="N1424" s="192"/>
    </row>
    <row r="1425" spans="1:14" ht="16.5" hidden="1">
      <c r="A1425" s="185" t="s">
        <v>1367</v>
      </c>
      <c r="B1425" s="185" t="s">
        <v>629</v>
      </c>
      <c r="C1425" s="185"/>
      <c r="D1425" s="185"/>
      <c r="E1425" s="78"/>
      <c r="F1425" s="198"/>
      <c r="G1425" s="198">
        <v>0</v>
      </c>
      <c r="H1425" s="199"/>
      <c r="I1425" s="219"/>
      <c r="L1425" s="211"/>
      <c r="M1425" s="211"/>
      <c r="N1425" s="192"/>
    </row>
    <row r="1426" spans="1:14" ht="16.5" hidden="1">
      <c r="A1426" s="185" t="s">
        <v>1368</v>
      </c>
      <c r="B1426" s="185" t="s">
        <v>631</v>
      </c>
      <c r="C1426" s="185"/>
      <c r="D1426" s="185"/>
      <c r="E1426" s="78"/>
      <c r="F1426" s="198"/>
      <c r="G1426" s="198">
        <v>0</v>
      </c>
      <c r="H1426" s="199"/>
      <c r="I1426" s="219"/>
      <c r="L1426" s="211"/>
      <c r="M1426" s="211"/>
      <c r="N1426" s="192"/>
    </row>
    <row r="1427" spans="1:14" ht="16.5" hidden="1">
      <c r="A1427" s="185" t="s">
        <v>1369</v>
      </c>
      <c r="B1427" s="185" t="s">
        <v>633</v>
      </c>
      <c r="C1427" s="185"/>
      <c r="D1427" s="185"/>
      <c r="E1427" s="78"/>
      <c r="F1427" s="198"/>
      <c r="G1427" s="198">
        <v>0</v>
      </c>
      <c r="H1427" s="199"/>
      <c r="I1427" s="219"/>
      <c r="L1427" s="211"/>
      <c r="M1427" s="211"/>
      <c r="N1427" s="192"/>
    </row>
    <row r="1428" spans="1:14" ht="16.5" hidden="1">
      <c r="A1428" s="185" t="s">
        <v>1370</v>
      </c>
      <c r="B1428" s="185" t="s">
        <v>635</v>
      </c>
      <c r="C1428" s="185"/>
      <c r="D1428" s="185"/>
      <c r="E1428" s="78"/>
      <c r="F1428" s="198"/>
      <c r="G1428" s="198">
        <v>0</v>
      </c>
      <c r="H1428" s="199"/>
      <c r="I1428" s="219"/>
      <c r="L1428" s="211"/>
      <c r="M1428" s="211"/>
      <c r="N1428" s="192"/>
    </row>
    <row r="1429" spans="1:14" ht="16.5" hidden="1">
      <c r="A1429" s="185" t="s">
        <v>1371</v>
      </c>
      <c r="B1429" s="185" t="s">
        <v>637</v>
      </c>
      <c r="C1429" s="185"/>
      <c r="D1429" s="185"/>
      <c r="E1429" s="78"/>
      <c r="F1429" s="198"/>
      <c r="G1429" s="198">
        <v>0</v>
      </c>
      <c r="H1429" s="199"/>
      <c r="I1429" s="219"/>
      <c r="L1429" s="211"/>
      <c r="M1429" s="211"/>
      <c r="N1429" s="192"/>
    </row>
    <row r="1430" spans="1:14" ht="16.5" hidden="1">
      <c r="A1430" s="185" t="s">
        <v>1372</v>
      </c>
      <c r="B1430" s="185" t="s">
        <v>639</v>
      </c>
      <c r="C1430" s="185"/>
      <c r="D1430" s="185"/>
      <c r="E1430" s="78"/>
      <c r="F1430" s="198"/>
      <c r="G1430" s="198">
        <v>0</v>
      </c>
      <c r="H1430" s="199"/>
      <c r="I1430" s="219"/>
      <c r="L1430" s="211"/>
      <c r="M1430" s="211"/>
      <c r="N1430" s="192"/>
    </row>
    <row r="1431" spans="1:14" ht="16.5" hidden="1">
      <c r="A1431" s="185" t="s">
        <v>1373</v>
      </c>
      <c r="B1431" s="185" t="s">
        <v>641</v>
      </c>
      <c r="C1431" s="185"/>
      <c r="D1431" s="185"/>
      <c r="E1431" s="78"/>
      <c r="F1431" s="198"/>
      <c r="G1431" s="198">
        <v>0</v>
      </c>
      <c r="H1431" s="199"/>
      <c r="I1431" s="219"/>
      <c r="L1431" s="211"/>
      <c r="M1431" s="211"/>
      <c r="N1431" s="192"/>
    </row>
    <row r="1432" spans="1:14" ht="16.5" hidden="1">
      <c r="A1432" s="185" t="s">
        <v>1374</v>
      </c>
      <c r="B1432" s="185" t="s">
        <v>643</v>
      </c>
      <c r="C1432" s="185"/>
      <c r="D1432" s="185"/>
      <c r="E1432" s="78"/>
      <c r="F1432" s="198"/>
      <c r="G1432" s="198">
        <v>0</v>
      </c>
      <c r="H1432" s="199"/>
      <c r="I1432" s="219"/>
      <c r="L1432" s="211"/>
      <c r="M1432" s="211"/>
      <c r="N1432" s="192"/>
    </row>
    <row r="1433" spans="1:14" ht="16.5" hidden="1">
      <c r="A1433" s="185" t="s">
        <v>1375</v>
      </c>
      <c r="B1433" s="185" t="s">
        <v>645</v>
      </c>
      <c r="C1433" s="185"/>
      <c r="D1433" s="185"/>
      <c r="E1433" s="78"/>
      <c r="F1433" s="198"/>
      <c r="G1433" s="198">
        <v>0</v>
      </c>
      <c r="H1433" s="199"/>
      <c r="I1433" s="219"/>
      <c r="L1433" s="211"/>
      <c r="M1433" s="211"/>
      <c r="N1433" s="192"/>
    </row>
    <row r="1434" spans="1:14" ht="16.5" hidden="1">
      <c r="A1434" s="185" t="s">
        <v>1376</v>
      </c>
      <c r="B1434" s="185" t="s">
        <v>647</v>
      </c>
      <c r="C1434" s="185"/>
      <c r="D1434" s="185"/>
      <c r="E1434" s="78"/>
      <c r="F1434" s="198"/>
      <c r="G1434" s="198">
        <v>0</v>
      </c>
      <c r="H1434" s="199"/>
      <c r="I1434" s="219"/>
      <c r="L1434" s="211"/>
      <c r="M1434" s="211"/>
      <c r="N1434" s="192"/>
    </row>
    <row r="1435" spans="1:14" ht="16.5" hidden="1">
      <c r="A1435" s="185" t="s">
        <v>1377</v>
      </c>
      <c r="B1435" s="185" t="s">
        <v>649</v>
      </c>
      <c r="C1435" s="185"/>
      <c r="D1435" s="185"/>
      <c r="E1435" s="78"/>
      <c r="F1435" s="198"/>
      <c r="G1435" s="198">
        <v>0</v>
      </c>
      <c r="H1435" s="199"/>
      <c r="I1435" s="219"/>
      <c r="L1435" s="211"/>
      <c r="M1435" s="211"/>
      <c r="N1435" s="192"/>
    </row>
    <row r="1436" spans="1:14" ht="16.5" hidden="1">
      <c r="A1436" s="185" t="s">
        <v>1378</v>
      </c>
      <c r="B1436" s="185" t="s">
        <v>651</v>
      </c>
      <c r="C1436" s="185"/>
      <c r="D1436" s="185"/>
      <c r="E1436" s="78"/>
      <c r="F1436" s="198"/>
      <c r="G1436" s="198">
        <v>0</v>
      </c>
      <c r="H1436" s="199"/>
      <c r="I1436" s="219"/>
      <c r="L1436" s="211"/>
      <c r="M1436" s="211"/>
      <c r="N1436" s="192"/>
    </row>
    <row r="1437" spans="1:14" ht="16.5" hidden="1">
      <c r="A1437" s="185" t="s">
        <v>1379</v>
      </c>
      <c r="B1437" s="185" t="s">
        <v>653</v>
      </c>
      <c r="C1437" s="185"/>
      <c r="D1437" s="185"/>
      <c r="E1437" s="78"/>
      <c r="F1437" s="198"/>
      <c r="G1437" s="198">
        <v>0</v>
      </c>
      <c r="H1437" s="199"/>
      <c r="I1437" s="219"/>
      <c r="L1437" s="211"/>
      <c r="M1437" s="211"/>
      <c r="N1437" s="192"/>
    </row>
    <row r="1438" spans="1:14" ht="16.5" hidden="1">
      <c r="A1438" s="185" t="s">
        <v>1380</v>
      </c>
      <c r="B1438" s="185" t="s">
        <v>655</v>
      </c>
      <c r="C1438" s="185"/>
      <c r="D1438" s="185"/>
      <c r="E1438" s="78"/>
      <c r="F1438" s="198"/>
      <c r="G1438" s="198">
        <v>0</v>
      </c>
      <c r="H1438" s="199"/>
      <c r="I1438" s="219"/>
      <c r="L1438" s="211"/>
      <c r="M1438" s="211"/>
      <c r="N1438" s="192"/>
    </row>
    <row r="1439" spans="1:14" ht="16.5" hidden="1">
      <c r="A1439" s="185" t="s">
        <v>1381</v>
      </c>
      <c r="B1439" s="185" t="s">
        <v>657</v>
      </c>
      <c r="C1439" s="185"/>
      <c r="D1439" s="185"/>
      <c r="E1439" s="78"/>
      <c r="F1439" s="198"/>
      <c r="G1439" s="198">
        <v>0</v>
      </c>
      <c r="H1439" s="199"/>
      <c r="I1439" s="219"/>
      <c r="L1439" s="211"/>
      <c r="M1439" s="211"/>
      <c r="N1439" s="192"/>
    </row>
    <row r="1440" spans="1:14" ht="16.5" hidden="1">
      <c r="A1440" s="185" t="s">
        <v>1382</v>
      </c>
      <c r="B1440" s="185" t="s">
        <v>659</v>
      </c>
      <c r="C1440" s="185"/>
      <c r="D1440" s="185"/>
      <c r="E1440" s="78"/>
      <c r="F1440" s="198"/>
      <c r="G1440" s="198">
        <v>0</v>
      </c>
      <c r="H1440" s="199"/>
      <c r="I1440" s="219"/>
      <c r="L1440" s="211"/>
      <c r="M1440" s="211"/>
      <c r="N1440" s="192"/>
    </row>
    <row r="1441" spans="1:14" ht="16.5" hidden="1">
      <c r="A1441" s="185" t="s">
        <v>1383</v>
      </c>
      <c r="B1441" s="185" t="s">
        <v>661</v>
      </c>
      <c r="C1441" s="185"/>
      <c r="D1441" s="185"/>
      <c r="E1441" s="78"/>
      <c r="F1441" s="198"/>
      <c r="G1441" s="198">
        <v>0</v>
      </c>
      <c r="H1441" s="199"/>
      <c r="I1441" s="219"/>
      <c r="L1441" s="211"/>
      <c r="M1441" s="211"/>
      <c r="N1441" s="192"/>
    </row>
    <row r="1442" spans="1:14" ht="16.5" hidden="1">
      <c r="A1442" s="185" t="s">
        <v>1384</v>
      </c>
      <c r="B1442" s="185" t="s">
        <v>663</v>
      </c>
      <c r="C1442" s="185"/>
      <c r="D1442" s="185"/>
      <c r="E1442" s="78"/>
      <c r="F1442" s="198"/>
      <c r="G1442" s="198">
        <v>0</v>
      </c>
      <c r="H1442" s="199"/>
      <c r="I1442" s="219"/>
      <c r="L1442" s="211"/>
      <c r="M1442" s="211"/>
      <c r="N1442" s="192"/>
    </row>
    <row r="1443" spans="1:14" ht="16.5" hidden="1">
      <c r="A1443" s="185" t="s">
        <v>1385</v>
      </c>
      <c r="B1443" s="185" t="s">
        <v>665</v>
      </c>
      <c r="C1443" s="185"/>
      <c r="D1443" s="185"/>
      <c r="E1443" s="78"/>
      <c r="F1443" s="198"/>
      <c r="G1443" s="198">
        <v>0</v>
      </c>
      <c r="H1443" s="199"/>
      <c r="I1443" s="219"/>
      <c r="L1443" s="211"/>
      <c r="M1443" s="211"/>
      <c r="N1443" s="192"/>
    </row>
    <row r="1444" spans="1:14" ht="16.5" hidden="1">
      <c r="A1444" s="185" t="s">
        <v>1386</v>
      </c>
      <c r="B1444" s="185" t="s">
        <v>667</v>
      </c>
      <c r="C1444" s="185"/>
      <c r="D1444" s="185"/>
      <c r="E1444" s="78"/>
      <c r="F1444" s="198"/>
      <c r="G1444" s="198">
        <v>0</v>
      </c>
      <c r="H1444" s="199"/>
      <c r="I1444" s="219"/>
      <c r="L1444" s="211"/>
      <c r="M1444" s="211"/>
      <c r="N1444" s="192"/>
    </row>
    <row r="1445" spans="1:14" ht="16.5" hidden="1">
      <c r="A1445" s="185" t="s">
        <v>1387</v>
      </c>
      <c r="B1445" s="185" t="s">
        <v>669</v>
      </c>
      <c r="C1445" s="185"/>
      <c r="D1445" s="185"/>
      <c r="E1445" s="78"/>
      <c r="F1445" s="198"/>
      <c r="G1445" s="198">
        <v>0</v>
      </c>
      <c r="H1445" s="199"/>
      <c r="I1445" s="219"/>
      <c r="L1445" s="211"/>
      <c r="M1445" s="211"/>
      <c r="N1445" s="192"/>
    </row>
    <row r="1446" spans="1:14" ht="16.5" hidden="1">
      <c r="A1446" s="185" t="s">
        <v>1388</v>
      </c>
      <c r="B1446" s="185" t="s">
        <v>671</v>
      </c>
      <c r="C1446" s="185"/>
      <c r="D1446" s="185"/>
      <c r="E1446" s="78"/>
      <c r="F1446" s="198"/>
      <c r="G1446" s="198">
        <v>0</v>
      </c>
      <c r="H1446" s="199"/>
      <c r="I1446" s="219"/>
      <c r="L1446" s="211"/>
      <c r="M1446" s="211"/>
      <c r="N1446" s="192"/>
    </row>
    <row r="1447" spans="1:14" ht="16.5" hidden="1">
      <c r="A1447" s="185" t="s">
        <v>1389</v>
      </c>
      <c r="B1447" s="185" t="s">
        <v>673</v>
      </c>
      <c r="C1447" s="185"/>
      <c r="D1447" s="185"/>
      <c r="E1447" s="78"/>
      <c r="F1447" s="198"/>
      <c r="G1447" s="198">
        <v>0</v>
      </c>
      <c r="H1447" s="199"/>
      <c r="I1447" s="219"/>
      <c r="L1447" s="211"/>
      <c r="M1447" s="211"/>
      <c r="N1447" s="192"/>
    </row>
    <row r="1448" spans="1:14" ht="16.5" hidden="1">
      <c r="A1448" s="185" t="s">
        <v>1390</v>
      </c>
      <c r="B1448" s="185" t="s">
        <v>675</v>
      </c>
      <c r="C1448" s="185"/>
      <c r="D1448" s="185"/>
      <c r="E1448" s="78"/>
      <c r="F1448" s="198"/>
      <c r="G1448" s="198">
        <v>0</v>
      </c>
      <c r="H1448" s="199"/>
      <c r="I1448" s="219"/>
      <c r="L1448" s="211"/>
      <c r="M1448" s="211"/>
      <c r="N1448" s="192"/>
    </row>
    <row r="1449" spans="1:14" ht="16.5" hidden="1">
      <c r="A1449" s="185" t="s">
        <v>1391</v>
      </c>
      <c r="B1449" s="185" t="s">
        <v>677</v>
      </c>
      <c r="C1449" s="185"/>
      <c r="D1449" s="185"/>
      <c r="E1449" s="78"/>
      <c r="F1449" s="198"/>
      <c r="G1449" s="198">
        <v>0</v>
      </c>
      <c r="H1449" s="199"/>
      <c r="I1449" s="219"/>
      <c r="L1449" s="211"/>
      <c r="M1449" s="211"/>
      <c r="N1449" s="192"/>
    </row>
    <row r="1450" spans="1:14" ht="16.5" hidden="1">
      <c r="A1450" s="185" t="s">
        <v>1392</v>
      </c>
      <c r="B1450" s="185" t="s">
        <v>679</v>
      </c>
      <c r="C1450" s="185"/>
      <c r="D1450" s="185"/>
      <c r="E1450" s="78"/>
      <c r="F1450" s="198"/>
      <c r="G1450" s="198">
        <v>0</v>
      </c>
      <c r="H1450" s="199"/>
      <c r="I1450" s="219"/>
      <c r="L1450" s="211"/>
      <c r="M1450" s="211"/>
      <c r="N1450" s="192"/>
    </row>
    <row r="1451" spans="1:14" ht="16.5" hidden="1">
      <c r="A1451" s="185" t="s">
        <v>1393</v>
      </c>
      <c r="B1451" s="185" t="s">
        <v>681</v>
      </c>
      <c r="C1451" s="185"/>
      <c r="D1451" s="185"/>
      <c r="E1451" s="78"/>
      <c r="F1451" s="198"/>
      <c r="G1451" s="198">
        <v>0</v>
      </c>
      <c r="H1451" s="199"/>
      <c r="I1451" s="219"/>
      <c r="L1451" s="211"/>
      <c r="M1451" s="211"/>
      <c r="N1451" s="192"/>
    </row>
    <row r="1452" spans="1:14" ht="16.5" hidden="1">
      <c r="A1452" s="185" t="s">
        <v>1394</v>
      </c>
      <c r="B1452" s="185" t="s">
        <v>683</v>
      </c>
      <c r="C1452" s="185"/>
      <c r="D1452" s="185"/>
      <c r="E1452" s="78"/>
      <c r="F1452" s="198"/>
      <c r="G1452" s="198">
        <v>0</v>
      </c>
      <c r="H1452" s="199"/>
      <c r="I1452" s="219"/>
      <c r="L1452" s="211"/>
      <c r="M1452" s="211"/>
      <c r="N1452" s="192"/>
    </row>
    <row r="1453" spans="1:14" ht="16.5" hidden="1">
      <c r="A1453" s="185" t="s">
        <v>1395</v>
      </c>
      <c r="B1453" s="185" t="s">
        <v>685</v>
      </c>
      <c r="C1453" s="185"/>
      <c r="D1453" s="185"/>
      <c r="E1453" s="78"/>
      <c r="F1453" s="198"/>
      <c r="G1453" s="198">
        <v>0</v>
      </c>
      <c r="H1453" s="199"/>
      <c r="I1453" s="219"/>
      <c r="L1453" s="211"/>
      <c r="M1453" s="211"/>
      <c r="N1453" s="192"/>
    </row>
    <row r="1454" spans="1:14" ht="16.5" hidden="1">
      <c r="A1454" s="185" t="s">
        <v>1396</v>
      </c>
      <c r="B1454" s="185" t="s">
        <v>687</v>
      </c>
      <c r="C1454" s="185"/>
      <c r="D1454" s="185"/>
      <c r="E1454" s="78"/>
      <c r="F1454" s="198"/>
      <c r="G1454" s="198">
        <v>0</v>
      </c>
      <c r="H1454" s="199"/>
      <c r="I1454" s="219"/>
      <c r="L1454" s="211"/>
      <c r="M1454" s="211"/>
      <c r="N1454" s="192"/>
    </row>
    <row r="1455" spans="1:14" ht="16.5" hidden="1">
      <c r="A1455" s="185" t="s">
        <v>1397</v>
      </c>
      <c r="B1455" s="185" t="s">
        <v>689</v>
      </c>
      <c r="C1455" s="185"/>
      <c r="D1455" s="185"/>
      <c r="E1455" s="78"/>
      <c r="F1455" s="198"/>
      <c r="G1455" s="198">
        <v>0</v>
      </c>
      <c r="H1455" s="199"/>
      <c r="I1455" s="219"/>
      <c r="L1455" s="211"/>
      <c r="M1455" s="211"/>
      <c r="N1455" s="192"/>
    </row>
    <row r="1456" spans="1:14" ht="16.5" hidden="1">
      <c r="A1456" s="185" t="s">
        <v>1398</v>
      </c>
      <c r="B1456" s="185" t="s">
        <v>691</v>
      </c>
      <c r="C1456" s="185"/>
      <c r="D1456" s="185"/>
      <c r="E1456" s="78"/>
      <c r="F1456" s="198"/>
      <c r="G1456" s="198">
        <v>0</v>
      </c>
      <c r="H1456" s="199"/>
      <c r="I1456" s="219"/>
      <c r="L1456" s="211"/>
      <c r="M1456" s="211"/>
      <c r="N1456" s="192"/>
    </row>
    <row r="1457" spans="1:14" ht="16.5" hidden="1">
      <c r="A1457" s="185" t="s">
        <v>1399</v>
      </c>
      <c r="B1457" s="185" t="s">
        <v>693</v>
      </c>
      <c r="C1457" s="185"/>
      <c r="D1457" s="185"/>
      <c r="E1457" s="78"/>
      <c r="F1457" s="198"/>
      <c r="G1457" s="198">
        <v>0</v>
      </c>
      <c r="H1457" s="199"/>
      <c r="I1457" s="219"/>
      <c r="L1457" s="211"/>
      <c r="M1457" s="211"/>
      <c r="N1457" s="192"/>
    </row>
    <row r="1458" spans="1:14" ht="16.5" hidden="1">
      <c r="A1458" s="185" t="s">
        <v>1400</v>
      </c>
      <c r="B1458" s="185" t="s">
        <v>695</v>
      </c>
      <c r="C1458" s="185"/>
      <c r="D1458" s="185"/>
      <c r="E1458" s="78"/>
      <c r="F1458" s="198"/>
      <c r="G1458" s="198">
        <v>0</v>
      </c>
      <c r="H1458" s="199"/>
      <c r="I1458" s="219"/>
      <c r="L1458" s="211"/>
      <c r="M1458" s="211"/>
      <c r="N1458" s="192"/>
    </row>
    <row r="1459" spans="1:14" ht="16.5" hidden="1">
      <c r="A1459" s="185" t="s">
        <v>1401</v>
      </c>
      <c r="B1459" s="185" t="s">
        <v>697</v>
      </c>
      <c r="C1459" s="185"/>
      <c r="D1459" s="185"/>
      <c r="E1459" s="78"/>
      <c r="F1459" s="198"/>
      <c r="G1459" s="198">
        <v>0</v>
      </c>
      <c r="H1459" s="199"/>
      <c r="I1459" s="219"/>
      <c r="L1459" s="211"/>
      <c r="M1459" s="211"/>
      <c r="N1459" s="192"/>
    </row>
    <row r="1460" spans="1:14" ht="16.5" hidden="1">
      <c r="A1460" s="185" t="s">
        <v>1402</v>
      </c>
      <c r="B1460" s="185" t="s">
        <v>699</v>
      </c>
      <c r="C1460" s="185"/>
      <c r="D1460" s="185"/>
      <c r="E1460" s="78"/>
      <c r="F1460" s="198"/>
      <c r="G1460" s="198">
        <v>0</v>
      </c>
      <c r="H1460" s="199"/>
      <c r="I1460" s="219"/>
      <c r="L1460" s="211"/>
      <c r="M1460" s="211"/>
      <c r="N1460" s="192"/>
    </row>
    <row r="1461" spans="1:14" ht="16.5" hidden="1">
      <c r="A1461" s="185" t="s">
        <v>1403</v>
      </c>
      <c r="B1461" s="185" t="s">
        <v>701</v>
      </c>
      <c r="C1461" s="185"/>
      <c r="D1461" s="185"/>
      <c r="E1461" s="78"/>
      <c r="F1461" s="198"/>
      <c r="G1461" s="198">
        <v>0</v>
      </c>
      <c r="H1461" s="199"/>
      <c r="I1461" s="219"/>
      <c r="L1461" s="211"/>
      <c r="M1461" s="211"/>
      <c r="N1461" s="192"/>
    </row>
    <row r="1462" spans="1:14" ht="16.5" hidden="1">
      <c r="A1462" s="185" t="s">
        <v>1404</v>
      </c>
      <c r="B1462" s="185" t="s">
        <v>703</v>
      </c>
      <c r="C1462" s="185"/>
      <c r="D1462" s="185"/>
      <c r="E1462" s="78"/>
      <c r="F1462" s="198"/>
      <c r="G1462" s="198">
        <v>0</v>
      </c>
      <c r="H1462" s="199"/>
      <c r="I1462" s="219"/>
      <c r="L1462" s="211"/>
      <c r="M1462" s="211"/>
      <c r="N1462" s="192"/>
    </row>
    <row r="1463" spans="1:14" ht="16.5" hidden="1">
      <c r="A1463" s="189" t="s">
        <v>1405</v>
      </c>
      <c r="B1463" s="189" t="s">
        <v>1406</v>
      </c>
      <c r="C1463" s="189"/>
      <c r="D1463" s="189"/>
      <c r="E1463" s="78"/>
      <c r="F1463" s="238">
        <f>F1464+F1557</f>
        <v>0</v>
      </c>
      <c r="G1463" s="238">
        <v>0</v>
      </c>
      <c r="H1463" s="239">
        <f>H1464+H1557</f>
        <v>0</v>
      </c>
      <c r="I1463" s="219"/>
      <c r="L1463" s="211"/>
      <c r="M1463" s="211"/>
      <c r="N1463" s="192"/>
    </row>
    <row r="1464" spans="1:14" ht="16.5" hidden="1">
      <c r="A1464" s="193" t="s">
        <v>1407</v>
      </c>
      <c r="B1464" s="193" t="s">
        <v>611</v>
      </c>
      <c r="C1464" s="193"/>
      <c r="D1464" s="193"/>
      <c r="E1464" s="78"/>
      <c r="F1464" s="236">
        <f>F1465+F1511</f>
        <v>0</v>
      </c>
      <c r="G1464" s="236">
        <v>0</v>
      </c>
      <c r="H1464" s="237">
        <f>H1465+H1511</f>
        <v>0</v>
      </c>
      <c r="I1464" s="219"/>
      <c r="L1464" s="211"/>
      <c r="M1464" s="211"/>
      <c r="N1464" s="192"/>
    </row>
    <row r="1465" spans="1:14" ht="16.5" hidden="1">
      <c r="A1465" s="196" t="s">
        <v>1408</v>
      </c>
      <c r="B1465" s="196" t="s">
        <v>613</v>
      </c>
      <c r="C1465" s="196"/>
      <c r="D1465" s="196"/>
      <c r="E1465" s="78"/>
      <c r="F1465" s="197">
        <f>SUM(F1466:F1510)</f>
        <v>0</v>
      </c>
      <c r="G1465" s="197">
        <v>0</v>
      </c>
      <c r="H1465" s="200">
        <f t="shared" ref="H1465" si="52">SUM(H1466:H1510)</f>
        <v>0</v>
      </c>
      <c r="I1465" s="219"/>
      <c r="L1465" s="211"/>
      <c r="M1465" s="211"/>
      <c r="N1465" s="192"/>
    </row>
    <row r="1466" spans="1:14" ht="16.5" hidden="1">
      <c r="A1466" s="185" t="s">
        <v>1409</v>
      </c>
      <c r="B1466" s="185" t="s">
        <v>615</v>
      </c>
      <c r="C1466" s="185"/>
      <c r="D1466" s="185"/>
      <c r="E1466" s="78"/>
      <c r="F1466" s="198"/>
      <c r="G1466" s="198">
        <v>0</v>
      </c>
      <c r="H1466" s="199"/>
      <c r="I1466" s="219"/>
      <c r="L1466" s="211"/>
      <c r="M1466" s="211"/>
      <c r="N1466" s="192"/>
    </row>
    <row r="1467" spans="1:14" ht="16.5" hidden="1">
      <c r="A1467" s="185" t="s">
        <v>1410</v>
      </c>
      <c r="B1467" s="185" t="s">
        <v>617</v>
      </c>
      <c r="C1467" s="185"/>
      <c r="D1467" s="185"/>
      <c r="E1467" s="78"/>
      <c r="F1467" s="198"/>
      <c r="G1467" s="198">
        <v>0</v>
      </c>
      <c r="H1467" s="199"/>
      <c r="I1467" s="219"/>
      <c r="L1467" s="211"/>
      <c r="M1467" s="211"/>
      <c r="N1467" s="192"/>
    </row>
    <row r="1468" spans="1:14" ht="16.5" hidden="1">
      <c r="A1468" s="185" t="s">
        <v>1411</v>
      </c>
      <c r="B1468" s="185" t="s">
        <v>619</v>
      </c>
      <c r="C1468" s="185"/>
      <c r="D1468" s="185"/>
      <c r="E1468" s="78"/>
      <c r="F1468" s="198"/>
      <c r="G1468" s="198">
        <v>0</v>
      </c>
      <c r="H1468" s="199"/>
      <c r="I1468" s="219"/>
      <c r="L1468" s="211"/>
      <c r="M1468" s="211"/>
      <c r="N1468" s="192"/>
    </row>
    <row r="1469" spans="1:14" ht="16.5" hidden="1">
      <c r="A1469" s="185" t="s">
        <v>1412</v>
      </c>
      <c r="B1469" s="185" t="s">
        <v>621</v>
      </c>
      <c r="C1469" s="185"/>
      <c r="D1469" s="185"/>
      <c r="E1469" s="78"/>
      <c r="F1469" s="198"/>
      <c r="G1469" s="198">
        <v>0</v>
      </c>
      <c r="H1469" s="199"/>
      <c r="I1469" s="219"/>
      <c r="L1469" s="211"/>
      <c r="M1469" s="211"/>
      <c r="N1469" s="192"/>
    </row>
    <row r="1470" spans="1:14" ht="16.5" hidden="1">
      <c r="A1470" s="185" t="s">
        <v>1413</v>
      </c>
      <c r="B1470" s="185" t="s">
        <v>623</v>
      </c>
      <c r="C1470" s="185"/>
      <c r="D1470" s="185"/>
      <c r="E1470" s="78"/>
      <c r="F1470" s="198"/>
      <c r="G1470" s="198">
        <v>0</v>
      </c>
      <c r="H1470" s="199"/>
      <c r="I1470" s="219"/>
      <c r="L1470" s="211"/>
      <c r="M1470" s="211"/>
      <c r="N1470" s="192"/>
    </row>
    <row r="1471" spans="1:14" ht="16.5" hidden="1">
      <c r="A1471" s="185" t="s">
        <v>1414</v>
      </c>
      <c r="B1471" s="185" t="s">
        <v>625</v>
      </c>
      <c r="C1471" s="185"/>
      <c r="D1471" s="185"/>
      <c r="E1471" s="78"/>
      <c r="F1471" s="198"/>
      <c r="G1471" s="198">
        <v>0</v>
      </c>
      <c r="H1471" s="199"/>
      <c r="I1471" s="219"/>
      <c r="L1471" s="211"/>
      <c r="M1471" s="211"/>
      <c r="N1471" s="192"/>
    </row>
    <row r="1472" spans="1:14" ht="16.5" hidden="1">
      <c r="A1472" s="185" t="s">
        <v>1415</v>
      </c>
      <c r="B1472" s="185" t="s">
        <v>627</v>
      </c>
      <c r="C1472" s="185"/>
      <c r="D1472" s="185"/>
      <c r="E1472" s="78"/>
      <c r="F1472" s="198"/>
      <c r="G1472" s="198">
        <v>0</v>
      </c>
      <c r="H1472" s="199"/>
      <c r="I1472" s="219"/>
      <c r="L1472" s="211"/>
      <c r="M1472" s="211"/>
      <c r="N1472" s="192"/>
    </row>
    <row r="1473" spans="1:14" ht="16.5" hidden="1">
      <c r="A1473" s="185" t="s">
        <v>1416</v>
      </c>
      <c r="B1473" s="185" t="s">
        <v>629</v>
      </c>
      <c r="C1473" s="185"/>
      <c r="D1473" s="185"/>
      <c r="E1473" s="78"/>
      <c r="F1473" s="198"/>
      <c r="G1473" s="198">
        <v>0</v>
      </c>
      <c r="H1473" s="199"/>
      <c r="I1473" s="219"/>
      <c r="L1473" s="211"/>
      <c r="M1473" s="211"/>
      <c r="N1473" s="192"/>
    </row>
    <row r="1474" spans="1:14" ht="16.5" hidden="1">
      <c r="A1474" s="185" t="s">
        <v>1417</v>
      </c>
      <c r="B1474" s="185" t="s">
        <v>631</v>
      </c>
      <c r="C1474" s="185"/>
      <c r="D1474" s="185"/>
      <c r="E1474" s="78"/>
      <c r="F1474" s="198"/>
      <c r="G1474" s="198">
        <v>0</v>
      </c>
      <c r="H1474" s="199"/>
      <c r="I1474" s="219"/>
      <c r="L1474" s="211"/>
      <c r="M1474" s="211"/>
      <c r="N1474" s="192"/>
    </row>
    <row r="1475" spans="1:14" ht="16.5" hidden="1">
      <c r="A1475" s="185" t="s">
        <v>1418</v>
      </c>
      <c r="B1475" s="185" t="s">
        <v>633</v>
      </c>
      <c r="C1475" s="185"/>
      <c r="D1475" s="185"/>
      <c r="E1475" s="78"/>
      <c r="F1475" s="198"/>
      <c r="G1475" s="198">
        <v>0</v>
      </c>
      <c r="H1475" s="199"/>
      <c r="I1475" s="219"/>
      <c r="L1475" s="211"/>
      <c r="M1475" s="211"/>
      <c r="N1475" s="192"/>
    </row>
    <row r="1476" spans="1:14" ht="16.5" hidden="1">
      <c r="A1476" s="185" t="s">
        <v>1419</v>
      </c>
      <c r="B1476" s="185" t="s">
        <v>635</v>
      </c>
      <c r="C1476" s="185"/>
      <c r="D1476" s="185"/>
      <c r="E1476" s="78"/>
      <c r="F1476" s="198"/>
      <c r="G1476" s="198">
        <v>0</v>
      </c>
      <c r="H1476" s="199"/>
      <c r="I1476" s="219"/>
      <c r="L1476" s="211"/>
      <c r="M1476" s="211"/>
      <c r="N1476" s="192"/>
    </row>
    <row r="1477" spans="1:14" ht="16.5" hidden="1">
      <c r="A1477" s="185" t="s">
        <v>1420</v>
      </c>
      <c r="B1477" s="185" t="s">
        <v>637</v>
      </c>
      <c r="C1477" s="185"/>
      <c r="D1477" s="185"/>
      <c r="E1477" s="78"/>
      <c r="F1477" s="198"/>
      <c r="G1477" s="198">
        <v>0</v>
      </c>
      <c r="H1477" s="199"/>
      <c r="I1477" s="219"/>
      <c r="L1477" s="211"/>
      <c r="M1477" s="211"/>
      <c r="N1477" s="192"/>
    </row>
    <row r="1478" spans="1:14" ht="16.5" hidden="1">
      <c r="A1478" s="185" t="s">
        <v>1421</v>
      </c>
      <c r="B1478" s="185" t="s">
        <v>639</v>
      </c>
      <c r="C1478" s="185"/>
      <c r="D1478" s="185"/>
      <c r="E1478" s="78"/>
      <c r="F1478" s="198"/>
      <c r="G1478" s="198">
        <v>0</v>
      </c>
      <c r="H1478" s="199"/>
      <c r="I1478" s="219"/>
      <c r="L1478" s="211"/>
      <c r="M1478" s="211"/>
      <c r="N1478" s="192"/>
    </row>
    <row r="1479" spans="1:14" ht="16.5" hidden="1">
      <c r="A1479" s="185" t="s">
        <v>1422</v>
      </c>
      <c r="B1479" s="185" t="s">
        <v>641</v>
      </c>
      <c r="C1479" s="185"/>
      <c r="D1479" s="185"/>
      <c r="E1479" s="78"/>
      <c r="F1479" s="198"/>
      <c r="G1479" s="198">
        <v>0</v>
      </c>
      <c r="H1479" s="199"/>
      <c r="I1479" s="219"/>
      <c r="L1479" s="211"/>
      <c r="M1479" s="211"/>
      <c r="N1479" s="192"/>
    </row>
    <row r="1480" spans="1:14" ht="16.5" hidden="1">
      <c r="A1480" s="185" t="s">
        <v>1423</v>
      </c>
      <c r="B1480" s="185" t="s">
        <v>643</v>
      </c>
      <c r="C1480" s="185"/>
      <c r="D1480" s="185"/>
      <c r="E1480" s="78"/>
      <c r="F1480" s="198"/>
      <c r="G1480" s="198">
        <v>0</v>
      </c>
      <c r="H1480" s="199"/>
      <c r="I1480" s="219"/>
      <c r="L1480" s="211"/>
      <c r="M1480" s="211"/>
      <c r="N1480" s="192"/>
    </row>
    <row r="1481" spans="1:14" ht="16.5" hidden="1">
      <c r="A1481" s="185" t="s">
        <v>1424</v>
      </c>
      <c r="B1481" s="185" t="s">
        <v>645</v>
      </c>
      <c r="C1481" s="185"/>
      <c r="D1481" s="185"/>
      <c r="E1481" s="78"/>
      <c r="F1481" s="198"/>
      <c r="G1481" s="198">
        <v>0</v>
      </c>
      <c r="H1481" s="199"/>
      <c r="I1481" s="219"/>
      <c r="L1481" s="211"/>
      <c r="M1481" s="211"/>
      <c r="N1481" s="192"/>
    </row>
    <row r="1482" spans="1:14" ht="16.5" hidden="1">
      <c r="A1482" s="185" t="s">
        <v>1425</v>
      </c>
      <c r="B1482" s="185" t="s">
        <v>647</v>
      </c>
      <c r="C1482" s="185"/>
      <c r="D1482" s="185"/>
      <c r="E1482" s="78"/>
      <c r="F1482" s="198"/>
      <c r="G1482" s="198">
        <v>0</v>
      </c>
      <c r="H1482" s="199"/>
      <c r="I1482" s="219"/>
      <c r="L1482" s="211"/>
      <c r="M1482" s="211"/>
      <c r="N1482" s="192"/>
    </row>
    <row r="1483" spans="1:14" ht="16.5" hidden="1">
      <c r="A1483" s="185" t="s">
        <v>1426</v>
      </c>
      <c r="B1483" s="185" t="s">
        <v>649</v>
      </c>
      <c r="C1483" s="185"/>
      <c r="D1483" s="185"/>
      <c r="E1483" s="78"/>
      <c r="F1483" s="198"/>
      <c r="G1483" s="198">
        <v>0</v>
      </c>
      <c r="H1483" s="199"/>
      <c r="I1483" s="219"/>
      <c r="L1483" s="211"/>
      <c r="M1483" s="211"/>
      <c r="N1483" s="192"/>
    </row>
    <row r="1484" spans="1:14" ht="16.5" hidden="1">
      <c r="A1484" s="185" t="s">
        <v>1427</v>
      </c>
      <c r="B1484" s="185" t="s">
        <v>651</v>
      </c>
      <c r="C1484" s="185"/>
      <c r="D1484" s="185"/>
      <c r="E1484" s="78"/>
      <c r="F1484" s="198"/>
      <c r="G1484" s="198">
        <v>0</v>
      </c>
      <c r="H1484" s="199"/>
      <c r="I1484" s="219"/>
      <c r="L1484" s="211"/>
      <c r="M1484" s="211"/>
      <c r="N1484" s="192"/>
    </row>
    <row r="1485" spans="1:14" ht="16.5" hidden="1">
      <c r="A1485" s="185" t="s">
        <v>1428</v>
      </c>
      <c r="B1485" s="185" t="s">
        <v>653</v>
      </c>
      <c r="C1485" s="185"/>
      <c r="D1485" s="185"/>
      <c r="E1485" s="78"/>
      <c r="F1485" s="198"/>
      <c r="G1485" s="198">
        <v>0</v>
      </c>
      <c r="H1485" s="199"/>
      <c r="I1485" s="219"/>
      <c r="L1485" s="211"/>
      <c r="M1485" s="211"/>
      <c r="N1485" s="192"/>
    </row>
    <row r="1486" spans="1:14" ht="16.5" hidden="1">
      <c r="A1486" s="185" t="s">
        <v>1429</v>
      </c>
      <c r="B1486" s="185" t="s">
        <v>655</v>
      </c>
      <c r="C1486" s="185"/>
      <c r="D1486" s="185"/>
      <c r="E1486" s="78"/>
      <c r="F1486" s="198"/>
      <c r="G1486" s="198">
        <v>0</v>
      </c>
      <c r="H1486" s="199"/>
      <c r="I1486" s="219"/>
      <c r="L1486" s="211"/>
      <c r="M1486" s="211"/>
      <c r="N1486" s="192"/>
    </row>
    <row r="1487" spans="1:14" ht="16.5" hidden="1">
      <c r="A1487" s="185" t="s">
        <v>1430</v>
      </c>
      <c r="B1487" s="185" t="s">
        <v>657</v>
      </c>
      <c r="C1487" s="185"/>
      <c r="D1487" s="185"/>
      <c r="E1487" s="78"/>
      <c r="F1487" s="198"/>
      <c r="G1487" s="198">
        <v>0</v>
      </c>
      <c r="H1487" s="199"/>
      <c r="I1487" s="219"/>
      <c r="L1487" s="211"/>
      <c r="M1487" s="211"/>
      <c r="N1487" s="192"/>
    </row>
    <row r="1488" spans="1:14" ht="16.5" hidden="1">
      <c r="A1488" s="185" t="s">
        <v>1431</v>
      </c>
      <c r="B1488" s="185" t="s">
        <v>659</v>
      </c>
      <c r="C1488" s="185"/>
      <c r="D1488" s="185"/>
      <c r="E1488" s="78"/>
      <c r="F1488" s="198"/>
      <c r="G1488" s="198">
        <v>0</v>
      </c>
      <c r="H1488" s="199"/>
      <c r="I1488" s="219"/>
      <c r="L1488" s="211"/>
      <c r="M1488" s="211"/>
      <c r="N1488" s="192"/>
    </row>
    <row r="1489" spans="1:14" ht="16.5" hidden="1">
      <c r="A1489" s="185" t="s">
        <v>1432</v>
      </c>
      <c r="B1489" s="185" t="s">
        <v>661</v>
      </c>
      <c r="C1489" s="185"/>
      <c r="D1489" s="185"/>
      <c r="E1489" s="78"/>
      <c r="F1489" s="198"/>
      <c r="G1489" s="198">
        <v>0</v>
      </c>
      <c r="H1489" s="199"/>
      <c r="I1489" s="219"/>
      <c r="L1489" s="211"/>
      <c r="M1489" s="211"/>
      <c r="N1489" s="192"/>
    </row>
    <row r="1490" spans="1:14" ht="16.5" hidden="1">
      <c r="A1490" s="185" t="s">
        <v>1433</v>
      </c>
      <c r="B1490" s="185" t="s">
        <v>663</v>
      </c>
      <c r="C1490" s="185"/>
      <c r="D1490" s="185"/>
      <c r="E1490" s="78"/>
      <c r="F1490" s="198"/>
      <c r="G1490" s="198">
        <v>0</v>
      </c>
      <c r="H1490" s="199"/>
      <c r="I1490" s="219"/>
      <c r="L1490" s="211"/>
      <c r="M1490" s="211"/>
      <c r="N1490" s="192"/>
    </row>
    <row r="1491" spans="1:14" ht="16.5" hidden="1">
      <c r="A1491" s="185" t="s">
        <v>1434</v>
      </c>
      <c r="B1491" s="185" t="s">
        <v>665</v>
      </c>
      <c r="C1491" s="185"/>
      <c r="D1491" s="185"/>
      <c r="E1491" s="78"/>
      <c r="F1491" s="198"/>
      <c r="G1491" s="198">
        <v>0</v>
      </c>
      <c r="H1491" s="199"/>
      <c r="I1491" s="219"/>
      <c r="L1491" s="211"/>
      <c r="M1491" s="211"/>
      <c r="N1491" s="192"/>
    </row>
    <row r="1492" spans="1:14" ht="16.5" hidden="1">
      <c r="A1492" s="185" t="s">
        <v>1435</v>
      </c>
      <c r="B1492" s="185" t="s">
        <v>667</v>
      </c>
      <c r="C1492" s="185"/>
      <c r="D1492" s="185"/>
      <c r="E1492" s="78"/>
      <c r="F1492" s="198"/>
      <c r="G1492" s="198">
        <v>0</v>
      </c>
      <c r="H1492" s="199"/>
      <c r="I1492" s="219"/>
      <c r="L1492" s="211"/>
      <c r="M1492" s="211"/>
      <c r="N1492" s="192"/>
    </row>
    <row r="1493" spans="1:14" ht="16.5" hidden="1">
      <c r="A1493" s="185" t="s">
        <v>1436</v>
      </c>
      <c r="B1493" s="185" t="s">
        <v>669</v>
      </c>
      <c r="C1493" s="185"/>
      <c r="D1493" s="185"/>
      <c r="E1493" s="78"/>
      <c r="F1493" s="198"/>
      <c r="G1493" s="198">
        <v>0</v>
      </c>
      <c r="H1493" s="199"/>
      <c r="I1493" s="219"/>
      <c r="L1493" s="211"/>
      <c r="M1493" s="211"/>
      <c r="N1493" s="192"/>
    </row>
    <row r="1494" spans="1:14" ht="16.5" hidden="1">
      <c r="A1494" s="185" t="s">
        <v>1437</v>
      </c>
      <c r="B1494" s="185" t="s">
        <v>671</v>
      </c>
      <c r="C1494" s="185"/>
      <c r="D1494" s="185"/>
      <c r="E1494" s="78"/>
      <c r="F1494" s="198"/>
      <c r="G1494" s="198">
        <v>0</v>
      </c>
      <c r="H1494" s="199"/>
      <c r="I1494" s="219"/>
      <c r="L1494" s="211"/>
      <c r="M1494" s="211"/>
      <c r="N1494" s="192"/>
    </row>
    <row r="1495" spans="1:14" ht="16.5" hidden="1">
      <c r="A1495" s="185" t="s">
        <v>1438</v>
      </c>
      <c r="B1495" s="185" t="s">
        <v>673</v>
      </c>
      <c r="C1495" s="185"/>
      <c r="D1495" s="185"/>
      <c r="E1495" s="78"/>
      <c r="F1495" s="198"/>
      <c r="G1495" s="198">
        <v>0</v>
      </c>
      <c r="H1495" s="199"/>
      <c r="I1495" s="219"/>
      <c r="L1495" s="211"/>
      <c r="M1495" s="211"/>
      <c r="N1495" s="192"/>
    </row>
    <row r="1496" spans="1:14" ht="16.5" hidden="1">
      <c r="A1496" s="185" t="s">
        <v>1439</v>
      </c>
      <c r="B1496" s="185" t="s">
        <v>675</v>
      </c>
      <c r="C1496" s="185"/>
      <c r="D1496" s="185"/>
      <c r="E1496" s="78"/>
      <c r="F1496" s="198"/>
      <c r="G1496" s="198">
        <v>0</v>
      </c>
      <c r="H1496" s="199"/>
      <c r="I1496" s="219"/>
      <c r="L1496" s="211"/>
      <c r="M1496" s="211"/>
      <c r="N1496" s="192"/>
    </row>
    <row r="1497" spans="1:14" ht="16.5" hidden="1">
      <c r="A1497" s="185" t="s">
        <v>1440</v>
      </c>
      <c r="B1497" s="185" t="s">
        <v>677</v>
      </c>
      <c r="C1497" s="185"/>
      <c r="D1497" s="185"/>
      <c r="E1497" s="78"/>
      <c r="F1497" s="198"/>
      <c r="G1497" s="198">
        <v>0</v>
      </c>
      <c r="H1497" s="199"/>
      <c r="I1497" s="219"/>
      <c r="L1497" s="211"/>
      <c r="M1497" s="211"/>
      <c r="N1497" s="192"/>
    </row>
    <row r="1498" spans="1:14" ht="16.5" hidden="1">
      <c r="A1498" s="185" t="s">
        <v>1441</v>
      </c>
      <c r="B1498" s="185" t="s">
        <v>679</v>
      </c>
      <c r="C1498" s="185"/>
      <c r="D1498" s="185"/>
      <c r="E1498" s="78"/>
      <c r="F1498" s="198"/>
      <c r="G1498" s="198">
        <v>0</v>
      </c>
      <c r="H1498" s="199"/>
      <c r="I1498" s="219"/>
      <c r="L1498" s="211"/>
      <c r="M1498" s="211"/>
      <c r="N1498" s="192"/>
    </row>
    <row r="1499" spans="1:14" ht="16.5" hidden="1">
      <c r="A1499" s="185" t="s">
        <v>1442</v>
      </c>
      <c r="B1499" s="185" t="s">
        <v>681</v>
      </c>
      <c r="C1499" s="185"/>
      <c r="D1499" s="185"/>
      <c r="E1499" s="78"/>
      <c r="F1499" s="198"/>
      <c r="G1499" s="198">
        <v>0</v>
      </c>
      <c r="H1499" s="199"/>
      <c r="I1499" s="219"/>
      <c r="L1499" s="211"/>
      <c r="M1499" s="211"/>
      <c r="N1499" s="192"/>
    </row>
    <row r="1500" spans="1:14" ht="16.5" hidden="1">
      <c r="A1500" s="185" t="s">
        <v>1443</v>
      </c>
      <c r="B1500" s="185" t="s">
        <v>683</v>
      </c>
      <c r="C1500" s="185"/>
      <c r="D1500" s="185"/>
      <c r="E1500" s="78"/>
      <c r="F1500" s="198"/>
      <c r="G1500" s="198">
        <v>0</v>
      </c>
      <c r="H1500" s="199"/>
      <c r="I1500" s="219"/>
      <c r="L1500" s="211"/>
      <c r="M1500" s="211"/>
      <c r="N1500" s="192"/>
    </row>
    <row r="1501" spans="1:14" ht="16.5" hidden="1">
      <c r="A1501" s="185" t="s">
        <v>1444</v>
      </c>
      <c r="B1501" s="185" t="s">
        <v>685</v>
      </c>
      <c r="C1501" s="185"/>
      <c r="D1501" s="185"/>
      <c r="E1501" s="78"/>
      <c r="F1501" s="198"/>
      <c r="G1501" s="198">
        <v>0</v>
      </c>
      <c r="H1501" s="199"/>
      <c r="I1501" s="219"/>
      <c r="L1501" s="211"/>
      <c r="M1501" s="211"/>
      <c r="N1501" s="192"/>
    </row>
    <row r="1502" spans="1:14" ht="16.5" hidden="1">
      <c r="A1502" s="185" t="s">
        <v>1445</v>
      </c>
      <c r="B1502" s="185" t="s">
        <v>687</v>
      </c>
      <c r="C1502" s="185"/>
      <c r="D1502" s="185"/>
      <c r="E1502" s="78"/>
      <c r="F1502" s="198"/>
      <c r="G1502" s="198">
        <v>0</v>
      </c>
      <c r="H1502" s="199"/>
      <c r="I1502" s="219"/>
      <c r="L1502" s="211"/>
      <c r="M1502" s="211"/>
      <c r="N1502" s="192"/>
    </row>
    <row r="1503" spans="1:14" ht="16.5" hidden="1">
      <c r="A1503" s="185" t="s">
        <v>1446</v>
      </c>
      <c r="B1503" s="185" t="s">
        <v>689</v>
      </c>
      <c r="C1503" s="185"/>
      <c r="D1503" s="185"/>
      <c r="E1503" s="78"/>
      <c r="F1503" s="198"/>
      <c r="G1503" s="198">
        <v>0</v>
      </c>
      <c r="H1503" s="199"/>
      <c r="I1503" s="219"/>
      <c r="L1503" s="211"/>
      <c r="M1503" s="211"/>
      <c r="N1503" s="192"/>
    </row>
    <row r="1504" spans="1:14" ht="16.5" hidden="1">
      <c r="A1504" s="185" t="s">
        <v>1447</v>
      </c>
      <c r="B1504" s="185" t="s">
        <v>691</v>
      </c>
      <c r="C1504" s="185"/>
      <c r="D1504" s="185"/>
      <c r="E1504" s="78"/>
      <c r="F1504" s="198"/>
      <c r="G1504" s="198">
        <v>0</v>
      </c>
      <c r="H1504" s="199"/>
      <c r="I1504" s="219"/>
      <c r="L1504" s="211"/>
      <c r="M1504" s="211"/>
      <c r="N1504" s="192"/>
    </row>
    <row r="1505" spans="1:14" ht="16.5" hidden="1">
      <c r="A1505" s="185" t="s">
        <v>1448</v>
      </c>
      <c r="B1505" s="185" t="s">
        <v>693</v>
      </c>
      <c r="C1505" s="185"/>
      <c r="D1505" s="185"/>
      <c r="E1505" s="78"/>
      <c r="F1505" s="198"/>
      <c r="G1505" s="198">
        <v>0</v>
      </c>
      <c r="H1505" s="199"/>
      <c r="I1505" s="219"/>
      <c r="L1505" s="211"/>
      <c r="M1505" s="211"/>
      <c r="N1505" s="192"/>
    </row>
    <row r="1506" spans="1:14" ht="16.5" hidden="1">
      <c r="A1506" s="185" t="s">
        <v>1449</v>
      </c>
      <c r="B1506" s="185" t="s">
        <v>695</v>
      </c>
      <c r="C1506" s="185"/>
      <c r="D1506" s="185"/>
      <c r="E1506" s="78"/>
      <c r="F1506" s="198"/>
      <c r="G1506" s="198">
        <v>0</v>
      </c>
      <c r="H1506" s="199"/>
      <c r="I1506" s="219"/>
      <c r="L1506" s="211"/>
      <c r="M1506" s="211"/>
      <c r="N1506" s="192"/>
    </row>
    <row r="1507" spans="1:14" ht="16.5" hidden="1">
      <c r="A1507" s="185" t="s">
        <v>1450</v>
      </c>
      <c r="B1507" s="185" t="s">
        <v>697</v>
      </c>
      <c r="C1507" s="185"/>
      <c r="D1507" s="185"/>
      <c r="E1507" s="78"/>
      <c r="F1507" s="198"/>
      <c r="G1507" s="198">
        <v>0</v>
      </c>
      <c r="H1507" s="199"/>
      <c r="I1507" s="219"/>
      <c r="L1507" s="211"/>
      <c r="M1507" s="211"/>
      <c r="N1507" s="192"/>
    </row>
    <row r="1508" spans="1:14" ht="16.5" hidden="1">
      <c r="A1508" s="185" t="s">
        <v>1451</v>
      </c>
      <c r="B1508" s="185" t="s">
        <v>699</v>
      </c>
      <c r="C1508" s="185"/>
      <c r="D1508" s="185"/>
      <c r="E1508" s="78"/>
      <c r="F1508" s="198"/>
      <c r="G1508" s="198">
        <v>0</v>
      </c>
      <c r="H1508" s="199"/>
      <c r="I1508" s="219"/>
      <c r="L1508" s="211"/>
      <c r="M1508" s="211"/>
      <c r="N1508" s="192"/>
    </row>
    <row r="1509" spans="1:14" ht="16.5" hidden="1">
      <c r="A1509" s="185" t="s">
        <v>1452</v>
      </c>
      <c r="B1509" s="185" t="s">
        <v>701</v>
      </c>
      <c r="C1509" s="185"/>
      <c r="D1509" s="185"/>
      <c r="E1509" s="78"/>
      <c r="F1509" s="198"/>
      <c r="G1509" s="198">
        <v>0</v>
      </c>
      <c r="H1509" s="199"/>
      <c r="I1509" s="219"/>
      <c r="L1509" s="211"/>
      <c r="M1509" s="211"/>
      <c r="N1509" s="192"/>
    </row>
    <row r="1510" spans="1:14" ht="16.5" hidden="1">
      <c r="A1510" s="185" t="s">
        <v>1453</v>
      </c>
      <c r="B1510" s="185" t="s">
        <v>703</v>
      </c>
      <c r="C1510" s="185"/>
      <c r="D1510" s="185"/>
      <c r="E1510" s="78"/>
      <c r="F1510" s="198"/>
      <c r="G1510" s="198">
        <v>0</v>
      </c>
      <c r="H1510" s="199"/>
      <c r="I1510" s="219"/>
      <c r="L1510" s="211"/>
      <c r="M1510" s="211"/>
      <c r="N1510" s="192"/>
    </row>
    <row r="1511" spans="1:14" ht="16.5" hidden="1">
      <c r="A1511" s="196" t="s">
        <v>1454</v>
      </c>
      <c r="B1511" s="196" t="s">
        <v>705</v>
      </c>
      <c r="C1511" s="196"/>
      <c r="D1511" s="196"/>
      <c r="E1511" s="78"/>
      <c r="F1511" s="197">
        <f>SUM(F1512:F1556)</f>
        <v>0</v>
      </c>
      <c r="G1511" s="197">
        <v>0</v>
      </c>
      <c r="H1511" s="200">
        <f t="shared" ref="H1511" si="53">SUM(H1512:H1556)</f>
        <v>0</v>
      </c>
      <c r="I1511" s="219"/>
      <c r="L1511" s="211"/>
      <c r="M1511" s="211"/>
      <c r="N1511" s="192"/>
    </row>
    <row r="1512" spans="1:14" ht="16.5" hidden="1">
      <c r="A1512" s="185" t="s">
        <v>1455</v>
      </c>
      <c r="B1512" s="185" t="s">
        <v>615</v>
      </c>
      <c r="C1512" s="185"/>
      <c r="D1512" s="185"/>
      <c r="E1512" s="78"/>
      <c r="F1512" s="198"/>
      <c r="G1512" s="198">
        <v>0</v>
      </c>
      <c r="H1512" s="199"/>
      <c r="I1512" s="219"/>
      <c r="L1512" s="211"/>
      <c r="M1512" s="211"/>
      <c r="N1512" s="192"/>
    </row>
    <row r="1513" spans="1:14" ht="16.5" hidden="1">
      <c r="A1513" s="185" t="s">
        <v>1456</v>
      </c>
      <c r="B1513" s="185" t="s">
        <v>617</v>
      </c>
      <c r="C1513" s="185"/>
      <c r="D1513" s="185"/>
      <c r="E1513" s="78"/>
      <c r="F1513" s="198"/>
      <c r="G1513" s="198">
        <v>0</v>
      </c>
      <c r="H1513" s="199"/>
      <c r="I1513" s="219"/>
      <c r="L1513" s="211"/>
      <c r="M1513" s="211"/>
      <c r="N1513" s="192"/>
    </row>
    <row r="1514" spans="1:14" ht="16.5" hidden="1">
      <c r="A1514" s="185" t="s">
        <v>1457</v>
      </c>
      <c r="B1514" s="185" t="s">
        <v>619</v>
      </c>
      <c r="C1514" s="185"/>
      <c r="D1514" s="185"/>
      <c r="E1514" s="78"/>
      <c r="F1514" s="198"/>
      <c r="G1514" s="198">
        <v>0</v>
      </c>
      <c r="H1514" s="199"/>
      <c r="I1514" s="219"/>
      <c r="L1514" s="211"/>
      <c r="M1514" s="211"/>
      <c r="N1514" s="192"/>
    </row>
    <row r="1515" spans="1:14" ht="16.5" hidden="1">
      <c r="A1515" s="185" t="s">
        <v>1458</v>
      </c>
      <c r="B1515" s="185" t="s">
        <v>621</v>
      </c>
      <c r="C1515" s="185"/>
      <c r="D1515" s="185"/>
      <c r="E1515" s="78"/>
      <c r="F1515" s="198"/>
      <c r="G1515" s="198">
        <v>0</v>
      </c>
      <c r="H1515" s="199"/>
      <c r="I1515" s="219"/>
      <c r="L1515" s="211"/>
      <c r="M1515" s="211"/>
      <c r="N1515" s="192"/>
    </row>
    <row r="1516" spans="1:14" ht="16.5" hidden="1">
      <c r="A1516" s="185" t="s">
        <v>1459</v>
      </c>
      <c r="B1516" s="185" t="s">
        <v>623</v>
      </c>
      <c r="C1516" s="185"/>
      <c r="D1516" s="185"/>
      <c r="E1516" s="78"/>
      <c r="F1516" s="198"/>
      <c r="G1516" s="198">
        <v>0</v>
      </c>
      <c r="H1516" s="199"/>
      <c r="I1516" s="219"/>
      <c r="L1516" s="211"/>
      <c r="M1516" s="211"/>
      <c r="N1516" s="192"/>
    </row>
    <row r="1517" spans="1:14" ht="16.5" hidden="1">
      <c r="A1517" s="185" t="s">
        <v>1460</v>
      </c>
      <c r="B1517" s="185" t="s">
        <v>625</v>
      </c>
      <c r="C1517" s="185"/>
      <c r="D1517" s="185"/>
      <c r="E1517" s="78"/>
      <c r="F1517" s="198"/>
      <c r="G1517" s="198">
        <v>0</v>
      </c>
      <c r="H1517" s="199"/>
      <c r="I1517" s="219"/>
      <c r="L1517" s="211"/>
      <c r="M1517" s="211"/>
      <c r="N1517" s="192"/>
    </row>
    <row r="1518" spans="1:14" ht="16.5" hidden="1">
      <c r="A1518" s="185" t="s">
        <v>1461</v>
      </c>
      <c r="B1518" s="185" t="s">
        <v>627</v>
      </c>
      <c r="C1518" s="185"/>
      <c r="D1518" s="185"/>
      <c r="E1518" s="78"/>
      <c r="F1518" s="198"/>
      <c r="G1518" s="198">
        <v>0</v>
      </c>
      <c r="H1518" s="199"/>
      <c r="I1518" s="219"/>
      <c r="L1518" s="211"/>
      <c r="M1518" s="211"/>
      <c r="N1518" s="192"/>
    </row>
    <row r="1519" spans="1:14" ht="16.5" hidden="1">
      <c r="A1519" s="185" t="s">
        <v>1462</v>
      </c>
      <c r="B1519" s="185" t="s">
        <v>629</v>
      </c>
      <c r="C1519" s="185"/>
      <c r="D1519" s="185"/>
      <c r="E1519" s="78"/>
      <c r="F1519" s="198"/>
      <c r="G1519" s="198">
        <v>0</v>
      </c>
      <c r="H1519" s="199"/>
      <c r="I1519" s="219"/>
      <c r="L1519" s="211"/>
      <c r="M1519" s="211"/>
      <c r="N1519" s="192"/>
    </row>
    <row r="1520" spans="1:14" ht="16.5" hidden="1">
      <c r="A1520" s="185" t="s">
        <v>1463</v>
      </c>
      <c r="B1520" s="185" t="s">
        <v>631</v>
      </c>
      <c r="C1520" s="185"/>
      <c r="D1520" s="185"/>
      <c r="E1520" s="78"/>
      <c r="F1520" s="198"/>
      <c r="G1520" s="198">
        <v>0</v>
      </c>
      <c r="H1520" s="199"/>
      <c r="I1520" s="219"/>
      <c r="L1520" s="211"/>
      <c r="M1520" s="211"/>
      <c r="N1520" s="192"/>
    </row>
    <row r="1521" spans="1:14" ht="16.5" hidden="1">
      <c r="A1521" s="185" t="s">
        <v>1464</v>
      </c>
      <c r="B1521" s="185" t="s">
        <v>633</v>
      </c>
      <c r="C1521" s="185"/>
      <c r="D1521" s="185"/>
      <c r="E1521" s="78"/>
      <c r="F1521" s="198"/>
      <c r="G1521" s="198">
        <v>0</v>
      </c>
      <c r="H1521" s="199"/>
      <c r="I1521" s="219"/>
      <c r="L1521" s="211"/>
      <c r="M1521" s="211"/>
      <c r="N1521" s="192"/>
    </row>
    <row r="1522" spans="1:14" ht="16.5" hidden="1">
      <c r="A1522" s="185" t="s">
        <v>1465</v>
      </c>
      <c r="B1522" s="185" t="s">
        <v>635</v>
      </c>
      <c r="C1522" s="185"/>
      <c r="D1522" s="185"/>
      <c r="E1522" s="78"/>
      <c r="F1522" s="198"/>
      <c r="G1522" s="198">
        <v>0</v>
      </c>
      <c r="H1522" s="199"/>
      <c r="I1522" s="219"/>
      <c r="L1522" s="211"/>
      <c r="M1522" s="211"/>
      <c r="N1522" s="192"/>
    </row>
    <row r="1523" spans="1:14" ht="16.5" hidden="1">
      <c r="A1523" s="185" t="s">
        <v>1466</v>
      </c>
      <c r="B1523" s="185" t="s">
        <v>637</v>
      </c>
      <c r="C1523" s="185"/>
      <c r="D1523" s="185"/>
      <c r="E1523" s="78"/>
      <c r="F1523" s="198"/>
      <c r="G1523" s="198">
        <v>0</v>
      </c>
      <c r="H1523" s="199"/>
      <c r="I1523" s="219"/>
      <c r="L1523" s="211"/>
      <c r="M1523" s="211"/>
      <c r="N1523" s="192"/>
    </row>
    <row r="1524" spans="1:14" ht="16.5" hidden="1">
      <c r="A1524" s="185" t="s">
        <v>1467</v>
      </c>
      <c r="B1524" s="185" t="s">
        <v>639</v>
      </c>
      <c r="C1524" s="185"/>
      <c r="D1524" s="185"/>
      <c r="E1524" s="78"/>
      <c r="F1524" s="198"/>
      <c r="G1524" s="198">
        <v>0</v>
      </c>
      <c r="H1524" s="199"/>
      <c r="I1524" s="219"/>
      <c r="L1524" s="211"/>
      <c r="M1524" s="211"/>
      <c r="N1524" s="192"/>
    </row>
    <row r="1525" spans="1:14" ht="16.5" hidden="1">
      <c r="A1525" s="185" t="s">
        <v>1468</v>
      </c>
      <c r="B1525" s="185" t="s">
        <v>641</v>
      </c>
      <c r="C1525" s="185"/>
      <c r="D1525" s="185"/>
      <c r="E1525" s="78"/>
      <c r="F1525" s="198"/>
      <c r="G1525" s="198">
        <v>0</v>
      </c>
      <c r="H1525" s="199"/>
      <c r="I1525" s="219"/>
      <c r="L1525" s="211"/>
      <c r="M1525" s="211"/>
      <c r="N1525" s="192"/>
    </row>
    <row r="1526" spans="1:14" ht="16.5" hidden="1">
      <c r="A1526" s="185" t="s">
        <v>1469</v>
      </c>
      <c r="B1526" s="185" t="s">
        <v>643</v>
      </c>
      <c r="C1526" s="185"/>
      <c r="D1526" s="185"/>
      <c r="E1526" s="78"/>
      <c r="F1526" s="198"/>
      <c r="G1526" s="198">
        <v>0</v>
      </c>
      <c r="H1526" s="199"/>
      <c r="I1526" s="219"/>
      <c r="L1526" s="211"/>
      <c r="M1526" s="211"/>
      <c r="N1526" s="192"/>
    </row>
    <row r="1527" spans="1:14" ht="16.5" hidden="1">
      <c r="A1527" s="185" t="s">
        <v>1470</v>
      </c>
      <c r="B1527" s="185" t="s">
        <v>645</v>
      </c>
      <c r="C1527" s="185"/>
      <c r="D1527" s="185"/>
      <c r="E1527" s="78"/>
      <c r="F1527" s="198"/>
      <c r="G1527" s="198">
        <v>0</v>
      </c>
      <c r="H1527" s="199"/>
      <c r="I1527" s="219"/>
      <c r="L1527" s="211"/>
      <c r="M1527" s="211"/>
      <c r="N1527" s="192"/>
    </row>
    <row r="1528" spans="1:14" ht="16.5" hidden="1">
      <c r="A1528" s="185" t="s">
        <v>1471</v>
      </c>
      <c r="B1528" s="185" t="s">
        <v>647</v>
      </c>
      <c r="C1528" s="185"/>
      <c r="D1528" s="185"/>
      <c r="E1528" s="78"/>
      <c r="F1528" s="198"/>
      <c r="G1528" s="198">
        <v>0</v>
      </c>
      <c r="H1528" s="199"/>
      <c r="I1528" s="219"/>
      <c r="L1528" s="211"/>
      <c r="M1528" s="211"/>
      <c r="N1528" s="192"/>
    </row>
    <row r="1529" spans="1:14" ht="16.5" hidden="1">
      <c r="A1529" s="185" t="s">
        <v>1472</v>
      </c>
      <c r="B1529" s="185" t="s">
        <v>649</v>
      </c>
      <c r="C1529" s="185"/>
      <c r="D1529" s="185"/>
      <c r="E1529" s="78"/>
      <c r="F1529" s="198"/>
      <c r="G1529" s="198">
        <v>0</v>
      </c>
      <c r="H1529" s="199"/>
      <c r="I1529" s="219"/>
      <c r="L1529" s="211"/>
      <c r="M1529" s="211"/>
      <c r="N1529" s="192"/>
    </row>
    <row r="1530" spans="1:14" ht="16.5" hidden="1">
      <c r="A1530" s="185" t="s">
        <v>1473</v>
      </c>
      <c r="B1530" s="185" t="s">
        <v>651</v>
      </c>
      <c r="C1530" s="185"/>
      <c r="D1530" s="185"/>
      <c r="E1530" s="78"/>
      <c r="F1530" s="198"/>
      <c r="G1530" s="198">
        <v>0</v>
      </c>
      <c r="H1530" s="199"/>
      <c r="I1530" s="219"/>
      <c r="L1530" s="211"/>
      <c r="M1530" s="211"/>
      <c r="N1530" s="192"/>
    </row>
    <row r="1531" spans="1:14" ht="16.5" hidden="1">
      <c r="A1531" s="185" t="s">
        <v>1474</v>
      </c>
      <c r="B1531" s="185" t="s">
        <v>653</v>
      </c>
      <c r="C1531" s="185"/>
      <c r="D1531" s="185"/>
      <c r="E1531" s="78"/>
      <c r="F1531" s="198"/>
      <c r="G1531" s="198">
        <v>0</v>
      </c>
      <c r="H1531" s="199"/>
      <c r="I1531" s="219"/>
      <c r="L1531" s="211"/>
      <c r="M1531" s="211"/>
      <c r="N1531" s="192"/>
    </row>
    <row r="1532" spans="1:14" ht="16.5" hidden="1">
      <c r="A1532" s="185" t="s">
        <v>1475</v>
      </c>
      <c r="B1532" s="185" t="s">
        <v>655</v>
      </c>
      <c r="C1532" s="185"/>
      <c r="D1532" s="185"/>
      <c r="E1532" s="78"/>
      <c r="F1532" s="198"/>
      <c r="G1532" s="198">
        <v>0</v>
      </c>
      <c r="H1532" s="199"/>
      <c r="I1532" s="219"/>
      <c r="L1532" s="211"/>
      <c r="M1532" s="211"/>
      <c r="N1532" s="192"/>
    </row>
    <row r="1533" spans="1:14" ht="16.5" hidden="1">
      <c r="A1533" s="185" t="s">
        <v>1476</v>
      </c>
      <c r="B1533" s="185" t="s">
        <v>657</v>
      </c>
      <c r="C1533" s="185"/>
      <c r="D1533" s="185"/>
      <c r="E1533" s="78"/>
      <c r="F1533" s="198"/>
      <c r="G1533" s="198">
        <v>0</v>
      </c>
      <c r="H1533" s="199"/>
      <c r="I1533" s="219"/>
      <c r="L1533" s="211"/>
      <c r="M1533" s="211"/>
      <c r="N1533" s="192"/>
    </row>
    <row r="1534" spans="1:14" ht="16.5" hidden="1">
      <c r="A1534" s="185" t="s">
        <v>1477</v>
      </c>
      <c r="B1534" s="185" t="s">
        <v>659</v>
      </c>
      <c r="C1534" s="185"/>
      <c r="D1534" s="185"/>
      <c r="E1534" s="78"/>
      <c r="F1534" s="198"/>
      <c r="G1534" s="198">
        <v>0</v>
      </c>
      <c r="H1534" s="199"/>
      <c r="I1534" s="219"/>
      <c r="L1534" s="211"/>
      <c r="M1534" s="211"/>
      <c r="N1534" s="192"/>
    </row>
    <row r="1535" spans="1:14" ht="16.5" hidden="1">
      <c r="A1535" s="185" t="s">
        <v>1478</v>
      </c>
      <c r="B1535" s="185" t="s">
        <v>661</v>
      </c>
      <c r="C1535" s="185"/>
      <c r="D1535" s="185"/>
      <c r="E1535" s="78"/>
      <c r="F1535" s="198"/>
      <c r="G1535" s="198">
        <v>0</v>
      </c>
      <c r="H1535" s="199"/>
      <c r="I1535" s="219"/>
      <c r="L1535" s="211"/>
      <c r="M1535" s="211"/>
      <c r="N1535" s="192"/>
    </row>
    <row r="1536" spans="1:14" ht="16.5" hidden="1">
      <c r="A1536" s="185" t="s">
        <v>1479</v>
      </c>
      <c r="B1536" s="185" t="s">
        <v>663</v>
      </c>
      <c r="C1536" s="185"/>
      <c r="D1536" s="185"/>
      <c r="E1536" s="78"/>
      <c r="F1536" s="198"/>
      <c r="G1536" s="198">
        <v>0</v>
      </c>
      <c r="H1536" s="199"/>
      <c r="I1536" s="219"/>
      <c r="L1536" s="211"/>
      <c r="M1536" s="211"/>
      <c r="N1536" s="192"/>
    </row>
    <row r="1537" spans="1:14" ht="16.5" hidden="1">
      <c r="A1537" s="185" t="s">
        <v>1480</v>
      </c>
      <c r="B1537" s="185" t="s">
        <v>665</v>
      </c>
      <c r="C1537" s="185"/>
      <c r="D1537" s="185"/>
      <c r="E1537" s="78"/>
      <c r="F1537" s="198"/>
      <c r="G1537" s="198">
        <v>0</v>
      </c>
      <c r="H1537" s="199"/>
      <c r="I1537" s="219"/>
      <c r="L1537" s="211"/>
      <c r="M1537" s="211"/>
      <c r="N1537" s="192"/>
    </row>
    <row r="1538" spans="1:14" ht="16.5" hidden="1">
      <c r="A1538" s="185" t="s">
        <v>1481</v>
      </c>
      <c r="B1538" s="185" t="s">
        <v>667</v>
      </c>
      <c r="C1538" s="185"/>
      <c r="D1538" s="185"/>
      <c r="E1538" s="78"/>
      <c r="F1538" s="198"/>
      <c r="G1538" s="198">
        <v>0</v>
      </c>
      <c r="H1538" s="199"/>
      <c r="I1538" s="219"/>
      <c r="L1538" s="211"/>
      <c r="M1538" s="211"/>
      <c r="N1538" s="192"/>
    </row>
    <row r="1539" spans="1:14" ht="16.5" hidden="1">
      <c r="A1539" s="185" t="s">
        <v>1482</v>
      </c>
      <c r="B1539" s="185" t="s">
        <v>669</v>
      </c>
      <c r="C1539" s="185"/>
      <c r="D1539" s="185"/>
      <c r="E1539" s="78"/>
      <c r="F1539" s="198"/>
      <c r="G1539" s="198">
        <v>0</v>
      </c>
      <c r="H1539" s="199"/>
      <c r="I1539" s="219"/>
      <c r="L1539" s="211"/>
      <c r="M1539" s="211"/>
      <c r="N1539" s="192"/>
    </row>
    <row r="1540" spans="1:14" ht="16.5" hidden="1">
      <c r="A1540" s="185" t="s">
        <v>1483</v>
      </c>
      <c r="B1540" s="185" t="s">
        <v>671</v>
      </c>
      <c r="C1540" s="185"/>
      <c r="D1540" s="185"/>
      <c r="E1540" s="78"/>
      <c r="F1540" s="198"/>
      <c r="G1540" s="198">
        <v>0</v>
      </c>
      <c r="H1540" s="199"/>
      <c r="I1540" s="219"/>
      <c r="L1540" s="211"/>
      <c r="M1540" s="211"/>
      <c r="N1540" s="192"/>
    </row>
    <row r="1541" spans="1:14" ht="16.5" hidden="1">
      <c r="A1541" s="185" t="s">
        <v>1484</v>
      </c>
      <c r="B1541" s="185" t="s">
        <v>673</v>
      </c>
      <c r="C1541" s="185"/>
      <c r="D1541" s="185"/>
      <c r="E1541" s="78"/>
      <c r="F1541" s="198"/>
      <c r="G1541" s="198">
        <v>0</v>
      </c>
      <c r="H1541" s="199"/>
      <c r="I1541" s="219"/>
      <c r="L1541" s="211"/>
      <c r="M1541" s="211"/>
      <c r="N1541" s="192"/>
    </row>
    <row r="1542" spans="1:14" ht="16.5" hidden="1">
      <c r="A1542" s="185" t="s">
        <v>1485</v>
      </c>
      <c r="B1542" s="185" t="s">
        <v>675</v>
      </c>
      <c r="C1542" s="185"/>
      <c r="D1542" s="185"/>
      <c r="E1542" s="78"/>
      <c r="F1542" s="198"/>
      <c r="G1542" s="198">
        <v>0</v>
      </c>
      <c r="H1542" s="199"/>
      <c r="I1542" s="219"/>
      <c r="L1542" s="211"/>
      <c r="M1542" s="211"/>
      <c r="N1542" s="192"/>
    </row>
    <row r="1543" spans="1:14" ht="16.5" hidden="1">
      <c r="A1543" s="185" t="s">
        <v>1486</v>
      </c>
      <c r="B1543" s="185" t="s">
        <v>677</v>
      </c>
      <c r="C1543" s="185"/>
      <c r="D1543" s="185"/>
      <c r="E1543" s="78"/>
      <c r="F1543" s="198"/>
      <c r="G1543" s="198">
        <v>0</v>
      </c>
      <c r="H1543" s="199"/>
      <c r="I1543" s="219"/>
      <c r="L1543" s="211"/>
      <c r="M1543" s="211"/>
      <c r="N1543" s="192"/>
    </row>
    <row r="1544" spans="1:14" ht="16.5" hidden="1">
      <c r="A1544" s="185" t="s">
        <v>1487</v>
      </c>
      <c r="B1544" s="185" t="s">
        <v>679</v>
      </c>
      <c r="C1544" s="185"/>
      <c r="D1544" s="185"/>
      <c r="E1544" s="78"/>
      <c r="F1544" s="198"/>
      <c r="G1544" s="198">
        <v>0</v>
      </c>
      <c r="H1544" s="199"/>
      <c r="I1544" s="219"/>
      <c r="L1544" s="211"/>
      <c r="M1544" s="211"/>
      <c r="N1544" s="192"/>
    </row>
    <row r="1545" spans="1:14" ht="16.5" hidden="1">
      <c r="A1545" s="185" t="s">
        <v>1488</v>
      </c>
      <c r="B1545" s="185" t="s">
        <v>681</v>
      </c>
      <c r="C1545" s="185"/>
      <c r="D1545" s="185"/>
      <c r="E1545" s="78"/>
      <c r="F1545" s="198"/>
      <c r="G1545" s="198">
        <v>0</v>
      </c>
      <c r="H1545" s="199"/>
      <c r="I1545" s="219"/>
      <c r="L1545" s="211"/>
      <c r="M1545" s="211"/>
      <c r="N1545" s="192"/>
    </row>
    <row r="1546" spans="1:14" ht="16.5" hidden="1">
      <c r="A1546" s="185" t="s">
        <v>1489</v>
      </c>
      <c r="B1546" s="185" t="s">
        <v>683</v>
      </c>
      <c r="C1546" s="185"/>
      <c r="D1546" s="185"/>
      <c r="E1546" s="78"/>
      <c r="F1546" s="198"/>
      <c r="G1546" s="198">
        <v>0</v>
      </c>
      <c r="H1546" s="199"/>
      <c r="I1546" s="219"/>
      <c r="L1546" s="211"/>
      <c r="M1546" s="211"/>
      <c r="N1546" s="192"/>
    </row>
    <row r="1547" spans="1:14" ht="16.5" hidden="1">
      <c r="A1547" s="185" t="s">
        <v>1490</v>
      </c>
      <c r="B1547" s="185" t="s">
        <v>685</v>
      </c>
      <c r="C1547" s="185"/>
      <c r="D1547" s="185"/>
      <c r="E1547" s="78"/>
      <c r="F1547" s="198"/>
      <c r="G1547" s="198">
        <v>0</v>
      </c>
      <c r="H1547" s="199"/>
      <c r="I1547" s="219"/>
      <c r="L1547" s="211"/>
      <c r="M1547" s="211"/>
      <c r="N1547" s="192"/>
    </row>
    <row r="1548" spans="1:14" ht="16.5" hidden="1">
      <c r="A1548" s="185" t="s">
        <v>1491</v>
      </c>
      <c r="B1548" s="185" t="s">
        <v>687</v>
      </c>
      <c r="C1548" s="185"/>
      <c r="D1548" s="185"/>
      <c r="E1548" s="78"/>
      <c r="F1548" s="198"/>
      <c r="G1548" s="198">
        <v>0</v>
      </c>
      <c r="H1548" s="199"/>
      <c r="I1548" s="219"/>
      <c r="L1548" s="211"/>
      <c r="M1548" s="211"/>
      <c r="N1548" s="192"/>
    </row>
    <row r="1549" spans="1:14" ht="16.5" hidden="1">
      <c r="A1549" s="185" t="s">
        <v>1492</v>
      </c>
      <c r="B1549" s="185" t="s">
        <v>689</v>
      </c>
      <c r="C1549" s="185"/>
      <c r="D1549" s="185"/>
      <c r="E1549" s="78"/>
      <c r="F1549" s="198"/>
      <c r="G1549" s="198">
        <v>0</v>
      </c>
      <c r="H1549" s="199"/>
      <c r="I1549" s="219"/>
      <c r="L1549" s="211"/>
      <c r="M1549" s="211"/>
      <c r="N1549" s="192"/>
    </row>
    <row r="1550" spans="1:14" ht="16.5" hidden="1">
      <c r="A1550" s="185" t="s">
        <v>1493</v>
      </c>
      <c r="B1550" s="185" t="s">
        <v>691</v>
      </c>
      <c r="C1550" s="185"/>
      <c r="D1550" s="185"/>
      <c r="E1550" s="78"/>
      <c r="F1550" s="198"/>
      <c r="G1550" s="198">
        <v>0</v>
      </c>
      <c r="H1550" s="199"/>
      <c r="I1550" s="219"/>
      <c r="L1550" s="211"/>
      <c r="M1550" s="211"/>
      <c r="N1550" s="192"/>
    </row>
    <row r="1551" spans="1:14" ht="16.5" hidden="1">
      <c r="A1551" s="185" t="s">
        <v>1494</v>
      </c>
      <c r="B1551" s="185" t="s">
        <v>693</v>
      </c>
      <c r="C1551" s="185"/>
      <c r="D1551" s="185"/>
      <c r="E1551" s="78"/>
      <c r="F1551" s="198"/>
      <c r="G1551" s="198">
        <v>0</v>
      </c>
      <c r="H1551" s="199"/>
      <c r="I1551" s="219"/>
      <c r="L1551" s="211"/>
      <c r="M1551" s="211"/>
      <c r="N1551" s="192"/>
    </row>
    <row r="1552" spans="1:14" ht="16.5" hidden="1">
      <c r="A1552" s="185" t="s">
        <v>1495</v>
      </c>
      <c r="B1552" s="185" t="s">
        <v>695</v>
      </c>
      <c r="C1552" s="185"/>
      <c r="D1552" s="185"/>
      <c r="E1552" s="78"/>
      <c r="F1552" s="198"/>
      <c r="G1552" s="198">
        <v>0</v>
      </c>
      <c r="H1552" s="199"/>
      <c r="I1552" s="219"/>
      <c r="L1552" s="211"/>
      <c r="M1552" s="211"/>
      <c r="N1552" s="192"/>
    </row>
    <row r="1553" spans="1:14" ht="16.5" hidden="1">
      <c r="A1553" s="185" t="s">
        <v>1496</v>
      </c>
      <c r="B1553" s="185" t="s">
        <v>697</v>
      </c>
      <c r="C1553" s="185"/>
      <c r="D1553" s="185"/>
      <c r="E1553" s="78"/>
      <c r="F1553" s="198"/>
      <c r="G1553" s="198">
        <v>0</v>
      </c>
      <c r="H1553" s="199"/>
      <c r="I1553" s="219"/>
      <c r="L1553" s="211"/>
      <c r="M1553" s="211"/>
      <c r="N1553" s="192"/>
    </row>
    <row r="1554" spans="1:14" ht="16.5" hidden="1">
      <c r="A1554" s="185" t="s">
        <v>1497</v>
      </c>
      <c r="B1554" s="185" t="s">
        <v>699</v>
      </c>
      <c r="C1554" s="185"/>
      <c r="D1554" s="185"/>
      <c r="E1554" s="78"/>
      <c r="F1554" s="198"/>
      <c r="G1554" s="198">
        <v>0</v>
      </c>
      <c r="H1554" s="199"/>
      <c r="I1554" s="219"/>
      <c r="L1554" s="211"/>
      <c r="M1554" s="211"/>
      <c r="N1554" s="192"/>
    </row>
    <row r="1555" spans="1:14" ht="16.5" hidden="1">
      <c r="A1555" s="185" t="s">
        <v>1498</v>
      </c>
      <c r="B1555" s="185" t="s">
        <v>701</v>
      </c>
      <c r="C1555" s="185"/>
      <c r="D1555" s="185"/>
      <c r="E1555" s="78"/>
      <c r="F1555" s="198"/>
      <c r="G1555" s="198">
        <v>0</v>
      </c>
      <c r="H1555" s="199"/>
      <c r="I1555" s="219"/>
      <c r="L1555" s="211"/>
      <c r="M1555" s="211"/>
      <c r="N1555" s="192"/>
    </row>
    <row r="1556" spans="1:14" ht="16.5" hidden="1">
      <c r="A1556" s="185" t="s">
        <v>1499</v>
      </c>
      <c r="B1556" s="185" t="s">
        <v>703</v>
      </c>
      <c r="C1556" s="185"/>
      <c r="D1556" s="185"/>
      <c r="E1556" s="78"/>
      <c r="F1556" s="198"/>
      <c r="G1556" s="198">
        <v>0</v>
      </c>
      <c r="H1556" s="199"/>
      <c r="I1556" s="219"/>
      <c r="L1556" s="211"/>
      <c r="M1556" s="211"/>
      <c r="N1556" s="192"/>
    </row>
    <row r="1557" spans="1:14" ht="16.5" hidden="1">
      <c r="A1557" s="193" t="s">
        <v>1500</v>
      </c>
      <c r="B1557" s="193" t="s">
        <v>752</v>
      </c>
      <c r="C1557" s="193"/>
      <c r="D1557" s="193"/>
      <c r="E1557" s="78"/>
      <c r="F1557" s="236">
        <f>F1558+F1604</f>
        <v>0</v>
      </c>
      <c r="G1557" s="236">
        <v>0</v>
      </c>
      <c r="H1557" s="237">
        <f>H1558+H1604</f>
        <v>0</v>
      </c>
      <c r="I1557" s="219"/>
      <c r="L1557" s="211"/>
      <c r="M1557" s="211"/>
      <c r="N1557" s="192"/>
    </row>
    <row r="1558" spans="1:14" ht="16.5" hidden="1">
      <c r="A1558" s="196" t="s">
        <v>1501</v>
      </c>
      <c r="B1558" s="196" t="s">
        <v>613</v>
      </c>
      <c r="C1558" s="196"/>
      <c r="D1558" s="196"/>
      <c r="E1558" s="78"/>
      <c r="F1558" s="197">
        <f>F1574</f>
        <v>0</v>
      </c>
      <c r="G1558" s="197">
        <v>0</v>
      </c>
      <c r="H1558" s="197">
        <f t="shared" ref="H1558" si="54">H1574</f>
        <v>0</v>
      </c>
      <c r="I1558" s="219"/>
      <c r="L1558" s="211"/>
      <c r="M1558" s="211"/>
      <c r="N1558" s="192"/>
    </row>
    <row r="1559" spans="1:14" ht="16.5" hidden="1">
      <c r="A1559" s="185" t="s">
        <v>1502</v>
      </c>
      <c r="B1559" s="185" t="s">
        <v>615</v>
      </c>
      <c r="C1559" s="185"/>
      <c r="D1559" s="185"/>
      <c r="E1559" s="78"/>
      <c r="F1559" s="198"/>
      <c r="G1559" s="198">
        <v>0</v>
      </c>
      <c r="H1559" s="199"/>
      <c r="I1559" s="219"/>
      <c r="L1559" s="211"/>
      <c r="M1559" s="211"/>
      <c r="N1559" s="192"/>
    </row>
    <row r="1560" spans="1:14" ht="16.5" hidden="1">
      <c r="A1560" s="185" t="s">
        <v>1503</v>
      </c>
      <c r="B1560" s="185" t="s">
        <v>617</v>
      </c>
      <c r="C1560" s="185"/>
      <c r="D1560" s="185"/>
      <c r="E1560" s="78"/>
      <c r="F1560" s="198"/>
      <c r="G1560" s="198">
        <v>0</v>
      </c>
      <c r="H1560" s="199"/>
      <c r="I1560" s="219"/>
      <c r="L1560" s="211"/>
      <c r="M1560" s="211"/>
      <c r="N1560" s="192"/>
    </row>
    <row r="1561" spans="1:14" ht="16.5" hidden="1">
      <c r="A1561" s="185" t="s">
        <v>1504</v>
      </c>
      <c r="B1561" s="185" t="s">
        <v>619</v>
      </c>
      <c r="C1561" s="185"/>
      <c r="D1561" s="185"/>
      <c r="E1561" s="78"/>
      <c r="F1561" s="198"/>
      <c r="G1561" s="198">
        <v>0</v>
      </c>
      <c r="H1561" s="199"/>
      <c r="I1561" s="219"/>
      <c r="L1561" s="211"/>
      <c r="M1561" s="211"/>
      <c r="N1561" s="192"/>
    </row>
    <row r="1562" spans="1:14" ht="16.5" hidden="1">
      <c r="A1562" s="185" t="s">
        <v>1505</v>
      </c>
      <c r="B1562" s="185" t="s">
        <v>621</v>
      </c>
      <c r="C1562" s="185"/>
      <c r="D1562" s="185"/>
      <c r="E1562" s="78"/>
      <c r="F1562" s="198"/>
      <c r="G1562" s="198">
        <v>0</v>
      </c>
      <c r="H1562" s="199"/>
      <c r="I1562" s="219"/>
      <c r="L1562" s="211"/>
      <c r="M1562" s="211"/>
      <c r="N1562" s="192"/>
    </row>
    <row r="1563" spans="1:14" ht="16.5" hidden="1">
      <c r="A1563" s="185" t="s">
        <v>1506</v>
      </c>
      <c r="B1563" s="185" t="s">
        <v>623</v>
      </c>
      <c r="C1563" s="185"/>
      <c r="D1563" s="185"/>
      <c r="E1563" s="78"/>
      <c r="F1563" s="198"/>
      <c r="G1563" s="198">
        <v>0</v>
      </c>
      <c r="H1563" s="199"/>
      <c r="I1563" s="219"/>
      <c r="L1563" s="211"/>
      <c r="M1563" s="211"/>
      <c r="N1563" s="192"/>
    </row>
    <row r="1564" spans="1:14" ht="16.5" hidden="1">
      <c r="A1564" s="185" t="s">
        <v>1507</v>
      </c>
      <c r="B1564" s="185" t="s">
        <v>625</v>
      </c>
      <c r="C1564" s="185"/>
      <c r="D1564" s="185"/>
      <c r="E1564" s="78"/>
      <c r="F1564" s="198"/>
      <c r="G1564" s="198">
        <v>0</v>
      </c>
      <c r="H1564" s="199"/>
      <c r="I1564" s="219"/>
      <c r="L1564" s="211"/>
      <c r="M1564" s="211"/>
      <c r="N1564" s="192"/>
    </row>
    <row r="1565" spans="1:14" ht="16.5" hidden="1">
      <c r="A1565" s="185" t="s">
        <v>1508</v>
      </c>
      <c r="B1565" s="185" t="s">
        <v>627</v>
      </c>
      <c r="C1565" s="185"/>
      <c r="D1565" s="185"/>
      <c r="E1565" s="78"/>
      <c r="F1565" s="198"/>
      <c r="G1565" s="198">
        <v>0</v>
      </c>
      <c r="H1565" s="199"/>
      <c r="I1565" s="219"/>
      <c r="L1565" s="211"/>
      <c r="M1565" s="211"/>
      <c r="N1565" s="192"/>
    </row>
    <row r="1566" spans="1:14" ht="16.5" hidden="1">
      <c r="A1566" s="185" t="s">
        <v>1509</v>
      </c>
      <c r="B1566" s="185" t="s">
        <v>629</v>
      </c>
      <c r="C1566" s="185"/>
      <c r="D1566" s="185"/>
      <c r="E1566" s="78"/>
      <c r="F1566" s="198"/>
      <c r="G1566" s="198">
        <v>0</v>
      </c>
      <c r="H1566" s="199"/>
      <c r="I1566" s="219"/>
      <c r="L1566" s="211"/>
      <c r="M1566" s="211"/>
      <c r="N1566" s="192"/>
    </row>
    <row r="1567" spans="1:14" ht="16.5" hidden="1">
      <c r="A1567" s="185" t="s">
        <v>1510</v>
      </c>
      <c r="B1567" s="185" t="s">
        <v>631</v>
      </c>
      <c r="C1567" s="185"/>
      <c r="D1567" s="185"/>
      <c r="E1567" s="78"/>
      <c r="F1567" s="198"/>
      <c r="G1567" s="198">
        <v>0</v>
      </c>
      <c r="H1567" s="199"/>
      <c r="I1567" s="219"/>
      <c r="L1567" s="211"/>
      <c r="M1567" s="211"/>
      <c r="N1567" s="192"/>
    </row>
    <row r="1568" spans="1:14" ht="16.5" hidden="1">
      <c r="A1568" s="185" t="s">
        <v>1511</v>
      </c>
      <c r="B1568" s="185" t="s">
        <v>633</v>
      </c>
      <c r="C1568" s="185"/>
      <c r="D1568" s="185"/>
      <c r="E1568" s="78"/>
      <c r="F1568" s="198"/>
      <c r="G1568" s="198">
        <v>0</v>
      </c>
      <c r="H1568" s="199"/>
      <c r="I1568" s="219"/>
      <c r="L1568" s="211"/>
      <c r="M1568" s="211"/>
      <c r="N1568" s="192"/>
    </row>
    <row r="1569" spans="1:14" ht="30.75" hidden="1" customHeight="1">
      <c r="A1569" s="185" t="s">
        <v>1512</v>
      </c>
      <c r="B1569" s="185" t="s">
        <v>635</v>
      </c>
      <c r="C1569" s="185"/>
      <c r="D1569" s="185"/>
      <c r="E1569" s="78"/>
      <c r="F1569" s="198"/>
      <c r="G1569" s="198">
        <v>0</v>
      </c>
      <c r="H1569" s="199"/>
      <c r="I1569" s="219"/>
      <c r="L1569" s="211"/>
      <c r="M1569" s="211"/>
      <c r="N1569" s="192"/>
    </row>
    <row r="1570" spans="1:14" ht="16.5" hidden="1">
      <c r="A1570" s="185" t="s">
        <v>1513</v>
      </c>
      <c r="B1570" s="185" t="s">
        <v>637</v>
      </c>
      <c r="C1570" s="185"/>
      <c r="D1570" s="185"/>
      <c r="E1570" s="78"/>
      <c r="F1570" s="198"/>
      <c r="G1570" s="198">
        <v>0</v>
      </c>
      <c r="H1570" s="199"/>
      <c r="I1570" s="219"/>
      <c r="L1570" s="211"/>
      <c r="M1570" s="211"/>
      <c r="N1570" s="192"/>
    </row>
    <row r="1571" spans="1:14" ht="16.5" hidden="1">
      <c r="A1571" s="185" t="s">
        <v>1514</v>
      </c>
      <c r="B1571" s="185" t="s">
        <v>639</v>
      </c>
      <c r="C1571" s="185"/>
      <c r="D1571" s="185"/>
      <c r="E1571" s="78"/>
      <c r="F1571" s="198"/>
      <c r="G1571" s="198">
        <v>0</v>
      </c>
      <c r="H1571" s="199"/>
      <c r="I1571" s="219"/>
      <c r="L1571" s="211"/>
      <c r="M1571" s="211"/>
      <c r="N1571" s="192"/>
    </row>
    <row r="1572" spans="1:14" ht="16.5" hidden="1">
      <c r="A1572" s="185" t="s">
        <v>1515</v>
      </c>
      <c r="B1572" s="185" t="s">
        <v>641</v>
      </c>
      <c r="C1572" s="185"/>
      <c r="D1572" s="185"/>
      <c r="E1572" s="78"/>
      <c r="F1572" s="198"/>
      <c r="G1572" s="198">
        <v>0</v>
      </c>
      <c r="H1572" s="199"/>
      <c r="I1572" s="219"/>
      <c r="L1572" s="211"/>
      <c r="M1572" s="211"/>
      <c r="N1572" s="192"/>
    </row>
    <row r="1573" spans="1:14" ht="16.5" hidden="1">
      <c r="A1573" s="185" t="s">
        <v>1516</v>
      </c>
      <c r="B1573" s="185" t="s">
        <v>643</v>
      </c>
      <c r="C1573" s="185"/>
      <c r="D1573" s="185"/>
      <c r="E1573" s="78"/>
      <c r="F1573" s="198"/>
      <c r="G1573" s="198">
        <v>0</v>
      </c>
      <c r="H1573" s="199"/>
      <c r="I1573" s="219"/>
      <c r="L1573" s="211"/>
      <c r="M1573" s="211"/>
      <c r="N1573" s="192"/>
    </row>
    <row r="1574" spans="1:14" ht="16.5" hidden="1">
      <c r="A1574" s="185" t="s">
        <v>1517</v>
      </c>
      <c r="B1574" s="185" t="s">
        <v>645</v>
      </c>
      <c r="C1574" s="185"/>
      <c r="D1574" s="185"/>
      <c r="E1574" s="78"/>
      <c r="F1574" s="198"/>
      <c r="G1574" s="198">
        <v>0</v>
      </c>
      <c r="H1574" s="198"/>
      <c r="I1574" s="219"/>
      <c r="L1574" s="211"/>
      <c r="M1574" s="211"/>
      <c r="N1574" s="192"/>
    </row>
    <row r="1575" spans="1:14" ht="16.5" hidden="1">
      <c r="A1575" s="185" t="s">
        <v>1518</v>
      </c>
      <c r="B1575" s="185" t="s">
        <v>647</v>
      </c>
      <c r="C1575" s="185"/>
      <c r="D1575" s="185"/>
      <c r="E1575" s="78"/>
      <c r="F1575" s="198"/>
      <c r="G1575" s="198">
        <v>0</v>
      </c>
      <c r="H1575" s="199"/>
      <c r="I1575" s="219"/>
      <c r="L1575" s="211"/>
      <c r="M1575" s="211"/>
      <c r="N1575" s="192"/>
    </row>
    <row r="1576" spans="1:14" ht="16.5" hidden="1">
      <c r="A1576" s="185" t="s">
        <v>1519</v>
      </c>
      <c r="B1576" s="185" t="s">
        <v>649</v>
      </c>
      <c r="C1576" s="185"/>
      <c r="D1576" s="185"/>
      <c r="E1576" s="78"/>
      <c r="F1576" s="198"/>
      <c r="G1576" s="198">
        <v>0</v>
      </c>
      <c r="H1576" s="199"/>
      <c r="I1576" s="219"/>
      <c r="L1576" s="211"/>
      <c r="M1576" s="211"/>
      <c r="N1576" s="192"/>
    </row>
    <row r="1577" spans="1:14" ht="16.5" hidden="1">
      <c r="A1577" s="185" t="s">
        <v>1520</v>
      </c>
      <c r="B1577" s="185" t="s">
        <v>651</v>
      </c>
      <c r="C1577" s="185"/>
      <c r="D1577" s="185"/>
      <c r="E1577" s="78"/>
      <c r="F1577" s="198"/>
      <c r="G1577" s="198">
        <v>0</v>
      </c>
      <c r="H1577" s="199"/>
      <c r="I1577" s="219"/>
      <c r="L1577" s="211"/>
      <c r="M1577" s="211"/>
      <c r="N1577" s="192"/>
    </row>
    <row r="1578" spans="1:14" ht="16.5" hidden="1">
      <c r="A1578" s="185" t="s">
        <v>1521</v>
      </c>
      <c r="B1578" s="185" t="s">
        <v>653</v>
      </c>
      <c r="C1578" s="185"/>
      <c r="D1578" s="185"/>
      <c r="E1578" s="78"/>
      <c r="F1578" s="198"/>
      <c r="G1578" s="198">
        <v>0</v>
      </c>
      <c r="H1578" s="199"/>
      <c r="I1578" s="219"/>
      <c r="L1578" s="211"/>
      <c r="M1578" s="211"/>
      <c r="N1578" s="192"/>
    </row>
    <row r="1579" spans="1:14" ht="16.5" hidden="1">
      <c r="A1579" s="185" t="s">
        <v>1522</v>
      </c>
      <c r="B1579" s="185" t="s">
        <v>655</v>
      </c>
      <c r="C1579" s="185"/>
      <c r="D1579" s="185"/>
      <c r="E1579" s="78"/>
      <c r="F1579" s="198"/>
      <c r="G1579" s="198">
        <v>0</v>
      </c>
      <c r="H1579" s="199"/>
      <c r="I1579" s="219"/>
      <c r="L1579" s="211"/>
      <c r="M1579" s="211"/>
      <c r="N1579" s="192"/>
    </row>
    <row r="1580" spans="1:14" ht="16.5" hidden="1">
      <c r="A1580" s="185" t="s">
        <v>1523</v>
      </c>
      <c r="B1580" s="185" t="s">
        <v>657</v>
      </c>
      <c r="C1580" s="185"/>
      <c r="D1580" s="185"/>
      <c r="E1580" s="78"/>
      <c r="F1580" s="198"/>
      <c r="G1580" s="198">
        <v>0</v>
      </c>
      <c r="H1580" s="199"/>
      <c r="I1580" s="219"/>
      <c r="L1580" s="211"/>
      <c r="M1580" s="211"/>
      <c r="N1580" s="192"/>
    </row>
    <row r="1581" spans="1:14" ht="16.5" hidden="1">
      <c r="A1581" s="185" t="s">
        <v>1524</v>
      </c>
      <c r="B1581" s="185" t="s">
        <v>659</v>
      </c>
      <c r="C1581" s="185"/>
      <c r="D1581" s="185"/>
      <c r="E1581" s="78"/>
      <c r="F1581" s="198"/>
      <c r="G1581" s="198">
        <v>0</v>
      </c>
      <c r="H1581" s="199"/>
      <c r="I1581" s="219"/>
      <c r="L1581" s="211"/>
      <c r="M1581" s="211"/>
      <c r="N1581" s="192"/>
    </row>
    <row r="1582" spans="1:14" ht="16.5" hidden="1">
      <c r="A1582" s="185" t="s">
        <v>1525</v>
      </c>
      <c r="B1582" s="185" t="s">
        <v>661</v>
      </c>
      <c r="C1582" s="185"/>
      <c r="D1582" s="185"/>
      <c r="E1582" s="78"/>
      <c r="F1582" s="198"/>
      <c r="G1582" s="198">
        <v>0</v>
      </c>
      <c r="H1582" s="199"/>
      <c r="I1582" s="219"/>
      <c r="L1582" s="211"/>
      <c r="M1582" s="211"/>
      <c r="N1582" s="192"/>
    </row>
    <row r="1583" spans="1:14" ht="16.5" hidden="1">
      <c r="A1583" s="185" t="s">
        <v>1526</v>
      </c>
      <c r="B1583" s="185" t="s">
        <v>663</v>
      </c>
      <c r="C1583" s="185"/>
      <c r="D1583" s="185"/>
      <c r="E1583" s="78"/>
      <c r="F1583" s="198"/>
      <c r="G1583" s="198">
        <v>0</v>
      </c>
      <c r="H1583" s="199"/>
      <c r="I1583" s="219"/>
      <c r="L1583" s="211"/>
      <c r="M1583" s="211"/>
      <c r="N1583" s="192"/>
    </row>
    <row r="1584" spans="1:14" ht="16.5" hidden="1">
      <c r="A1584" s="185" t="s">
        <v>1527</v>
      </c>
      <c r="B1584" s="185" t="s">
        <v>665</v>
      </c>
      <c r="C1584" s="185"/>
      <c r="D1584" s="185"/>
      <c r="E1584" s="78"/>
      <c r="F1584" s="198"/>
      <c r="G1584" s="198">
        <v>0</v>
      </c>
      <c r="H1584" s="199"/>
      <c r="I1584" s="219"/>
      <c r="L1584" s="211"/>
      <c r="M1584" s="211"/>
      <c r="N1584" s="192"/>
    </row>
    <row r="1585" spans="1:14" ht="16.5" hidden="1">
      <c r="A1585" s="185" t="s">
        <v>1528</v>
      </c>
      <c r="B1585" s="185" t="s">
        <v>667</v>
      </c>
      <c r="C1585" s="185"/>
      <c r="D1585" s="185"/>
      <c r="E1585" s="78"/>
      <c r="F1585" s="198"/>
      <c r="G1585" s="198">
        <v>0</v>
      </c>
      <c r="H1585" s="199"/>
      <c r="I1585" s="219"/>
      <c r="L1585" s="211"/>
      <c r="M1585" s="211"/>
      <c r="N1585" s="192"/>
    </row>
    <row r="1586" spans="1:14" ht="16.5" hidden="1">
      <c r="A1586" s="185" t="s">
        <v>1529</v>
      </c>
      <c r="B1586" s="185" t="s">
        <v>669</v>
      </c>
      <c r="C1586" s="185"/>
      <c r="D1586" s="185"/>
      <c r="E1586" s="78"/>
      <c r="F1586" s="198"/>
      <c r="G1586" s="198">
        <v>0</v>
      </c>
      <c r="H1586" s="199"/>
      <c r="I1586" s="219"/>
      <c r="L1586" s="211"/>
      <c r="M1586" s="211"/>
      <c r="N1586" s="192"/>
    </row>
    <row r="1587" spans="1:14" ht="16.5" hidden="1">
      <c r="A1587" s="185" t="s">
        <v>1530</v>
      </c>
      <c r="B1587" s="185" t="s">
        <v>671</v>
      </c>
      <c r="C1587" s="185"/>
      <c r="D1587" s="185"/>
      <c r="E1587" s="78"/>
      <c r="F1587" s="198"/>
      <c r="G1587" s="198">
        <v>0</v>
      </c>
      <c r="H1587" s="199"/>
      <c r="I1587" s="219"/>
      <c r="L1587" s="211"/>
      <c r="M1587" s="211"/>
      <c r="N1587" s="192"/>
    </row>
    <row r="1588" spans="1:14" ht="16.5" hidden="1">
      <c r="A1588" s="185" t="s">
        <v>1531</v>
      </c>
      <c r="B1588" s="185" t="s">
        <v>673</v>
      </c>
      <c r="C1588" s="185"/>
      <c r="D1588" s="185"/>
      <c r="E1588" s="78"/>
      <c r="F1588" s="198"/>
      <c r="G1588" s="198">
        <v>0</v>
      </c>
      <c r="H1588" s="199"/>
      <c r="I1588" s="219"/>
      <c r="L1588" s="211"/>
      <c r="M1588" s="211"/>
      <c r="N1588" s="192"/>
    </row>
    <row r="1589" spans="1:14" ht="16.5" hidden="1">
      <c r="A1589" s="185" t="s">
        <v>1532</v>
      </c>
      <c r="B1589" s="185" t="s">
        <v>675</v>
      </c>
      <c r="C1589" s="185"/>
      <c r="D1589" s="185"/>
      <c r="E1589" s="78"/>
      <c r="F1589" s="198"/>
      <c r="G1589" s="198">
        <v>0</v>
      </c>
      <c r="H1589" s="199"/>
      <c r="I1589" s="219"/>
      <c r="L1589" s="211"/>
      <c r="M1589" s="211"/>
      <c r="N1589" s="192"/>
    </row>
    <row r="1590" spans="1:14" ht="16.5" hidden="1">
      <c r="A1590" s="185" t="s">
        <v>1533</v>
      </c>
      <c r="B1590" s="185" t="s">
        <v>677</v>
      </c>
      <c r="C1590" s="185"/>
      <c r="D1590" s="185"/>
      <c r="E1590" s="78"/>
      <c r="F1590" s="198"/>
      <c r="G1590" s="198">
        <v>0</v>
      </c>
      <c r="H1590" s="199"/>
      <c r="I1590" s="219"/>
      <c r="L1590" s="211"/>
      <c r="M1590" s="211"/>
      <c r="N1590" s="192"/>
    </row>
    <row r="1591" spans="1:14" ht="16.5" hidden="1">
      <c r="A1591" s="185" t="s">
        <v>1534</v>
      </c>
      <c r="B1591" s="185" t="s">
        <v>679</v>
      </c>
      <c r="C1591" s="185"/>
      <c r="D1591" s="185"/>
      <c r="E1591" s="78"/>
      <c r="F1591" s="198"/>
      <c r="G1591" s="198">
        <v>0</v>
      </c>
      <c r="H1591" s="199"/>
      <c r="I1591" s="219"/>
      <c r="L1591" s="211"/>
      <c r="M1591" s="211"/>
      <c r="N1591" s="192"/>
    </row>
    <row r="1592" spans="1:14" ht="16.5" hidden="1">
      <c r="A1592" s="185" t="s">
        <v>1535</v>
      </c>
      <c r="B1592" s="185" t="s">
        <v>681</v>
      </c>
      <c r="C1592" s="185"/>
      <c r="D1592" s="185"/>
      <c r="E1592" s="78"/>
      <c r="F1592" s="198"/>
      <c r="G1592" s="198">
        <v>0</v>
      </c>
      <c r="H1592" s="199"/>
      <c r="I1592" s="219"/>
      <c r="L1592" s="211"/>
      <c r="M1592" s="211"/>
      <c r="N1592" s="192"/>
    </row>
    <row r="1593" spans="1:14" ht="16.5" hidden="1">
      <c r="A1593" s="185" t="s">
        <v>1536</v>
      </c>
      <c r="B1593" s="185" t="s">
        <v>683</v>
      </c>
      <c r="C1593" s="185"/>
      <c r="D1593" s="185"/>
      <c r="E1593" s="78"/>
      <c r="F1593" s="198"/>
      <c r="G1593" s="198">
        <v>0</v>
      </c>
      <c r="H1593" s="199"/>
      <c r="I1593" s="219"/>
      <c r="L1593" s="211"/>
      <c r="M1593" s="211"/>
      <c r="N1593" s="192"/>
    </row>
    <row r="1594" spans="1:14" ht="16.5" hidden="1">
      <c r="A1594" s="185" t="s">
        <v>1537</v>
      </c>
      <c r="B1594" s="185" t="s">
        <v>685</v>
      </c>
      <c r="C1594" s="185"/>
      <c r="D1594" s="185"/>
      <c r="E1594" s="78"/>
      <c r="F1594" s="198"/>
      <c r="G1594" s="198">
        <v>0</v>
      </c>
      <c r="H1594" s="199"/>
      <c r="I1594" s="219"/>
      <c r="L1594" s="211"/>
      <c r="M1594" s="211"/>
      <c r="N1594" s="192"/>
    </row>
    <row r="1595" spans="1:14" ht="16.5" hidden="1">
      <c r="A1595" s="185" t="s">
        <v>1538</v>
      </c>
      <c r="B1595" s="185" t="s">
        <v>687</v>
      </c>
      <c r="C1595" s="185"/>
      <c r="D1595" s="185"/>
      <c r="E1595" s="78"/>
      <c r="F1595" s="198"/>
      <c r="G1595" s="198">
        <v>0</v>
      </c>
      <c r="H1595" s="199"/>
      <c r="I1595" s="219"/>
      <c r="L1595" s="211"/>
      <c r="M1595" s="211"/>
      <c r="N1595" s="192"/>
    </row>
    <row r="1596" spans="1:14" ht="16.5" hidden="1">
      <c r="A1596" s="185" t="s">
        <v>1539</v>
      </c>
      <c r="B1596" s="185" t="s">
        <v>689</v>
      </c>
      <c r="C1596" s="185"/>
      <c r="D1596" s="185"/>
      <c r="E1596" s="78"/>
      <c r="F1596" s="198"/>
      <c r="G1596" s="198">
        <v>0</v>
      </c>
      <c r="H1596" s="199"/>
      <c r="I1596" s="219"/>
      <c r="L1596" s="211"/>
      <c r="M1596" s="211"/>
      <c r="N1596" s="192"/>
    </row>
    <row r="1597" spans="1:14" ht="16.5" hidden="1">
      <c r="A1597" s="185" t="s">
        <v>1540</v>
      </c>
      <c r="B1597" s="185" t="s">
        <v>691</v>
      </c>
      <c r="C1597" s="185"/>
      <c r="D1597" s="185"/>
      <c r="E1597" s="78"/>
      <c r="F1597" s="198"/>
      <c r="G1597" s="198">
        <v>0</v>
      </c>
      <c r="H1597" s="199"/>
      <c r="I1597" s="219"/>
      <c r="L1597" s="211"/>
      <c r="M1597" s="211"/>
      <c r="N1597" s="192"/>
    </row>
    <row r="1598" spans="1:14" ht="16.5" hidden="1">
      <c r="A1598" s="185" t="s">
        <v>1541</v>
      </c>
      <c r="B1598" s="185" t="s">
        <v>693</v>
      </c>
      <c r="C1598" s="185"/>
      <c r="D1598" s="185"/>
      <c r="E1598" s="78"/>
      <c r="F1598" s="198"/>
      <c r="G1598" s="198">
        <v>0</v>
      </c>
      <c r="H1598" s="199"/>
      <c r="I1598" s="219"/>
      <c r="L1598" s="211"/>
      <c r="M1598" s="211"/>
      <c r="N1598" s="192"/>
    </row>
    <row r="1599" spans="1:14" ht="16.5" hidden="1">
      <c r="A1599" s="185" t="s">
        <v>1542</v>
      </c>
      <c r="B1599" s="185" t="s">
        <v>695</v>
      </c>
      <c r="C1599" s="185"/>
      <c r="D1599" s="185"/>
      <c r="E1599" s="78"/>
      <c r="F1599" s="198"/>
      <c r="G1599" s="198">
        <v>0</v>
      </c>
      <c r="H1599" s="199"/>
      <c r="I1599" s="219"/>
      <c r="L1599" s="211"/>
      <c r="M1599" s="211"/>
      <c r="N1599" s="192"/>
    </row>
    <row r="1600" spans="1:14" ht="16.5" hidden="1">
      <c r="A1600" s="185" t="s">
        <v>1543</v>
      </c>
      <c r="B1600" s="185" t="s">
        <v>697</v>
      </c>
      <c r="C1600" s="185"/>
      <c r="D1600" s="185"/>
      <c r="E1600" s="78"/>
      <c r="F1600" s="198"/>
      <c r="G1600" s="198">
        <v>0</v>
      </c>
      <c r="H1600" s="199"/>
      <c r="I1600" s="219"/>
      <c r="L1600" s="211"/>
      <c r="M1600" s="211"/>
      <c r="N1600" s="192"/>
    </row>
    <row r="1601" spans="1:14" ht="16.5" hidden="1">
      <c r="A1601" s="185" t="s">
        <v>1544</v>
      </c>
      <c r="B1601" s="185" t="s">
        <v>699</v>
      </c>
      <c r="C1601" s="185"/>
      <c r="D1601" s="185"/>
      <c r="E1601" s="78"/>
      <c r="F1601" s="198"/>
      <c r="G1601" s="198">
        <v>0</v>
      </c>
      <c r="H1601" s="199"/>
      <c r="I1601" s="219"/>
      <c r="L1601" s="211"/>
      <c r="M1601" s="211"/>
      <c r="N1601" s="192"/>
    </row>
    <row r="1602" spans="1:14" ht="16.5" hidden="1">
      <c r="A1602" s="185" t="s">
        <v>1545</v>
      </c>
      <c r="B1602" s="185" t="s">
        <v>701</v>
      </c>
      <c r="C1602" s="185"/>
      <c r="D1602" s="185"/>
      <c r="E1602" s="78"/>
      <c r="F1602" s="198"/>
      <c r="G1602" s="198">
        <v>0</v>
      </c>
      <c r="H1602" s="199"/>
      <c r="I1602" s="219"/>
      <c r="L1602" s="211"/>
      <c r="M1602" s="211"/>
      <c r="N1602" s="192"/>
    </row>
    <row r="1603" spans="1:14" ht="16.5" hidden="1">
      <c r="A1603" s="185" t="s">
        <v>1546</v>
      </c>
      <c r="B1603" s="185" t="s">
        <v>703</v>
      </c>
      <c r="C1603" s="185"/>
      <c r="D1603" s="185"/>
      <c r="E1603" s="78"/>
      <c r="F1603" s="198"/>
      <c r="G1603" s="198">
        <v>0</v>
      </c>
      <c r="H1603" s="199"/>
      <c r="I1603" s="219"/>
      <c r="L1603" s="211"/>
      <c r="M1603" s="211"/>
      <c r="N1603" s="192"/>
    </row>
    <row r="1604" spans="1:14" ht="16.5" hidden="1">
      <c r="A1604" s="196" t="s">
        <v>1547</v>
      </c>
      <c r="B1604" s="196" t="s">
        <v>705</v>
      </c>
      <c r="C1604" s="196"/>
      <c r="D1604" s="196"/>
      <c r="E1604" s="78"/>
      <c r="F1604" s="197">
        <f>SUM(F1605:F1649)</f>
        <v>0</v>
      </c>
      <c r="G1604" s="197">
        <v>0</v>
      </c>
      <c r="H1604" s="200">
        <f t="shared" ref="H1604" si="55">SUM(H1605:H1649)</f>
        <v>0</v>
      </c>
      <c r="I1604" s="219"/>
      <c r="L1604" s="211"/>
      <c r="M1604" s="211"/>
      <c r="N1604" s="192"/>
    </row>
    <row r="1605" spans="1:14" ht="16.5" hidden="1">
      <c r="A1605" s="185" t="s">
        <v>1548</v>
      </c>
      <c r="B1605" s="185" t="s">
        <v>615</v>
      </c>
      <c r="C1605" s="185"/>
      <c r="D1605" s="185"/>
      <c r="E1605" s="78"/>
      <c r="F1605" s="198"/>
      <c r="G1605" s="198">
        <v>0</v>
      </c>
      <c r="H1605" s="199"/>
      <c r="I1605" s="219"/>
      <c r="L1605" s="211"/>
      <c r="M1605" s="211"/>
      <c r="N1605" s="192"/>
    </row>
    <row r="1606" spans="1:14" ht="16.5" hidden="1">
      <c r="A1606" s="185" t="s">
        <v>1549</v>
      </c>
      <c r="B1606" s="185" t="s">
        <v>617</v>
      </c>
      <c r="C1606" s="185"/>
      <c r="D1606" s="185"/>
      <c r="E1606" s="78"/>
      <c r="F1606" s="198"/>
      <c r="G1606" s="198">
        <v>0</v>
      </c>
      <c r="H1606" s="199"/>
      <c r="I1606" s="219"/>
      <c r="L1606" s="211"/>
      <c r="M1606" s="211"/>
      <c r="N1606" s="192"/>
    </row>
    <row r="1607" spans="1:14" ht="16.5" hidden="1">
      <c r="A1607" s="185" t="s">
        <v>1550</v>
      </c>
      <c r="B1607" s="185" t="s">
        <v>619</v>
      </c>
      <c r="C1607" s="185"/>
      <c r="D1607" s="185"/>
      <c r="E1607" s="78"/>
      <c r="F1607" s="198"/>
      <c r="G1607" s="198">
        <v>0</v>
      </c>
      <c r="H1607" s="199"/>
      <c r="I1607" s="219"/>
      <c r="L1607" s="211"/>
      <c r="M1607" s="211"/>
      <c r="N1607" s="192"/>
    </row>
    <row r="1608" spans="1:14" ht="16.5" hidden="1">
      <c r="A1608" s="185" t="s">
        <v>1551</v>
      </c>
      <c r="B1608" s="185" t="s">
        <v>621</v>
      </c>
      <c r="C1608" s="185"/>
      <c r="D1608" s="185"/>
      <c r="E1608" s="78"/>
      <c r="F1608" s="198"/>
      <c r="G1608" s="198">
        <v>0</v>
      </c>
      <c r="H1608" s="199"/>
      <c r="I1608" s="219"/>
      <c r="L1608" s="211"/>
      <c r="M1608" s="211"/>
      <c r="N1608" s="192"/>
    </row>
    <row r="1609" spans="1:14" ht="16.5" hidden="1">
      <c r="A1609" s="185" t="s">
        <v>1552</v>
      </c>
      <c r="B1609" s="185" t="s">
        <v>623</v>
      </c>
      <c r="C1609" s="185"/>
      <c r="D1609" s="185"/>
      <c r="E1609" s="78"/>
      <c r="F1609" s="198"/>
      <c r="G1609" s="198">
        <v>0</v>
      </c>
      <c r="H1609" s="199"/>
      <c r="I1609" s="219"/>
      <c r="L1609" s="211"/>
      <c r="M1609" s="211"/>
      <c r="N1609" s="192"/>
    </row>
    <row r="1610" spans="1:14" ht="16.5" hidden="1">
      <c r="A1610" s="185" t="s">
        <v>1553</v>
      </c>
      <c r="B1610" s="185" t="s">
        <v>625</v>
      </c>
      <c r="C1610" s="185"/>
      <c r="D1610" s="185"/>
      <c r="E1610" s="78"/>
      <c r="F1610" s="198"/>
      <c r="G1610" s="198">
        <v>0</v>
      </c>
      <c r="H1610" s="199"/>
      <c r="I1610" s="219"/>
      <c r="L1610" s="211"/>
      <c r="M1610" s="211"/>
      <c r="N1610" s="192"/>
    </row>
    <row r="1611" spans="1:14" ht="16.5" hidden="1">
      <c r="A1611" s="185" t="s">
        <v>1554</v>
      </c>
      <c r="B1611" s="185" t="s">
        <v>627</v>
      </c>
      <c r="C1611" s="185"/>
      <c r="D1611" s="185"/>
      <c r="E1611" s="78"/>
      <c r="F1611" s="198"/>
      <c r="G1611" s="198">
        <v>0</v>
      </c>
      <c r="H1611" s="199"/>
      <c r="I1611" s="219"/>
      <c r="L1611" s="211"/>
      <c r="M1611" s="211"/>
      <c r="N1611" s="192"/>
    </row>
    <row r="1612" spans="1:14" ht="16.5" hidden="1">
      <c r="A1612" s="185" t="s">
        <v>1555</v>
      </c>
      <c r="B1612" s="185" t="s">
        <v>629</v>
      </c>
      <c r="C1612" s="185"/>
      <c r="D1612" s="185"/>
      <c r="E1612" s="78"/>
      <c r="F1612" s="198"/>
      <c r="G1612" s="198">
        <v>0</v>
      </c>
      <c r="H1612" s="199"/>
      <c r="I1612" s="219"/>
      <c r="L1612" s="211"/>
      <c r="M1612" s="211"/>
      <c r="N1612" s="192"/>
    </row>
    <row r="1613" spans="1:14" ht="16.5" hidden="1">
      <c r="A1613" s="185" t="s">
        <v>1556</v>
      </c>
      <c r="B1613" s="185" t="s">
        <v>631</v>
      </c>
      <c r="C1613" s="185"/>
      <c r="D1613" s="185"/>
      <c r="E1613" s="78"/>
      <c r="F1613" s="198"/>
      <c r="G1613" s="198">
        <v>0</v>
      </c>
      <c r="H1613" s="199"/>
      <c r="I1613" s="219"/>
      <c r="L1613" s="211"/>
      <c r="M1613" s="211"/>
      <c r="N1613" s="192"/>
    </row>
    <row r="1614" spans="1:14" ht="16.5" hidden="1">
      <c r="A1614" s="185" t="s">
        <v>1557</v>
      </c>
      <c r="B1614" s="185" t="s">
        <v>633</v>
      </c>
      <c r="C1614" s="185"/>
      <c r="D1614" s="185"/>
      <c r="E1614" s="78"/>
      <c r="F1614" s="198"/>
      <c r="G1614" s="198">
        <v>0</v>
      </c>
      <c r="H1614" s="199"/>
      <c r="I1614" s="219"/>
      <c r="L1614" s="211"/>
      <c r="M1614" s="211"/>
      <c r="N1614" s="192"/>
    </row>
    <row r="1615" spans="1:14" ht="16.5" hidden="1">
      <c r="A1615" s="185" t="s">
        <v>1558</v>
      </c>
      <c r="B1615" s="185" t="s">
        <v>635</v>
      </c>
      <c r="C1615" s="185"/>
      <c r="D1615" s="185"/>
      <c r="E1615" s="78"/>
      <c r="F1615" s="198"/>
      <c r="G1615" s="198">
        <v>0</v>
      </c>
      <c r="H1615" s="199"/>
      <c r="I1615" s="219"/>
      <c r="L1615" s="211"/>
      <c r="M1615" s="211"/>
      <c r="N1615" s="192"/>
    </row>
    <row r="1616" spans="1:14" ht="16.5" hidden="1">
      <c r="A1616" s="185" t="s">
        <v>1559</v>
      </c>
      <c r="B1616" s="185" t="s">
        <v>637</v>
      </c>
      <c r="C1616" s="185"/>
      <c r="D1616" s="185"/>
      <c r="E1616" s="78"/>
      <c r="F1616" s="198"/>
      <c r="G1616" s="198">
        <v>0</v>
      </c>
      <c r="H1616" s="199"/>
      <c r="I1616" s="219"/>
      <c r="L1616" s="211"/>
      <c r="M1616" s="211"/>
      <c r="N1616" s="192"/>
    </row>
    <row r="1617" spans="1:14" ht="16.5" hidden="1">
      <c r="A1617" s="185" t="s">
        <v>1560</v>
      </c>
      <c r="B1617" s="185" t="s">
        <v>639</v>
      </c>
      <c r="C1617" s="185"/>
      <c r="D1617" s="185"/>
      <c r="E1617" s="78"/>
      <c r="F1617" s="198"/>
      <c r="G1617" s="198">
        <v>0</v>
      </c>
      <c r="H1617" s="199"/>
      <c r="I1617" s="219"/>
      <c r="L1617" s="211"/>
      <c r="M1617" s="211"/>
      <c r="N1617" s="192"/>
    </row>
    <row r="1618" spans="1:14" ht="16.5" hidden="1">
      <c r="A1618" s="185" t="s">
        <v>1561</v>
      </c>
      <c r="B1618" s="185" t="s">
        <v>641</v>
      </c>
      <c r="C1618" s="185"/>
      <c r="D1618" s="185"/>
      <c r="E1618" s="78"/>
      <c r="F1618" s="198"/>
      <c r="G1618" s="198">
        <v>0</v>
      </c>
      <c r="H1618" s="199"/>
      <c r="I1618" s="219"/>
      <c r="L1618" s="211"/>
      <c r="M1618" s="211"/>
      <c r="N1618" s="192"/>
    </row>
    <row r="1619" spans="1:14" ht="16.5" hidden="1">
      <c r="A1619" s="185" t="s">
        <v>1562</v>
      </c>
      <c r="B1619" s="185" t="s">
        <v>643</v>
      </c>
      <c r="C1619" s="185"/>
      <c r="D1619" s="185"/>
      <c r="E1619" s="78"/>
      <c r="F1619" s="198"/>
      <c r="G1619" s="198">
        <v>0</v>
      </c>
      <c r="H1619" s="199"/>
      <c r="I1619" s="219"/>
      <c r="L1619" s="211"/>
      <c r="M1619" s="211"/>
      <c r="N1619" s="192"/>
    </row>
    <row r="1620" spans="1:14" ht="16.5" hidden="1">
      <c r="A1620" s="185" t="s">
        <v>1563</v>
      </c>
      <c r="B1620" s="185" t="s">
        <v>645</v>
      </c>
      <c r="C1620" s="185"/>
      <c r="D1620" s="185"/>
      <c r="E1620" s="78"/>
      <c r="F1620" s="198"/>
      <c r="G1620" s="198">
        <v>0</v>
      </c>
      <c r="H1620" s="199"/>
      <c r="I1620" s="219"/>
      <c r="L1620" s="211"/>
      <c r="M1620" s="211"/>
      <c r="N1620" s="192"/>
    </row>
    <row r="1621" spans="1:14" ht="16.5" hidden="1">
      <c r="A1621" s="185" t="s">
        <v>1564</v>
      </c>
      <c r="B1621" s="185" t="s">
        <v>647</v>
      </c>
      <c r="C1621" s="185"/>
      <c r="D1621" s="185"/>
      <c r="E1621" s="78"/>
      <c r="F1621" s="198"/>
      <c r="G1621" s="198">
        <v>0</v>
      </c>
      <c r="H1621" s="199"/>
      <c r="I1621" s="219"/>
      <c r="L1621" s="211"/>
      <c r="M1621" s="211"/>
      <c r="N1621" s="192"/>
    </row>
    <row r="1622" spans="1:14" ht="16.5" hidden="1">
      <c r="A1622" s="185" t="s">
        <v>1565</v>
      </c>
      <c r="B1622" s="185" t="s">
        <v>649</v>
      </c>
      <c r="C1622" s="185"/>
      <c r="D1622" s="185"/>
      <c r="E1622" s="78"/>
      <c r="F1622" s="198"/>
      <c r="G1622" s="198">
        <v>0</v>
      </c>
      <c r="H1622" s="199"/>
      <c r="I1622" s="219"/>
      <c r="L1622" s="211"/>
      <c r="M1622" s="211"/>
      <c r="N1622" s="192"/>
    </row>
    <row r="1623" spans="1:14" ht="16.5" hidden="1">
      <c r="A1623" s="185" t="s">
        <v>1566</v>
      </c>
      <c r="B1623" s="185" t="s">
        <v>651</v>
      </c>
      <c r="C1623" s="185"/>
      <c r="D1623" s="185"/>
      <c r="E1623" s="78"/>
      <c r="F1623" s="198"/>
      <c r="G1623" s="198">
        <v>0</v>
      </c>
      <c r="H1623" s="199"/>
      <c r="I1623" s="219"/>
      <c r="L1623" s="211"/>
      <c r="M1623" s="211"/>
      <c r="N1623" s="192"/>
    </row>
    <row r="1624" spans="1:14" ht="16.5" hidden="1">
      <c r="A1624" s="185" t="s">
        <v>1567</v>
      </c>
      <c r="B1624" s="185" t="s">
        <v>653</v>
      </c>
      <c r="C1624" s="185"/>
      <c r="D1624" s="185"/>
      <c r="E1624" s="78"/>
      <c r="F1624" s="198"/>
      <c r="G1624" s="198">
        <v>0</v>
      </c>
      <c r="H1624" s="199"/>
      <c r="I1624" s="219"/>
      <c r="L1624" s="211"/>
      <c r="M1624" s="211"/>
      <c r="N1624" s="192"/>
    </row>
    <row r="1625" spans="1:14" ht="16.5" hidden="1">
      <c r="A1625" s="185" t="s">
        <v>1568</v>
      </c>
      <c r="B1625" s="185" t="s">
        <v>655</v>
      </c>
      <c r="C1625" s="185"/>
      <c r="D1625" s="185"/>
      <c r="E1625" s="78"/>
      <c r="F1625" s="198"/>
      <c r="G1625" s="198">
        <v>0</v>
      </c>
      <c r="H1625" s="199"/>
      <c r="I1625" s="219"/>
      <c r="L1625" s="211"/>
      <c r="M1625" s="211"/>
      <c r="N1625" s="192"/>
    </row>
    <row r="1626" spans="1:14" ht="16.5" hidden="1">
      <c r="A1626" s="185" t="s">
        <v>1569</v>
      </c>
      <c r="B1626" s="185" t="s">
        <v>657</v>
      </c>
      <c r="C1626" s="185"/>
      <c r="D1626" s="185"/>
      <c r="E1626" s="78"/>
      <c r="F1626" s="198"/>
      <c r="G1626" s="198">
        <v>0</v>
      </c>
      <c r="H1626" s="199"/>
      <c r="I1626" s="219"/>
      <c r="L1626" s="211"/>
      <c r="M1626" s="211"/>
      <c r="N1626" s="192"/>
    </row>
    <row r="1627" spans="1:14" ht="16.5" hidden="1">
      <c r="A1627" s="185" t="s">
        <v>1570</v>
      </c>
      <c r="B1627" s="185" t="s">
        <v>659</v>
      </c>
      <c r="C1627" s="185"/>
      <c r="D1627" s="185"/>
      <c r="E1627" s="78"/>
      <c r="F1627" s="198"/>
      <c r="G1627" s="198">
        <v>0</v>
      </c>
      <c r="H1627" s="199"/>
      <c r="I1627" s="219"/>
      <c r="L1627" s="211"/>
      <c r="M1627" s="211"/>
      <c r="N1627" s="192"/>
    </row>
    <row r="1628" spans="1:14" ht="16.5" hidden="1">
      <c r="A1628" s="185" t="s">
        <v>1571</v>
      </c>
      <c r="B1628" s="185" t="s">
        <v>661</v>
      </c>
      <c r="C1628" s="185"/>
      <c r="D1628" s="185"/>
      <c r="E1628" s="78"/>
      <c r="F1628" s="198"/>
      <c r="G1628" s="198">
        <v>0</v>
      </c>
      <c r="H1628" s="199"/>
      <c r="I1628" s="219"/>
      <c r="L1628" s="211"/>
      <c r="M1628" s="211"/>
      <c r="N1628" s="192"/>
    </row>
    <row r="1629" spans="1:14" ht="16.5" hidden="1">
      <c r="A1629" s="185" t="s">
        <v>1572</v>
      </c>
      <c r="B1629" s="185" t="s">
        <v>663</v>
      </c>
      <c r="C1629" s="185"/>
      <c r="D1629" s="185"/>
      <c r="E1629" s="78"/>
      <c r="F1629" s="198"/>
      <c r="G1629" s="198">
        <v>0</v>
      </c>
      <c r="H1629" s="199"/>
      <c r="I1629" s="219"/>
      <c r="L1629" s="211"/>
      <c r="M1629" s="211"/>
      <c r="N1629" s="192"/>
    </row>
    <row r="1630" spans="1:14" ht="16.5" hidden="1">
      <c r="A1630" s="185" t="s">
        <v>1573</v>
      </c>
      <c r="B1630" s="185" t="s">
        <v>665</v>
      </c>
      <c r="C1630" s="185"/>
      <c r="D1630" s="185"/>
      <c r="E1630" s="78"/>
      <c r="F1630" s="198"/>
      <c r="G1630" s="198">
        <v>0</v>
      </c>
      <c r="H1630" s="199"/>
      <c r="I1630" s="219"/>
      <c r="L1630" s="211"/>
      <c r="M1630" s="211"/>
      <c r="N1630" s="192"/>
    </row>
    <row r="1631" spans="1:14" ht="16.5" hidden="1">
      <c r="A1631" s="185" t="s">
        <v>1574</v>
      </c>
      <c r="B1631" s="185" t="s">
        <v>667</v>
      </c>
      <c r="C1631" s="185"/>
      <c r="D1631" s="185"/>
      <c r="E1631" s="78"/>
      <c r="F1631" s="198"/>
      <c r="G1631" s="198">
        <v>0</v>
      </c>
      <c r="H1631" s="199"/>
      <c r="I1631" s="219"/>
      <c r="L1631" s="211"/>
      <c r="M1631" s="211"/>
      <c r="N1631" s="192"/>
    </row>
    <row r="1632" spans="1:14" ht="16.5" hidden="1">
      <c r="A1632" s="185" t="s">
        <v>1575</v>
      </c>
      <c r="B1632" s="185" t="s">
        <v>669</v>
      </c>
      <c r="C1632" s="185"/>
      <c r="D1632" s="185"/>
      <c r="E1632" s="78"/>
      <c r="F1632" s="198"/>
      <c r="G1632" s="198">
        <v>0</v>
      </c>
      <c r="H1632" s="199"/>
      <c r="I1632" s="219"/>
      <c r="L1632" s="211"/>
      <c r="M1632" s="211"/>
      <c r="N1632" s="192"/>
    </row>
    <row r="1633" spans="1:15" ht="16.5" hidden="1">
      <c r="A1633" s="185" t="s">
        <v>1576</v>
      </c>
      <c r="B1633" s="185" t="s">
        <v>671</v>
      </c>
      <c r="C1633" s="185"/>
      <c r="D1633" s="185"/>
      <c r="E1633" s="78"/>
      <c r="F1633" s="198"/>
      <c r="G1633" s="198">
        <v>0</v>
      </c>
      <c r="H1633" s="199"/>
      <c r="I1633" s="219"/>
      <c r="L1633" s="211"/>
      <c r="M1633" s="211"/>
      <c r="N1633" s="192"/>
    </row>
    <row r="1634" spans="1:15" ht="16.5" hidden="1">
      <c r="A1634" s="185" t="s">
        <v>1577</v>
      </c>
      <c r="B1634" s="185" t="s">
        <v>673</v>
      </c>
      <c r="C1634" s="185"/>
      <c r="D1634" s="185"/>
      <c r="E1634" s="78"/>
      <c r="F1634" s="198"/>
      <c r="G1634" s="198">
        <v>0</v>
      </c>
      <c r="H1634" s="199"/>
      <c r="I1634" s="219"/>
      <c r="L1634" s="211"/>
      <c r="M1634" s="211"/>
      <c r="N1634" s="192"/>
    </row>
    <row r="1635" spans="1:15" ht="16.5" hidden="1">
      <c r="A1635" s="185" t="s">
        <v>1578</v>
      </c>
      <c r="B1635" s="185" t="s">
        <v>675</v>
      </c>
      <c r="C1635" s="185"/>
      <c r="D1635" s="185"/>
      <c r="E1635" s="78"/>
      <c r="F1635" s="198"/>
      <c r="G1635" s="198">
        <v>0</v>
      </c>
      <c r="H1635" s="199"/>
      <c r="I1635" s="219"/>
      <c r="L1635" s="211"/>
      <c r="M1635" s="211"/>
      <c r="N1635" s="192"/>
    </row>
    <row r="1636" spans="1:15" ht="16.5" hidden="1">
      <c r="A1636" s="185" t="s">
        <v>1579</v>
      </c>
      <c r="B1636" s="185" t="s">
        <v>677</v>
      </c>
      <c r="C1636" s="185"/>
      <c r="D1636" s="185"/>
      <c r="E1636" s="78"/>
      <c r="F1636" s="198"/>
      <c r="G1636" s="198">
        <v>0</v>
      </c>
      <c r="H1636" s="199"/>
      <c r="I1636" s="219"/>
      <c r="L1636" s="211"/>
      <c r="M1636" s="211"/>
      <c r="N1636" s="192"/>
    </row>
    <row r="1637" spans="1:15" ht="16.5" hidden="1">
      <c r="A1637" s="185" t="s">
        <v>1580</v>
      </c>
      <c r="B1637" s="185" t="s">
        <v>679</v>
      </c>
      <c r="C1637" s="185"/>
      <c r="D1637" s="185"/>
      <c r="E1637" s="78"/>
      <c r="F1637" s="198"/>
      <c r="G1637" s="198">
        <v>0</v>
      </c>
      <c r="H1637" s="199"/>
      <c r="I1637" s="219"/>
      <c r="L1637" s="211"/>
      <c r="M1637" s="211"/>
      <c r="N1637" s="192"/>
    </row>
    <row r="1638" spans="1:15" ht="16.5" hidden="1">
      <c r="A1638" s="185" t="s">
        <v>1581</v>
      </c>
      <c r="B1638" s="185" t="s">
        <v>681</v>
      </c>
      <c r="C1638" s="185"/>
      <c r="D1638" s="185"/>
      <c r="E1638" s="78"/>
      <c r="F1638" s="198"/>
      <c r="G1638" s="198">
        <v>0</v>
      </c>
      <c r="H1638" s="199"/>
      <c r="I1638" s="219"/>
      <c r="L1638" s="211"/>
      <c r="M1638" s="211"/>
      <c r="N1638" s="192"/>
    </row>
    <row r="1639" spans="1:15" ht="16.5" hidden="1">
      <c r="A1639" s="185" t="s">
        <v>1582</v>
      </c>
      <c r="B1639" s="185" t="s">
        <v>683</v>
      </c>
      <c r="C1639" s="185"/>
      <c r="D1639" s="185"/>
      <c r="E1639" s="78"/>
      <c r="F1639" s="198"/>
      <c r="G1639" s="198">
        <v>0</v>
      </c>
      <c r="H1639" s="199"/>
      <c r="I1639" s="219"/>
      <c r="L1639" s="211"/>
      <c r="M1639" s="211"/>
      <c r="N1639" s="192"/>
    </row>
    <row r="1640" spans="1:15" ht="16.5" hidden="1">
      <c r="A1640" s="185" t="s">
        <v>1583</v>
      </c>
      <c r="B1640" s="185" t="s">
        <v>685</v>
      </c>
      <c r="C1640" s="185"/>
      <c r="D1640" s="185"/>
      <c r="E1640" s="78"/>
      <c r="F1640" s="198"/>
      <c r="G1640" s="198">
        <v>0</v>
      </c>
      <c r="H1640" s="199"/>
      <c r="I1640" s="219"/>
      <c r="L1640" s="211"/>
      <c r="M1640" s="211"/>
      <c r="N1640" s="192"/>
    </row>
    <row r="1641" spans="1:15" ht="16.5" hidden="1">
      <c r="A1641" s="185" t="s">
        <v>1584</v>
      </c>
      <c r="B1641" s="185" t="s">
        <v>687</v>
      </c>
      <c r="C1641" s="185"/>
      <c r="D1641" s="185"/>
      <c r="E1641" s="78"/>
      <c r="F1641" s="198"/>
      <c r="G1641" s="198">
        <v>0</v>
      </c>
      <c r="H1641" s="199"/>
      <c r="I1641" s="219"/>
      <c r="L1641" s="211"/>
      <c r="M1641" s="211"/>
      <c r="N1641" s="192"/>
      <c r="O1641" s="184"/>
    </row>
    <row r="1642" spans="1:15" ht="16.5" hidden="1">
      <c r="A1642" s="185" t="s">
        <v>1585</v>
      </c>
      <c r="B1642" s="185" t="s">
        <v>689</v>
      </c>
      <c r="C1642" s="185"/>
      <c r="D1642" s="185"/>
      <c r="E1642" s="78"/>
      <c r="F1642" s="198"/>
      <c r="G1642" s="198">
        <v>0</v>
      </c>
      <c r="H1642" s="199"/>
      <c r="I1642" s="219"/>
      <c r="L1642" s="211"/>
      <c r="M1642" s="211"/>
      <c r="N1642" s="192"/>
      <c r="O1642" s="184"/>
    </row>
    <row r="1643" spans="1:15" ht="16.5" hidden="1">
      <c r="A1643" s="185" t="s">
        <v>1586</v>
      </c>
      <c r="B1643" s="185" t="s">
        <v>691</v>
      </c>
      <c r="C1643" s="185"/>
      <c r="D1643" s="185"/>
      <c r="E1643" s="78"/>
      <c r="F1643" s="198"/>
      <c r="G1643" s="198">
        <v>0</v>
      </c>
      <c r="H1643" s="199"/>
      <c r="I1643" s="219"/>
      <c r="L1643" s="211"/>
      <c r="M1643" s="211"/>
      <c r="N1643" s="192"/>
      <c r="O1643" s="184"/>
    </row>
    <row r="1644" spans="1:15" ht="16.5" hidden="1">
      <c r="A1644" s="185" t="s">
        <v>1587</v>
      </c>
      <c r="B1644" s="185" t="s">
        <v>693</v>
      </c>
      <c r="C1644" s="185"/>
      <c r="D1644" s="185"/>
      <c r="E1644" s="78"/>
      <c r="F1644" s="198"/>
      <c r="G1644" s="198">
        <v>0</v>
      </c>
      <c r="H1644" s="199"/>
      <c r="I1644" s="219"/>
      <c r="L1644" s="211"/>
      <c r="M1644" s="211"/>
      <c r="N1644" s="192"/>
      <c r="O1644" s="184"/>
    </row>
    <row r="1645" spans="1:15" ht="16.5" hidden="1">
      <c r="A1645" s="185" t="s">
        <v>1588</v>
      </c>
      <c r="B1645" s="185" t="s">
        <v>695</v>
      </c>
      <c r="C1645" s="185"/>
      <c r="D1645" s="185"/>
      <c r="E1645" s="78"/>
      <c r="F1645" s="198"/>
      <c r="G1645" s="198">
        <v>0</v>
      </c>
      <c r="H1645" s="199"/>
      <c r="I1645" s="219"/>
      <c r="L1645" s="211"/>
      <c r="M1645" s="211"/>
      <c r="N1645" s="192"/>
      <c r="O1645" s="184"/>
    </row>
    <row r="1646" spans="1:15" ht="16.5" hidden="1">
      <c r="A1646" s="185" t="s">
        <v>1589</v>
      </c>
      <c r="B1646" s="185" t="s">
        <v>697</v>
      </c>
      <c r="C1646" s="185"/>
      <c r="D1646" s="185"/>
      <c r="E1646" s="78"/>
      <c r="F1646" s="198"/>
      <c r="G1646" s="198">
        <v>0</v>
      </c>
      <c r="H1646" s="199"/>
      <c r="I1646" s="219"/>
      <c r="L1646" s="211"/>
      <c r="M1646" s="211"/>
      <c r="N1646" s="192"/>
      <c r="O1646" s="184"/>
    </row>
    <row r="1647" spans="1:15" ht="16.5" hidden="1">
      <c r="A1647" s="185" t="s">
        <v>1590</v>
      </c>
      <c r="B1647" s="185" t="s">
        <v>699</v>
      </c>
      <c r="C1647" s="185"/>
      <c r="D1647" s="185"/>
      <c r="E1647" s="78"/>
      <c r="F1647" s="198"/>
      <c r="G1647" s="198">
        <v>0</v>
      </c>
      <c r="H1647" s="199"/>
      <c r="I1647" s="219"/>
      <c r="L1647" s="211"/>
      <c r="M1647" s="211"/>
      <c r="N1647" s="192"/>
      <c r="O1647" s="184"/>
    </row>
    <row r="1648" spans="1:15" ht="16.5" hidden="1">
      <c r="A1648" s="185" t="s">
        <v>1591</v>
      </c>
      <c r="B1648" s="185" t="s">
        <v>701</v>
      </c>
      <c r="C1648" s="185"/>
      <c r="D1648" s="185"/>
      <c r="E1648" s="78"/>
      <c r="F1648" s="198"/>
      <c r="G1648" s="198">
        <v>0</v>
      </c>
      <c r="H1648" s="199"/>
      <c r="I1648" s="219"/>
      <c r="L1648" s="211"/>
      <c r="M1648" s="211"/>
      <c r="N1648" s="192"/>
      <c r="O1648" s="184"/>
    </row>
    <row r="1649" spans="1:15" ht="16.5" hidden="1">
      <c r="A1649" s="185" t="s">
        <v>1592</v>
      </c>
      <c r="B1649" s="185" t="s">
        <v>703</v>
      </c>
      <c r="C1649" s="185"/>
      <c r="D1649" s="185"/>
      <c r="E1649" s="78"/>
      <c r="F1649" s="198"/>
      <c r="G1649" s="198">
        <v>0</v>
      </c>
      <c r="H1649" s="199"/>
      <c r="I1649" s="219"/>
      <c r="L1649" s="211"/>
      <c r="M1649" s="211"/>
      <c r="N1649" s="192"/>
      <c r="O1649" s="184"/>
    </row>
    <row r="1650" spans="1:15" ht="16.5">
      <c r="A1650" s="189" t="s">
        <v>1593</v>
      </c>
      <c r="B1650" s="189" t="s">
        <v>1594</v>
      </c>
      <c r="C1650" s="189"/>
      <c r="D1650" s="189"/>
      <c r="E1650" s="78"/>
      <c r="F1650" s="238">
        <f>F1651+F1744</f>
        <v>144</v>
      </c>
      <c r="G1650" s="238">
        <v>0</v>
      </c>
      <c r="H1650" s="239">
        <f>H1651+H1744</f>
        <v>2362.6579999999999</v>
      </c>
      <c r="I1650" s="219"/>
      <c r="L1650" s="211"/>
      <c r="M1650" s="211"/>
      <c r="N1650" s="192"/>
      <c r="O1650" s="184"/>
    </row>
    <row r="1651" spans="1:15" ht="16.5" hidden="1">
      <c r="A1651" s="193" t="s">
        <v>1595</v>
      </c>
      <c r="B1651" s="193" t="s">
        <v>611</v>
      </c>
      <c r="C1651" s="193"/>
      <c r="D1651" s="193"/>
      <c r="E1651" s="78"/>
      <c r="F1651" s="236">
        <f>F1652+F1698</f>
        <v>0</v>
      </c>
      <c r="G1651" s="236">
        <v>0</v>
      </c>
      <c r="H1651" s="237">
        <f>H1652+H1698</f>
        <v>0</v>
      </c>
      <c r="I1651" s="219"/>
      <c r="L1651" s="211"/>
      <c r="M1651" s="211"/>
      <c r="N1651" s="192"/>
      <c r="O1651" s="184"/>
    </row>
    <row r="1652" spans="1:15" ht="16.5" hidden="1">
      <c r="A1652" s="196" t="s">
        <v>1596</v>
      </c>
      <c r="B1652" s="196" t="s">
        <v>613</v>
      </c>
      <c r="C1652" s="196"/>
      <c r="D1652" s="196"/>
      <c r="E1652" s="78"/>
      <c r="F1652" s="197">
        <f>SUM(F1653:F1697)</f>
        <v>0</v>
      </c>
      <c r="G1652" s="197">
        <v>0</v>
      </c>
      <c r="H1652" s="200">
        <f t="shared" ref="H1652" si="56">SUM(H1653:H1697)</f>
        <v>0</v>
      </c>
      <c r="I1652" s="219"/>
      <c r="L1652" s="211"/>
      <c r="M1652" s="211"/>
      <c r="N1652" s="192"/>
      <c r="O1652" s="184"/>
    </row>
    <row r="1653" spans="1:15" ht="16.5" hidden="1">
      <c r="A1653" s="185" t="s">
        <v>1597</v>
      </c>
      <c r="B1653" s="185" t="s">
        <v>615</v>
      </c>
      <c r="C1653" s="185"/>
      <c r="D1653" s="185"/>
      <c r="E1653" s="78"/>
      <c r="F1653" s="198"/>
      <c r="G1653" s="198">
        <v>0</v>
      </c>
      <c r="H1653" s="199"/>
      <c r="I1653" s="219"/>
      <c r="L1653" s="211"/>
      <c r="M1653" s="211"/>
      <c r="N1653" s="192"/>
      <c r="O1653" s="184"/>
    </row>
    <row r="1654" spans="1:15" ht="16.5" hidden="1">
      <c r="A1654" s="185" t="s">
        <v>1598</v>
      </c>
      <c r="B1654" s="185" t="s">
        <v>617</v>
      </c>
      <c r="C1654" s="185"/>
      <c r="D1654" s="185"/>
      <c r="E1654" s="78"/>
      <c r="F1654" s="198"/>
      <c r="G1654" s="198">
        <v>0</v>
      </c>
      <c r="H1654" s="199"/>
      <c r="I1654" s="219"/>
      <c r="L1654" s="211"/>
      <c r="M1654" s="211"/>
      <c r="N1654" s="192"/>
      <c r="O1654" s="184"/>
    </row>
    <row r="1655" spans="1:15" ht="16.5" hidden="1">
      <c r="A1655" s="185" t="s">
        <v>1599</v>
      </c>
      <c r="B1655" s="185" t="s">
        <v>619</v>
      </c>
      <c r="C1655" s="185"/>
      <c r="D1655" s="185"/>
      <c r="E1655" s="78"/>
      <c r="F1655" s="198"/>
      <c r="G1655" s="198">
        <v>0</v>
      </c>
      <c r="H1655" s="199"/>
      <c r="I1655" s="219"/>
      <c r="L1655" s="211"/>
      <c r="M1655" s="211"/>
      <c r="N1655" s="192"/>
      <c r="O1655" s="184"/>
    </row>
    <row r="1656" spans="1:15" ht="16.5" hidden="1">
      <c r="A1656" s="185" t="s">
        <v>1600</v>
      </c>
      <c r="B1656" s="185" t="s">
        <v>621</v>
      </c>
      <c r="C1656" s="185"/>
      <c r="D1656" s="185"/>
      <c r="E1656" s="78"/>
      <c r="F1656" s="198"/>
      <c r="G1656" s="198">
        <v>0</v>
      </c>
      <c r="H1656" s="199"/>
      <c r="I1656" s="219"/>
      <c r="L1656" s="211"/>
      <c r="M1656" s="211"/>
      <c r="N1656" s="192"/>
    </row>
    <row r="1657" spans="1:15" ht="16.5" hidden="1">
      <c r="A1657" s="185" t="s">
        <v>1601</v>
      </c>
      <c r="B1657" s="185" t="s">
        <v>623</v>
      </c>
      <c r="C1657" s="185"/>
      <c r="D1657" s="185"/>
      <c r="E1657" s="78"/>
      <c r="F1657" s="198"/>
      <c r="G1657" s="198">
        <v>0</v>
      </c>
      <c r="H1657" s="199"/>
      <c r="I1657" s="219"/>
      <c r="L1657" s="211"/>
      <c r="M1657" s="211"/>
      <c r="N1657" s="192"/>
    </row>
    <row r="1658" spans="1:15" s="210" customFormat="1" ht="16.5" hidden="1">
      <c r="A1658" s="185" t="s">
        <v>1602</v>
      </c>
      <c r="B1658" s="185" t="s">
        <v>625</v>
      </c>
      <c r="C1658" s="185"/>
      <c r="D1658" s="185"/>
      <c r="E1658" s="78"/>
      <c r="F1658" s="198"/>
      <c r="G1658" s="198">
        <v>0</v>
      </c>
      <c r="H1658" s="199"/>
      <c r="I1658" s="256"/>
      <c r="L1658" s="211"/>
      <c r="M1658" s="211"/>
      <c r="N1658" s="192"/>
    </row>
    <row r="1659" spans="1:15" s="210" customFormat="1" ht="16.5" hidden="1">
      <c r="A1659" s="185" t="s">
        <v>1603</v>
      </c>
      <c r="B1659" s="185" t="s">
        <v>627</v>
      </c>
      <c r="C1659" s="185"/>
      <c r="D1659" s="185"/>
      <c r="E1659" s="78"/>
      <c r="F1659" s="198"/>
      <c r="G1659" s="198">
        <v>0</v>
      </c>
      <c r="H1659" s="199"/>
      <c r="I1659" s="256"/>
      <c r="L1659" s="211"/>
      <c r="M1659" s="211"/>
      <c r="N1659" s="192"/>
    </row>
    <row r="1660" spans="1:15" s="210" customFormat="1" ht="16.5" hidden="1">
      <c r="A1660" s="185" t="s">
        <v>1604</v>
      </c>
      <c r="B1660" s="185" t="s">
        <v>629</v>
      </c>
      <c r="C1660" s="185"/>
      <c r="D1660" s="185"/>
      <c r="E1660" s="78"/>
      <c r="F1660" s="198"/>
      <c r="G1660" s="198">
        <v>0</v>
      </c>
      <c r="H1660" s="199"/>
      <c r="I1660" s="256"/>
      <c r="L1660" s="211"/>
      <c r="M1660" s="211"/>
      <c r="N1660" s="192"/>
    </row>
    <row r="1661" spans="1:15" s="210" customFormat="1" ht="16.5" hidden="1">
      <c r="A1661" s="185" t="s">
        <v>1605</v>
      </c>
      <c r="B1661" s="185" t="s">
        <v>631</v>
      </c>
      <c r="C1661" s="185"/>
      <c r="D1661" s="185"/>
      <c r="E1661" s="78"/>
      <c r="F1661" s="198"/>
      <c r="G1661" s="198">
        <v>0</v>
      </c>
      <c r="H1661" s="199"/>
      <c r="I1661" s="256"/>
      <c r="L1661" s="211"/>
      <c r="M1661" s="211"/>
      <c r="N1661" s="192"/>
    </row>
    <row r="1662" spans="1:15" s="210" customFormat="1" ht="16.5" hidden="1">
      <c r="A1662" s="185" t="s">
        <v>1606</v>
      </c>
      <c r="B1662" s="185" t="s">
        <v>633</v>
      </c>
      <c r="C1662" s="185"/>
      <c r="D1662" s="185"/>
      <c r="E1662" s="78"/>
      <c r="F1662" s="198"/>
      <c r="G1662" s="198">
        <v>0</v>
      </c>
      <c r="H1662" s="199"/>
      <c r="I1662" s="256"/>
      <c r="L1662" s="211"/>
      <c r="M1662" s="211"/>
      <c r="N1662" s="192"/>
    </row>
    <row r="1663" spans="1:15" s="210" customFormat="1" ht="60.75" hidden="1" customHeight="1">
      <c r="A1663" s="185" t="s">
        <v>1607</v>
      </c>
      <c r="B1663" s="185" t="s">
        <v>635</v>
      </c>
      <c r="C1663" s="185"/>
      <c r="D1663" s="185"/>
      <c r="E1663" s="78"/>
      <c r="F1663" s="198"/>
      <c r="G1663" s="198">
        <v>0</v>
      </c>
      <c r="H1663" s="199"/>
      <c r="I1663" s="256"/>
      <c r="L1663" s="211"/>
      <c r="M1663" s="211"/>
      <c r="N1663" s="192"/>
    </row>
    <row r="1664" spans="1:15" s="210" customFormat="1" ht="16.5" hidden="1">
      <c r="A1664" s="185" t="s">
        <v>1608</v>
      </c>
      <c r="B1664" s="185" t="s">
        <v>637</v>
      </c>
      <c r="C1664" s="185"/>
      <c r="D1664" s="185"/>
      <c r="E1664" s="78"/>
      <c r="F1664" s="198"/>
      <c r="G1664" s="198">
        <v>0</v>
      </c>
      <c r="H1664" s="199"/>
      <c r="I1664" s="256"/>
      <c r="L1664" s="211"/>
      <c r="M1664" s="211"/>
      <c r="N1664" s="192"/>
    </row>
    <row r="1665" spans="1:14" s="210" customFormat="1" ht="16.5" hidden="1">
      <c r="A1665" s="185" t="s">
        <v>1609</v>
      </c>
      <c r="B1665" s="185" t="s">
        <v>639</v>
      </c>
      <c r="C1665" s="185"/>
      <c r="D1665" s="185"/>
      <c r="E1665" s="78"/>
      <c r="F1665" s="198"/>
      <c r="G1665" s="198">
        <v>0</v>
      </c>
      <c r="H1665" s="199"/>
      <c r="I1665" s="256"/>
      <c r="L1665" s="211"/>
      <c r="M1665" s="211"/>
      <c r="N1665" s="192"/>
    </row>
    <row r="1666" spans="1:14" ht="16.5" hidden="1">
      <c r="A1666" s="185" t="s">
        <v>1610</v>
      </c>
      <c r="B1666" s="185" t="s">
        <v>641</v>
      </c>
      <c r="C1666" s="185"/>
      <c r="D1666" s="185"/>
      <c r="E1666" s="78"/>
      <c r="F1666" s="198"/>
      <c r="G1666" s="198">
        <v>0</v>
      </c>
      <c r="H1666" s="199"/>
      <c r="I1666" s="219"/>
      <c r="L1666" s="211"/>
      <c r="M1666" s="211"/>
      <c r="N1666" s="192"/>
    </row>
    <row r="1667" spans="1:14" ht="16.5" hidden="1">
      <c r="A1667" s="185" t="s">
        <v>1611</v>
      </c>
      <c r="B1667" s="185" t="s">
        <v>643</v>
      </c>
      <c r="C1667" s="185"/>
      <c r="D1667" s="185"/>
      <c r="E1667" s="78"/>
      <c r="F1667" s="198"/>
      <c r="G1667" s="198">
        <v>0</v>
      </c>
      <c r="H1667" s="199"/>
      <c r="I1667" s="219"/>
      <c r="L1667" s="211"/>
      <c r="M1667" s="211"/>
      <c r="N1667" s="192"/>
    </row>
    <row r="1668" spans="1:14" ht="16.5" hidden="1">
      <c r="A1668" s="185" t="s">
        <v>1612</v>
      </c>
      <c r="B1668" s="185" t="s">
        <v>645</v>
      </c>
      <c r="C1668" s="185"/>
      <c r="D1668" s="185"/>
      <c r="E1668" s="78"/>
      <c r="F1668" s="198"/>
      <c r="G1668" s="198">
        <v>0</v>
      </c>
      <c r="H1668" s="199"/>
      <c r="I1668" s="219"/>
      <c r="L1668" s="211"/>
      <c r="M1668" s="211"/>
      <c r="N1668" s="192"/>
    </row>
    <row r="1669" spans="1:14" ht="57" hidden="1" customHeight="1">
      <c r="A1669" s="185" t="s">
        <v>1613</v>
      </c>
      <c r="B1669" s="185" t="s">
        <v>647</v>
      </c>
      <c r="C1669" s="185"/>
      <c r="D1669" s="185"/>
      <c r="E1669" s="78"/>
      <c r="F1669" s="198"/>
      <c r="G1669" s="198">
        <v>0</v>
      </c>
      <c r="H1669" s="199"/>
      <c r="I1669" s="219"/>
      <c r="L1669" s="211"/>
      <c r="M1669" s="211"/>
      <c r="N1669" s="192"/>
    </row>
    <row r="1670" spans="1:14" ht="57" hidden="1" customHeight="1">
      <c r="A1670" s="185" t="s">
        <v>1614</v>
      </c>
      <c r="B1670" s="185" t="s">
        <v>649</v>
      </c>
      <c r="C1670" s="185"/>
      <c r="D1670" s="185"/>
      <c r="E1670" s="78"/>
      <c r="F1670" s="198"/>
      <c r="G1670" s="198">
        <v>0</v>
      </c>
      <c r="H1670" s="199"/>
      <c r="I1670" s="219"/>
      <c r="L1670" s="211"/>
      <c r="M1670" s="211"/>
      <c r="N1670" s="192"/>
    </row>
    <row r="1671" spans="1:14" s="210" customFormat="1" ht="57" hidden="1" customHeight="1">
      <c r="A1671" s="185" t="s">
        <v>1615</v>
      </c>
      <c r="B1671" s="185" t="s">
        <v>651</v>
      </c>
      <c r="C1671" s="185"/>
      <c r="D1671" s="185"/>
      <c r="E1671" s="78"/>
      <c r="F1671" s="198"/>
      <c r="G1671" s="198">
        <v>0</v>
      </c>
      <c r="H1671" s="199"/>
      <c r="I1671" s="256"/>
      <c r="L1671" s="211"/>
      <c r="M1671" s="211"/>
      <c r="N1671" s="192"/>
    </row>
    <row r="1672" spans="1:14" s="210" customFormat="1" ht="57" hidden="1" customHeight="1">
      <c r="A1672" s="185" t="s">
        <v>1616</v>
      </c>
      <c r="B1672" s="185" t="s">
        <v>653</v>
      </c>
      <c r="C1672" s="185"/>
      <c r="D1672" s="185"/>
      <c r="E1672" s="78"/>
      <c r="F1672" s="198"/>
      <c r="G1672" s="198">
        <v>0</v>
      </c>
      <c r="H1672" s="199"/>
      <c r="I1672" s="256"/>
      <c r="L1672" s="211"/>
      <c r="M1672" s="211"/>
      <c r="N1672" s="192"/>
    </row>
    <row r="1673" spans="1:14" s="210" customFormat="1" ht="57" hidden="1" customHeight="1">
      <c r="A1673" s="185" t="s">
        <v>1617</v>
      </c>
      <c r="B1673" s="185" t="s">
        <v>655</v>
      </c>
      <c r="C1673" s="185"/>
      <c r="D1673" s="185"/>
      <c r="E1673" s="78"/>
      <c r="F1673" s="198"/>
      <c r="G1673" s="198">
        <v>0</v>
      </c>
      <c r="H1673" s="199"/>
      <c r="I1673" s="256"/>
      <c r="L1673" s="211"/>
      <c r="M1673" s="211"/>
      <c r="N1673" s="192"/>
    </row>
    <row r="1674" spans="1:14" s="210" customFormat="1" ht="57" hidden="1" customHeight="1">
      <c r="A1674" s="185" t="s">
        <v>1618</v>
      </c>
      <c r="B1674" s="185" t="s">
        <v>657</v>
      </c>
      <c r="C1674" s="185"/>
      <c r="D1674" s="185"/>
      <c r="E1674" s="78"/>
      <c r="F1674" s="198"/>
      <c r="G1674" s="198">
        <v>0</v>
      </c>
      <c r="H1674" s="199"/>
      <c r="I1674" s="256"/>
      <c r="L1674" s="211"/>
      <c r="M1674" s="211"/>
      <c r="N1674" s="192"/>
    </row>
    <row r="1675" spans="1:14" s="210" customFormat="1" ht="57" hidden="1" customHeight="1">
      <c r="A1675" s="185" t="s">
        <v>1619</v>
      </c>
      <c r="B1675" s="185" t="s">
        <v>659</v>
      </c>
      <c r="C1675" s="185"/>
      <c r="D1675" s="185"/>
      <c r="E1675" s="78"/>
      <c r="F1675" s="198"/>
      <c r="G1675" s="198">
        <v>0</v>
      </c>
      <c r="H1675" s="199"/>
      <c r="I1675" s="256"/>
      <c r="L1675" s="211"/>
      <c r="M1675" s="211"/>
      <c r="N1675" s="192"/>
    </row>
    <row r="1676" spans="1:14" s="210" customFormat="1" ht="57" hidden="1" customHeight="1">
      <c r="A1676" s="185" t="s">
        <v>1620</v>
      </c>
      <c r="B1676" s="185" t="s">
        <v>661</v>
      </c>
      <c r="C1676" s="185"/>
      <c r="D1676" s="185"/>
      <c r="E1676" s="78"/>
      <c r="F1676" s="198"/>
      <c r="G1676" s="198">
        <v>0</v>
      </c>
      <c r="H1676" s="199"/>
      <c r="I1676" s="256"/>
      <c r="L1676" s="211"/>
      <c r="M1676" s="211"/>
      <c r="N1676" s="192"/>
    </row>
    <row r="1677" spans="1:14" s="210" customFormat="1" ht="57" hidden="1" customHeight="1">
      <c r="A1677" s="185" t="s">
        <v>1621</v>
      </c>
      <c r="B1677" s="185" t="s">
        <v>663</v>
      </c>
      <c r="C1677" s="185"/>
      <c r="D1677" s="185"/>
      <c r="E1677" s="78"/>
      <c r="F1677" s="198"/>
      <c r="G1677" s="198">
        <v>0</v>
      </c>
      <c r="H1677" s="199"/>
      <c r="I1677" s="256"/>
      <c r="L1677" s="211"/>
      <c r="M1677" s="211"/>
      <c r="N1677" s="192"/>
    </row>
    <row r="1678" spans="1:14" s="210" customFormat="1" ht="57" hidden="1" customHeight="1">
      <c r="A1678" s="185" t="s">
        <v>1622</v>
      </c>
      <c r="B1678" s="185" t="s">
        <v>665</v>
      </c>
      <c r="C1678" s="185"/>
      <c r="D1678" s="185"/>
      <c r="E1678" s="78"/>
      <c r="F1678" s="198"/>
      <c r="G1678" s="198">
        <v>0</v>
      </c>
      <c r="H1678" s="199"/>
      <c r="I1678" s="256"/>
      <c r="L1678" s="211"/>
      <c r="M1678" s="211"/>
      <c r="N1678" s="192"/>
    </row>
    <row r="1679" spans="1:14" s="210" customFormat="1" ht="57" hidden="1" customHeight="1">
      <c r="A1679" s="185" t="s">
        <v>1623</v>
      </c>
      <c r="B1679" s="185" t="s">
        <v>667</v>
      </c>
      <c r="C1679" s="185"/>
      <c r="D1679" s="185"/>
      <c r="E1679" s="78"/>
      <c r="F1679" s="198"/>
      <c r="G1679" s="198">
        <v>0</v>
      </c>
      <c r="H1679" s="199"/>
      <c r="I1679" s="256"/>
      <c r="L1679" s="211"/>
      <c r="M1679" s="211"/>
      <c r="N1679" s="192"/>
    </row>
    <row r="1680" spans="1:14" s="210" customFormat="1" ht="57" hidden="1" customHeight="1">
      <c r="A1680" s="185" t="s">
        <v>1624</v>
      </c>
      <c r="B1680" s="185" t="s">
        <v>669</v>
      </c>
      <c r="C1680" s="185"/>
      <c r="D1680" s="185"/>
      <c r="E1680" s="78"/>
      <c r="F1680" s="198"/>
      <c r="G1680" s="198">
        <v>0</v>
      </c>
      <c r="H1680" s="199"/>
      <c r="I1680" s="256"/>
      <c r="L1680" s="211"/>
      <c r="M1680" s="211"/>
      <c r="N1680" s="192"/>
    </row>
    <row r="1681" spans="1:14" s="210" customFormat="1" ht="57" hidden="1" customHeight="1">
      <c r="A1681" s="185" t="s">
        <v>1625</v>
      </c>
      <c r="B1681" s="185" t="s">
        <v>671</v>
      </c>
      <c r="C1681" s="185"/>
      <c r="D1681" s="185"/>
      <c r="E1681" s="78"/>
      <c r="F1681" s="198"/>
      <c r="G1681" s="198">
        <v>0</v>
      </c>
      <c r="H1681" s="199"/>
      <c r="I1681" s="256"/>
      <c r="L1681" s="211"/>
      <c r="M1681" s="211"/>
      <c r="N1681" s="192"/>
    </row>
    <row r="1682" spans="1:14" s="210" customFormat="1" ht="57" hidden="1" customHeight="1">
      <c r="A1682" s="185" t="s">
        <v>1626</v>
      </c>
      <c r="B1682" s="185" t="s">
        <v>673</v>
      </c>
      <c r="C1682" s="185"/>
      <c r="D1682" s="185"/>
      <c r="E1682" s="78"/>
      <c r="F1682" s="198"/>
      <c r="G1682" s="198">
        <v>0</v>
      </c>
      <c r="H1682" s="199"/>
      <c r="I1682" s="256"/>
      <c r="L1682" s="211"/>
      <c r="M1682" s="211"/>
      <c r="N1682" s="192"/>
    </row>
    <row r="1683" spans="1:14" s="210" customFormat="1" ht="57" hidden="1" customHeight="1">
      <c r="A1683" s="185" t="s">
        <v>1627</v>
      </c>
      <c r="B1683" s="185" t="s">
        <v>675</v>
      </c>
      <c r="C1683" s="185"/>
      <c r="D1683" s="185"/>
      <c r="E1683" s="78"/>
      <c r="F1683" s="198"/>
      <c r="G1683" s="198">
        <v>0</v>
      </c>
      <c r="H1683" s="199"/>
      <c r="I1683" s="256"/>
      <c r="L1683" s="211"/>
      <c r="M1683" s="211"/>
      <c r="N1683" s="192"/>
    </row>
    <row r="1684" spans="1:14" s="210" customFormat="1" ht="57" hidden="1" customHeight="1">
      <c r="A1684" s="185" t="s">
        <v>1628</v>
      </c>
      <c r="B1684" s="185" t="s">
        <v>677</v>
      </c>
      <c r="C1684" s="185"/>
      <c r="D1684" s="185"/>
      <c r="E1684" s="78"/>
      <c r="F1684" s="198"/>
      <c r="G1684" s="198">
        <v>0</v>
      </c>
      <c r="H1684" s="199"/>
      <c r="I1684" s="256"/>
      <c r="L1684" s="211"/>
      <c r="M1684" s="211"/>
      <c r="N1684" s="192"/>
    </row>
    <row r="1685" spans="1:14" ht="16.5" hidden="1">
      <c r="A1685" s="185" t="s">
        <v>1629</v>
      </c>
      <c r="B1685" s="185" t="s">
        <v>679</v>
      </c>
      <c r="C1685" s="185"/>
      <c r="D1685" s="185"/>
      <c r="E1685" s="78"/>
      <c r="F1685" s="198"/>
      <c r="G1685" s="198">
        <v>0</v>
      </c>
      <c r="H1685" s="199"/>
      <c r="I1685" s="219"/>
      <c r="L1685" s="211"/>
      <c r="M1685" s="211"/>
      <c r="N1685" s="192"/>
    </row>
    <row r="1686" spans="1:14" ht="16.5" hidden="1">
      <c r="A1686" s="185" t="s">
        <v>1630</v>
      </c>
      <c r="B1686" s="185" t="s">
        <v>681</v>
      </c>
      <c r="C1686" s="185"/>
      <c r="D1686" s="185"/>
      <c r="E1686" s="78"/>
      <c r="F1686" s="198"/>
      <c r="G1686" s="198">
        <v>0</v>
      </c>
      <c r="H1686" s="199"/>
      <c r="I1686" s="219"/>
      <c r="L1686" s="211"/>
      <c r="M1686" s="211"/>
      <c r="N1686" s="192"/>
    </row>
    <row r="1687" spans="1:14" ht="30" hidden="1" customHeight="1">
      <c r="A1687" s="185" t="s">
        <v>1631</v>
      </c>
      <c r="B1687" s="185" t="s">
        <v>683</v>
      </c>
      <c r="C1687" s="185"/>
      <c r="D1687" s="185"/>
      <c r="E1687" s="78"/>
      <c r="F1687" s="198"/>
      <c r="G1687" s="198">
        <v>0</v>
      </c>
      <c r="H1687" s="199"/>
      <c r="I1687" s="219"/>
      <c r="L1687" s="211"/>
      <c r="M1687" s="211"/>
      <c r="N1687" s="192"/>
    </row>
    <row r="1688" spans="1:14" s="210" customFormat="1" ht="16.5" hidden="1">
      <c r="A1688" s="185" t="s">
        <v>1632</v>
      </c>
      <c r="B1688" s="185" t="s">
        <v>685</v>
      </c>
      <c r="C1688" s="185"/>
      <c r="D1688" s="185"/>
      <c r="E1688" s="78"/>
      <c r="F1688" s="198"/>
      <c r="G1688" s="198">
        <v>0</v>
      </c>
      <c r="H1688" s="199"/>
      <c r="I1688" s="256"/>
      <c r="L1688" s="211"/>
      <c r="M1688" s="211"/>
      <c r="N1688" s="192"/>
    </row>
    <row r="1689" spans="1:14" s="210" customFormat="1" ht="16.5" hidden="1">
      <c r="A1689" s="185" t="s">
        <v>1633</v>
      </c>
      <c r="B1689" s="185" t="s">
        <v>687</v>
      </c>
      <c r="C1689" s="185"/>
      <c r="D1689" s="185"/>
      <c r="E1689" s="78"/>
      <c r="F1689" s="198"/>
      <c r="G1689" s="198">
        <v>0</v>
      </c>
      <c r="H1689" s="199"/>
      <c r="I1689" s="256"/>
      <c r="L1689" s="211"/>
      <c r="M1689" s="211"/>
      <c r="N1689" s="192"/>
    </row>
    <row r="1690" spans="1:14" s="210" customFormat="1" ht="45" hidden="1" customHeight="1">
      <c r="A1690" s="185" t="s">
        <v>1634</v>
      </c>
      <c r="B1690" s="185" t="s">
        <v>689</v>
      </c>
      <c r="C1690" s="185"/>
      <c r="D1690" s="185"/>
      <c r="E1690" s="78"/>
      <c r="F1690" s="198"/>
      <c r="G1690" s="198">
        <v>0</v>
      </c>
      <c r="H1690" s="199"/>
      <c r="I1690" s="256"/>
      <c r="L1690" s="211"/>
      <c r="M1690" s="211"/>
      <c r="N1690" s="192"/>
    </row>
    <row r="1691" spans="1:14" s="210" customFormat="1" ht="63.75" hidden="1" customHeight="1">
      <c r="A1691" s="185" t="s">
        <v>1635</v>
      </c>
      <c r="B1691" s="185" t="s">
        <v>691</v>
      </c>
      <c r="C1691" s="185"/>
      <c r="D1691" s="185"/>
      <c r="E1691" s="78"/>
      <c r="F1691" s="198"/>
      <c r="G1691" s="198">
        <v>0</v>
      </c>
      <c r="H1691" s="199"/>
      <c r="I1691" s="256"/>
      <c r="L1691" s="211"/>
      <c r="M1691" s="211"/>
      <c r="N1691" s="192"/>
    </row>
    <row r="1692" spans="1:14" ht="16.5" hidden="1">
      <c r="A1692" s="185" t="s">
        <v>1636</v>
      </c>
      <c r="B1692" s="185" t="s">
        <v>693</v>
      </c>
      <c r="C1692" s="185"/>
      <c r="D1692" s="185"/>
      <c r="E1692" s="78"/>
      <c r="F1692" s="198"/>
      <c r="G1692" s="198">
        <v>0</v>
      </c>
      <c r="H1692" s="199"/>
      <c r="I1692" s="219"/>
      <c r="L1692" s="211"/>
      <c r="M1692" s="211"/>
      <c r="N1692" s="192"/>
    </row>
    <row r="1693" spans="1:14" ht="16.5" hidden="1">
      <c r="A1693" s="185" t="s">
        <v>1637</v>
      </c>
      <c r="B1693" s="185" t="s">
        <v>695</v>
      </c>
      <c r="C1693" s="185"/>
      <c r="D1693" s="185"/>
      <c r="E1693" s="78"/>
      <c r="F1693" s="198"/>
      <c r="G1693" s="198">
        <v>0</v>
      </c>
      <c r="H1693" s="199"/>
      <c r="I1693" s="219"/>
      <c r="L1693" s="211"/>
      <c r="M1693" s="211"/>
      <c r="N1693" s="192"/>
    </row>
    <row r="1694" spans="1:14" ht="16.5" hidden="1">
      <c r="A1694" s="185" t="s">
        <v>1638</v>
      </c>
      <c r="B1694" s="185" t="s">
        <v>697</v>
      </c>
      <c r="C1694" s="185"/>
      <c r="D1694" s="185"/>
      <c r="E1694" s="78"/>
      <c r="F1694" s="198"/>
      <c r="G1694" s="198">
        <v>0</v>
      </c>
      <c r="H1694" s="199"/>
      <c r="I1694" s="219"/>
      <c r="L1694" s="211"/>
      <c r="M1694" s="211"/>
      <c r="N1694" s="192"/>
    </row>
    <row r="1695" spans="1:14" ht="16.5" hidden="1">
      <c r="A1695" s="185" t="s">
        <v>1639</v>
      </c>
      <c r="B1695" s="185" t="s">
        <v>699</v>
      </c>
      <c r="C1695" s="185"/>
      <c r="D1695" s="185"/>
      <c r="E1695" s="78"/>
      <c r="F1695" s="198"/>
      <c r="G1695" s="198">
        <v>0</v>
      </c>
      <c r="H1695" s="199"/>
      <c r="I1695" s="219"/>
      <c r="L1695" s="211"/>
      <c r="M1695" s="211"/>
      <c r="N1695" s="192"/>
    </row>
    <row r="1696" spans="1:14" ht="16.5" hidden="1">
      <c r="A1696" s="185" t="s">
        <v>1640</v>
      </c>
      <c r="B1696" s="185" t="s">
        <v>701</v>
      </c>
      <c r="C1696" s="185"/>
      <c r="D1696" s="185"/>
      <c r="E1696" s="78"/>
      <c r="F1696" s="198"/>
      <c r="G1696" s="198">
        <v>0</v>
      </c>
      <c r="H1696" s="199"/>
      <c r="I1696" s="219"/>
      <c r="L1696" s="211"/>
      <c r="M1696" s="211"/>
      <c r="N1696" s="192"/>
    </row>
    <row r="1697" spans="1:14" ht="16.5" hidden="1">
      <c r="A1697" s="185" t="s">
        <v>1641</v>
      </c>
      <c r="B1697" s="185" t="s">
        <v>703</v>
      </c>
      <c r="C1697" s="185"/>
      <c r="D1697" s="185"/>
      <c r="E1697" s="78"/>
      <c r="F1697" s="198"/>
      <c r="G1697" s="198">
        <v>0</v>
      </c>
      <c r="H1697" s="199"/>
      <c r="I1697" s="219"/>
      <c r="L1697" s="211"/>
      <c r="M1697" s="211"/>
      <c r="N1697" s="192"/>
    </row>
    <row r="1698" spans="1:14" ht="16.5" hidden="1">
      <c r="A1698" s="196" t="s">
        <v>1642</v>
      </c>
      <c r="B1698" s="196" t="s">
        <v>705</v>
      </c>
      <c r="C1698" s="196"/>
      <c r="D1698" s="196"/>
      <c r="E1698" s="78"/>
      <c r="F1698" s="197">
        <f>SUM(F1699:F1743)</f>
        <v>0</v>
      </c>
      <c r="G1698" s="197">
        <v>0</v>
      </c>
      <c r="H1698" s="200">
        <f t="shared" ref="H1698" si="57">SUM(H1699:H1743)</f>
        <v>0</v>
      </c>
      <c r="I1698" s="219"/>
      <c r="L1698" s="211"/>
      <c r="M1698" s="211"/>
      <c r="N1698" s="192"/>
    </row>
    <row r="1699" spans="1:14" ht="16.5" hidden="1">
      <c r="A1699" s="185" t="s">
        <v>1643</v>
      </c>
      <c r="B1699" s="185" t="s">
        <v>615</v>
      </c>
      <c r="C1699" s="185"/>
      <c r="D1699" s="185"/>
      <c r="E1699" s="78"/>
      <c r="F1699" s="198"/>
      <c r="G1699" s="198">
        <v>0</v>
      </c>
      <c r="H1699" s="199"/>
      <c r="I1699" s="219"/>
      <c r="L1699" s="211"/>
      <c r="M1699" s="211"/>
      <c r="N1699" s="192"/>
    </row>
    <row r="1700" spans="1:14" ht="16.5" hidden="1">
      <c r="A1700" s="185" t="s">
        <v>1644</v>
      </c>
      <c r="B1700" s="185" t="s">
        <v>617</v>
      </c>
      <c r="C1700" s="185"/>
      <c r="D1700" s="185"/>
      <c r="E1700" s="78"/>
      <c r="F1700" s="198"/>
      <c r="G1700" s="198">
        <v>0</v>
      </c>
      <c r="H1700" s="199"/>
      <c r="I1700" s="219"/>
      <c r="L1700" s="211"/>
      <c r="M1700" s="211"/>
      <c r="N1700" s="192"/>
    </row>
    <row r="1701" spans="1:14" ht="16.5" hidden="1">
      <c r="A1701" s="185" t="s">
        <v>1645</v>
      </c>
      <c r="B1701" s="185" t="s">
        <v>619</v>
      </c>
      <c r="C1701" s="185"/>
      <c r="D1701" s="185"/>
      <c r="E1701" s="78"/>
      <c r="F1701" s="198"/>
      <c r="G1701" s="198">
        <v>0</v>
      </c>
      <c r="H1701" s="199"/>
      <c r="I1701" s="219"/>
      <c r="L1701" s="211"/>
      <c r="M1701" s="211"/>
      <c r="N1701" s="192"/>
    </row>
    <row r="1702" spans="1:14" ht="16.5" hidden="1">
      <c r="A1702" s="185" t="s">
        <v>1646</v>
      </c>
      <c r="B1702" s="185" t="s">
        <v>621</v>
      </c>
      <c r="C1702" s="185"/>
      <c r="D1702" s="185"/>
      <c r="E1702" s="78"/>
      <c r="F1702" s="198"/>
      <c r="G1702" s="198">
        <v>0</v>
      </c>
      <c r="H1702" s="199"/>
      <c r="I1702" s="219"/>
      <c r="L1702" s="211"/>
      <c r="M1702" s="211"/>
      <c r="N1702" s="192"/>
    </row>
    <row r="1703" spans="1:14" ht="16.5" hidden="1">
      <c r="A1703" s="185" t="s">
        <v>1647</v>
      </c>
      <c r="B1703" s="185" t="s">
        <v>623</v>
      </c>
      <c r="C1703" s="185"/>
      <c r="D1703" s="185"/>
      <c r="E1703" s="78"/>
      <c r="F1703" s="198"/>
      <c r="G1703" s="198">
        <v>0</v>
      </c>
      <c r="H1703" s="199"/>
      <c r="I1703" s="219"/>
      <c r="L1703" s="211"/>
      <c r="M1703" s="211"/>
      <c r="N1703" s="192"/>
    </row>
    <row r="1704" spans="1:14" ht="16.5" hidden="1">
      <c r="A1704" s="185" t="s">
        <v>1648</v>
      </c>
      <c r="B1704" s="185" t="s">
        <v>625</v>
      </c>
      <c r="C1704" s="185"/>
      <c r="D1704" s="185"/>
      <c r="E1704" s="78"/>
      <c r="F1704" s="198"/>
      <c r="G1704" s="198">
        <v>0</v>
      </c>
      <c r="H1704" s="199"/>
      <c r="I1704" s="219"/>
      <c r="L1704" s="211"/>
      <c r="M1704" s="211"/>
      <c r="N1704" s="192"/>
    </row>
    <row r="1705" spans="1:14" ht="16.5" hidden="1">
      <c r="A1705" s="185" t="s">
        <v>1649</v>
      </c>
      <c r="B1705" s="185" t="s">
        <v>627</v>
      </c>
      <c r="C1705" s="185"/>
      <c r="D1705" s="185"/>
      <c r="E1705" s="78"/>
      <c r="F1705" s="198"/>
      <c r="G1705" s="198">
        <v>0</v>
      </c>
      <c r="H1705" s="199"/>
      <c r="I1705" s="219"/>
      <c r="L1705" s="211"/>
      <c r="M1705" s="211"/>
      <c r="N1705" s="192"/>
    </row>
    <row r="1706" spans="1:14" ht="16.5" hidden="1">
      <c r="A1706" s="185" t="s">
        <v>1650</v>
      </c>
      <c r="B1706" s="185" t="s">
        <v>629</v>
      </c>
      <c r="C1706" s="185"/>
      <c r="D1706" s="185"/>
      <c r="E1706" s="78"/>
      <c r="F1706" s="198"/>
      <c r="G1706" s="198">
        <v>0</v>
      </c>
      <c r="H1706" s="199"/>
      <c r="I1706" s="219"/>
      <c r="L1706" s="211"/>
      <c r="M1706" s="211"/>
      <c r="N1706" s="192"/>
    </row>
    <row r="1707" spans="1:14" ht="16.5" hidden="1">
      <c r="A1707" s="185" t="s">
        <v>1651</v>
      </c>
      <c r="B1707" s="185" t="s">
        <v>631</v>
      </c>
      <c r="C1707" s="185"/>
      <c r="D1707" s="185"/>
      <c r="E1707" s="78"/>
      <c r="F1707" s="198"/>
      <c r="G1707" s="198">
        <v>0</v>
      </c>
      <c r="H1707" s="199"/>
      <c r="I1707" s="219"/>
      <c r="L1707" s="211"/>
      <c r="M1707" s="211"/>
      <c r="N1707" s="192"/>
    </row>
    <row r="1708" spans="1:14" ht="16.5" hidden="1">
      <c r="A1708" s="185" t="s">
        <v>1652</v>
      </c>
      <c r="B1708" s="185" t="s">
        <v>633</v>
      </c>
      <c r="C1708" s="185"/>
      <c r="D1708" s="185"/>
      <c r="E1708" s="78"/>
      <c r="F1708" s="198"/>
      <c r="G1708" s="198">
        <v>0</v>
      </c>
      <c r="H1708" s="199"/>
      <c r="I1708" s="219"/>
      <c r="L1708" s="211"/>
      <c r="M1708" s="211"/>
      <c r="N1708" s="192"/>
    </row>
    <row r="1709" spans="1:14" ht="16.5" hidden="1">
      <c r="A1709" s="185" t="s">
        <v>1653</v>
      </c>
      <c r="B1709" s="185" t="s">
        <v>635</v>
      </c>
      <c r="C1709" s="185"/>
      <c r="D1709" s="185"/>
      <c r="E1709" s="78"/>
      <c r="F1709" s="198"/>
      <c r="G1709" s="198">
        <v>0</v>
      </c>
      <c r="H1709" s="199"/>
      <c r="I1709" s="219"/>
      <c r="L1709" s="211"/>
      <c r="M1709" s="211"/>
      <c r="N1709" s="192"/>
    </row>
    <row r="1710" spans="1:14" ht="16.5" hidden="1">
      <c r="A1710" s="185" t="s">
        <v>1654</v>
      </c>
      <c r="B1710" s="185" t="s">
        <v>637</v>
      </c>
      <c r="C1710" s="185"/>
      <c r="D1710" s="185"/>
      <c r="E1710" s="78"/>
      <c r="F1710" s="198"/>
      <c r="G1710" s="198">
        <v>0</v>
      </c>
      <c r="H1710" s="199"/>
      <c r="I1710" s="219"/>
      <c r="L1710" s="211"/>
      <c r="M1710" s="211"/>
      <c r="N1710" s="192"/>
    </row>
    <row r="1711" spans="1:14" ht="16.5" hidden="1">
      <c r="A1711" s="185" t="s">
        <v>1655</v>
      </c>
      <c r="B1711" s="185" t="s">
        <v>639</v>
      </c>
      <c r="C1711" s="185"/>
      <c r="D1711" s="185"/>
      <c r="E1711" s="78"/>
      <c r="F1711" s="198"/>
      <c r="G1711" s="198">
        <v>0</v>
      </c>
      <c r="H1711" s="199"/>
      <c r="I1711" s="219"/>
      <c r="L1711" s="211"/>
      <c r="M1711" s="211"/>
      <c r="N1711" s="192"/>
    </row>
    <row r="1712" spans="1:14" ht="16.5" hidden="1">
      <c r="A1712" s="185" t="s">
        <v>1656</v>
      </c>
      <c r="B1712" s="185" t="s">
        <v>641</v>
      </c>
      <c r="C1712" s="185"/>
      <c r="D1712" s="185"/>
      <c r="E1712" s="78"/>
      <c r="F1712" s="198"/>
      <c r="G1712" s="198">
        <v>0</v>
      </c>
      <c r="H1712" s="199"/>
      <c r="I1712" s="219"/>
      <c r="L1712" s="211"/>
      <c r="M1712" s="211"/>
      <c r="N1712" s="192"/>
    </row>
    <row r="1713" spans="1:14" ht="16.5" hidden="1">
      <c r="A1713" s="185" t="s">
        <v>1657</v>
      </c>
      <c r="B1713" s="185" t="s">
        <v>643</v>
      </c>
      <c r="C1713" s="185"/>
      <c r="D1713" s="185"/>
      <c r="E1713" s="78"/>
      <c r="F1713" s="198"/>
      <c r="G1713" s="198">
        <v>0</v>
      </c>
      <c r="H1713" s="199"/>
      <c r="I1713" s="219"/>
      <c r="L1713" s="211"/>
      <c r="M1713" s="211"/>
      <c r="N1713" s="192"/>
    </row>
    <row r="1714" spans="1:14" ht="16.5" hidden="1">
      <c r="A1714" s="185" t="s">
        <v>1658</v>
      </c>
      <c r="B1714" s="185" t="s">
        <v>645</v>
      </c>
      <c r="C1714" s="185"/>
      <c r="D1714" s="185"/>
      <c r="E1714" s="78"/>
      <c r="F1714" s="198"/>
      <c r="G1714" s="198">
        <v>0</v>
      </c>
      <c r="H1714" s="199"/>
      <c r="I1714" s="219"/>
      <c r="L1714" s="211"/>
      <c r="M1714" s="211"/>
      <c r="N1714" s="192"/>
    </row>
    <row r="1715" spans="1:14" ht="16.5" hidden="1">
      <c r="A1715" s="185" t="s">
        <v>1659</v>
      </c>
      <c r="B1715" s="185" t="s">
        <v>647</v>
      </c>
      <c r="C1715" s="185"/>
      <c r="D1715" s="185"/>
      <c r="E1715" s="78"/>
      <c r="F1715" s="198"/>
      <c r="G1715" s="198">
        <v>0</v>
      </c>
      <c r="H1715" s="199"/>
      <c r="I1715" s="219"/>
      <c r="L1715" s="211"/>
      <c r="M1715" s="211"/>
      <c r="N1715" s="192"/>
    </row>
    <row r="1716" spans="1:14" ht="16.5" hidden="1">
      <c r="A1716" s="185" t="s">
        <v>1660</v>
      </c>
      <c r="B1716" s="185" t="s">
        <v>649</v>
      </c>
      <c r="C1716" s="185"/>
      <c r="D1716" s="185"/>
      <c r="E1716" s="78"/>
      <c r="F1716" s="198"/>
      <c r="G1716" s="198">
        <v>0</v>
      </c>
      <c r="H1716" s="199"/>
      <c r="I1716" s="219"/>
      <c r="L1716" s="211"/>
      <c r="M1716" s="211"/>
      <c r="N1716" s="192"/>
    </row>
    <row r="1717" spans="1:14" ht="16.5" hidden="1">
      <c r="A1717" s="185" t="s">
        <v>1661</v>
      </c>
      <c r="B1717" s="185" t="s">
        <v>651</v>
      </c>
      <c r="C1717" s="185"/>
      <c r="D1717" s="185"/>
      <c r="E1717" s="78"/>
      <c r="F1717" s="198"/>
      <c r="G1717" s="198">
        <v>0</v>
      </c>
      <c r="H1717" s="199"/>
      <c r="I1717" s="219"/>
      <c r="L1717" s="211"/>
      <c r="M1717" s="211"/>
      <c r="N1717" s="192"/>
    </row>
    <row r="1718" spans="1:14" ht="16.5" hidden="1">
      <c r="A1718" s="185" t="s">
        <v>1662</v>
      </c>
      <c r="B1718" s="185" t="s">
        <v>653</v>
      </c>
      <c r="C1718" s="185"/>
      <c r="D1718" s="185"/>
      <c r="E1718" s="78"/>
      <c r="F1718" s="198"/>
      <c r="G1718" s="198">
        <v>0</v>
      </c>
      <c r="H1718" s="199"/>
      <c r="I1718" s="219"/>
      <c r="L1718" s="211"/>
      <c r="M1718" s="211"/>
      <c r="N1718" s="192"/>
    </row>
    <row r="1719" spans="1:14" ht="16.5" hidden="1">
      <c r="A1719" s="185" t="s">
        <v>1663</v>
      </c>
      <c r="B1719" s="185" t="s">
        <v>655</v>
      </c>
      <c r="C1719" s="185"/>
      <c r="D1719" s="185"/>
      <c r="E1719" s="78"/>
      <c r="F1719" s="198"/>
      <c r="G1719" s="198">
        <v>0</v>
      </c>
      <c r="H1719" s="199"/>
      <c r="I1719" s="219"/>
      <c r="L1719" s="211"/>
      <c r="M1719" s="211"/>
      <c r="N1719" s="192"/>
    </row>
    <row r="1720" spans="1:14" ht="16.5" hidden="1">
      <c r="A1720" s="185" t="s">
        <v>1664</v>
      </c>
      <c r="B1720" s="185" t="s">
        <v>657</v>
      </c>
      <c r="C1720" s="185"/>
      <c r="D1720" s="185"/>
      <c r="E1720" s="78"/>
      <c r="F1720" s="198"/>
      <c r="G1720" s="198">
        <v>0</v>
      </c>
      <c r="H1720" s="199"/>
      <c r="I1720" s="219"/>
      <c r="L1720" s="211"/>
      <c r="M1720" s="211"/>
      <c r="N1720" s="192"/>
    </row>
    <row r="1721" spans="1:14" ht="16.5" hidden="1">
      <c r="A1721" s="185" t="s">
        <v>1665</v>
      </c>
      <c r="B1721" s="185" t="s">
        <v>659</v>
      </c>
      <c r="C1721" s="185"/>
      <c r="D1721" s="185"/>
      <c r="E1721" s="78"/>
      <c r="F1721" s="198"/>
      <c r="G1721" s="198">
        <v>0</v>
      </c>
      <c r="H1721" s="199"/>
      <c r="I1721" s="219"/>
      <c r="L1721" s="211"/>
      <c r="M1721" s="211"/>
      <c r="N1721" s="192"/>
    </row>
    <row r="1722" spans="1:14" ht="16.5" hidden="1">
      <c r="A1722" s="185" t="s">
        <v>1666</v>
      </c>
      <c r="B1722" s="185" t="s">
        <v>661</v>
      </c>
      <c r="C1722" s="185"/>
      <c r="D1722" s="185"/>
      <c r="E1722" s="78"/>
      <c r="F1722" s="198"/>
      <c r="G1722" s="198">
        <v>0</v>
      </c>
      <c r="H1722" s="199"/>
      <c r="I1722" s="219"/>
      <c r="L1722" s="211"/>
      <c r="M1722" s="211"/>
      <c r="N1722" s="192"/>
    </row>
    <row r="1723" spans="1:14" ht="16.5" hidden="1">
      <c r="A1723" s="185" t="s">
        <v>1667</v>
      </c>
      <c r="B1723" s="185" t="s">
        <v>663</v>
      </c>
      <c r="C1723" s="185"/>
      <c r="D1723" s="185"/>
      <c r="E1723" s="78"/>
      <c r="F1723" s="198"/>
      <c r="G1723" s="198">
        <v>0</v>
      </c>
      <c r="H1723" s="199"/>
      <c r="I1723" s="219"/>
      <c r="L1723" s="211"/>
      <c r="M1723" s="211"/>
      <c r="N1723" s="192"/>
    </row>
    <row r="1724" spans="1:14" ht="16.5" hidden="1">
      <c r="A1724" s="185" t="s">
        <v>1668</v>
      </c>
      <c r="B1724" s="185" t="s">
        <v>665</v>
      </c>
      <c r="C1724" s="185"/>
      <c r="D1724" s="185"/>
      <c r="E1724" s="78"/>
      <c r="F1724" s="198"/>
      <c r="G1724" s="198">
        <v>0</v>
      </c>
      <c r="H1724" s="199"/>
      <c r="I1724" s="219"/>
      <c r="L1724" s="211"/>
      <c r="M1724" s="211"/>
      <c r="N1724" s="192"/>
    </row>
    <row r="1725" spans="1:14" ht="66" hidden="1" customHeight="1">
      <c r="A1725" s="185" t="s">
        <v>1669</v>
      </c>
      <c r="B1725" s="185" t="s">
        <v>667</v>
      </c>
      <c r="C1725" s="185"/>
      <c r="D1725" s="185"/>
      <c r="E1725" s="78"/>
      <c r="F1725" s="198"/>
      <c r="G1725" s="198">
        <v>0</v>
      </c>
      <c r="H1725" s="199"/>
      <c r="I1725" s="219"/>
      <c r="L1725" s="211"/>
      <c r="M1725" s="211"/>
      <c r="N1725" s="192"/>
    </row>
    <row r="1726" spans="1:14" ht="66" hidden="1" customHeight="1">
      <c r="A1726" s="185" t="s">
        <v>1670</v>
      </c>
      <c r="B1726" s="185" t="s">
        <v>669</v>
      </c>
      <c r="C1726" s="185"/>
      <c r="D1726" s="185"/>
      <c r="E1726" s="78"/>
      <c r="F1726" s="198"/>
      <c r="G1726" s="198">
        <v>0</v>
      </c>
      <c r="H1726" s="199"/>
      <c r="I1726" s="219"/>
      <c r="L1726" s="211"/>
      <c r="M1726" s="211"/>
      <c r="N1726" s="192"/>
    </row>
    <row r="1727" spans="1:14" ht="16.5" hidden="1">
      <c r="A1727" s="185" t="s">
        <v>1671</v>
      </c>
      <c r="B1727" s="185" t="s">
        <v>671</v>
      </c>
      <c r="C1727" s="185"/>
      <c r="D1727" s="185"/>
      <c r="E1727" s="78"/>
      <c r="F1727" s="198"/>
      <c r="G1727" s="198">
        <v>0</v>
      </c>
      <c r="H1727" s="199"/>
      <c r="I1727" s="219"/>
      <c r="L1727" s="211"/>
      <c r="M1727" s="211"/>
      <c r="N1727" s="192"/>
    </row>
    <row r="1728" spans="1:14" ht="16.5" hidden="1">
      <c r="A1728" s="185" t="s">
        <v>1672</v>
      </c>
      <c r="B1728" s="185" t="s">
        <v>673</v>
      </c>
      <c r="C1728" s="185"/>
      <c r="D1728" s="185"/>
      <c r="E1728" s="78"/>
      <c r="F1728" s="198"/>
      <c r="G1728" s="198">
        <v>0</v>
      </c>
      <c r="H1728" s="199"/>
      <c r="I1728" s="219"/>
      <c r="L1728" s="211"/>
      <c r="M1728" s="211"/>
      <c r="N1728" s="192"/>
    </row>
    <row r="1729" spans="1:14" ht="16.5" hidden="1">
      <c r="A1729" s="185" t="s">
        <v>1673</v>
      </c>
      <c r="B1729" s="185" t="s">
        <v>675</v>
      </c>
      <c r="C1729" s="185"/>
      <c r="D1729" s="185"/>
      <c r="E1729" s="78"/>
      <c r="F1729" s="198"/>
      <c r="G1729" s="198">
        <v>0</v>
      </c>
      <c r="H1729" s="199"/>
      <c r="I1729" s="219"/>
      <c r="L1729" s="211"/>
      <c r="M1729" s="211"/>
      <c r="N1729" s="192"/>
    </row>
    <row r="1730" spans="1:14" ht="16.5" hidden="1">
      <c r="A1730" s="185" t="s">
        <v>1674</v>
      </c>
      <c r="B1730" s="185" t="s">
        <v>677</v>
      </c>
      <c r="C1730" s="185"/>
      <c r="D1730" s="185"/>
      <c r="E1730" s="78"/>
      <c r="F1730" s="198"/>
      <c r="G1730" s="198">
        <v>0</v>
      </c>
      <c r="H1730" s="199"/>
      <c r="I1730" s="219"/>
      <c r="L1730" s="211"/>
      <c r="M1730" s="211"/>
      <c r="N1730" s="192"/>
    </row>
    <row r="1731" spans="1:14" ht="16.5" hidden="1">
      <c r="A1731" s="185" t="s">
        <v>1675</v>
      </c>
      <c r="B1731" s="185" t="s">
        <v>679</v>
      </c>
      <c r="C1731" s="185"/>
      <c r="D1731" s="185"/>
      <c r="E1731" s="78"/>
      <c r="F1731" s="198"/>
      <c r="G1731" s="198">
        <v>0</v>
      </c>
      <c r="H1731" s="199"/>
      <c r="I1731" s="219"/>
      <c r="L1731" s="211"/>
      <c r="M1731" s="211"/>
      <c r="N1731" s="192"/>
    </row>
    <row r="1732" spans="1:14" ht="16.5" hidden="1">
      <c r="A1732" s="185" t="s">
        <v>1676</v>
      </c>
      <c r="B1732" s="185" t="s">
        <v>681</v>
      </c>
      <c r="C1732" s="185"/>
      <c r="D1732" s="185"/>
      <c r="E1732" s="78"/>
      <c r="F1732" s="198"/>
      <c r="G1732" s="198">
        <v>0</v>
      </c>
      <c r="H1732" s="199"/>
      <c r="I1732" s="219"/>
      <c r="L1732" s="211"/>
      <c r="M1732" s="211"/>
      <c r="N1732" s="192"/>
    </row>
    <row r="1733" spans="1:14" ht="16.5" hidden="1">
      <c r="A1733" s="185" t="s">
        <v>1677</v>
      </c>
      <c r="B1733" s="185" t="s">
        <v>683</v>
      </c>
      <c r="C1733" s="185"/>
      <c r="D1733" s="185"/>
      <c r="E1733" s="78"/>
      <c r="F1733" s="198"/>
      <c r="G1733" s="198">
        <v>0</v>
      </c>
      <c r="H1733" s="199"/>
      <c r="I1733" s="219"/>
      <c r="L1733" s="211"/>
      <c r="M1733" s="211"/>
      <c r="N1733" s="192"/>
    </row>
    <row r="1734" spans="1:14" ht="16.5" hidden="1">
      <c r="A1734" s="185" t="s">
        <v>1678</v>
      </c>
      <c r="B1734" s="185" t="s">
        <v>685</v>
      </c>
      <c r="C1734" s="185"/>
      <c r="D1734" s="185"/>
      <c r="E1734" s="78"/>
      <c r="F1734" s="198"/>
      <c r="G1734" s="198">
        <v>0</v>
      </c>
      <c r="H1734" s="199"/>
      <c r="I1734" s="219"/>
      <c r="L1734" s="211"/>
      <c r="M1734" s="211"/>
      <c r="N1734" s="192"/>
    </row>
    <row r="1735" spans="1:14" ht="16.5" hidden="1">
      <c r="A1735" s="185" t="s">
        <v>1679</v>
      </c>
      <c r="B1735" s="185" t="s">
        <v>687</v>
      </c>
      <c r="C1735" s="185"/>
      <c r="D1735" s="185"/>
      <c r="E1735" s="78"/>
      <c r="F1735" s="198"/>
      <c r="G1735" s="198">
        <v>0</v>
      </c>
      <c r="H1735" s="199"/>
      <c r="I1735" s="219"/>
      <c r="L1735" s="211"/>
      <c r="M1735" s="211"/>
      <c r="N1735" s="192"/>
    </row>
    <row r="1736" spans="1:14" ht="16.5" hidden="1">
      <c r="A1736" s="185" t="s">
        <v>1680</v>
      </c>
      <c r="B1736" s="185" t="s">
        <v>689</v>
      </c>
      <c r="C1736" s="185"/>
      <c r="D1736" s="185"/>
      <c r="E1736" s="78"/>
      <c r="F1736" s="198"/>
      <c r="G1736" s="198">
        <v>0</v>
      </c>
      <c r="H1736" s="199"/>
      <c r="I1736" s="219"/>
      <c r="L1736" s="211"/>
      <c r="M1736" s="211"/>
      <c r="N1736" s="192"/>
    </row>
    <row r="1737" spans="1:14" ht="16.5" hidden="1">
      <c r="A1737" s="185" t="s">
        <v>1681</v>
      </c>
      <c r="B1737" s="185" t="s">
        <v>691</v>
      </c>
      <c r="C1737" s="185"/>
      <c r="D1737" s="185"/>
      <c r="E1737" s="78"/>
      <c r="F1737" s="198"/>
      <c r="G1737" s="198">
        <v>0</v>
      </c>
      <c r="H1737" s="199"/>
      <c r="I1737" s="219"/>
      <c r="L1737" s="211"/>
      <c r="M1737" s="211"/>
      <c r="N1737" s="192"/>
    </row>
    <row r="1738" spans="1:14" ht="16.5" hidden="1">
      <c r="A1738" s="185" t="s">
        <v>1682</v>
      </c>
      <c r="B1738" s="185" t="s">
        <v>693</v>
      </c>
      <c r="C1738" s="185"/>
      <c r="D1738" s="185"/>
      <c r="E1738" s="78"/>
      <c r="F1738" s="198"/>
      <c r="G1738" s="198">
        <v>0</v>
      </c>
      <c r="H1738" s="199"/>
      <c r="I1738" s="219"/>
      <c r="L1738" s="211"/>
      <c r="M1738" s="211"/>
      <c r="N1738" s="192"/>
    </row>
    <row r="1739" spans="1:14" ht="16.5" hidden="1">
      <c r="A1739" s="185" t="s">
        <v>1683</v>
      </c>
      <c r="B1739" s="185" t="s">
        <v>695</v>
      </c>
      <c r="C1739" s="185"/>
      <c r="D1739" s="185"/>
      <c r="E1739" s="78"/>
      <c r="F1739" s="198"/>
      <c r="G1739" s="198">
        <v>0</v>
      </c>
      <c r="H1739" s="199"/>
      <c r="I1739" s="219"/>
      <c r="L1739" s="211"/>
      <c r="M1739" s="211"/>
      <c r="N1739" s="192"/>
    </row>
    <row r="1740" spans="1:14" ht="16.5" hidden="1">
      <c r="A1740" s="185" t="s">
        <v>1684</v>
      </c>
      <c r="B1740" s="185" t="s">
        <v>697</v>
      </c>
      <c r="C1740" s="185"/>
      <c r="D1740" s="185"/>
      <c r="E1740" s="78"/>
      <c r="F1740" s="198"/>
      <c r="G1740" s="198">
        <v>0</v>
      </c>
      <c r="H1740" s="199"/>
      <c r="I1740" s="219"/>
      <c r="L1740" s="211"/>
      <c r="M1740" s="211"/>
      <c r="N1740" s="192"/>
    </row>
    <row r="1741" spans="1:14" ht="16.5" hidden="1">
      <c r="A1741" s="185" t="s">
        <v>1685</v>
      </c>
      <c r="B1741" s="185" t="s">
        <v>699</v>
      </c>
      <c r="C1741" s="185"/>
      <c r="D1741" s="185"/>
      <c r="E1741" s="78"/>
      <c r="F1741" s="198"/>
      <c r="G1741" s="198">
        <v>0</v>
      </c>
      <c r="H1741" s="199"/>
      <c r="I1741" s="219"/>
      <c r="L1741" s="211"/>
      <c r="M1741" s="211"/>
      <c r="N1741" s="192"/>
    </row>
    <row r="1742" spans="1:14" ht="16.5" hidden="1">
      <c r="A1742" s="185" t="s">
        <v>1686</v>
      </c>
      <c r="B1742" s="185" t="s">
        <v>701</v>
      </c>
      <c r="C1742" s="185"/>
      <c r="D1742" s="185"/>
      <c r="E1742" s="78"/>
      <c r="F1742" s="198"/>
      <c r="G1742" s="198">
        <v>0</v>
      </c>
      <c r="H1742" s="199"/>
      <c r="I1742" s="219"/>
      <c r="L1742" s="211"/>
      <c r="M1742" s="211"/>
      <c r="N1742" s="192"/>
    </row>
    <row r="1743" spans="1:14" ht="16.5" hidden="1">
      <c r="A1743" s="185" t="s">
        <v>1687</v>
      </c>
      <c r="B1743" s="185" t="s">
        <v>703</v>
      </c>
      <c r="C1743" s="185"/>
      <c r="D1743" s="185"/>
      <c r="E1743" s="78"/>
      <c r="F1743" s="198"/>
      <c r="G1743" s="198">
        <v>0</v>
      </c>
      <c r="H1743" s="199"/>
      <c r="I1743" s="219"/>
      <c r="L1743" s="211"/>
      <c r="M1743" s="211"/>
      <c r="N1743" s="192"/>
    </row>
    <row r="1744" spans="1:14" ht="16.5">
      <c r="A1744" s="193" t="s">
        <v>1688</v>
      </c>
      <c r="B1744" s="193" t="s">
        <v>752</v>
      </c>
      <c r="C1744" s="193"/>
      <c r="D1744" s="193"/>
      <c r="E1744" s="78"/>
      <c r="F1744" s="236">
        <f>F1745+F1794</f>
        <v>144</v>
      </c>
      <c r="G1744" s="236">
        <v>0</v>
      </c>
      <c r="H1744" s="237">
        <f>H1745+H1794</f>
        <v>2362.6579999999999</v>
      </c>
      <c r="I1744" s="219"/>
      <c r="L1744" s="211"/>
      <c r="M1744" s="211"/>
      <c r="N1744" s="192"/>
    </row>
    <row r="1745" spans="1:14" ht="16.5">
      <c r="A1745" s="196" t="s">
        <v>1689</v>
      </c>
      <c r="B1745" s="196" t="s">
        <v>613</v>
      </c>
      <c r="C1745" s="196"/>
      <c r="D1745" s="196"/>
      <c r="E1745" s="78"/>
      <c r="F1745" s="197">
        <f>SUM(F1746:F1793)</f>
        <v>144</v>
      </c>
      <c r="G1745" s="197">
        <v>0</v>
      </c>
      <c r="H1745" s="200">
        <f t="shared" ref="H1745" si="58">SUM(H1746:H1793)</f>
        <v>2362.6579999999999</v>
      </c>
      <c r="I1745" s="219"/>
      <c r="L1745" s="211"/>
      <c r="M1745" s="211"/>
      <c r="N1745" s="192"/>
    </row>
    <row r="1746" spans="1:14" ht="16.5" hidden="1">
      <c r="A1746" s="185" t="s">
        <v>1690</v>
      </c>
      <c r="B1746" s="185" t="s">
        <v>615</v>
      </c>
      <c r="C1746" s="185"/>
      <c r="D1746" s="185"/>
      <c r="E1746" s="78"/>
      <c r="F1746" s="198"/>
      <c r="G1746" s="198">
        <v>0</v>
      </c>
      <c r="H1746" s="199"/>
      <c r="I1746" s="219"/>
      <c r="L1746" s="211"/>
      <c r="M1746" s="211"/>
      <c r="N1746" s="192"/>
    </row>
    <row r="1747" spans="1:14" ht="16.5" hidden="1">
      <c r="A1747" s="185" t="s">
        <v>1691</v>
      </c>
      <c r="B1747" s="185" t="s">
        <v>617</v>
      </c>
      <c r="C1747" s="185"/>
      <c r="D1747" s="185"/>
      <c r="E1747" s="78"/>
      <c r="F1747" s="198"/>
      <c r="G1747" s="198">
        <v>0</v>
      </c>
      <c r="H1747" s="199"/>
      <c r="I1747" s="219"/>
      <c r="L1747" s="211"/>
      <c r="M1747" s="211"/>
      <c r="N1747" s="192"/>
    </row>
    <row r="1748" spans="1:14" ht="16.5" hidden="1">
      <c r="A1748" s="185" t="s">
        <v>1692</v>
      </c>
      <c r="B1748" s="185" t="s">
        <v>619</v>
      </c>
      <c r="C1748" s="185"/>
      <c r="D1748" s="185"/>
      <c r="E1748" s="78"/>
      <c r="F1748" s="198"/>
      <c r="G1748" s="198">
        <v>0</v>
      </c>
      <c r="H1748" s="199"/>
      <c r="I1748" s="219"/>
      <c r="L1748" s="211"/>
      <c r="M1748" s="211"/>
      <c r="N1748" s="192"/>
    </row>
    <row r="1749" spans="1:14" ht="16.5" hidden="1">
      <c r="A1749" s="185" t="s">
        <v>1693</v>
      </c>
      <c r="B1749" s="185" t="s">
        <v>621</v>
      </c>
      <c r="C1749" s="185"/>
      <c r="D1749" s="185"/>
      <c r="E1749" s="78"/>
      <c r="F1749" s="198"/>
      <c r="G1749" s="198">
        <v>0</v>
      </c>
      <c r="H1749" s="199"/>
      <c r="I1749" s="219"/>
      <c r="L1749" s="211"/>
      <c r="M1749" s="211"/>
      <c r="N1749" s="192"/>
    </row>
    <row r="1750" spans="1:14" ht="16.5" hidden="1">
      <c r="A1750" s="185" t="s">
        <v>1694</v>
      </c>
      <c r="B1750" s="185" t="s">
        <v>623</v>
      </c>
      <c r="C1750" s="185"/>
      <c r="D1750" s="185"/>
      <c r="E1750" s="78"/>
      <c r="F1750" s="198"/>
      <c r="G1750" s="198">
        <v>0</v>
      </c>
      <c r="H1750" s="199"/>
      <c r="I1750" s="219"/>
      <c r="L1750" s="211"/>
      <c r="M1750" s="211"/>
      <c r="N1750" s="192"/>
    </row>
    <row r="1751" spans="1:14" ht="16.5" hidden="1">
      <c r="A1751" s="185" t="s">
        <v>1695</v>
      </c>
      <c r="B1751" s="185" t="s">
        <v>625</v>
      </c>
      <c r="C1751" s="185"/>
      <c r="D1751" s="185"/>
      <c r="E1751" s="78"/>
      <c r="F1751" s="198"/>
      <c r="G1751" s="198">
        <v>0</v>
      </c>
      <c r="H1751" s="199"/>
      <c r="I1751" s="219"/>
      <c r="L1751" s="211"/>
      <c r="M1751" s="211"/>
      <c r="N1751" s="192"/>
    </row>
    <row r="1752" spans="1:14" ht="16.5" hidden="1">
      <c r="A1752" s="185" t="s">
        <v>1696</v>
      </c>
      <c r="B1752" s="185" t="s">
        <v>627</v>
      </c>
      <c r="C1752" s="185"/>
      <c r="D1752" s="185"/>
      <c r="E1752" s="78"/>
      <c r="F1752" s="198"/>
      <c r="G1752" s="198">
        <v>0</v>
      </c>
      <c r="H1752" s="199"/>
      <c r="I1752" s="219"/>
      <c r="L1752" s="211"/>
      <c r="M1752" s="211"/>
      <c r="N1752" s="192"/>
    </row>
    <row r="1753" spans="1:14" ht="16.5" hidden="1">
      <c r="A1753" s="185" t="s">
        <v>1697</v>
      </c>
      <c r="B1753" s="185" t="s">
        <v>629</v>
      </c>
      <c r="C1753" s="185"/>
      <c r="D1753" s="185"/>
      <c r="E1753" s="78"/>
      <c r="F1753" s="198"/>
      <c r="G1753" s="198">
        <v>0</v>
      </c>
      <c r="H1753" s="199"/>
      <c r="I1753" s="219"/>
      <c r="L1753" s="211"/>
      <c r="M1753" s="211"/>
      <c r="N1753" s="192"/>
    </row>
    <row r="1754" spans="1:14" ht="16.5" hidden="1">
      <c r="A1754" s="185" t="s">
        <v>1698</v>
      </c>
      <c r="B1754" s="185" t="s">
        <v>631</v>
      </c>
      <c r="C1754" s="185"/>
      <c r="D1754" s="185"/>
      <c r="E1754" s="78"/>
      <c r="F1754" s="198"/>
      <c r="G1754" s="198">
        <v>0</v>
      </c>
      <c r="H1754" s="199"/>
      <c r="I1754" s="219"/>
      <c r="L1754" s="211"/>
      <c r="M1754" s="211"/>
      <c r="N1754" s="192"/>
    </row>
    <row r="1755" spans="1:14" ht="16.5" hidden="1">
      <c r="A1755" s="185" t="s">
        <v>1699</v>
      </c>
      <c r="B1755" s="185" t="s">
        <v>633</v>
      </c>
      <c r="C1755" s="185"/>
      <c r="D1755" s="185"/>
      <c r="E1755" s="78"/>
      <c r="F1755" s="198"/>
      <c r="G1755" s="198">
        <v>0</v>
      </c>
      <c r="H1755" s="199"/>
      <c r="I1755" s="219"/>
      <c r="L1755" s="211"/>
      <c r="M1755" s="211"/>
      <c r="N1755" s="192"/>
    </row>
    <row r="1756" spans="1:14" ht="16.5" hidden="1">
      <c r="A1756" s="185" t="s">
        <v>1700</v>
      </c>
      <c r="B1756" s="185" t="s">
        <v>635</v>
      </c>
      <c r="C1756" s="185"/>
      <c r="D1756" s="185"/>
      <c r="E1756" s="78"/>
      <c r="F1756" s="198"/>
      <c r="G1756" s="198">
        <v>0</v>
      </c>
      <c r="H1756" s="199"/>
      <c r="I1756" s="219"/>
      <c r="L1756" s="211"/>
      <c r="M1756" s="211"/>
      <c r="N1756" s="192"/>
    </row>
    <row r="1757" spans="1:14" ht="16.5" hidden="1">
      <c r="A1757" s="185" t="s">
        <v>1701</v>
      </c>
      <c r="B1757" s="185" t="s">
        <v>637</v>
      </c>
      <c r="C1757" s="185"/>
      <c r="D1757" s="185"/>
      <c r="E1757" s="78"/>
      <c r="F1757" s="198"/>
      <c r="G1757" s="198">
        <v>0</v>
      </c>
      <c r="H1757" s="199"/>
      <c r="I1757" s="219"/>
      <c r="L1757" s="211"/>
      <c r="M1757" s="211"/>
      <c r="N1757" s="192"/>
    </row>
    <row r="1758" spans="1:14" ht="16.5">
      <c r="A1758" s="185" t="s">
        <v>1702</v>
      </c>
      <c r="B1758" s="185" t="s">
        <v>639</v>
      </c>
      <c r="C1758" s="185"/>
      <c r="D1758" s="185"/>
      <c r="E1758" s="78"/>
      <c r="F1758" s="198">
        <f>F1759+F1760+F1761</f>
        <v>72</v>
      </c>
      <c r="G1758" s="198">
        <f t="shared" ref="G1758:H1758" si="59">G1759+G1760+G1761</f>
        <v>1109.76</v>
      </c>
      <c r="H1758" s="198">
        <f t="shared" si="59"/>
        <v>1181.329</v>
      </c>
      <c r="I1758" s="219"/>
      <c r="L1758" s="211"/>
      <c r="M1758" s="211"/>
      <c r="N1758" s="192"/>
    </row>
    <row r="1759" spans="1:14" s="210" customFormat="1" ht="150">
      <c r="A1759" s="229"/>
      <c r="B1759" s="254" t="s">
        <v>6884</v>
      </c>
      <c r="C1759" s="229">
        <v>2024</v>
      </c>
      <c r="D1759" s="229" t="s">
        <v>6871</v>
      </c>
      <c r="E1759" s="78">
        <v>10</v>
      </c>
      <c r="F1759" s="250">
        <v>20</v>
      </c>
      <c r="G1759" s="250">
        <v>209.88</v>
      </c>
      <c r="H1759" s="255">
        <v>270.18536</v>
      </c>
      <c r="I1759" s="219">
        <v>722</v>
      </c>
      <c r="L1759" s="211">
        <f>H1759/F1759</f>
        <v>13.509268</v>
      </c>
      <c r="N1759" s="234"/>
    </row>
    <row r="1760" spans="1:14" s="210" customFormat="1" ht="105">
      <c r="A1760" s="229"/>
      <c r="B1760" s="254" t="s">
        <v>6885</v>
      </c>
      <c r="C1760" s="229">
        <v>2024</v>
      </c>
      <c r="D1760" s="229" t="s">
        <v>6886</v>
      </c>
      <c r="E1760" s="78">
        <v>10</v>
      </c>
      <c r="F1760" s="250">
        <v>32</v>
      </c>
      <c r="G1760" s="250">
        <v>690</v>
      </c>
      <c r="H1760" s="255">
        <v>586.59622999999999</v>
      </c>
      <c r="I1760" s="219">
        <v>748</v>
      </c>
      <c r="L1760" s="211">
        <f>H1760/F1760</f>
        <v>18.3311321875</v>
      </c>
      <c r="N1760" s="234"/>
    </row>
    <row r="1761" spans="1:14" s="210" customFormat="1" ht="150">
      <c r="A1761" s="229"/>
      <c r="B1761" s="254" t="s">
        <v>6887</v>
      </c>
      <c r="C1761" s="229">
        <v>2024</v>
      </c>
      <c r="D1761" s="229" t="s">
        <v>6871</v>
      </c>
      <c r="E1761" s="78">
        <v>10</v>
      </c>
      <c r="F1761" s="250">
        <v>20</v>
      </c>
      <c r="G1761" s="250">
        <v>209.88</v>
      </c>
      <c r="H1761" s="255">
        <v>324.54740999999996</v>
      </c>
      <c r="I1761" s="219">
        <v>723</v>
      </c>
      <c r="L1761" s="211">
        <f>H1761/F1761</f>
        <v>16.227370499999999</v>
      </c>
      <c r="M1761" s="211"/>
      <c r="N1761" s="234"/>
    </row>
    <row r="1762" spans="1:14" ht="16.5" hidden="1">
      <c r="A1762" s="185" t="s">
        <v>1703</v>
      </c>
      <c r="B1762" s="185" t="s">
        <v>641</v>
      </c>
      <c r="C1762" s="185"/>
      <c r="D1762" s="185"/>
      <c r="E1762" s="78"/>
      <c r="F1762" s="198"/>
      <c r="G1762" s="198">
        <v>0</v>
      </c>
      <c r="H1762" s="199"/>
      <c r="I1762" s="219"/>
      <c r="L1762" s="211"/>
      <c r="M1762" s="211"/>
      <c r="N1762" s="192"/>
    </row>
    <row r="1763" spans="1:14" ht="16.5" hidden="1">
      <c r="A1763" s="185" t="s">
        <v>1704</v>
      </c>
      <c r="B1763" s="185" t="s">
        <v>643</v>
      </c>
      <c r="C1763" s="185"/>
      <c r="D1763" s="185"/>
      <c r="E1763" s="78"/>
      <c r="F1763" s="198"/>
      <c r="G1763" s="198">
        <v>0</v>
      </c>
      <c r="H1763" s="199"/>
      <c r="I1763" s="219"/>
      <c r="L1763" s="211"/>
      <c r="M1763" s="211"/>
      <c r="N1763" s="192"/>
    </row>
    <row r="1764" spans="1:14" ht="16.5" hidden="1">
      <c r="A1764" s="185" t="s">
        <v>1705</v>
      </c>
      <c r="B1764" s="185" t="s">
        <v>645</v>
      </c>
      <c r="C1764" s="185"/>
      <c r="D1764" s="185"/>
      <c r="E1764" s="78"/>
      <c r="F1764" s="198"/>
      <c r="G1764" s="198">
        <v>0</v>
      </c>
      <c r="H1764" s="199"/>
      <c r="I1764" s="219"/>
      <c r="L1764" s="211"/>
      <c r="M1764" s="211"/>
      <c r="N1764" s="192"/>
    </row>
    <row r="1765" spans="1:14" ht="16.5" hidden="1">
      <c r="A1765" s="185" t="s">
        <v>1706</v>
      </c>
      <c r="B1765" s="185" t="s">
        <v>647</v>
      </c>
      <c r="C1765" s="185"/>
      <c r="D1765" s="185"/>
      <c r="E1765" s="78"/>
      <c r="F1765" s="198"/>
      <c r="G1765" s="198">
        <v>0</v>
      </c>
      <c r="H1765" s="199"/>
      <c r="I1765" s="219"/>
      <c r="L1765" s="211"/>
      <c r="M1765" s="211"/>
      <c r="N1765" s="192"/>
    </row>
    <row r="1766" spans="1:14" ht="16.5" hidden="1">
      <c r="A1766" s="185" t="s">
        <v>1707</v>
      </c>
      <c r="B1766" s="185" t="s">
        <v>649</v>
      </c>
      <c r="C1766" s="185"/>
      <c r="D1766" s="185"/>
      <c r="E1766" s="78"/>
      <c r="F1766" s="198"/>
      <c r="G1766" s="198">
        <v>0</v>
      </c>
      <c r="H1766" s="199"/>
      <c r="I1766" s="219"/>
      <c r="L1766" s="211"/>
      <c r="M1766" s="211"/>
      <c r="N1766" s="192"/>
    </row>
    <row r="1767" spans="1:14" ht="16.5" hidden="1">
      <c r="A1767" s="185" t="s">
        <v>1708</v>
      </c>
      <c r="B1767" s="185" t="s">
        <v>651</v>
      </c>
      <c r="C1767" s="185"/>
      <c r="D1767" s="185"/>
      <c r="E1767" s="78"/>
      <c r="F1767" s="198"/>
      <c r="G1767" s="198">
        <v>0</v>
      </c>
      <c r="H1767" s="199"/>
      <c r="I1767" s="219"/>
      <c r="L1767" s="211"/>
      <c r="M1767" s="211"/>
      <c r="N1767" s="192"/>
    </row>
    <row r="1768" spans="1:14" ht="16.5" hidden="1">
      <c r="A1768" s="185" t="s">
        <v>1709</v>
      </c>
      <c r="B1768" s="185" t="s">
        <v>653</v>
      </c>
      <c r="C1768" s="185"/>
      <c r="D1768" s="185"/>
      <c r="E1768" s="78"/>
      <c r="F1768" s="198"/>
      <c r="G1768" s="198">
        <v>0</v>
      </c>
      <c r="H1768" s="199"/>
      <c r="I1768" s="219"/>
      <c r="L1768" s="211"/>
      <c r="M1768" s="211"/>
      <c r="N1768" s="192"/>
    </row>
    <row r="1769" spans="1:14" ht="16.5" hidden="1">
      <c r="A1769" s="185" t="s">
        <v>1710</v>
      </c>
      <c r="B1769" s="185" t="s">
        <v>655</v>
      </c>
      <c r="C1769" s="185"/>
      <c r="D1769" s="185"/>
      <c r="E1769" s="78"/>
      <c r="F1769" s="198"/>
      <c r="G1769" s="198">
        <v>0</v>
      </c>
      <c r="H1769" s="199"/>
      <c r="I1769" s="219"/>
      <c r="L1769" s="211"/>
      <c r="M1769" s="211"/>
      <c r="N1769" s="192"/>
    </row>
    <row r="1770" spans="1:14" ht="16.5" hidden="1">
      <c r="A1770" s="185" t="s">
        <v>1711</v>
      </c>
      <c r="B1770" s="185" t="s">
        <v>657</v>
      </c>
      <c r="C1770" s="185"/>
      <c r="D1770" s="185"/>
      <c r="E1770" s="78"/>
      <c r="F1770" s="198"/>
      <c r="G1770" s="198">
        <v>0</v>
      </c>
      <c r="H1770" s="199"/>
      <c r="I1770" s="219"/>
      <c r="L1770" s="211"/>
      <c r="M1770" s="211"/>
      <c r="N1770" s="192"/>
    </row>
    <row r="1771" spans="1:14" ht="16.5" hidden="1">
      <c r="A1771" s="185" t="s">
        <v>1712</v>
      </c>
      <c r="B1771" s="185" t="s">
        <v>659</v>
      </c>
      <c r="C1771" s="185"/>
      <c r="D1771" s="185"/>
      <c r="E1771" s="78"/>
      <c r="F1771" s="198"/>
      <c r="G1771" s="198">
        <v>0</v>
      </c>
      <c r="H1771" s="199"/>
      <c r="I1771" s="219"/>
      <c r="L1771" s="211"/>
      <c r="M1771" s="211"/>
      <c r="N1771" s="192"/>
    </row>
    <row r="1772" spans="1:14" ht="16.5" hidden="1">
      <c r="A1772" s="185" t="s">
        <v>1713</v>
      </c>
      <c r="B1772" s="185" t="s">
        <v>661</v>
      </c>
      <c r="C1772" s="185"/>
      <c r="D1772" s="185"/>
      <c r="E1772" s="78"/>
      <c r="F1772" s="198"/>
      <c r="G1772" s="198">
        <v>0</v>
      </c>
      <c r="H1772" s="199"/>
      <c r="I1772" s="219"/>
      <c r="L1772" s="211"/>
      <c r="M1772" s="211"/>
      <c r="N1772" s="192"/>
    </row>
    <row r="1773" spans="1:14" ht="16.5" hidden="1">
      <c r="A1773" s="185" t="s">
        <v>1714</v>
      </c>
      <c r="B1773" s="185" t="s">
        <v>663</v>
      </c>
      <c r="C1773" s="185"/>
      <c r="D1773" s="185"/>
      <c r="E1773" s="78"/>
      <c r="F1773" s="198"/>
      <c r="G1773" s="198">
        <v>0</v>
      </c>
      <c r="H1773" s="199"/>
      <c r="I1773" s="219"/>
      <c r="L1773" s="211"/>
      <c r="M1773" s="211"/>
      <c r="N1773" s="192"/>
    </row>
    <row r="1774" spans="1:14" ht="16.5" hidden="1">
      <c r="A1774" s="185" t="s">
        <v>1715</v>
      </c>
      <c r="B1774" s="185" t="s">
        <v>665</v>
      </c>
      <c r="C1774" s="185"/>
      <c r="D1774" s="185"/>
      <c r="E1774" s="78"/>
      <c r="F1774" s="198"/>
      <c r="G1774" s="198">
        <v>0</v>
      </c>
      <c r="H1774" s="199"/>
      <c r="I1774" s="219"/>
      <c r="L1774" s="211"/>
      <c r="M1774" s="211"/>
      <c r="N1774" s="192"/>
    </row>
    <row r="1775" spans="1:14" ht="16.5" hidden="1">
      <c r="A1775" s="185" t="s">
        <v>1716</v>
      </c>
      <c r="B1775" s="185" t="s">
        <v>667</v>
      </c>
      <c r="C1775" s="185"/>
      <c r="D1775" s="185"/>
      <c r="E1775" s="78"/>
      <c r="F1775" s="198"/>
      <c r="G1775" s="198">
        <v>0</v>
      </c>
      <c r="H1775" s="199"/>
      <c r="I1775" s="219"/>
      <c r="L1775" s="211"/>
      <c r="M1775" s="211"/>
      <c r="N1775" s="192"/>
    </row>
    <row r="1776" spans="1:14" ht="16.5" hidden="1">
      <c r="A1776" s="185" t="s">
        <v>1717</v>
      </c>
      <c r="B1776" s="185" t="s">
        <v>669</v>
      </c>
      <c r="C1776" s="185"/>
      <c r="D1776" s="185"/>
      <c r="E1776" s="78"/>
      <c r="F1776" s="198"/>
      <c r="G1776" s="198">
        <v>0</v>
      </c>
      <c r="H1776" s="199"/>
      <c r="I1776" s="219"/>
      <c r="L1776" s="211"/>
      <c r="M1776" s="211"/>
      <c r="N1776" s="192"/>
    </row>
    <row r="1777" spans="1:14" ht="16.5" hidden="1">
      <c r="A1777" s="185" t="s">
        <v>1718</v>
      </c>
      <c r="B1777" s="185" t="s">
        <v>671</v>
      </c>
      <c r="C1777" s="185"/>
      <c r="D1777" s="185"/>
      <c r="E1777" s="78"/>
      <c r="F1777" s="198"/>
      <c r="G1777" s="198">
        <v>0</v>
      </c>
      <c r="H1777" s="199"/>
      <c r="I1777" s="219"/>
      <c r="L1777" s="211"/>
      <c r="M1777" s="211"/>
      <c r="N1777" s="192"/>
    </row>
    <row r="1778" spans="1:14" ht="16.5" hidden="1">
      <c r="A1778" s="185" t="s">
        <v>1719</v>
      </c>
      <c r="B1778" s="185" t="s">
        <v>673</v>
      </c>
      <c r="C1778" s="185"/>
      <c r="D1778" s="185"/>
      <c r="E1778" s="78"/>
      <c r="F1778" s="198"/>
      <c r="G1778" s="198">
        <v>0</v>
      </c>
      <c r="H1778" s="199"/>
      <c r="I1778" s="219"/>
      <c r="L1778" s="211"/>
      <c r="M1778" s="211"/>
      <c r="N1778" s="192"/>
    </row>
    <row r="1779" spans="1:14" ht="16.5" hidden="1">
      <c r="A1779" s="185" t="s">
        <v>1720</v>
      </c>
      <c r="B1779" s="185" t="s">
        <v>675</v>
      </c>
      <c r="C1779" s="185"/>
      <c r="D1779" s="185"/>
      <c r="E1779" s="78"/>
      <c r="F1779" s="198"/>
      <c r="G1779" s="198">
        <v>0</v>
      </c>
      <c r="H1779" s="199"/>
      <c r="I1779" s="219"/>
      <c r="L1779" s="211"/>
      <c r="M1779" s="211"/>
      <c r="N1779" s="192"/>
    </row>
    <row r="1780" spans="1:14" ht="16.5" hidden="1">
      <c r="A1780" s="185" t="s">
        <v>1721</v>
      </c>
      <c r="B1780" s="185" t="s">
        <v>677</v>
      </c>
      <c r="C1780" s="185"/>
      <c r="D1780" s="185"/>
      <c r="E1780" s="78"/>
      <c r="F1780" s="198"/>
      <c r="G1780" s="198">
        <v>0</v>
      </c>
      <c r="H1780" s="199"/>
      <c r="I1780" s="219"/>
      <c r="L1780" s="211"/>
      <c r="M1780" s="211"/>
      <c r="N1780" s="192"/>
    </row>
    <row r="1781" spans="1:14" ht="16.5" hidden="1">
      <c r="A1781" s="185" t="s">
        <v>1722</v>
      </c>
      <c r="B1781" s="185" t="s">
        <v>679</v>
      </c>
      <c r="C1781" s="185"/>
      <c r="D1781" s="185"/>
      <c r="E1781" s="78"/>
      <c r="F1781" s="198"/>
      <c r="G1781" s="198">
        <v>0</v>
      </c>
      <c r="H1781" s="199"/>
      <c r="I1781" s="219"/>
      <c r="L1781" s="211"/>
      <c r="M1781" s="211"/>
      <c r="N1781" s="192"/>
    </row>
    <row r="1782" spans="1:14" ht="16.5" hidden="1">
      <c r="A1782" s="185" t="s">
        <v>1723</v>
      </c>
      <c r="B1782" s="185" t="s">
        <v>681</v>
      </c>
      <c r="C1782" s="185"/>
      <c r="D1782" s="185"/>
      <c r="E1782" s="78"/>
      <c r="F1782" s="198"/>
      <c r="G1782" s="198">
        <v>0</v>
      </c>
      <c r="H1782" s="199"/>
      <c r="I1782" s="219"/>
      <c r="L1782" s="211"/>
      <c r="M1782" s="211"/>
      <c r="N1782" s="192"/>
    </row>
    <row r="1783" spans="1:14" ht="16.5" hidden="1">
      <c r="A1783" s="185" t="s">
        <v>1724</v>
      </c>
      <c r="B1783" s="185" t="s">
        <v>683</v>
      </c>
      <c r="C1783" s="185"/>
      <c r="D1783" s="185"/>
      <c r="E1783" s="78"/>
      <c r="F1783" s="198"/>
      <c r="G1783" s="198">
        <v>0</v>
      </c>
      <c r="H1783" s="199"/>
      <c r="I1783" s="219"/>
      <c r="L1783" s="211"/>
      <c r="M1783" s="211"/>
      <c r="N1783" s="192"/>
    </row>
    <row r="1784" spans="1:14" ht="16.5" hidden="1">
      <c r="A1784" s="185" t="s">
        <v>1725</v>
      </c>
      <c r="B1784" s="185" t="s">
        <v>685</v>
      </c>
      <c r="C1784" s="185"/>
      <c r="D1784" s="185"/>
      <c r="E1784" s="78"/>
      <c r="F1784" s="198"/>
      <c r="G1784" s="198">
        <v>0</v>
      </c>
      <c r="H1784" s="199"/>
      <c r="I1784" s="219"/>
      <c r="L1784" s="211"/>
      <c r="M1784" s="211"/>
      <c r="N1784" s="192"/>
    </row>
    <row r="1785" spans="1:14" ht="16.5" hidden="1">
      <c r="A1785" s="185" t="s">
        <v>1726</v>
      </c>
      <c r="B1785" s="185" t="s">
        <v>687</v>
      </c>
      <c r="C1785" s="185"/>
      <c r="D1785" s="185"/>
      <c r="E1785" s="78"/>
      <c r="F1785" s="198"/>
      <c r="G1785" s="198">
        <v>0</v>
      </c>
      <c r="H1785" s="199"/>
      <c r="I1785" s="219"/>
      <c r="L1785" s="211"/>
      <c r="M1785" s="211"/>
      <c r="N1785" s="192"/>
    </row>
    <row r="1786" spans="1:14" ht="16.5" hidden="1">
      <c r="A1786" s="185" t="s">
        <v>1727</v>
      </c>
      <c r="B1786" s="185" t="s">
        <v>689</v>
      </c>
      <c r="C1786" s="185"/>
      <c r="D1786" s="185"/>
      <c r="E1786" s="78"/>
      <c r="F1786" s="198"/>
      <c r="G1786" s="198">
        <v>0</v>
      </c>
      <c r="H1786" s="199"/>
      <c r="I1786" s="219"/>
      <c r="L1786" s="211"/>
      <c r="M1786" s="211"/>
      <c r="N1786" s="192"/>
    </row>
    <row r="1787" spans="1:14" ht="16.5" hidden="1">
      <c r="A1787" s="185" t="s">
        <v>1728</v>
      </c>
      <c r="B1787" s="185" t="s">
        <v>691</v>
      </c>
      <c r="C1787" s="185"/>
      <c r="D1787" s="185"/>
      <c r="E1787" s="78"/>
      <c r="F1787" s="198"/>
      <c r="G1787" s="198">
        <v>0</v>
      </c>
      <c r="H1787" s="199"/>
      <c r="I1787" s="219"/>
      <c r="L1787" s="211"/>
      <c r="M1787" s="211"/>
      <c r="N1787" s="192"/>
    </row>
    <row r="1788" spans="1:14" ht="16.5" hidden="1">
      <c r="A1788" s="185" t="s">
        <v>1729</v>
      </c>
      <c r="B1788" s="185" t="s">
        <v>693</v>
      </c>
      <c r="C1788" s="185"/>
      <c r="D1788" s="185"/>
      <c r="E1788" s="78"/>
      <c r="F1788" s="198"/>
      <c r="G1788" s="198">
        <v>0</v>
      </c>
      <c r="H1788" s="199"/>
      <c r="I1788" s="219"/>
      <c r="L1788" s="211"/>
      <c r="M1788" s="211"/>
      <c r="N1788" s="192"/>
    </row>
    <row r="1789" spans="1:14" ht="16.5" hidden="1">
      <c r="A1789" s="185" t="s">
        <v>1730</v>
      </c>
      <c r="B1789" s="185" t="s">
        <v>695</v>
      </c>
      <c r="C1789" s="185"/>
      <c r="D1789" s="185"/>
      <c r="E1789" s="78"/>
      <c r="F1789" s="198"/>
      <c r="G1789" s="198">
        <v>0</v>
      </c>
      <c r="H1789" s="199"/>
      <c r="I1789" s="219"/>
      <c r="L1789" s="211"/>
      <c r="M1789" s="211"/>
      <c r="N1789" s="192"/>
    </row>
    <row r="1790" spans="1:14" ht="16.5" hidden="1">
      <c r="A1790" s="185" t="s">
        <v>1731</v>
      </c>
      <c r="B1790" s="185" t="s">
        <v>697</v>
      </c>
      <c r="C1790" s="185"/>
      <c r="D1790" s="185"/>
      <c r="E1790" s="78"/>
      <c r="F1790" s="198"/>
      <c r="G1790" s="198">
        <v>0</v>
      </c>
      <c r="H1790" s="199"/>
      <c r="I1790" s="219"/>
      <c r="L1790" s="211"/>
      <c r="M1790" s="211"/>
      <c r="N1790" s="192"/>
    </row>
    <row r="1791" spans="1:14" ht="16.5" hidden="1">
      <c r="A1791" s="185" t="s">
        <v>1732</v>
      </c>
      <c r="B1791" s="185" t="s">
        <v>699</v>
      </c>
      <c r="C1791" s="185"/>
      <c r="D1791" s="185"/>
      <c r="E1791" s="78"/>
      <c r="F1791" s="198"/>
      <c r="G1791" s="198">
        <v>0</v>
      </c>
      <c r="H1791" s="199"/>
      <c r="I1791" s="219"/>
      <c r="L1791" s="211"/>
      <c r="M1791" s="211"/>
      <c r="N1791" s="192"/>
    </row>
    <row r="1792" spans="1:14" ht="16.5" hidden="1">
      <c r="A1792" s="185" t="s">
        <v>1733</v>
      </c>
      <c r="B1792" s="185" t="s">
        <v>701</v>
      </c>
      <c r="C1792" s="185"/>
      <c r="D1792" s="185"/>
      <c r="E1792" s="78"/>
      <c r="F1792" s="198"/>
      <c r="G1792" s="198">
        <v>0</v>
      </c>
      <c r="H1792" s="199"/>
      <c r="I1792" s="219"/>
      <c r="L1792" s="211"/>
      <c r="M1792" s="211"/>
      <c r="N1792" s="192"/>
    </row>
    <row r="1793" spans="1:14" ht="16.5" hidden="1">
      <c r="A1793" s="185" t="s">
        <v>1734</v>
      </c>
      <c r="B1793" s="185" t="s">
        <v>703</v>
      </c>
      <c r="C1793" s="185"/>
      <c r="D1793" s="185"/>
      <c r="E1793" s="78"/>
      <c r="F1793" s="198"/>
      <c r="G1793" s="198">
        <v>0</v>
      </c>
      <c r="H1793" s="199"/>
      <c r="I1793" s="219"/>
      <c r="L1793" s="211"/>
      <c r="M1793" s="211"/>
      <c r="N1793" s="192"/>
    </row>
    <row r="1794" spans="1:14" ht="16.5" hidden="1">
      <c r="A1794" s="196" t="s">
        <v>1735</v>
      </c>
      <c r="B1794" s="196" t="s">
        <v>705</v>
      </c>
      <c r="C1794" s="196"/>
      <c r="D1794" s="196"/>
      <c r="E1794" s="78"/>
      <c r="F1794" s="197">
        <f>SUM(F1795:F1839)</f>
        <v>0</v>
      </c>
      <c r="G1794" s="197">
        <v>0</v>
      </c>
      <c r="H1794" s="200">
        <f t="shared" ref="H1794" si="60">SUM(H1795:H1839)</f>
        <v>0</v>
      </c>
      <c r="I1794" s="219"/>
      <c r="L1794" s="211"/>
      <c r="M1794" s="211"/>
      <c r="N1794" s="192"/>
    </row>
    <row r="1795" spans="1:14" ht="16.5" hidden="1">
      <c r="A1795" s="185" t="s">
        <v>1736</v>
      </c>
      <c r="B1795" s="185" t="s">
        <v>615</v>
      </c>
      <c r="C1795" s="185"/>
      <c r="D1795" s="185"/>
      <c r="E1795" s="78"/>
      <c r="F1795" s="198"/>
      <c r="G1795" s="198">
        <v>0</v>
      </c>
      <c r="H1795" s="199"/>
      <c r="I1795" s="219"/>
      <c r="L1795" s="211"/>
      <c r="M1795" s="211"/>
      <c r="N1795" s="192"/>
    </row>
    <row r="1796" spans="1:14" ht="16.5" hidden="1">
      <c r="A1796" s="185" t="s">
        <v>1737</v>
      </c>
      <c r="B1796" s="185" t="s">
        <v>617</v>
      </c>
      <c r="C1796" s="185"/>
      <c r="D1796" s="185"/>
      <c r="E1796" s="78"/>
      <c r="F1796" s="198"/>
      <c r="G1796" s="198">
        <v>0</v>
      </c>
      <c r="H1796" s="199"/>
      <c r="I1796" s="219"/>
      <c r="L1796" s="211"/>
      <c r="M1796" s="211"/>
      <c r="N1796" s="192"/>
    </row>
    <row r="1797" spans="1:14" ht="16.5" hidden="1">
      <c r="A1797" s="185" t="s">
        <v>1738</v>
      </c>
      <c r="B1797" s="185" t="s">
        <v>619</v>
      </c>
      <c r="C1797" s="185"/>
      <c r="D1797" s="185"/>
      <c r="E1797" s="78"/>
      <c r="F1797" s="198"/>
      <c r="G1797" s="198">
        <v>0</v>
      </c>
      <c r="H1797" s="199"/>
      <c r="I1797" s="219"/>
      <c r="L1797" s="211"/>
      <c r="M1797" s="211"/>
      <c r="N1797" s="192"/>
    </row>
    <row r="1798" spans="1:14" ht="16.5" hidden="1">
      <c r="A1798" s="185" t="s">
        <v>1739</v>
      </c>
      <c r="B1798" s="185" t="s">
        <v>621</v>
      </c>
      <c r="C1798" s="185"/>
      <c r="D1798" s="185"/>
      <c r="E1798" s="78"/>
      <c r="F1798" s="198"/>
      <c r="G1798" s="198">
        <v>0</v>
      </c>
      <c r="H1798" s="199"/>
      <c r="I1798" s="219"/>
      <c r="L1798" s="211"/>
      <c r="M1798" s="211"/>
      <c r="N1798" s="192"/>
    </row>
    <row r="1799" spans="1:14" ht="16.5" hidden="1">
      <c r="A1799" s="185" t="s">
        <v>1740</v>
      </c>
      <c r="B1799" s="185" t="s">
        <v>623</v>
      </c>
      <c r="C1799" s="185"/>
      <c r="D1799" s="185"/>
      <c r="E1799" s="78"/>
      <c r="F1799" s="198"/>
      <c r="G1799" s="198">
        <v>0</v>
      </c>
      <c r="H1799" s="199"/>
      <c r="I1799" s="219"/>
      <c r="L1799" s="211"/>
      <c r="M1799" s="211"/>
      <c r="N1799" s="192"/>
    </row>
    <row r="1800" spans="1:14" ht="16.5" hidden="1">
      <c r="A1800" s="185" t="s">
        <v>1741</v>
      </c>
      <c r="B1800" s="185" t="s">
        <v>625</v>
      </c>
      <c r="C1800" s="185"/>
      <c r="D1800" s="185"/>
      <c r="E1800" s="78"/>
      <c r="F1800" s="198"/>
      <c r="G1800" s="198">
        <v>0</v>
      </c>
      <c r="H1800" s="199"/>
      <c r="I1800" s="219"/>
      <c r="L1800" s="211"/>
      <c r="M1800" s="211"/>
      <c r="N1800" s="192"/>
    </row>
    <row r="1801" spans="1:14" ht="16.5" hidden="1">
      <c r="A1801" s="185" t="s">
        <v>1742</v>
      </c>
      <c r="B1801" s="185" t="s">
        <v>627</v>
      </c>
      <c r="C1801" s="185"/>
      <c r="D1801" s="185"/>
      <c r="E1801" s="78"/>
      <c r="F1801" s="198"/>
      <c r="G1801" s="198">
        <v>0</v>
      </c>
      <c r="H1801" s="199"/>
      <c r="I1801" s="219"/>
      <c r="L1801" s="211"/>
      <c r="M1801" s="211"/>
      <c r="N1801" s="192"/>
    </row>
    <row r="1802" spans="1:14" ht="16.5" hidden="1">
      <c r="A1802" s="185" t="s">
        <v>1743</v>
      </c>
      <c r="B1802" s="185" t="s">
        <v>629</v>
      </c>
      <c r="C1802" s="185"/>
      <c r="D1802" s="185"/>
      <c r="E1802" s="78"/>
      <c r="F1802" s="198"/>
      <c r="G1802" s="198">
        <v>0</v>
      </c>
      <c r="H1802" s="199"/>
      <c r="I1802" s="219"/>
      <c r="L1802" s="211"/>
      <c r="M1802" s="211"/>
      <c r="N1802" s="192"/>
    </row>
    <row r="1803" spans="1:14" ht="16.5" hidden="1">
      <c r="A1803" s="185" t="s">
        <v>1744</v>
      </c>
      <c r="B1803" s="185" t="s">
        <v>631</v>
      </c>
      <c r="C1803" s="185"/>
      <c r="D1803" s="185"/>
      <c r="E1803" s="78"/>
      <c r="F1803" s="198"/>
      <c r="G1803" s="198">
        <v>0</v>
      </c>
      <c r="H1803" s="199"/>
      <c r="I1803" s="219"/>
      <c r="L1803" s="211"/>
      <c r="M1803" s="211"/>
      <c r="N1803" s="192"/>
    </row>
    <row r="1804" spans="1:14" ht="16.5" hidden="1">
      <c r="A1804" s="185" t="s">
        <v>1745</v>
      </c>
      <c r="B1804" s="185" t="s">
        <v>633</v>
      </c>
      <c r="C1804" s="185"/>
      <c r="D1804" s="185"/>
      <c r="E1804" s="78"/>
      <c r="F1804" s="198"/>
      <c r="G1804" s="198">
        <v>0</v>
      </c>
      <c r="H1804" s="199"/>
      <c r="I1804" s="219"/>
      <c r="L1804" s="211"/>
      <c r="M1804" s="211"/>
      <c r="N1804" s="192"/>
    </row>
    <row r="1805" spans="1:14" ht="16.5" hidden="1">
      <c r="A1805" s="185" t="s">
        <v>1746</v>
      </c>
      <c r="B1805" s="185" t="s">
        <v>635</v>
      </c>
      <c r="C1805" s="185"/>
      <c r="D1805" s="185"/>
      <c r="E1805" s="78"/>
      <c r="F1805" s="198"/>
      <c r="G1805" s="198">
        <v>0</v>
      </c>
      <c r="H1805" s="199"/>
      <c r="I1805" s="219"/>
      <c r="L1805" s="211"/>
      <c r="M1805" s="211"/>
      <c r="N1805" s="192"/>
    </row>
    <row r="1806" spans="1:14" ht="16.5" hidden="1">
      <c r="A1806" s="185" t="s">
        <v>1747</v>
      </c>
      <c r="B1806" s="185" t="s">
        <v>637</v>
      </c>
      <c r="C1806" s="185"/>
      <c r="D1806" s="185"/>
      <c r="E1806" s="78"/>
      <c r="F1806" s="198"/>
      <c r="G1806" s="198">
        <v>0</v>
      </c>
      <c r="H1806" s="199"/>
      <c r="I1806" s="219"/>
      <c r="L1806" s="211"/>
      <c r="M1806" s="211"/>
      <c r="N1806" s="192"/>
    </row>
    <row r="1807" spans="1:14" ht="16.5" hidden="1">
      <c r="A1807" s="185" t="s">
        <v>1748</v>
      </c>
      <c r="B1807" s="185" t="s">
        <v>639</v>
      </c>
      <c r="C1807" s="185"/>
      <c r="D1807" s="185"/>
      <c r="E1807" s="78"/>
      <c r="F1807" s="198"/>
      <c r="G1807" s="198">
        <v>0</v>
      </c>
      <c r="H1807" s="199"/>
      <c r="I1807" s="219"/>
      <c r="L1807" s="211"/>
      <c r="M1807" s="211"/>
      <c r="N1807" s="192"/>
    </row>
    <row r="1808" spans="1:14" ht="16.5" hidden="1">
      <c r="A1808" s="185" t="s">
        <v>1749</v>
      </c>
      <c r="B1808" s="185" t="s">
        <v>641</v>
      </c>
      <c r="C1808" s="185"/>
      <c r="D1808" s="185"/>
      <c r="E1808" s="78"/>
      <c r="F1808" s="198"/>
      <c r="G1808" s="198">
        <v>0</v>
      </c>
      <c r="H1808" s="199"/>
      <c r="I1808" s="219"/>
      <c r="L1808" s="211"/>
      <c r="M1808" s="211"/>
      <c r="N1808" s="192"/>
    </row>
    <row r="1809" spans="1:14" ht="16.5" hidden="1">
      <c r="A1809" s="185" t="s">
        <v>1750</v>
      </c>
      <c r="B1809" s="185" t="s">
        <v>643</v>
      </c>
      <c r="C1809" s="185"/>
      <c r="D1809" s="185"/>
      <c r="E1809" s="78"/>
      <c r="F1809" s="198"/>
      <c r="G1809" s="198">
        <v>0</v>
      </c>
      <c r="H1809" s="199"/>
      <c r="I1809" s="219"/>
      <c r="L1809" s="211"/>
      <c r="M1809" s="211"/>
      <c r="N1809" s="192"/>
    </row>
    <row r="1810" spans="1:14" ht="16.5" hidden="1">
      <c r="A1810" s="185" t="s">
        <v>1751</v>
      </c>
      <c r="B1810" s="185" t="s">
        <v>645</v>
      </c>
      <c r="C1810" s="185"/>
      <c r="D1810" s="185"/>
      <c r="E1810" s="78"/>
      <c r="F1810" s="198"/>
      <c r="G1810" s="198">
        <v>0</v>
      </c>
      <c r="H1810" s="199"/>
      <c r="I1810" s="219"/>
      <c r="L1810" s="211"/>
      <c r="M1810" s="211"/>
      <c r="N1810" s="192"/>
    </row>
    <row r="1811" spans="1:14" ht="16.5" hidden="1">
      <c r="A1811" s="185" t="s">
        <v>1752</v>
      </c>
      <c r="B1811" s="185" t="s">
        <v>647</v>
      </c>
      <c r="C1811" s="185"/>
      <c r="D1811" s="185"/>
      <c r="E1811" s="78"/>
      <c r="F1811" s="198"/>
      <c r="G1811" s="198">
        <v>0</v>
      </c>
      <c r="H1811" s="199"/>
      <c r="I1811" s="219"/>
      <c r="L1811" s="211"/>
      <c r="M1811" s="211"/>
      <c r="N1811" s="192"/>
    </row>
    <row r="1812" spans="1:14" ht="16.5" hidden="1">
      <c r="A1812" s="185" t="s">
        <v>1753</v>
      </c>
      <c r="B1812" s="185" t="s">
        <v>649</v>
      </c>
      <c r="C1812" s="185"/>
      <c r="D1812" s="185"/>
      <c r="E1812" s="78"/>
      <c r="F1812" s="198"/>
      <c r="G1812" s="198">
        <v>0</v>
      </c>
      <c r="H1812" s="199"/>
      <c r="I1812" s="219"/>
      <c r="L1812" s="211"/>
      <c r="M1812" s="211"/>
      <c r="N1812" s="192"/>
    </row>
    <row r="1813" spans="1:14" ht="16.5" hidden="1">
      <c r="A1813" s="185" t="s">
        <v>1754</v>
      </c>
      <c r="B1813" s="185" t="s">
        <v>651</v>
      </c>
      <c r="C1813" s="185"/>
      <c r="D1813" s="185"/>
      <c r="E1813" s="78"/>
      <c r="F1813" s="198"/>
      <c r="G1813" s="198">
        <v>0</v>
      </c>
      <c r="H1813" s="199"/>
      <c r="I1813" s="219"/>
      <c r="L1813" s="211"/>
      <c r="M1813" s="211"/>
      <c r="N1813" s="192"/>
    </row>
    <row r="1814" spans="1:14" ht="16.5" hidden="1">
      <c r="A1814" s="185" t="s">
        <v>1755</v>
      </c>
      <c r="B1814" s="185" t="s">
        <v>653</v>
      </c>
      <c r="C1814" s="185"/>
      <c r="D1814" s="185"/>
      <c r="E1814" s="78"/>
      <c r="F1814" s="198"/>
      <c r="G1814" s="198">
        <v>0</v>
      </c>
      <c r="H1814" s="199"/>
      <c r="I1814" s="219"/>
      <c r="L1814" s="211"/>
      <c r="M1814" s="211"/>
      <c r="N1814" s="192"/>
    </row>
    <row r="1815" spans="1:14" ht="16.5" hidden="1">
      <c r="A1815" s="185" t="s">
        <v>1756</v>
      </c>
      <c r="B1815" s="185" t="s">
        <v>655</v>
      </c>
      <c r="C1815" s="185"/>
      <c r="D1815" s="185"/>
      <c r="E1815" s="78"/>
      <c r="F1815" s="198"/>
      <c r="G1815" s="198">
        <v>0</v>
      </c>
      <c r="H1815" s="199"/>
      <c r="I1815" s="219"/>
      <c r="L1815" s="211"/>
      <c r="M1815" s="211"/>
      <c r="N1815" s="192"/>
    </row>
    <row r="1816" spans="1:14" ht="16.5" hidden="1">
      <c r="A1816" s="185" t="s">
        <v>1757</v>
      </c>
      <c r="B1816" s="185" t="s">
        <v>657</v>
      </c>
      <c r="C1816" s="185"/>
      <c r="D1816" s="185"/>
      <c r="E1816" s="78"/>
      <c r="F1816" s="198"/>
      <c r="G1816" s="198">
        <v>0</v>
      </c>
      <c r="H1816" s="199"/>
      <c r="I1816" s="219"/>
      <c r="L1816" s="211"/>
      <c r="M1816" s="211"/>
      <c r="N1816" s="192"/>
    </row>
    <row r="1817" spans="1:14" ht="16.5" hidden="1">
      <c r="A1817" s="185" t="s">
        <v>1758</v>
      </c>
      <c r="B1817" s="185" t="s">
        <v>659</v>
      </c>
      <c r="C1817" s="185"/>
      <c r="D1817" s="185"/>
      <c r="E1817" s="78"/>
      <c r="F1817" s="198"/>
      <c r="G1817" s="198">
        <v>0</v>
      </c>
      <c r="H1817" s="199"/>
      <c r="I1817" s="219"/>
      <c r="L1817" s="211"/>
      <c r="M1817" s="211"/>
      <c r="N1817" s="192"/>
    </row>
    <row r="1818" spans="1:14" ht="16.5" hidden="1">
      <c r="A1818" s="185" t="s">
        <v>1759</v>
      </c>
      <c r="B1818" s="185" t="s">
        <v>661</v>
      </c>
      <c r="C1818" s="185"/>
      <c r="D1818" s="185"/>
      <c r="E1818" s="78"/>
      <c r="F1818" s="198"/>
      <c r="G1818" s="198">
        <v>0</v>
      </c>
      <c r="H1818" s="199"/>
      <c r="I1818" s="219"/>
      <c r="L1818" s="211"/>
      <c r="M1818" s="211"/>
      <c r="N1818" s="192"/>
    </row>
    <row r="1819" spans="1:14" ht="16.5" hidden="1">
      <c r="A1819" s="185" t="s">
        <v>1760</v>
      </c>
      <c r="B1819" s="185" t="s">
        <v>663</v>
      </c>
      <c r="C1819" s="185"/>
      <c r="D1819" s="185"/>
      <c r="E1819" s="78"/>
      <c r="F1819" s="198"/>
      <c r="G1819" s="198">
        <v>0</v>
      </c>
      <c r="H1819" s="199"/>
      <c r="I1819" s="219"/>
      <c r="L1819" s="211"/>
      <c r="M1819" s="211"/>
      <c r="N1819" s="192"/>
    </row>
    <row r="1820" spans="1:14" ht="16.5" hidden="1">
      <c r="A1820" s="185" t="s">
        <v>1761</v>
      </c>
      <c r="B1820" s="185" t="s">
        <v>665</v>
      </c>
      <c r="C1820" s="185"/>
      <c r="D1820" s="185"/>
      <c r="E1820" s="78"/>
      <c r="F1820" s="198"/>
      <c r="G1820" s="198">
        <v>0</v>
      </c>
      <c r="H1820" s="199"/>
      <c r="I1820" s="219"/>
      <c r="L1820" s="211"/>
      <c r="M1820" s="211"/>
      <c r="N1820" s="192"/>
    </row>
    <row r="1821" spans="1:14" ht="16.5" hidden="1">
      <c r="A1821" s="185" t="s">
        <v>1762</v>
      </c>
      <c r="B1821" s="185" t="s">
        <v>667</v>
      </c>
      <c r="C1821" s="185"/>
      <c r="D1821" s="185"/>
      <c r="E1821" s="78"/>
      <c r="F1821" s="198"/>
      <c r="G1821" s="198">
        <v>0</v>
      </c>
      <c r="H1821" s="199"/>
      <c r="I1821" s="219"/>
      <c r="L1821" s="211"/>
      <c r="M1821" s="211"/>
      <c r="N1821" s="192"/>
    </row>
    <row r="1822" spans="1:14" ht="16.5" hidden="1">
      <c r="A1822" s="185" t="s">
        <v>1763</v>
      </c>
      <c r="B1822" s="185" t="s">
        <v>669</v>
      </c>
      <c r="C1822" s="185"/>
      <c r="D1822" s="185"/>
      <c r="E1822" s="78"/>
      <c r="F1822" s="198"/>
      <c r="G1822" s="198">
        <v>0</v>
      </c>
      <c r="H1822" s="199"/>
      <c r="I1822" s="219"/>
      <c r="L1822" s="211"/>
      <c r="M1822" s="211"/>
      <c r="N1822" s="192"/>
    </row>
    <row r="1823" spans="1:14" ht="16.5" hidden="1">
      <c r="A1823" s="185" t="s">
        <v>1764</v>
      </c>
      <c r="B1823" s="185" t="s">
        <v>671</v>
      </c>
      <c r="C1823" s="185"/>
      <c r="D1823" s="185"/>
      <c r="E1823" s="78"/>
      <c r="F1823" s="198"/>
      <c r="G1823" s="198">
        <v>0</v>
      </c>
      <c r="H1823" s="199"/>
      <c r="I1823" s="219"/>
      <c r="L1823" s="211"/>
      <c r="M1823" s="211"/>
      <c r="N1823" s="192"/>
    </row>
    <row r="1824" spans="1:14" ht="16.5" hidden="1">
      <c r="A1824" s="185" t="s">
        <v>1765</v>
      </c>
      <c r="B1824" s="185" t="s">
        <v>673</v>
      </c>
      <c r="C1824" s="185"/>
      <c r="D1824" s="185"/>
      <c r="E1824" s="78"/>
      <c r="F1824" s="198"/>
      <c r="G1824" s="198">
        <v>0</v>
      </c>
      <c r="H1824" s="199"/>
      <c r="I1824" s="219"/>
      <c r="L1824" s="211"/>
      <c r="M1824" s="211"/>
      <c r="N1824" s="192"/>
    </row>
    <row r="1825" spans="1:14" ht="16.5" hidden="1">
      <c r="A1825" s="185" t="s">
        <v>1766</v>
      </c>
      <c r="B1825" s="185" t="s">
        <v>675</v>
      </c>
      <c r="C1825" s="185"/>
      <c r="D1825" s="185"/>
      <c r="E1825" s="78"/>
      <c r="F1825" s="198"/>
      <c r="G1825" s="198">
        <v>0</v>
      </c>
      <c r="H1825" s="199"/>
      <c r="I1825" s="219"/>
      <c r="L1825" s="211"/>
      <c r="M1825" s="211"/>
      <c r="N1825" s="192"/>
    </row>
    <row r="1826" spans="1:14" ht="16.5" hidden="1">
      <c r="A1826" s="185" t="s">
        <v>1767</v>
      </c>
      <c r="B1826" s="185" t="s">
        <v>677</v>
      </c>
      <c r="C1826" s="185"/>
      <c r="D1826" s="185"/>
      <c r="E1826" s="78"/>
      <c r="F1826" s="198"/>
      <c r="G1826" s="198">
        <v>0</v>
      </c>
      <c r="H1826" s="199"/>
      <c r="I1826" s="219"/>
      <c r="L1826" s="211"/>
      <c r="M1826" s="211"/>
      <c r="N1826" s="192"/>
    </row>
    <row r="1827" spans="1:14" ht="16.5" hidden="1">
      <c r="A1827" s="185" t="s">
        <v>1768</v>
      </c>
      <c r="B1827" s="185" t="s">
        <v>679</v>
      </c>
      <c r="C1827" s="185"/>
      <c r="D1827" s="185"/>
      <c r="E1827" s="78"/>
      <c r="F1827" s="198"/>
      <c r="G1827" s="198">
        <v>0</v>
      </c>
      <c r="H1827" s="199"/>
      <c r="I1827" s="219"/>
      <c r="L1827" s="211"/>
      <c r="M1827" s="211"/>
      <c r="N1827" s="192"/>
    </row>
    <row r="1828" spans="1:14" ht="16.5" hidden="1">
      <c r="A1828" s="185" t="s">
        <v>1769</v>
      </c>
      <c r="B1828" s="185" t="s">
        <v>681</v>
      </c>
      <c r="C1828" s="185"/>
      <c r="D1828" s="185"/>
      <c r="E1828" s="78"/>
      <c r="F1828" s="198"/>
      <c r="G1828" s="198">
        <v>0</v>
      </c>
      <c r="H1828" s="199"/>
      <c r="I1828" s="219"/>
      <c r="L1828" s="211"/>
      <c r="M1828" s="211"/>
      <c r="N1828" s="192"/>
    </row>
    <row r="1829" spans="1:14" ht="16.5" hidden="1">
      <c r="A1829" s="185" t="s">
        <v>1770</v>
      </c>
      <c r="B1829" s="185" t="s">
        <v>683</v>
      </c>
      <c r="C1829" s="185"/>
      <c r="D1829" s="185"/>
      <c r="E1829" s="78"/>
      <c r="F1829" s="198"/>
      <c r="G1829" s="198">
        <v>0</v>
      </c>
      <c r="H1829" s="199"/>
      <c r="I1829" s="219"/>
      <c r="L1829" s="211"/>
      <c r="M1829" s="211"/>
      <c r="N1829" s="192"/>
    </row>
    <row r="1830" spans="1:14" ht="16.5" hidden="1">
      <c r="A1830" s="185" t="s">
        <v>1771</v>
      </c>
      <c r="B1830" s="185" t="s">
        <v>685</v>
      </c>
      <c r="C1830" s="185"/>
      <c r="D1830" s="185"/>
      <c r="E1830" s="78"/>
      <c r="F1830" s="198"/>
      <c r="G1830" s="198">
        <v>0</v>
      </c>
      <c r="H1830" s="199"/>
      <c r="I1830" s="219"/>
      <c r="L1830" s="211"/>
      <c r="M1830" s="211"/>
      <c r="N1830" s="192"/>
    </row>
    <row r="1831" spans="1:14" ht="16.5" hidden="1">
      <c r="A1831" s="185" t="s">
        <v>1772</v>
      </c>
      <c r="B1831" s="185" t="s">
        <v>687</v>
      </c>
      <c r="C1831" s="185"/>
      <c r="D1831" s="185"/>
      <c r="E1831" s="78"/>
      <c r="F1831" s="198"/>
      <c r="G1831" s="198">
        <v>0</v>
      </c>
      <c r="H1831" s="199"/>
      <c r="I1831" s="219"/>
      <c r="L1831" s="211"/>
      <c r="M1831" s="211"/>
      <c r="N1831" s="192"/>
    </row>
    <row r="1832" spans="1:14" ht="16.5" hidden="1">
      <c r="A1832" s="185" t="s">
        <v>1773</v>
      </c>
      <c r="B1832" s="185" t="s">
        <v>689</v>
      </c>
      <c r="C1832" s="185"/>
      <c r="D1832" s="185"/>
      <c r="E1832" s="78"/>
      <c r="F1832" s="198"/>
      <c r="G1832" s="198">
        <v>0</v>
      </c>
      <c r="H1832" s="199"/>
      <c r="I1832" s="219"/>
      <c r="L1832" s="211"/>
      <c r="M1832" s="211"/>
      <c r="N1832" s="192"/>
    </row>
    <row r="1833" spans="1:14" ht="16.5" hidden="1">
      <c r="A1833" s="185" t="s">
        <v>1774</v>
      </c>
      <c r="B1833" s="185" t="s">
        <v>691</v>
      </c>
      <c r="C1833" s="185"/>
      <c r="D1833" s="185"/>
      <c r="E1833" s="78"/>
      <c r="F1833" s="198"/>
      <c r="G1833" s="198">
        <v>0</v>
      </c>
      <c r="H1833" s="199"/>
      <c r="I1833" s="219"/>
      <c r="L1833" s="211"/>
      <c r="M1833" s="211"/>
      <c r="N1833" s="192"/>
    </row>
    <row r="1834" spans="1:14" ht="16.5" hidden="1">
      <c r="A1834" s="185" t="s">
        <v>1775</v>
      </c>
      <c r="B1834" s="185" t="s">
        <v>693</v>
      </c>
      <c r="C1834" s="185"/>
      <c r="D1834" s="185"/>
      <c r="E1834" s="78"/>
      <c r="F1834" s="198"/>
      <c r="G1834" s="198">
        <v>0</v>
      </c>
      <c r="H1834" s="199"/>
      <c r="I1834" s="219"/>
      <c r="L1834" s="211"/>
      <c r="M1834" s="211"/>
      <c r="N1834" s="192"/>
    </row>
    <row r="1835" spans="1:14" ht="16.5" hidden="1">
      <c r="A1835" s="185" t="s">
        <v>1776</v>
      </c>
      <c r="B1835" s="185" t="s">
        <v>695</v>
      </c>
      <c r="C1835" s="185"/>
      <c r="D1835" s="185"/>
      <c r="E1835" s="78"/>
      <c r="F1835" s="198"/>
      <c r="G1835" s="198">
        <v>0</v>
      </c>
      <c r="H1835" s="199"/>
      <c r="I1835" s="219"/>
      <c r="L1835" s="211"/>
      <c r="M1835" s="211"/>
      <c r="N1835" s="192"/>
    </row>
    <row r="1836" spans="1:14" ht="16.5" hidden="1">
      <c r="A1836" s="185" t="s">
        <v>1777</v>
      </c>
      <c r="B1836" s="185" t="s">
        <v>697</v>
      </c>
      <c r="C1836" s="185"/>
      <c r="D1836" s="185"/>
      <c r="E1836" s="78"/>
      <c r="F1836" s="198"/>
      <c r="G1836" s="198">
        <v>0</v>
      </c>
      <c r="H1836" s="199"/>
      <c r="I1836" s="219"/>
      <c r="L1836" s="211"/>
      <c r="M1836" s="211"/>
      <c r="N1836" s="192"/>
    </row>
    <row r="1837" spans="1:14" ht="16.5" hidden="1">
      <c r="A1837" s="185" t="s">
        <v>1778</v>
      </c>
      <c r="B1837" s="185" t="s">
        <v>699</v>
      </c>
      <c r="C1837" s="185"/>
      <c r="D1837" s="185"/>
      <c r="E1837" s="78"/>
      <c r="F1837" s="198"/>
      <c r="G1837" s="198">
        <v>0</v>
      </c>
      <c r="H1837" s="199"/>
      <c r="I1837" s="219"/>
      <c r="L1837" s="211"/>
      <c r="M1837" s="211"/>
      <c r="N1837" s="192"/>
    </row>
    <row r="1838" spans="1:14" ht="16.5" hidden="1">
      <c r="A1838" s="185" t="s">
        <v>1779</v>
      </c>
      <c r="B1838" s="185" t="s">
        <v>701</v>
      </c>
      <c r="C1838" s="185"/>
      <c r="D1838" s="185"/>
      <c r="E1838" s="78"/>
      <c r="F1838" s="198"/>
      <c r="G1838" s="198">
        <v>0</v>
      </c>
      <c r="H1838" s="199"/>
      <c r="I1838" s="219"/>
      <c r="L1838" s="211"/>
      <c r="M1838" s="211"/>
      <c r="N1838" s="192"/>
    </row>
    <row r="1839" spans="1:14" ht="16.5" hidden="1">
      <c r="A1839" s="185" t="s">
        <v>1780</v>
      </c>
      <c r="B1839" s="185" t="s">
        <v>703</v>
      </c>
      <c r="C1839" s="185"/>
      <c r="D1839" s="185"/>
      <c r="E1839" s="78"/>
      <c r="F1839" s="198"/>
      <c r="G1839" s="198">
        <v>0</v>
      </c>
      <c r="H1839" s="199"/>
      <c r="I1839" s="219"/>
      <c r="L1839" s="211"/>
      <c r="M1839" s="211"/>
      <c r="N1839" s="192"/>
    </row>
    <row r="1840" spans="1:14" ht="16.5" hidden="1">
      <c r="A1840" s="186" t="s">
        <v>15</v>
      </c>
      <c r="B1840" s="186" t="s">
        <v>1781</v>
      </c>
      <c r="C1840" s="186"/>
      <c r="D1840" s="186"/>
      <c r="E1840" s="78"/>
      <c r="F1840" s="257"/>
      <c r="G1840" s="257">
        <v>0</v>
      </c>
      <c r="H1840" s="257">
        <f>H1841+H1847+H1853</f>
        <v>0</v>
      </c>
      <c r="I1840" s="219"/>
      <c r="L1840" s="211"/>
      <c r="M1840" s="211"/>
      <c r="N1840" s="192"/>
    </row>
    <row r="1841" spans="1:14" ht="16.5" hidden="1">
      <c r="A1841" s="189" t="s">
        <v>1782</v>
      </c>
      <c r="B1841" s="189" t="s">
        <v>1783</v>
      </c>
      <c r="C1841" s="189"/>
      <c r="D1841" s="189"/>
      <c r="E1841" s="78"/>
      <c r="F1841" s="238">
        <f>F1842+F1843+F1844+F1845+F1846</f>
        <v>0</v>
      </c>
      <c r="G1841" s="238">
        <v>0</v>
      </c>
      <c r="H1841" s="238">
        <f>H1842+H1843+H1844+H1845+H1846</f>
        <v>0</v>
      </c>
      <c r="I1841" s="219"/>
      <c r="L1841" s="211"/>
      <c r="M1841" s="211"/>
      <c r="N1841" s="192"/>
    </row>
    <row r="1842" spans="1:14" ht="16.5" hidden="1">
      <c r="A1842" s="185" t="s">
        <v>1784</v>
      </c>
      <c r="B1842" s="185" t="s">
        <v>1785</v>
      </c>
      <c r="C1842" s="185"/>
      <c r="D1842" s="185"/>
      <c r="E1842" s="78"/>
      <c r="F1842" s="198"/>
      <c r="G1842" s="198">
        <v>0</v>
      </c>
      <c r="H1842" s="199"/>
      <c r="I1842" s="219"/>
      <c r="L1842" s="211"/>
      <c r="M1842" s="211"/>
      <c r="N1842" s="192"/>
    </row>
    <row r="1843" spans="1:14" ht="16.5" hidden="1">
      <c r="A1843" s="185" t="s">
        <v>1786</v>
      </c>
      <c r="B1843" s="185" t="s">
        <v>1787</v>
      </c>
      <c r="C1843" s="185"/>
      <c r="D1843" s="185"/>
      <c r="E1843" s="78"/>
      <c r="F1843" s="198"/>
      <c r="G1843" s="198">
        <v>0</v>
      </c>
      <c r="H1843" s="198"/>
      <c r="I1843" s="219"/>
      <c r="L1843" s="211"/>
      <c r="M1843" s="211"/>
      <c r="N1843" s="192"/>
    </row>
    <row r="1844" spans="1:14" ht="16.5" hidden="1">
      <c r="A1844" s="185" t="s">
        <v>1788</v>
      </c>
      <c r="B1844" s="185" t="s">
        <v>1789</v>
      </c>
      <c r="C1844" s="185"/>
      <c r="D1844" s="185"/>
      <c r="E1844" s="78"/>
      <c r="F1844" s="198"/>
      <c r="G1844" s="198">
        <v>0</v>
      </c>
      <c r="H1844" s="199"/>
      <c r="I1844" s="219"/>
      <c r="L1844" s="211"/>
      <c r="M1844" s="211"/>
      <c r="N1844" s="192"/>
    </row>
    <row r="1845" spans="1:14" ht="16.5" hidden="1">
      <c r="A1845" s="185" t="s">
        <v>1790</v>
      </c>
      <c r="B1845" s="185" t="s">
        <v>1791</v>
      </c>
      <c r="C1845" s="185"/>
      <c r="D1845" s="185"/>
      <c r="E1845" s="78"/>
      <c r="F1845" s="198"/>
      <c r="G1845" s="198">
        <v>0</v>
      </c>
      <c r="H1845" s="198"/>
      <c r="I1845" s="219"/>
      <c r="L1845" s="211"/>
      <c r="M1845" s="211"/>
      <c r="N1845" s="192"/>
    </row>
    <row r="1846" spans="1:14" ht="16.5" hidden="1">
      <c r="A1846" s="185" t="s">
        <v>1792</v>
      </c>
      <c r="B1846" s="185" t="s">
        <v>1793</v>
      </c>
      <c r="C1846" s="185"/>
      <c r="D1846" s="185"/>
      <c r="E1846" s="78"/>
      <c r="F1846" s="198"/>
      <c r="G1846" s="198">
        <v>0</v>
      </c>
      <c r="H1846" s="198"/>
      <c r="I1846" s="219"/>
      <c r="L1846" s="211"/>
      <c r="M1846" s="211"/>
      <c r="N1846" s="192"/>
    </row>
    <row r="1847" spans="1:14" ht="16.5" hidden="1">
      <c r="A1847" s="189" t="s">
        <v>1794</v>
      </c>
      <c r="B1847" s="189" t="s">
        <v>1795</v>
      </c>
      <c r="C1847" s="189"/>
      <c r="D1847" s="189"/>
      <c r="E1847" s="78"/>
      <c r="F1847" s="238"/>
      <c r="G1847" s="238">
        <v>0</v>
      </c>
      <c r="H1847" s="239">
        <f>H1848+H1849+H1850+H1851+H1852</f>
        <v>0</v>
      </c>
      <c r="I1847" s="219"/>
      <c r="L1847" s="211"/>
      <c r="M1847" s="211"/>
      <c r="N1847" s="192"/>
    </row>
    <row r="1848" spans="1:14" ht="16.5" hidden="1">
      <c r="A1848" s="185" t="s">
        <v>1796</v>
      </c>
      <c r="B1848" s="185" t="s">
        <v>1785</v>
      </c>
      <c r="C1848" s="185"/>
      <c r="D1848" s="185"/>
      <c r="E1848" s="78"/>
      <c r="F1848" s="198"/>
      <c r="G1848" s="198">
        <v>0</v>
      </c>
      <c r="H1848" s="199"/>
      <c r="I1848" s="219"/>
      <c r="L1848" s="211"/>
      <c r="M1848" s="211"/>
      <c r="N1848" s="192"/>
    </row>
    <row r="1849" spans="1:14" ht="16.5" hidden="1">
      <c r="A1849" s="185" t="s">
        <v>1797</v>
      </c>
      <c r="B1849" s="185" t="s">
        <v>1787</v>
      </c>
      <c r="C1849" s="185"/>
      <c r="D1849" s="185"/>
      <c r="E1849" s="78"/>
      <c r="F1849" s="198"/>
      <c r="G1849" s="198">
        <v>0</v>
      </c>
      <c r="H1849" s="199"/>
      <c r="I1849" s="219"/>
      <c r="L1849" s="211"/>
      <c r="M1849" s="211"/>
      <c r="N1849" s="192"/>
    </row>
    <row r="1850" spans="1:14" ht="16.5" hidden="1">
      <c r="A1850" s="185" t="s">
        <v>1798</v>
      </c>
      <c r="B1850" s="185" t="s">
        <v>1789</v>
      </c>
      <c r="C1850" s="185"/>
      <c r="D1850" s="185"/>
      <c r="E1850" s="78"/>
      <c r="F1850" s="198"/>
      <c r="G1850" s="198">
        <v>0</v>
      </c>
      <c r="H1850" s="199"/>
      <c r="I1850" s="219"/>
      <c r="L1850" s="211"/>
      <c r="M1850" s="211"/>
      <c r="N1850" s="192"/>
    </row>
    <row r="1851" spans="1:14" ht="16.5" hidden="1">
      <c r="A1851" s="185" t="s">
        <v>1799</v>
      </c>
      <c r="B1851" s="185" t="s">
        <v>1791</v>
      </c>
      <c r="C1851" s="185"/>
      <c r="D1851" s="185"/>
      <c r="E1851" s="78"/>
      <c r="F1851" s="198"/>
      <c r="G1851" s="198">
        <v>0</v>
      </c>
      <c r="H1851" s="199"/>
      <c r="I1851" s="219"/>
      <c r="L1851" s="211"/>
      <c r="M1851" s="211"/>
      <c r="N1851" s="192"/>
    </row>
    <row r="1852" spans="1:14" ht="16.5" hidden="1">
      <c r="A1852" s="185" t="s">
        <v>1800</v>
      </c>
      <c r="B1852" s="185" t="s">
        <v>1793</v>
      </c>
      <c r="C1852" s="185"/>
      <c r="D1852" s="185"/>
      <c r="E1852" s="78"/>
      <c r="F1852" s="198"/>
      <c r="G1852" s="198">
        <v>0</v>
      </c>
      <c r="H1852" s="199"/>
      <c r="I1852" s="219"/>
      <c r="L1852" s="211"/>
      <c r="M1852" s="211"/>
      <c r="N1852" s="192"/>
    </row>
    <row r="1853" spans="1:14" ht="28.5" hidden="1">
      <c r="A1853" s="189" t="s">
        <v>1801</v>
      </c>
      <c r="B1853" s="189" t="s">
        <v>1802</v>
      </c>
      <c r="C1853" s="189"/>
      <c r="D1853" s="189"/>
      <c r="E1853" s="78"/>
      <c r="F1853" s="238"/>
      <c r="G1853" s="238">
        <v>0</v>
      </c>
      <c r="H1853" s="239">
        <f>H1854+H1855+H1856+H1857+H1858</f>
        <v>0</v>
      </c>
      <c r="I1853" s="219"/>
      <c r="L1853" s="211"/>
      <c r="M1853" s="211"/>
      <c r="N1853" s="192"/>
    </row>
    <row r="1854" spans="1:14" ht="16.5" hidden="1">
      <c r="A1854" s="185" t="s">
        <v>1803</v>
      </c>
      <c r="B1854" s="185" t="s">
        <v>1785</v>
      </c>
      <c r="C1854" s="185"/>
      <c r="D1854" s="185"/>
      <c r="E1854" s="78"/>
      <c r="F1854" s="198"/>
      <c r="G1854" s="198">
        <v>0</v>
      </c>
      <c r="H1854" s="199"/>
      <c r="I1854" s="219"/>
      <c r="L1854" s="211"/>
      <c r="M1854" s="211"/>
      <c r="N1854" s="192"/>
    </row>
    <row r="1855" spans="1:14" ht="16.5" hidden="1">
      <c r="A1855" s="185" t="s">
        <v>1804</v>
      </c>
      <c r="B1855" s="185" t="s">
        <v>1787</v>
      </c>
      <c r="C1855" s="185"/>
      <c r="D1855" s="185"/>
      <c r="E1855" s="78"/>
      <c r="F1855" s="198"/>
      <c r="G1855" s="198">
        <v>0</v>
      </c>
      <c r="H1855" s="199"/>
      <c r="I1855" s="219"/>
      <c r="L1855" s="211"/>
      <c r="M1855" s="211"/>
      <c r="N1855" s="192"/>
    </row>
    <row r="1856" spans="1:14" ht="16.5" hidden="1">
      <c r="A1856" s="185" t="s">
        <v>1805</v>
      </c>
      <c r="B1856" s="185" t="s">
        <v>1789</v>
      </c>
      <c r="C1856" s="185"/>
      <c r="D1856" s="185"/>
      <c r="E1856" s="78"/>
      <c r="F1856" s="198"/>
      <c r="G1856" s="198">
        <v>0</v>
      </c>
      <c r="H1856" s="199"/>
      <c r="I1856" s="219"/>
      <c r="L1856" s="211"/>
      <c r="M1856" s="211"/>
      <c r="N1856" s="192"/>
    </row>
    <row r="1857" spans="1:14" ht="16.5" hidden="1">
      <c r="A1857" s="185" t="s">
        <v>1806</v>
      </c>
      <c r="B1857" s="185" t="s">
        <v>1791</v>
      </c>
      <c r="C1857" s="185"/>
      <c r="D1857" s="185"/>
      <c r="E1857" s="78"/>
      <c r="F1857" s="198"/>
      <c r="G1857" s="198">
        <v>0</v>
      </c>
      <c r="H1857" s="199"/>
      <c r="I1857" s="219"/>
      <c r="L1857" s="211"/>
      <c r="M1857" s="211"/>
      <c r="N1857" s="192"/>
    </row>
    <row r="1858" spans="1:14" ht="16.5" hidden="1">
      <c r="A1858" s="185" t="s">
        <v>1807</v>
      </c>
      <c r="B1858" s="185" t="s">
        <v>1793</v>
      </c>
      <c r="C1858" s="185"/>
      <c r="D1858" s="185"/>
      <c r="E1858" s="78"/>
      <c r="F1858" s="198"/>
      <c r="G1858" s="198">
        <v>0</v>
      </c>
      <c r="H1858" s="199"/>
      <c r="I1858" s="219"/>
      <c r="L1858" s="211"/>
      <c r="M1858" s="211"/>
      <c r="N1858" s="192"/>
    </row>
    <row r="1859" spans="1:14" ht="28.5" hidden="1">
      <c r="A1859" s="189" t="s">
        <v>1808</v>
      </c>
      <c r="B1859" s="189" t="s">
        <v>2368</v>
      </c>
      <c r="C1859" s="189"/>
      <c r="D1859" s="189"/>
      <c r="E1859" s="78"/>
      <c r="F1859" s="238"/>
      <c r="G1859" s="238">
        <v>0</v>
      </c>
      <c r="H1859" s="239">
        <f>SUM(H1860:H1879)</f>
        <v>0</v>
      </c>
      <c r="I1859" s="219"/>
      <c r="L1859" s="211"/>
      <c r="M1859" s="211"/>
      <c r="N1859" s="192"/>
    </row>
    <row r="1860" spans="1:14" ht="16.5" hidden="1">
      <c r="A1860" s="185" t="s">
        <v>1809</v>
      </c>
      <c r="B1860" s="185" t="s">
        <v>1810</v>
      </c>
      <c r="C1860" s="185"/>
      <c r="D1860" s="185"/>
      <c r="E1860" s="78"/>
      <c r="F1860" s="198"/>
      <c r="G1860" s="198">
        <v>0</v>
      </c>
      <c r="H1860" s="199"/>
      <c r="I1860" s="219"/>
      <c r="L1860" s="211"/>
      <c r="M1860" s="211"/>
      <c r="N1860" s="192"/>
    </row>
    <row r="1861" spans="1:14" ht="16.5" hidden="1">
      <c r="A1861" s="185" t="s">
        <v>1811</v>
      </c>
      <c r="B1861" s="185" t="s">
        <v>1812</v>
      </c>
      <c r="C1861" s="185"/>
      <c r="D1861" s="185"/>
      <c r="E1861" s="78"/>
      <c r="F1861" s="198"/>
      <c r="G1861" s="198">
        <v>0</v>
      </c>
      <c r="H1861" s="199"/>
      <c r="I1861" s="219"/>
      <c r="L1861" s="211"/>
      <c r="M1861" s="211"/>
      <c r="N1861" s="192"/>
    </row>
    <row r="1862" spans="1:14" ht="16.5" hidden="1">
      <c r="A1862" s="185" t="s">
        <v>1813</v>
      </c>
      <c r="B1862" s="185" t="s">
        <v>1814</v>
      </c>
      <c r="C1862" s="185"/>
      <c r="D1862" s="185"/>
      <c r="E1862" s="78"/>
      <c r="F1862" s="198"/>
      <c r="G1862" s="198">
        <v>0</v>
      </c>
      <c r="H1862" s="199"/>
      <c r="I1862" s="219"/>
      <c r="L1862" s="211"/>
      <c r="M1862" s="211"/>
      <c r="N1862" s="192"/>
    </row>
    <row r="1863" spans="1:14" ht="16.5" hidden="1">
      <c r="A1863" s="185" t="s">
        <v>1815</v>
      </c>
      <c r="B1863" s="185" t="s">
        <v>1816</v>
      </c>
      <c r="C1863" s="185"/>
      <c r="D1863" s="185"/>
      <c r="E1863" s="78"/>
      <c r="F1863" s="198"/>
      <c r="G1863" s="198">
        <v>0</v>
      </c>
      <c r="H1863" s="199"/>
      <c r="I1863" s="219"/>
      <c r="L1863" s="211"/>
      <c r="M1863" s="211"/>
      <c r="N1863" s="192"/>
    </row>
    <row r="1864" spans="1:14" ht="16.5" hidden="1">
      <c r="A1864" s="185" t="s">
        <v>1817</v>
      </c>
      <c r="B1864" s="185" t="s">
        <v>1818</v>
      </c>
      <c r="C1864" s="185"/>
      <c r="D1864" s="185"/>
      <c r="E1864" s="78"/>
      <c r="F1864" s="198"/>
      <c r="G1864" s="198">
        <v>0</v>
      </c>
      <c r="H1864" s="199"/>
      <c r="I1864" s="219"/>
      <c r="L1864" s="211"/>
      <c r="M1864" s="211"/>
      <c r="N1864" s="192"/>
    </row>
    <row r="1865" spans="1:14" ht="16.5" hidden="1">
      <c r="A1865" s="185" t="s">
        <v>1819</v>
      </c>
      <c r="B1865" s="185" t="s">
        <v>1820</v>
      </c>
      <c r="C1865" s="185"/>
      <c r="D1865" s="185"/>
      <c r="E1865" s="78"/>
      <c r="F1865" s="198"/>
      <c r="G1865" s="198">
        <v>0</v>
      </c>
      <c r="H1865" s="199"/>
      <c r="I1865" s="219"/>
      <c r="L1865" s="211"/>
      <c r="M1865" s="211"/>
      <c r="N1865" s="192"/>
    </row>
    <row r="1866" spans="1:14" ht="16.5" hidden="1">
      <c r="A1866" s="185" t="s">
        <v>1821</v>
      </c>
      <c r="B1866" s="185" t="s">
        <v>1822</v>
      </c>
      <c r="C1866" s="185"/>
      <c r="D1866" s="185"/>
      <c r="E1866" s="78"/>
      <c r="F1866" s="198"/>
      <c r="G1866" s="198">
        <v>0</v>
      </c>
      <c r="H1866" s="199"/>
      <c r="I1866" s="219"/>
      <c r="L1866" s="211"/>
      <c r="M1866" s="211"/>
      <c r="N1866" s="192"/>
    </row>
    <row r="1867" spans="1:14" ht="16.5" hidden="1">
      <c r="A1867" s="185" t="s">
        <v>1823</v>
      </c>
      <c r="B1867" s="185" t="s">
        <v>1824</v>
      </c>
      <c r="C1867" s="185"/>
      <c r="D1867" s="185"/>
      <c r="E1867" s="78"/>
      <c r="F1867" s="198"/>
      <c r="G1867" s="198">
        <v>0</v>
      </c>
      <c r="H1867" s="199"/>
      <c r="I1867" s="219"/>
      <c r="L1867" s="211"/>
      <c r="M1867" s="211"/>
      <c r="N1867" s="192"/>
    </row>
    <row r="1868" spans="1:14" ht="16.5" hidden="1">
      <c r="A1868" s="185" t="s">
        <v>1825</v>
      </c>
      <c r="B1868" s="185" t="s">
        <v>1826</v>
      </c>
      <c r="C1868" s="185"/>
      <c r="D1868" s="185"/>
      <c r="E1868" s="78"/>
      <c r="F1868" s="198"/>
      <c r="G1868" s="198">
        <v>0</v>
      </c>
      <c r="H1868" s="199"/>
      <c r="I1868" s="219"/>
      <c r="L1868" s="211"/>
      <c r="M1868" s="211"/>
      <c r="N1868" s="192"/>
    </row>
    <row r="1869" spans="1:14" ht="16.5" hidden="1">
      <c r="A1869" s="185" t="s">
        <v>1827</v>
      </c>
      <c r="B1869" s="185" t="s">
        <v>1828</v>
      </c>
      <c r="C1869" s="185"/>
      <c r="D1869" s="185"/>
      <c r="E1869" s="78"/>
      <c r="F1869" s="198"/>
      <c r="G1869" s="198">
        <v>0</v>
      </c>
      <c r="H1869" s="199"/>
      <c r="I1869" s="219"/>
      <c r="L1869" s="211"/>
      <c r="M1869" s="211"/>
      <c r="N1869" s="192"/>
    </row>
    <row r="1870" spans="1:14" ht="16.5" hidden="1">
      <c r="A1870" s="185" t="s">
        <v>1829</v>
      </c>
      <c r="B1870" s="185" t="s">
        <v>1830</v>
      </c>
      <c r="C1870" s="185"/>
      <c r="D1870" s="185"/>
      <c r="E1870" s="78"/>
      <c r="F1870" s="198"/>
      <c r="G1870" s="198">
        <v>0</v>
      </c>
      <c r="H1870" s="199"/>
      <c r="I1870" s="219"/>
      <c r="L1870" s="211"/>
      <c r="M1870" s="211"/>
      <c r="N1870" s="192"/>
    </row>
    <row r="1871" spans="1:14" ht="16.5" hidden="1">
      <c r="A1871" s="185" t="s">
        <v>1831</v>
      </c>
      <c r="B1871" s="185" t="s">
        <v>1832</v>
      </c>
      <c r="C1871" s="185"/>
      <c r="D1871" s="185"/>
      <c r="E1871" s="78"/>
      <c r="F1871" s="198"/>
      <c r="G1871" s="198">
        <v>0</v>
      </c>
      <c r="H1871" s="199"/>
      <c r="I1871" s="219"/>
      <c r="L1871" s="211"/>
      <c r="M1871" s="211"/>
      <c r="N1871" s="192"/>
    </row>
    <row r="1872" spans="1:14" ht="16.5" hidden="1">
      <c r="A1872" s="185" t="s">
        <v>1833</v>
      </c>
      <c r="B1872" s="185" t="s">
        <v>1834</v>
      </c>
      <c r="C1872" s="185"/>
      <c r="D1872" s="185"/>
      <c r="E1872" s="78"/>
      <c r="F1872" s="198"/>
      <c r="G1872" s="198">
        <v>0</v>
      </c>
      <c r="H1872" s="199"/>
      <c r="I1872" s="219"/>
      <c r="L1872" s="211"/>
      <c r="M1872" s="211"/>
      <c r="N1872" s="192"/>
    </row>
    <row r="1873" spans="1:14" ht="16.5" hidden="1">
      <c r="A1873" s="185" t="s">
        <v>1835</v>
      </c>
      <c r="B1873" s="185" t="s">
        <v>1836</v>
      </c>
      <c r="C1873" s="185"/>
      <c r="D1873" s="185"/>
      <c r="E1873" s="78"/>
      <c r="F1873" s="198"/>
      <c r="G1873" s="198">
        <v>0</v>
      </c>
      <c r="H1873" s="199"/>
      <c r="I1873" s="219"/>
      <c r="L1873" s="211"/>
      <c r="M1873" s="211"/>
      <c r="N1873" s="192"/>
    </row>
    <row r="1874" spans="1:14" ht="16.5" hidden="1">
      <c r="A1874" s="185" t="s">
        <v>1837</v>
      </c>
      <c r="B1874" s="185" t="s">
        <v>1838</v>
      </c>
      <c r="C1874" s="185"/>
      <c r="D1874" s="185"/>
      <c r="E1874" s="78"/>
      <c r="F1874" s="198"/>
      <c r="G1874" s="198">
        <v>0</v>
      </c>
      <c r="H1874" s="199"/>
      <c r="I1874" s="219"/>
      <c r="L1874" s="211"/>
      <c r="M1874" s="211"/>
      <c r="N1874" s="192"/>
    </row>
    <row r="1875" spans="1:14" ht="16.5" hidden="1">
      <c r="A1875" s="185" t="s">
        <v>1839</v>
      </c>
      <c r="B1875" s="185" t="s">
        <v>1840</v>
      </c>
      <c r="C1875" s="185"/>
      <c r="D1875" s="185"/>
      <c r="E1875" s="78"/>
      <c r="F1875" s="198"/>
      <c r="G1875" s="198">
        <v>0</v>
      </c>
      <c r="H1875" s="199"/>
      <c r="I1875" s="219"/>
      <c r="L1875" s="211"/>
      <c r="M1875" s="211"/>
      <c r="N1875" s="192"/>
    </row>
    <row r="1876" spans="1:14" ht="16.5" hidden="1">
      <c r="A1876" s="185" t="s">
        <v>1841</v>
      </c>
      <c r="B1876" s="185" t="s">
        <v>1842</v>
      </c>
      <c r="C1876" s="185"/>
      <c r="D1876" s="185"/>
      <c r="E1876" s="78"/>
      <c r="F1876" s="198"/>
      <c r="G1876" s="198">
        <v>0</v>
      </c>
      <c r="H1876" s="199"/>
      <c r="I1876" s="219"/>
      <c r="L1876" s="211"/>
      <c r="M1876" s="211"/>
      <c r="N1876" s="192"/>
    </row>
    <row r="1877" spans="1:14" ht="16.5" hidden="1">
      <c r="A1877" s="185" t="s">
        <v>1843</v>
      </c>
      <c r="B1877" s="185" t="s">
        <v>1844</v>
      </c>
      <c r="C1877" s="185"/>
      <c r="D1877" s="185"/>
      <c r="E1877" s="78"/>
      <c r="F1877" s="198"/>
      <c r="G1877" s="198">
        <v>0</v>
      </c>
      <c r="H1877" s="199"/>
      <c r="I1877" s="219"/>
      <c r="L1877" s="211"/>
      <c r="M1877" s="211"/>
      <c r="N1877" s="192"/>
    </row>
    <row r="1878" spans="1:14" ht="16.5" hidden="1">
      <c r="A1878" s="185" t="s">
        <v>1845</v>
      </c>
      <c r="B1878" s="185" t="s">
        <v>1846</v>
      </c>
      <c r="C1878" s="185"/>
      <c r="D1878" s="185"/>
      <c r="E1878" s="78"/>
      <c r="F1878" s="198"/>
      <c r="G1878" s="198">
        <v>0</v>
      </c>
      <c r="H1878" s="199"/>
      <c r="I1878" s="219"/>
      <c r="L1878" s="211"/>
      <c r="M1878" s="211"/>
      <c r="N1878" s="192"/>
    </row>
    <row r="1879" spans="1:14" ht="16.5" hidden="1">
      <c r="A1879" s="185" t="s">
        <v>1847</v>
      </c>
      <c r="B1879" s="185" t="s">
        <v>1848</v>
      </c>
      <c r="C1879" s="185"/>
      <c r="D1879" s="185"/>
      <c r="E1879" s="78"/>
      <c r="F1879" s="198"/>
      <c r="G1879" s="198">
        <v>0</v>
      </c>
      <c r="H1879" s="199"/>
      <c r="I1879" s="219"/>
      <c r="L1879" s="211"/>
      <c r="M1879" s="211"/>
      <c r="N1879" s="192"/>
    </row>
    <row r="1880" spans="1:14" ht="28.5">
      <c r="A1880" s="189" t="s">
        <v>1849</v>
      </c>
      <c r="B1880" s="189" t="s">
        <v>1850</v>
      </c>
      <c r="C1880" s="189"/>
      <c r="D1880" s="189"/>
      <c r="E1880" s="78"/>
      <c r="F1880" s="238"/>
      <c r="G1880" s="238">
        <v>0</v>
      </c>
      <c r="H1880" s="191">
        <f>SUM(H1881:H1902)</f>
        <v>13605.375260000001</v>
      </c>
      <c r="I1880" s="219"/>
      <c r="L1880" s="211"/>
      <c r="M1880" s="211"/>
      <c r="N1880" s="192"/>
    </row>
    <row r="1881" spans="1:14" ht="16.5" hidden="1">
      <c r="A1881" s="185" t="s">
        <v>1851</v>
      </c>
      <c r="B1881" s="185" t="s">
        <v>1810</v>
      </c>
      <c r="C1881" s="185"/>
      <c r="D1881" s="185"/>
      <c r="E1881" s="78"/>
      <c r="F1881" s="198"/>
      <c r="G1881" s="198">
        <v>0</v>
      </c>
      <c r="H1881" s="199"/>
      <c r="I1881" s="219"/>
      <c r="L1881" s="211"/>
      <c r="M1881" s="211"/>
      <c r="N1881" s="192"/>
    </row>
    <row r="1882" spans="1:14" ht="60">
      <c r="A1882" s="185"/>
      <c r="B1882" s="206" t="s">
        <v>6888</v>
      </c>
      <c r="C1882" s="185">
        <v>2024</v>
      </c>
      <c r="D1882" s="185"/>
      <c r="E1882" s="78">
        <v>10</v>
      </c>
      <c r="F1882" s="198">
        <v>3</v>
      </c>
      <c r="G1882" s="198">
        <v>0</v>
      </c>
      <c r="H1882" s="258">
        <f>2242.12952+2611.52347+2611.52347</f>
        <v>7465.1764600000006</v>
      </c>
      <c r="I1882" s="209" t="s">
        <v>6889</v>
      </c>
      <c r="L1882" s="211"/>
      <c r="M1882" s="211"/>
      <c r="N1882" s="192"/>
    </row>
    <row r="1883" spans="1:14" ht="30">
      <c r="A1883" s="185"/>
      <c r="B1883" s="212" t="s">
        <v>6890</v>
      </c>
      <c r="C1883" s="185">
        <v>2024</v>
      </c>
      <c r="D1883" s="185"/>
      <c r="E1883" s="78">
        <v>10</v>
      </c>
      <c r="F1883" s="198">
        <v>2</v>
      </c>
      <c r="G1883" s="198">
        <v>0</v>
      </c>
      <c r="H1883" s="259">
        <f>3064.87317+3075.32563</f>
        <v>6140.1988000000001</v>
      </c>
      <c r="I1883" s="217">
        <v>673.67399999999998</v>
      </c>
      <c r="L1883" s="211"/>
      <c r="M1883" s="211"/>
      <c r="N1883" s="192"/>
    </row>
    <row r="1884" spans="1:14" ht="16.5" hidden="1">
      <c r="A1884" s="185" t="s">
        <v>1852</v>
      </c>
      <c r="B1884" s="185" t="s">
        <v>1812</v>
      </c>
      <c r="C1884" s="185"/>
      <c r="D1884" s="185"/>
      <c r="E1884" s="78"/>
      <c r="F1884" s="198"/>
      <c r="G1884" s="198">
        <v>0</v>
      </c>
      <c r="H1884" s="199"/>
      <c r="I1884" s="219"/>
      <c r="L1884" s="211"/>
      <c r="M1884" s="211"/>
      <c r="N1884" s="192"/>
    </row>
    <row r="1885" spans="1:14" ht="16.5" hidden="1">
      <c r="A1885" s="185" t="s">
        <v>1853</v>
      </c>
      <c r="B1885" s="185" t="s">
        <v>1814</v>
      </c>
      <c r="C1885" s="185"/>
      <c r="D1885" s="185"/>
      <c r="E1885" s="78"/>
      <c r="F1885" s="198"/>
      <c r="G1885" s="198">
        <v>0</v>
      </c>
      <c r="H1885" s="199"/>
      <c r="I1885" s="219"/>
      <c r="L1885" s="211"/>
      <c r="M1885" s="211"/>
      <c r="N1885" s="192"/>
    </row>
    <row r="1886" spans="1:14" ht="16.5" hidden="1">
      <c r="A1886" s="185" t="s">
        <v>1854</v>
      </c>
      <c r="B1886" s="185" t="s">
        <v>1816</v>
      </c>
      <c r="C1886" s="185"/>
      <c r="D1886" s="185"/>
      <c r="E1886" s="78"/>
      <c r="F1886" s="198"/>
      <c r="G1886" s="198">
        <v>0</v>
      </c>
      <c r="H1886" s="199"/>
      <c r="I1886" s="219"/>
      <c r="L1886" s="211"/>
      <c r="M1886" s="211"/>
      <c r="N1886" s="192"/>
    </row>
    <row r="1887" spans="1:14" ht="16.5" hidden="1">
      <c r="A1887" s="185" t="s">
        <v>1855</v>
      </c>
      <c r="B1887" s="185" t="s">
        <v>1818</v>
      </c>
      <c r="C1887" s="185"/>
      <c r="D1887" s="185"/>
      <c r="E1887" s="78"/>
      <c r="F1887" s="198"/>
      <c r="G1887" s="198">
        <v>0</v>
      </c>
      <c r="H1887" s="199"/>
      <c r="I1887" s="219"/>
      <c r="L1887" s="211"/>
      <c r="M1887" s="211"/>
      <c r="N1887" s="192"/>
    </row>
    <row r="1888" spans="1:14" ht="16.5" hidden="1">
      <c r="A1888" s="185" t="s">
        <v>1856</v>
      </c>
      <c r="B1888" s="185" t="s">
        <v>1820</v>
      </c>
      <c r="C1888" s="185"/>
      <c r="D1888" s="185"/>
      <c r="E1888" s="78"/>
      <c r="F1888" s="198"/>
      <c r="G1888" s="198">
        <v>0</v>
      </c>
      <c r="H1888" s="199"/>
      <c r="I1888" s="219"/>
      <c r="L1888" s="211"/>
      <c r="M1888" s="211"/>
      <c r="N1888" s="192"/>
    </row>
    <row r="1889" spans="1:14" ht="16.5" hidden="1">
      <c r="A1889" s="185" t="s">
        <v>1857</v>
      </c>
      <c r="B1889" s="185" t="s">
        <v>1822</v>
      </c>
      <c r="C1889" s="185"/>
      <c r="D1889" s="185"/>
      <c r="E1889" s="78"/>
      <c r="F1889" s="198"/>
      <c r="G1889" s="198">
        <v>0</v>
      </c>
      <c r="H1889" s="199"/>
      <c r="I1889" s="219"/>
      <c r="L1889" s="211"/>
      <c r="M1889" s="211"/>
      <c r="N1889" s="192"/>
    </row>
    <row r="1890" spans="1:14" ht="16.5" hidden="1">
      <c r="A1890" s="185" t="s">
        <v>1858</v>
      </c>
      <c r="B1890" s="185" t="s">
        <v>1824</v>
      </c>
      <c r="C1890" s="185"/>
      <c r="D1890" s="185"/>
      <c r="E1890" s="78"/>
      <c r="F1890" s="198"/>
      <c r="G1890" s="198">
        <v>0</v>
      </c>
      <c r="H1890" s="199"/>
      <c r="I1890" s="219"/>
      <c r="L1890" s="211"/>
      <c r="M1890" s="211"/>
      <c r="N1890" s="192"/>
    </row>
    <row r="1891" spans="1:14" ht="16.5" hidden="1">
      <c r="A1891" s="185" t="s">
        <v>1859</v>
      </c>
      <c r="B1891" s="185" t="s">
        <v>1826</v>
      </c>
      <c r="C1891" s="185"/>
      <c r="D1891" s="185"/>
      <c r="E1891" s="78"/>
      <c r="F1891" s="198"/>
      <c r="G1891" s="198">
        <v>0</v>
      </c>
      <c r="H1891" s="199"/>
      <c r="I1891" s="219"/>
      <c r="L1891" s="211"/>
      <c r="M1891" s="211"/>
      <c r="N1891" s="192"/>
    </row>
    <row r="1892" spans="1:14" ht="16.5" hidden="1">
      <c r="A1892" s="185" t="s">
        <v>1860</v>
      </c>
      <c r="B1892" s="185" t="s">
        <v>1828</v>
      </c>
      <c r="C1892" s="185"/>
      <c r="D1892" s="185"/>
      <c r="E1892" s="78"/>
      <c r="F1892" s="198"/>
      <c r="G1892" s="198">
        <v>0</v>
      </c>
      <c r="H1892" s="199"/>
      <c r="I1892" s="219"/>
      <c r="L1892" s="211"/>
      <c r="M1892" s="211"/>
      <c r="N1892" s="192"/>
    </row>
    <row r="1893" spans="1:14" ht="16.5" hidden="1">
      <c r="A1893" s="185" t="s">
        <v>1861</v>
      </c>
      <c r="B1893" s="185" t="s">
        <v>1830</v>
      </c>
      <c r="C1893" s="185"/>
      <c r="D1893" s="185"/>
      <c r="E1893" s="78"/>
      <c r="F1893" s="198"/>
      <c r="G1893" s="198">
        <v>0</v>
      </c>
      <c r="H1893" s="199"/>
      <c r="I1893" s="219"/>
      <c r="L1893" s="211"/>
      <c r="M1893" s="211"/>
      <c r="N1893" s="192"/>
    </row>
    <row r="1894" spans="1:14" ht="16.5" hidden="1">
      <c r="A1894" s="185" t="s">
        <v>1862</v>
      </c>
      <c r="B1894" s="185" t="s">
        <v>1832</v>
      </c>
      <c r="C1894" s="185"/>
      <c r="D1894" s="185"/>
      <c r="E1894" s="78"/>
      <c r="F1894" s="198"/>
      <c r="G1894" s="198">
        <v>0</v>
      </c>
      <c r="H1894" s="199"/>
      <c r="I1894" s="219"/>
      <c r="L1894" s="211"/>
      <c r="M1894" s="211"/>
      <c r="N1894" s="192"/>
    </row>
    <row r="1895" spans="1:14" ht="16.5" hidden="1">
      <c r="A1895" s="185" t="s">
        <v>1863</v>
      </c>
      <c r="B1895" s="185" t="s">
        <v>1834</v>
      </c>
      <c r="C1895" s="185"/>
      <c r="D1895" s="185"/>
      <c r="E1895" s="78"/>
      <c r="F1895" s="198"/>
      <c r="G1895" s="198">
        <v>0</v>
      </c>
      <c r="H1895" s="199"/>
      <c r="I1895" s="219"/>
      <c r="L1895" s="211"/>
      <c r="M1895" s="211"/>
      <c r="N1895" s="192"/>
    </row>
    <row r="1896" spans="1:14" ht="16.5" hidden="1">
      <c r="A1896" s="185" t="s">
        <v>1864</v>
      </c>
      <c r="B1896" s="185" t="s">
        <v>1836</v>
      </c>
      <c r="C1896" s="185"/>
      <c r="D1896" s="185"/>
      <c r="E1896" s="78"/>
      <c r="F1896" s="198"/>
      <c r="G1896" s="198">
        <v>0</v>
      </c>
      <c r="H1896" s="199"/>
      <c r="I1896" s="219"/>
      <c r="L1896" s="211"/>
      <c r="M1896" s="211"/>
      <c r="N1896" s="192"/>
    </row>
    <row r="1897" spans="1:14" ht="16.5" hidden="1">
      <c r="A1897" s="185" t="s">
        <v>1865</v>
      </c>
      <c r="B1897" s="185" t="s">
        <v>1838</v>
      </c>
      <c r="C1897" s="185"/>
      <c r="D1897" s="185"/>
      <c r="E1897" s="78"/>
      <c r="F1897" s="198"/>
      <c r="G1897" s="198">
        <v>0</v>
      </c>
      <c r="H1897" s="199"/>
      <c r="I1897" s="219"/>
      <c r="L1897" s="211"/>
      <c r="M1897" s="211"/>
      <c r="N1897" s="192"/>
    </row>
    <row r="1898" spans="1:14" ht="16.5" hidden="1">
      <c r="A1898" s="185" t="s">
        <v>1866</v>
      </c>
      <c r="B1898" s="185" t="s">
        <v>1840</v>
      </c>
      <c r="C1898" s="185"/>
      <c r="D1898" s="185"/>
      <c r="E1898" s="78"/>
      <c r="F1898" s="198"/>
      <c r="G1898" s="198">
        <v>0</v>
      </c>
      <c r="H1898" s="199"/>
      <c r="I1898" s="219"/>
      <c r="L1898" s="211"/>
      <c r="M1898" s="211"/>
      <c r="N1898" s="192"/>
    </row>
    <row r="1899" spans="1:14" ht="16.5" hidden="1">
      <c r="A1899" s="185" t="s">
        <v>1867</v>
      </c>
      <c r="B1899" s="185" t="s">
        <v>1842</v>
      </c>
      <c r="C1899" s="185"/>
      <c r="D1899" s="185"/>
      <c r="E1899" s="78"/>
      <c r="F1899" s="198"/>
      <c r="G1899" s="198">
        <v>0</v>
      </c>
      <c r="H1899" s="199"/>
      <c r="I1899" s="219"/>
      <c r="L1899" s="211"/>
      <c r="M1899" s="211"/>
      <c r="N1899" s="192"/>
    </row>
    <row r="1900" spans="1:14" ht="16.5" hidden="1">
      <c r="A1900" s="185" t="s">
        <v>1868</v>
      </c>
      <c r="B1900" s="185" t="s">
        <v>1844</v>
      </c>
      <c r="C1900" s="185"/>
      <c r="D1900" s="185"/>
      <c r="E1900" s="78"/>
      <c r="F1900" s="198"/>
      <c r="G1900" s="198">
        <v>0</v>
      </c>
      <c r="H1900" s="199"/>
      <c r="I1900" s="219"/>
      <c r="L1900" s="211"/>
      <c r="M1900" s="211"/>
      <c r="N1900" s="192"/>
    </row>
    <row r="1901" spans="1:14" ht="16.5" hidden="1">
      <c r="A1901" s="185" t="s">
        <v>1869</v>
      </c>
      <c r="B1901" s="185" t="s">
        <v>1846</v>
      </c>
      <c r="C1901" s="185"/>
      <c r="D1901" s="185"/>
      <c r="E1901" s="78"/>
      <c r="F1901" s="198"/>
      <c r="G1901" s="198">
        <v>0</v>
      </c>
      <c r="H1901" s="199"/>
      <c r="I1901" s="219"/>
      <c r="L1901" s="211"/>
      <c r="M1901" s="211"/>
      <c r="N1901" s="192"/>
    </row>
    <row r="1902" spans="1:14" ht="16.5" hidden="1">
      <c r="A1902" s="185" t="s">
        <v>1870</v>
      </c>
      <c r="B1902" s="185" t="s">
        <v>1848</v>
      </c>
      <c r="C1902" s="185"/>
      <c r="D1902" s="185"/>
      <c r="E1902" s="78"/>
      <c r="F1902" s="198"/>
      <c r="G1902" s="198">
        <v>0</v>
      </c>
      <c r="H1902" s="199"/>
      <c r="I1902" s="219"/>
      <c r="L1902" s="211"/>
      <c r="M1902" s="211"/>
      <c r="N1902" s="192"/>
    </row>
    <row r="1903" spans="1:14" ht="16.5" hidden="1">
      <c r="A1903" s="189" t="s">
        <v>1871</v>
      </c>
      <c r="B1903" s="189" t="s">
        <v>1872</v>
      </c>
      <c r="C1903" s="189"/>
      <c r="D1903" s="189"/>
      <c r="E1903" s="78"/>
      <c r="F1903" s="238"/>
      <c r="G1903" s="238">
        <v>0</v>
      </c>
      <c r="H1903" s="239">
        <f>SUM(H1904:H1923)</f>
        <v>0</v>
      </c>
      <c r="I1903" s="219"/>
      <c r="L1903" s="211"/>
      <c r="M1903" s="211"/>
      <c r="N1903" s="192"/>
    </row>
    <row r="1904" spans="1:14" ht="16.5" hidden="1">
      <c r="A1904" s="185" t="s">
        <v>1873</v>
      </c>
      <c r="B1904" s="185" t="s">
        <v>1810</v>
      </c>
      <c r="C1904" s="185"/>
      <c r="D1904" s="185"/>
      <c r="E1904" s="78"/>
      <c r="F1904" s="198"/>
      <c r="G1904" s="198">
        <v>0</v>
      </c>
      <c r="H1904" s="199"/>
      <c r="I1904" s="219"/>
      <c r="L1904" s="211"/>
      <c r="M1904" s="211"/>
      <c r="N1904" s="192"/>
    </row>
    <row r="1905" spans="1:14" ht="16.5" hidden="1">
      <c r="A1905" s="185" t="s">
        <v>1874</v>
      </c>
      <c r="B1905" s="185" t="s">
        <v>1812</v>
      </c>
      <c r="C1905" s="185"/>
      <c r="D1905" s="185"/>
      <c r="E1905" s="78"/>
      <c r="F1905" s="198"/>
      <c r="G1905" s="198">
        <v>0</v>
      </c>
      <c r="H1905" s="199"/>
      <c r="I1905" s="219"/>
      <c r="L1905" s="211"/>
      <c r="M1905" s="211"/>
      <c r="N1905" s="192"/>
    </row>
    <row r="1906" spans="1:14" ht="16.5" hidden="1">
      <c r="A1906" s="185" t="s">
        <v>1875</v>
      </c>
      <c r="B1906" s="185" t="s">
        <v>1814</v>
      </c>
      <c r="C1906" s="185"/>
      <c r="D1906" s="185"/>
      <c r="E1906" s="78"/>
      <c r="F1906" s="198"/>
      <c r="G1906" s="198">
        <v>0</v>
      </c>
      <c r="H1906" s="199"/>
      <c r="I1906" s="219"/>
      <c r="L1906" s="211"/>
      <c r="M1906" s="211"/>
      <c r="N1906" s="192"/>
    </row>
    <row r="1907" spans="1:14" ht="16.5" hidden="1">
      <c r="A1907" s="185" t="s">
        <v>1876</v>
      </c>
      <c r="B1907" s="185" t="s">
        <v>1816</v>
      </c>
      <c r="C1907" s="185"/>
      <c r="D1907" s="185"/>
      <c r="E1907" s="78"/>
      <c r="F1907" s="198"/>
      <c r="G1907" s="198">
        <v>0</v>
      </c>
      <c r="H1907" s="199"/>
      <c r="I1907" s="219"/>
      <c r="L1907" s="211"/>
      <c r="M1907" s="211"/>
      <c r="N1907" s="192"/>
    </row>
    <row r="1908" spans="1:14" ht="16.5" hidden="1">
      <c r="A1908" s="185" t="s">
        <v>1877</v>
      </c>
      <c r="B1908" s="185" t="s">
        <v>1818</v>
      </c>
      <c r="C1908" s="185"/>
      <c r="D1908" s="185"/>
      <c r="E1908" s="78"/>
      <c r="F1908" s="198"/>
      <c r="G1908" s="198">
        <v>0</v>
      </c>
      <c r="H1908" s="199"/>
      <c r="I1908" s="219"/>
      <c r="L1908" s="211"/>
      <c r="M1908" s="211"/>
      <c r="N1908" s="192"/>
    </row>
    <row r="1909" spans="1:14" ht="16.5" hidden="1">
      <c r="A1909" s="185" t="s">
        <v>1878</v>
      </c>
      <c r="B1909" s="185" t="s">
        <v>1820</v>
      </c>
      <c r="C1909" s="185"/>
      <c r="D1909" s="185"/>
      <c r="E1909" s="78"/>
      <c r="F1909" s="198"/>
      <c r="G1909" s="198">
        <v>0</v>
      </c>
      <c r="H1909" s="199"/>
      <c r="I1909" s="219"/>
      <c r="L1909" s="211"/>
      <c r="M1909" s="211"/>
      <c r="N1909" s="192"/>
    </row>
    <row r="1910" spans="1:14" ht="16.5" hidden="1">
      <c r="A1910" s="185" t="s">
        <v>1879</v>
      </c>
      <c r="B1910" s="185" t="s">
        <v>1822</v>
      </c>
      <c r="C1910" s="185"/>
      <c r="D1910" s="185"/>
      <c r="E1910" s="78"/>
      <c r="F1910" s="198"/>
      <c r="G1910" s="198">
        <v>0</v>
      </c>
      <c r="H1910" s="199"/>
      <c r="I1910" s="219"/>
      <c r="L1910" s="211"/>
      <c r="M1910" s="211"/>
      <c r="N1910" s="192"/>
    </row>
    <row r="1911" spans="1:14" ht="16.5" hidden="1">
      <c r="A1911" s="185" t="s">
        <v>1880</v>
      </c>
      <c r="B1911" s="185" t="s">
        <v>1824</v>
      </c>
      <c r="C1911" s="185"/>
      <c r="D1911" s="185"/>
      <c r="E1911" s="78"/>
      <c r="F1911" s="198"/>
      <c r="G1911" s="198">
        <v>0</v>
      </c>
      <c r="H1911" s="199"/>
      <c r="I1911" s="219"/>
      <c r="L1911" s="211"/>
      <c r="M1911" s="211"/>
      <c r="N1911" s="192"/>
    </row>
    <row r="1912" spans="1:14" ht="16.5" hidden="1">
      <c r="A1912" s="185" t="s">
        <v>1881</v>
      </c>
      <c r="B1912" s="185" t="s">
        <v>1826</v>
      </c>
      <c r="C1912" s="185"/>
      <c r="D1912" s="185"/>
      <c r="E1912" s="78"/>
      <c r="F1912" s="198"/>
      <c r="G1912" s="198">
        <v>0</v>
      </c>
      <c r="H1912" s="199"/>
      <c r="I1912" s="219"/>
      <c r="L1912" s="211"/>
      <c r="M1912" s="211"/>
      <c r="N1912" s="192"/>
    </row>
    <row r="1913" spans="1:14" ht="16.5" hidden="1">
      <c r="A1913" s="185" t="s">
        <v>1882</v>
      </c>
      <c r="B1913" s="185" t="s">
        <v>1828</v>
      </c>
      <c r="C1913" s="185"/>
      <c r="D1913" s="185"/>
      <c r="E1913" s="78"/>
      <c r="F1913" s="198"/>
      <c r="G1913" s="198">
        <v>0</v>
      </c>
      <c r="H1913" s="199"/>
      <c r="I1913" s="219"/>
      <c r="L1913" s="211"/>
      <c r="M1913" s="211"/>
      <c r="N1913" s="192"/>
    </row>
    <row r="1914" spans="1:14" ht="16.5" hidden="1">
      <c r="A1914" s="185" t="s">
        <v>1883</v>
      </c>
      <c r="B1914" s="185" t="s">
        <v>1830</v>
      </c>
      <c r="C1914" s="185"/>
      <c r="D1914" s="185"/>
      <c r="E1914" s="78"/>
      <c r="F1914" s="198"/>
      <c r="G1914" s="198">
        <v>0</v>
      </c>
      <c r="H1914" s="199"/>
      <c r="I1914" s="219"/>
      <c r="L1914" s="211"/>
      <c r="M1914" s="211"/>
      <c r="N1914" s="192"/>
    </row>
    <row r="1915" spans="1:14" ht="16.5" hidden="1">
      <c r="A1915" s="185" t="s">
        <v>1884</v>
      </c>
      <c r="B1915" s="185" t="s">
        <v>1832</v>
      </c>
      <c r="C1915" s="185"/>
      <c r="D1915" s="185"/>
      <c r="E1915" s="78"/>
      <c r="F1915" s="198"/>
      <c r="G1915" s="198">
        <v>0</v>
      </c>
      <c r="H1915" s="199"/>
      <c r="I1915" s="219"/>
      <c r="L1915" s="211"/>
      <c r="M1915" s="211"/>
      <c r="N1915" s="192"/>
    </row>
    <row r="1916" spans="1:14" ht="16.5" hidden="1">
      <c r="A1916" s="185" t="s">
        <v>1885</v>
      </c>
      <c r="B1916" s="185" t="s">
        <v>1834</v>
      </c>
      <c r="C1916" s="185"/>
      <c r="D1916" s="185"/>
      <c r="E1916" s="78"/>
      <c r="F1916" s="198"/>
      <c r="G1916" s="198">
        <v>0</v>
      </c>
      <c r="H1916" s="199"/>
      <c r="I1916" s="219"/>
      <c r="L1916" s="211"/>
      <c r="M1916" s="211"/>
      <c r="N1916" s="192"/>
    </row>
    <row r="1917" spans="1:14" ht="16.5" hidden="1">
      <c r="A1917" s="185" t="s">
        <v>1886</v>
      </c>
      <c r="B1917" s="185" t="s">
        <v>1836</v>
      </c>
      <c r="C1917" s="185"/>
      <c r="D1917" s="185"/>
      <c r="E1917" s="78"/>
      <c r="F1917" s="198"/>
      <c r="G1917" s="198">
        <v>0</v>
      </c>
      <c r="H1917" s="199"/>
      <c r="I1917" s="219"/>
      <c r="L1917" s="211"/>
      <c r="M1917" s="211"/>
      <c r="N1917" s="192"/>
    </row>
    <row r="1918" spans="1:14" ht="16.5" hidden="1">
      <c r="A1918" s="185" t="s">
        <v>1887</v>
      </c>
      <c r="B1918" s="185" t="s">
        <v>1838</v>
      </c>
      <c r="C1918" s="185"/>
      <c r="D1918" s="185"/>
      <c r="E1918" s="78"/>
      <c r="F1918" s="198"/>
      <c r="G1918" s="198">
        <v>0</v>
      </c>
      <c r="H1918" s="199"/>
      <c r="I1918" s="219"/>
      <c r="L1918" s="211"/>
      <c r="M1918" s="211"/>
      <c r="N1918" s="192"/>
    </row>
    <row r="1919" spans="1:14" ht="16.5" hidden="1">
      <c r="A1919" s="185" t="s">
        <v>1888</v>
      </c>
      <c r="B1919" s="185" t="s">
        <v>1840</v>
      </c>
      <c r="C1919" s="185"/>
      <c r="D1919" s="185"/>
      <c r="E1919" s="78"/>
      <c r="F1919" s="198"/>
      <c r="G1919" s="198">
        <v>0</v>
      </c>
      <c r="H1919" s="199"/>
      <c r="I1919" s="219"/>
      <c r="L1919" s="211"/>
      <c r="M1919" s="211"/>
      <c r="N1919" s="192"/>
    </row>
    <row r="1920" spans="1:14" ht="16.5" hidden="1">
      <c r="A1920" s="185" t="s">
        <v>1889</v>
      </c>
      <c r="B1920" s="185" t="s">
        <v>1842</v>
      </c>
      <c r="C1920" s="185"/>
      <c r="D1920" s="185"/>
      <c r="E1920" s="78"/>
      <c r="F1920" s="198"/>
      <c r="G1920" s="198">
        <v>0</v>
      </c>
      <c r="H1920" s="199"/>
      <c r="I1920" s="219"/>
      <c r="L1920" s="211"/>
      <c r="M1920" s="211"/>
      <c r="N1920" s="192"/>
    </row>
    <row r="1921" spans="1:14" ht="16.5" hidden="1">
      <c r="A1921" s="185" t="s">
        <v>1890</v>
      </c>
      <c r="B1921" s="185" t="s">
        <v>1844</v>
      </c>
      <c r="C1921" s="185"/>
      <c r="D1921" s="185"/>
      <c r="E1921" s="78"/>
      <c r="F1921" s="198"/>
      <c r="G1921" s="198">
        <v>0</v>
      </c>
      <c r="H1921" s="199"/>
      <c r="I1921" s="219"/>
      <c r="L1921" s="211"/>
      <c r="M1921" s="211"/>
      <c r="N1921" s="192"/>
    </row>
    <row r="1922" spans="1:14" ht="16.5" hidden="1">
      <c r="A1922" s="185" t="s">
        <v>1891</v>
      </c>
      <c r="B1922" s="185" t="s">
        <v>1846</v>
      </c>
      <c r="C1922" s="185"/>
      <c r="D1922" s="185"/>
      <c r="E1922" s="78"/>
      <c r="F1922" s="198"/>
      <c r="G1922" s="198">
        <v>0</v>
      </c>
      <c r="H1922" s="199"/>
      <c r="I1922" s="219"/>
      <c r="L1922" s="211"/>
      <c r="M1922" s="211"/>
      <c r="N1922" s="192"/>
    </row>
    <row r="1923" spans="1:14" ht="16.5" hidden="1">
      <c r="A1923" s="185" t="s">
        <v>1892</v>
      </c>
      <c r="B1923" s="185" t="s">
        <v>1848</v>
      </c>
      <c r="C1923" s="185"/>
      <c r="D1923" s="185"/>
      <c r="E1923" s="78"/>
      <c r="F1923" s="198"/>
      <c r="G1923" s="198">
        <v>0</v>
      </c>
      <c r="H1923" s="199"/>
      <c r="I1923" s="219"/>
      <c r="L1923" s="211"/>
      <c r="M1923" s="211"/>
      <c r="N1923" s="192"/>
    </row>
    <row r="1924" spans="1:14" ht="60">
      <c r="A1924" s="186" t="s">
        <v>1893</v>
      </c>
      <c r="B1924" s="186" t="s">
        <v>1894</v>
      </c>
      <c r="C1924" s="186"/>
      <c r="D1924" s="186"/>
      <c r="E1924" s="78"/>
      <c r="F1924" s="187">
        <f>F1925+F2031</f>
        <v>16393</v>
      </c>
      <c r="G1924" s="187">
        <f t="shared" ref="G1924:H1924" si="61">G1925+G2031</f>
        <v>4329.76</v>
      </c>
      <c r="H1924" s="187">
        <f t="shared" si="61"/>
        <v>165527.46273999999</v>
      </c>
      <c r="I1924" s="219"/>
      <c r="L1924" s="211">
        <f t="shared" ref="L1924:L1925" si="62">H1924/F1924</f>
        <v>10.097447858232172</v>
      </c>
      <c r="M1924" s="211">
        <v>4</v>
      </c>
      <c r="N1924" s="192"/>
    </row>
    <row r="1925" spans="1:14" ht="16.5">
      <c r="A1925" s="193" t="s">
        <v>1895</v>
      </c>
      <c r="B1925" s="193" t="s">
        <v>1896</v>
      </c>
      <c r="C1925" s="193"/>
      <c r="D1925" s="193"/>
      <c r="E1925" s="78"/>
      <c r="F1925" s="194">
        <f>F1926+F1953+F1967+F1974+F1991+F2005</f>
        <v>12813</v>
      </c>
      <c r="G1925" s="194">
        <f t="shared" ref="G1925:H1925" si="63">G1926+G1953+G1967+G1974+G1991+G2005</f>
        <v>1979.5</v>
      </c>
      <c r="H1925" s="194">
        <f t="shared" si="63"/>
        <v>110263.94274</v>
      </c>
      <c r="I1925" s="219"/>
      <c r="L1925" s="211">
        <f t="shared" si="62"/>
        <v>8.6056304331538289</v>
      </c>
      <c r="M1925" s="211">
        <v>4</v>
      </c>
      <c r="N1925" s="192"/>
    </row>
    <row r="1926" spans="1:14" ht="16.5">
      <c r="A1926" s="185" t="s">
        <v>1897</v>
      </c>
      <c r="B1926" s="185" t="s">
        <v>1898</v>
      </c>
      <c r="C1926" s="185"/>
      <c r="D1926" s="185"/>
      <c r="E1926" s="78"/>
      <c r="F1926" s="203">
        <f>SUM(F1927:F1950)</f>
        <v>600</v>
      </c>
      <c r="G1926" s="203">
        <v>0</v>
      </c>
      <c r="H1926" s="204">
        <f>SUM(H1927:H1950)</f>
        <v>20583.320759999999</v>
      </c>
      <c r="I1926" s="219"/>
      <c r="L1926" s="211"/>
      <c r="M1926" s="211">
        <v>4</v>
      </c>
      <c r="N1926" s="192"/>
    </row>
    <row r="1927" spans="1:14" ht="71.25">
      <c r="A1927" s="185"/>
      <c r="B1927" s="229" t="s">
        <v>6891</v>
      </c>
      <c r="C1927" s="229">
        <v>2024</v>
      </c>
      <c r="D1927" s="229" t="s">
        <v>6680</v>
      </c>
      <c r="E1927" s="78"/>
      <c r="F1927" s="231">
        <v>25</v>
      </c>
      <c r="G1927" s="231">
        <v>15</v>
      </c>
      <c r="H1927" s="231">
        <v>1014.39162</v>
      </c>
      <c r="I1927" s="219">
        <v>73</v>
      </c>
      <c r="L1927" s="211">
        <v>67626.107999999993</v>
      </c>
      <c r="M1927" s="211">
        <v>4</v>
      </c>
      <c r="N1927" s="192"/>
    </row>
    <row r="1928" spans="1:14" ht="99.75">
      <c r="A1928" s="185"/>
      <c r="B1928" s="229" t="s">
        <v>6892</v>
      </c>
      <c r="C1928" s="229">
        <v>2024</v>
      </c>
      <c r="D1928" s="229" t="s">
        <v>6684</v>
      </c>
      <c r="E1928" s="78"/>
      <c r="F1928" s="231">
        <v>25</v>
      </c>
      <c r="G1928" s="231">
        <v>15</v>
      </c>
      <c r="H1928" s="231">
        <v>788.19515000000001</v>
      </c>
      <c r="I1928" s="219">
        <v>79</v>
      </c>
      <c r="L1928" s="211">
        <v>52546.343333333338</v>
      </c>
      <c r="M1928" s="211">
        <v>4</v>
      </c>
      <c r="N1928" s="192"/>
    </row>
    <row r="1929" spans="1:14" ht="128.25">
      <c r="A1929" s="185"/>
      <c r="B1929" s="229" t="s">
        <v>6893</v>
      </c>
      <c r="C1929" s="229">
        <v>2024</v>
      </c>
      <c r="D1929" s="229" t="s">
        <v>6696</v>
      </c>
      <c r="E1929" s="78"/>
      <c r="F1929" s="231">
        <v>25</v>
      </c>
      <c r="G1929" s="231">
        <v>5</v>
      </c>
      <c r="H1929" s="231">
        <v>816.83981000000006</v>
      </c>
      <c r="I1929" s="219">
        <v>123</v>
      </c>
      <c r="L1929" s="211">
        <v>163367.962</v>
      </c>
      <c r="M1929" s="211">
        <v>4</v>
      </c>
      <c r="N1929" s="192"/>
    </row>
    <row r="1930" spans="1:14" ht="71.25">
      <c r="A1930" s="185"/>
      <c r="B1930" s="229" t="s">
        <v>6894</v>
      </c>
      <c r="C1930" s="229">
        <v>2024</v>
      </c>
      <c r="D1930" s="229" t="s">
        <v>6704</v>
      </c>
      <c r="E1930" s="78"/>
      <c r="F1930" s="231">
        <v>25</v>
      </c>
      <c r="G1930" s="231">
        <v>20</v>
      </c>
      <c r="H1930" s="231">
        <v>735.11039000000005</v>
      </c>
      <c r="I1930" s="219">
        <v>156</v>
      </c>
      <c r="L1930" s="211">
        <v>36755.519500000002</v>
      </c>
      <c r="M1930" s="211">
        <v>4</v>
      </c>
      <c r="N1930" s="192"/>
    </row>
    <row r="1931" spans="1:14" ht="156.75">
      <c r="A1931" s="185"/>
      <c r="B1931" s="229" t="s">
        <v>6895</v>
      </c>
      <c r="C1931" s="229">
        <v>2024</v>
      </c>
      <c r="D1931" s="229" t="s">
        <v>6712</v>
      </c>
      <c r="E1931" s="78"/>
      <c r="F1931" s="231">
        <v>25</v>
      </c>
      <c r="G1931" s="231">
        <v>5</v>
      </c>
      <c r="H1931" s="231">
        <v>814.18981000000008</v>
      </c>
      <c r="I1931" s="219">
        <v>207</v>
      </c>
      <c r="L1931" s="211">
        <v>162837.962</v>
      </c>
      <c r="M1931" s="211">
        <v>4</v>
      </c>
      <c r="N1931" s="192"/>
    </row>
    <row r="1932" spans="1:14" ht="128.25">
      <c r="A1932" s="185"/>
      <c r="B1932" s="229" t="s">
        <v>6896</v>
      </c>
      <c r="C1932" s="229">
        <v>2024</v>
      </c>
      <c r="D1932" s="229" t="s">
        <v>6714</v>
      </c>
      <c r="E1932" s="78"/>
      <c r="F1932" s="231">
        <v>25</v>
      </c>
      <c r="G1932" s="231">
        <v>15</v>
      </c>
      <c r="H1932" s="231">
        <v>728.45683999999994</v>
      </c>
      <c r="I1932" s="219">
        <v>209</v>
      </c>
      <c r="L1932" s="211">
        <v>48563.789333333334</v>
      </c>
      <c r="M1932" s="211">
        <v>4</v>
      </c>
      <c r="N1932" s="192"/>
    </row>
    <row r="1933" spans="1:14" ht="85.5">
      <c r="A1933" s="185"/>
      <c r="B1933" s="229" t="s">
        <v>6897</v>
      </c>
      <c r="C1933" s="229">
        <v>2024</v>
      </c>
      <c r="D1933" s="229" t="s">
        <v>6730</v>
      </c>
      <c r="E1933" s="78"/>
      <c r="F1933" s="231">
        <v>25</v>
      </c>
      <c r="G1933" s="231">
        <v>5</v>
      </c>
      <c r="H1933" s="231">
        <v>1069.2275300000001</v>
      </c>
      <c r="I1933" s="219">
        <v>262</v>
      </c>
      <c r="L1933" s="211">
        <v>213845.50599999999</v>
      </c>
      <c r="M1933" s="211">
        <v>4</v>
      </c>
      <c r="N1933" s="192"/>
    </row>
    <row r="1934" spans="1:14" ht="71.25">
      <c r="A1934" s="185"/>
      <c r="B1934" s="229" t="s">
        <v>6898</v>
      </c>
      <c r="C1934" s="229">
        <v>2024</v>
      </c>
      <c r="D1934" s="229" t="s">
        <v>6899</v>
      </c>
      <c r="E1934" s="78"/>
      <c r="F1934" s="231">
        <v>25</v>
      </c>
      <c r="G1934" s="231">
        <v>5</v>
      </c>
      <c r="H1934" s="231">
        <v>972.6530600000001</v>
      </c>
      <c r="I1934" s="219">
        <v>360</v>
      </c>
      <c r="L1934" s="211">
        <v>194530.61200000002</v>
      </c>
      <c r="M1934" s="211">
        <v>4</v>
      </c>
      <c r="N1934" s="192"/>
    </row>
    <row r="1935" spans="1:14" ht="128.25">
      <c r="A1935" s="185"/>
      <c r="B1935" s="229" t="s">
        <v>6900</v>
      </c>
      <c r="C1935" s="229">
        <v>2024</v>
      </c>
      <c r="D1935" s="229" t="s">
        <v>6744</v>
      </c>
      <c r="E1935" s="78"/>
      <c r="F1935" s="231">
        <v>25</v>
      </c>
      <c r="G1935" s="231">
        <v>10</v>
      </c>
      <c r="H1935" s="231">
        <v>969.82233999999994</v>
      </c>
      <c r="I1935" s="219">
        <v>408</v>
      </c>
      <c r="L1935" s="211">
        <v>96982.233999999997</v>
      </c>
      <c r="M1935" s="211">
        <v>4</v>
      </c>
      <c r="N1935" s="192"/>
    </row>
    <row r="1936" spans="1:14" ht="71.25">
      <c r="A1936" s="185"/>
      <c r="B1936" s="229" t="s">
        <v>6901</v>
      </c>
      <c r="C1936" s="229">
        <v>2024</v>
      </c>
      <c r="D1936" s="229" t="s">
        <v>6748</v>
      </c>
      <c r="E1936" s="78"/>
      <c r="F1936" s="231">
        <v>25</v>
      </c>
      <c r="G1936" s="231">
        <v>15</v>
      </c>
      <c r="H1936" s="231">
        <v>599.28281000000004</v>
      </c>
      <c r="I1936" s="219">
        <v>412</v>
      </c>
      <c r="L1936" s="211">
        <v>39952.187333333335</v>
      </c>
      <c r="M1936" s="211">
        <v>4</v>
      </c>
      <c r="N1936" s="192"/>
    </row>
    <row r="1937" spans="1:14" ht="85.5">
      <c r="A1937" s="185"/>
      <c r="B1937" s="229" t="s">
        <v>6902</v>
      </c>
      <c r="C1937" s="229">
        <v>2024</v>
      </c>
      <c r="D1937" s="229" t="s">
        <v>6752</v>
      </c>
      <c r="E1937" s="78"/>
      <c r="F1937" s="231">
        <v>25</v>
      </c>
      <c r="G1937" s="231">
        <v>15</v>
      </c>
      <c r="H1937" s="231">
        <v>994.16147999999998</v>
      </c>
      <c r="I1937" s="219">
        <v>429</v>
      </c>
      <c r="L1937" s="211">
        <v>66277.432000000001</v>
      </c>
      <c r="M1937" s="211">
        <v>4</v>
      </c>
      <c r="N1937" s="192"/>
    </row>
    <row r="1938" spans="1:14" ht="57">
      <c r="A1938" s="185"/>
      <c r="B1938" s="229" t="s">
        <v>6903</v>
      </c>
      <c r="C1938" s="229">
        <v>2024</v>
      </c>
      <c r="D1938" s="229" t="s">
        <v>6754</v>
      </c>
      <c r="E1938" s="78"/>
      <c r="F1938" s="231">
        <v>25</v>
      </c>
      <c r="G1938" s="231">
        <v>10</v>
      </c>
      <c r="H1938" s="231">
        <v>1025.739</v>
      </c>
      <c r="I1938" s="219">
        <v>508</v>
      </c>
      <c r="L1938" s="211">
        <v>102573.9</v>
      </c>
      <c r="M1938" s="211">
        <v>4</v>
      </c>
      <c r="N1938" s="192"/>
    </row>
    <row r="1939" spans="1:14" ht="42.75">
      <c r="A1939" s="185"/>
      <c r="B1939" s="229" t="s">
        <v>6904</v>
      </c>
      <c r="C1939" s="229">
        <v>2024</v>
      </c>
      <c r="D1939" s="229" t="s">
        <v>6905</v>
      </c>
      <c r="E1939" s="78"/>
      <c r="F1939" s="231">
        <v>25</v>
      </c>
      <c r="G1939" s="231">
        <v>15</v>
      </c>
      <c r="H1939" s="231">
        <v>631.49903000000006</v>
      </c>
      <c r="I1939" s="219">
        <v>517</v>
      </c>
      <c r="L1939" s="211">
        <v>42099.935333333335</v>
      </c>
      <c r="M1939" s="211">
        <v>4</v>
      </c>
      <c r="N1939" s="192"/>
    </row>
    <row r="1940" spans="1:14" ht="57">
      <c r="A1940" s="185"/>
      <c r="B1940" s="229" t="s">
        <v>6906</v>
      </c>
      <c r="C1940" s="229">
        <v>2024</v>
      </c>
      <c r="D1940" s="229" t="s">
        <v>6907</v>
      </c>
      <c r="E1940" s="78"/>
      <c r="F1940" s="231">
        <v>25</v>
      </c>
      <c r="G1940" s="231">
        <v>15</v>
      </c>
      <c r="H1940" s="231">
        <v>1088.21351</v>
      </c>
      <c r="I1940" s="219">
        <v>526</v>
      </c>
      <c r="L1940" s="211">
        <v>72547.56733333334</v>
      </c>
      <c r="M1940" s="211">
        <v>4</v>
      </c>
      <c r="N1940" s="192"/>
    </row>
    <row r="1941" spans="1:14" ht="85.5">
      <c r="A1941" s="185"/>
      <c r="B1941" s="229" t="s">
        <v>6908</v>
      </c>
      <c r="C1941" s="229">
        <v>2024</v>
      </c>
      <c r="D1941" s="229" t="s">
        <v>6909</v>
      </c>
      <c r="E1941" s="78"/>
      <c r="F1941" s="231">
        <v>25</v>
      </c>
      <c r="G1941" s="231">
        <v>15</v>
      </c>
      <c r="H1941" s="231">
        <v>823.96997999999996</v>
      </c>
      <c r="I1941" s="219">
        <v>622</v>
      </c>
      <c r="L1941" s="211">
        <v>54931.332000000002</v>
      </c>
      <c r="M1941" s="211">
        <v>4</v>
      </c>
      <c r="N1941" s="192"/>
    </row>
    <row r="1942" spans="1:14" ht="71.25">
      <c r="A1942" s="185"/>
      <c r="B1942" s="229" t="s">
        <v>6910</v>
      </c>
      <c r="C1942" s="229">
        <v>2024</v>
      </c>
      <c r="D1942" s="229" t="s">
        <v>6772</v>
      </c>
      <c r="E1942" s="78"/>
      <c r="F1942" s="231">
        <v>25</v>
      </c>
      <c r="G1942" s="231">
        <v>15</v>
      </c>
      <c r="H1942" s="231">
        <v>830.64751000000001</v>
      </c>
      <c r="I1942" s="219">
        <v>624</v>
      </c>
      <c r="L1942" s="211">
        <v>55376.500666666667</v>
      </c>
      <c r="M1942" s="211">
        <v>4</v>
      </c>
      <c r="N1942" s="192"/>
    </row>
    <row r="1943" spans="1:14" ht="57">
      <c r="A1943" s="185"/>
      <c r="B1943" s="229" t="s">
        <v>6911</v>
      </c>
      <c r="C1943" s="229">
        <v>2024</v>
      </c>
      <c r="D1943" s="229" t="s">
        <v>6912</v>
      </c>
      <c r="E1943" s="78"/>
      <c r="F1943" s="231">
        <v>25</v>
      </c>
      <c r="G1943" s="231">
        <v>15</v>
      </c>
      <c r="H1943" s="231">
        <v>803.05481000000009</v>
      </c>
      <c r="I1943" s="219">
        <v>626</v>
      </c>
      <c r="L1943" s="211">
        <v>53536.987333333338</v>
      </c>
      <c r="M1943" s="211">
        <v>4</v>
      </c>
      <c r="N1943" s="192"/>
    </row>
    <row r="1944" spans="1:14" ht="71.25">
      <c r="A1944" s="185"/>
      <c r="B1944" s="229" t="s">
        <v>6913</v>
      </c>
      <c r="C1944" s="229">
        <v>2024</v>
      </c>
      <c r="D1944" s="229" t="s">
        <v>6914</v>
      </c>
      <c r="E1944" s="78"/>
      <c r="F1944" s="231">
        <v>25</v>
      </c>
      <c r="G1944" s="231">
        <v>15</v>
      </c>
      <c r="H1944" s="231">
        <v>802.57407999999998</v>
      </c>
      <c r="I1944" s="219">
        <v>627</v>
      </c>
      <c r="L1944" s="211">
        <v>53504.938666666661</v>
      </c>
      <c r="M1944" s="211">
        <v>4</v>
      </c>
      <c r="N1944" s="192"/>
    </row>
    <row r="1945" spans="1:14" ht="71.25">
      <c r="A1945" s="185"/>
      <c r="B1945" s="229" t="s">
        <v>6915</v>
      </c>
      <c r="C1945" s="229">
        <v>2024</v>
      </c>
      <c r="D1945" s="229" t="s">
        <v>6916</v>
      </c>
      <c r="E1945" s="78"/>
      <c r="F1945" s="231">
        <v>25</v>
      </c>
      <c r="G1945" s="231">
        <v>15</v>
      </c>
      <c r="H1945" s="231">
        <v>792.63363000000004</v>
      </c>
      <c r="I1945" s="219">
        <v>629</v>
      </c>
      <c r="L1945" s="211">
        <v>52842.241999999998</v>
      </c>
      <c r="M1945" s="211">
        <v>4</v>
      </c>
      <c r="N1945" s="192"/>
    </row>
    <row r="1946" spans="1:14" ht="71.25">
      <c r="A1946" s="185"/>
      <c r="B1946" s="229" t="s">
        <v>6917</v>
      </c>
      <c r="C1946" s="229">
        <v>2024</v>
      </c>
      <c r="D1946" s="229" t="s">
        <v>6780</v>
      </c>
      <c r="E1946" s="78"/>
      <c r="F1946" s="231">
        <v>25</v>
      </c>
      <c r="G1946" s="231">
        <v>15</v>
      </c>
      <c r="H1946" s="231">
        <v>807.09881999999993</v>
      </c>
      <c r="I1946" s="219">
        <v>632</v>
      </c>
      <c r="L1946" s="211">
        <v>53806.587999999996</v>
      </c>
      <c r="M1946" s="211">
        <v>4</v>
      </c>
      <c r="N1946" s="192"/>
    </row>
    <row r="1947" spans="1:14" ht="85.5">
      <c r="A1947" s="185"/>
      <c r="B1947" s="229" t="s">
        <v>6918</v>
      </c>
      <c r="C1947" s="229">
        <v>2024</v>
      </c>
      <c r="D1947" s="229" t="s">
        <v>6790</v>
      </c>
      <c r="E1947" s="78"/>
      <c r="F1947" s="231">
        <v>25</v>
      </c>
      <c r="G1947" s="231">
        <v>15</v>
      </c>
      <c r="H1947" s="231">
        <v>982.81265000000008</v>
      </c>
      <c r="I1947" s="219">
        <v>654</v>
      </c>
      <c r="L1947" s="211">
        <v>65520.843333333338</v>
      </c>
      <c r="M1947" s="211">
        <v>4</v>
      </c>
      <c r="N1947" s="192"/>
    </row>
    <row r="1948" spans="1:14" ht="85.5">
      <c r="A1948" s="185"/>
      <c r="B1948" s="229" t="s">
        <v>6919</v>
      </c>
      <c r="C1948" s="229">
        <v>2024</v>
      </c>
      <c r="D1948" s="229" t="s">
        <v>6848</v>
      </c>
      <c r="E1948" s="78"/>
      <c r="F1948" s="231">
        <v>25</v>
      </c>
      <c r="G1948" s="231">
        <v>15</v>
      </c>
      <c r="H1948" s="231">
        <v>817.31703000000005</v>
      </c>
      <c r="I1948" s="219">
        <v>667</v>
      </c>
      <c r="L1948" s="211">
        <v>54487.802000000003</v>
      </c>
      <c r="M1948" s="211">
        <v>4</v>
      </c>
      <c r="N1948" s="192"/>
    </row>
    <row r="1949" spans="1:14" ht="85.5">
      <c r="A1949" s="185"/>
      <c r="B1949" s="229" t="s">
        <v>6920</v>
      </c>
      <c r="C1949" s="229">
        <v>2024</v>
      </c>
      <c r="D1949" s="229" t="s">
        <v>6921</v>
      </c>
      <c r="E1949" s="78"/>
      <c r="F1949" s="231">
        <v>25</v>
      </c>
      <c r="G1949" s="231">
        <v>15</v>
      </c>
      <c r="H1949" s="231">
        <v>810.87480000000005</v>
      </c>
      <c r="I1949" s="219">
        <v>668</v>
      </c>
      <c r="L1949" s="211">
        <v>54058.32</v>
      </c>
      <c r="M1949" s="211">
        <v>4</v>
      </c>
      <c r="N1949" s="192"/>
    </row>
    <row r="1950" spans="1:14" ht="85.5">
      <c r="A1950" s="185"/>
      <c r="B1950" s="229" t="s">
        <v>6922</v>
      </c>
      <c r="C1950" s="229">
        <v>2024</v>
      </c>
      <c r="D1950" s="229" t="s">
        <v>6815</v>
      </c>
      <c r="E1950" s="78"/>
      <c r="F1950" s="231">
        <v>25</v>
      </c>
      <c r="G1950" s="231">
        <v>15</v>
      </c>
      <c r="H1950" s="231">
        <v>864.55507</v>
      </c>
      <c r="I1950" s="219">
        <v>709</v>
      </c>
      <c r="L1950" s="211">
        <v>57637.00466666666</v>
      </c>
      <c r="M1950" s="211">
        <v>4</v>
      </c>
      <c r="N1950" s="192"/>
    </row>
    <row r="1951" spans="1:14" ht="16.5" hidden="1">
      <c r="A1951" s="185" t="s">
        <v>1899</v>
      </c>
      <c r="B1951" s="185" t="s">
        <v>1900</v>
      </c>
      <c r="C1951" s="185"/>
      <c r="D1951" s="185"/>
      <c r="E1951" s="78"/>
      <c r="F1951" s="198"/>
      <c r="G1951" s="198">
        <v>0</v>
      </c>
      <c r="H1951" s="199"/>
      <c r="I1951" s="219"/>
      <c r="L1951" s="211"/>
      <c r="M1951" s="211">
        <v>4</v>
      </c>
      <c r="N1951" s="192"/>
    </row>
    <row r="1952" spans="1:14" ht="16.5" hidden="1">
      <c r="A1952" s="185" t="s">
        <v>1901</v>
      </c>
      <c r="B1952" s="185" t="s">
        <v>1902</v>
      </c>
      <c r="C1952" s="185"/>
      <c r="D1952" s="185"/>
      <c r="E1952" s="78"/>
      <c r="F1952" s="198"/>
      <c r="G1952" s="198">
        <v>0</v>
      </c>
      <c r="H1952" s="199"/>
      <c r="I1952" s="219"/>
      <c r="L1952" s="211"/>
      <c r="M1952" s="211">
        <v>4</v>
      </c>
      <c r="N1952" s="192"/>
    </row>
    <row r="1953" spans="1:14" ht="16.5">
      <c r="A1953" s="185" t="s">
        <v>1903</v>
      </c>
      <c r="B1953" s="229" t="s">
        <v>1904</v>
      </c>
      <c r="C1953" s="229"/>
      <c r="D1953" s="229"/>
      <c r="E1953" s="78"/>
      <c r="F1953" s="231">
        <f>SUM(F1954:F1966)</f>
        <v>843</v>
      </c>
      <c r="G1953" s="231">
        <v>0</v>
      </c>
      <c r="H1953" s="251">
        <f>SUM(H1954:H1966)</f>
        <v>13418.836449999999</v>
      </c>
      <c r="I1953" s="219"/>
      <c r="L1953" s="211"/>
      <c r="M1953" s="211">
        <v>4</v>
      </c>
      <c r="N1953" s="192"/>
    </row>
    <row r="1954" spans="1:14" ht="142.5">
      <c r="A1954" s="185"/>
      <c r="B1954" s="229" t="s">
        <v>6923</v>
      </c>
      <c r="C1954" s="229">
        <v>2024</v>
      </c>
      <c r="D1954" s="229" t="s">
        <v>6682</v>
      </c>
      <c r="E1954" s="78"/>
      <c r="F1954" s="231">
        <v>40</v>
      </c>
      <c r="G1954" s="231">
        <v>30</v>
      </c>
      <c r="H1954" s="231">
        <v>1026.1795999999999</v>
      </c>
      <c r="I1954" s="219">
        <v>75</v>
      </c>
      <c r="L1954" s="211">
        <f t="shared" ref="L1954:L1966" si="64">H1954/G1954</f>
        <v>34.205986666666668</v>
      </c>
      <c r="M1954" s="211">
        <v>4</v>
      </c>
      <c r="N1954" s="192"/>
    </row>
    <row r="1955" spans="1:14" ht="85.5">
      <c r="A1955" s="185"/>
      <c r="B1955" s="229" t="s">
        <v>6924</v>
      </c>
      <c r="C1955" s="229">
        <v>2024</v>
      </c>
      <c r="D1955" s="229" t="s">
        <v>6686</v>
      </c>
      <c r="E1955" s="78"/>
      <c r="F1955" s="231">
        <v>40</v>
      </c>
      <c r="G1955" s="231">
        <v>15</v>
      </c>
      <c r="H1955" s="231">
        <v>1148.0694099999998</v>
      </c>
      <c r="I1955" s="219">
        <v>82</v>
      </c>
      <c r="L1955" s="211">
        <f t="shared" si="64"/>
        <v>76.537960666666649</v>
      </c>
      <c r="M1955" s="211">
        <v>4</v>
      </c>
      <c r="N1955" s="192"/>
    </row>
    <row r="1956" spans="1:14" ht="90">
      <c r="A1956" s="185"/>
      <c r="B1956" s="206" t="s">
        <v>6925</v>
      </c>
      <c r="C1956" s="229">
        <v>2024</v>
      </c>
      <c r="D1956" s="229" t="s">
        <v>6690</v>
      </c>
      <c r="E1956" s="78"/>
      <c r="F1956" s="231">
        <v>100</v>
      </c>
      <c r="G1956" s="231">
        <v>15</v>
      </c>
      <c r="H1956" s="208">
        <v>1347.4717000000001</v>
      </c>
      <c r="I1956" s="219">
        <v>84</v>
      </c>
      <c r="L1956" s="211">
        <f t="shared" si="64"/>
        <v>89.831446666666665</v>
      </c>
      <c r="M1956" s="211">
        <v>4</v>
      </c>
      <c r="N1956" s="192"/>
    </row>
    <row r="1957" spans="1:14" ht="99.75">
      <c r="A1957" s="185"/>
      <c r="B1957" s="229" t="s">
        <v>6926</v>
      </c>
      <c r="C1957" s="229">
        <v>2024</v>
      </c>
      <c r="D1957" s="229" t="s">
        <v>6728</v>
      </c>
      <c r="E1957" s="78"/>
      <c r="F1957" s="231">
        <v>40</v>
      </c>
      <c r="G1957" s="231">
        <v>25</v>
      </c>
      <c r="H1957" s="231">
        <v>916.58929000000001</v>
      </c>
      <c r="I1957" s="219">
        <v>259</v>
      </c>
      <c r="L1957" s="211">
        <f t="shared" si="64"/>
        <v>36.663571599999997</v>
      </c>
      <c r="M1957" s="211">
        <v>4</v>
      </c>
      <c r="N1957" s="192"/>
    </row>
    <row r="1958" spans="1:14" ht="85.5">
      <c r="A1958" s="185"/>
      <c r="B1958" s="229" t="s">
        <v>6927</v>
      </c>
      <c r="C1958" s="229">
        <v>2024</v>
      </c>
      <c r="D1958" s="229" t="s">
        <v>6740</v>
      </c>
      <c r="E1958" s="78"/>
      <c r="F1958" s="231">
        <v>40</v>
      </c>
      <c r="G1958" s="231">
        <v>25</v>
      </c>
      <c r="H1958" s="231">
        <v>990.64</v>
      </c>
      <c r="I1958" s="219">
        <v>318</v>
      </c>
      <c r="L1958" s="211">
        <f t="shared" si="64"/>
        <v>39.625599999999999</v>
      </c>
      <c r="M1958" s="211">
        <v>4</v>
      </c>
      <c r="N1958" s="192"/>
    </row>
    <row r="1959" spans="1:14" ht="85.5">
      <c r="A1959" s="185"/>
      <c r="B1959" s="229" t="s">
        <v>6928</v>
      </c>
      <c r="C1959" s="229">
        <v>2024</v>
      </c>
      <c r="D1959" s="229" t="s">
        <v>6746</v>
      </c>
      <c r="E1959" s="78"/>
      <c r="F1959" s="231">
        <v>40</v>
      </c>
      <c r="G1959" s="231">
        <v>5</v>
      </c>
      <c r="H1959" s="231">
        <v>942.72036000000003</v>
      </c>
      <c r="I1959" s="219">
        <v>409</v>
      </c>
      <c r="L1959" s="211">
        <f t="shared" si="64"/>
        <v>188.544072</v>
      </c>
      <c r="M1959" s="211">
        <v>4</v>
      </c>
      <c r="N1959" s="192"/>
    </row>
    <row r="1960" spans="1:14" ht="42.75">
      <c r="A1960" s="185"/>
      <c r="B1960" s="229" t="s">
        <v>6929</v>
      </c>
      <c r="C1960" s="229">
        <v>2024</v>
      </c>
      <c r="D1960" s="229" t="s">
        <v>6758</v>
      </c>
      <c r="E1960" s="78"/>
      <c r="F1960" s="231">
        <v>63</v>
      </c>
      <c r="G1960" s="231">
        <v>10</v>
      </c>
      <c r="H1960" s="231">
        <v>912.45546000000002</v>
      </c>
      <c r="I1960" s="219">
        <v>518</v>
      </c>
      <c r="L1960" s="211">
        <f t="shared" si="64"/>
        <v>91.245546000000004</v>
      </c>
      <c r="M1960" s="211">
        <v>4</v>
      </c>
      <c r="N1960" s="192"/>
    </row>
    <row r="1961" spans="1:14" ht="71.25">
      <c r="A1961" s="185"/>
      <c r="B1961" s="229" t="s">
        <v>6930</v>
      </c>
      <c r="C1961" s="229">
        <v>2024</v>
      </c>
      <c r="D1961" s="229" t="s">
        <v>6931</v>
      </c>
      <c r="E1961" s="78"/>
      <c r="F1961" s="231">
        <v>100</v>
      </c>
      <c r="G1961" s="231">
        <v>10</v>
      </c>
      <c r="H1961" s="231">
        <v>1237.3916399999998</v>
      </c>
      <c r="I1961" s="219">
        <v>519</v>
      </c>
      <c r="L1961" s="211">
        <f t="shared" si="64"/>
        <v>123.73916399999999</v>
      </c>
      <c r="M1961" s="211">
        <v>4</v>
      </c>
      <c r="N1961" s="192"/>
    </row>
    <row r="1962" spans="1:14" ht="85.5">
      <c r="A1962" s="185"/>
      <c r="B1962" s="229" t="s">
        <v>6932</v>
      </c>
      <c r="C1962" s="229">
        <v>2024</v>
      </c>
      <c r="D1962" s="229" t="s">
        <v>6933</v>
      </c>
      <c r="E1962" s="78"/>
      <c r="F1962" s="231">
        <v>40</v>
      </c>
      <c r="G1962" s="231">
        <v>25</v>
      </c>
      <c r="H1962" s="231">
        <v>883.36009000000001</v>
      </c>
      <c r="I1962" s="219">
        <v>665</v>
      </c>
      <c r="L1962" s="211">
        <f t="shared" si="64"/>
        <v>35.334403600000002</v>
      </c>
      <c r="M1962" s="211">
        <v>4</v>
      </c>
      <c r="N1962" s="192"/>
    </row>
    <row r="1963" spans="1:14" ht="85.5">
      <c r="A1963" s="185"/>
      <c r="B1963" s="229" t="s">
        <v>6934</v>
      </c>
      <c r="C1963" s="229">
        <v>2024</v>
      </c>
      <c r="D1963" s="229" t="s">
        <v>6850</v>
      </c>
      <c r="E1963" s="78"/>
      <c r="F1963" s="231">
        <v>100</v>
      </c>
      <c r="G1963" s="231">
        <v>75</v>
      </c>
      <c r="H1963" s="231">
        <v>1058.3452500000001</v>
      </c>
      <c r="I1963" s="219">
        <v>669</v>
      </c>
      <c r="L1963" s="211">
        <f t="shared" si="64"/>
        <v>14.111270000000001</v>
      </c>
      <c r="M1963" s="211">
        <v>4</v>
      </c>
      <c r="N1963" s="192"/>
    </row>
    <row r="1964" spans="1:14" ht="85.5">
      <c r="A1964" s="185"/>
      <c r="B1964" s="229" t="s">
        <v>6935</v>
      </c>
      <c r="C1964" s="229">
        <v>2024</v>
      </c>
      <c r="D1964" s="229" t="s">
        <v>6936</v>
      </c>
      <c r="E1964" s="78"/>
      <c r="F1964" s="231">
        <v>40</v>
      </c>
      <c r="G1964" s="231">
        <v>15</v>
      </c>
      <c r="H1964" s="231">
        <v>912.65641000000005</v>
      </c>
      <c r="I1964" s="219">
        <v>671</v>
      </c>
      <c r="L1964" s="211">
        <f t="shared" si="64"/>
        <v>60.843760666666668</v>
      </c>
      <c r="M1964" s="211">
        <v>4</v>
      </c>
      <c r="N1964" s="192"/>
    </row>
    <row r="1965" spans="1:14" ht="85.5">
      <c r="A1965" s="185"/>
      <c r="B1965" s="229" t="s">
        <v>6937</v>
      </c>
      <c r="C1965" s="229">
        <v>2024</v>
      </c>
      <c r="D1965" s="229" t="s">
        <v>6938</v>
      </c>
      <c r="E1965" s="78"/>
      <c r="F1965" s="231">
        <v>100</v>
      </c>
      <c r="G1965" s="231">
        <v>10</v>
      </c>
      <c r="H1965" s="231">
        <v>1040.9946199999999</v>
      </c>
      <c r="I1965" s="219">
        <v>672</v>
      </c>
      <c r="L1965" s="211">
        <f t="shared" si="64"/>
        <v>104.09946199999999</v>
      </c>
      <c r="M1965" s="211">
        <v>4</v>
      </c>
      <c r="N1965" s="192"/>
    </row>
    <row r="1966" spans="1:14" ht="71.25">
      <c r="A1966" s="185"/>
      <c r="B1966" s="229" t="s">
        <v>6939</v>
      </c>
      <c r="C1966" s="229">
        <v>2024</v>
      </c>
      <c r="D1966" s="229" t="s">
        <v>6828</v>
      </c>
      <c r="E1966" s="78"/>
      <c r="F1966" s="231">
        <v>100</v>
      </c>
      <c r="G1966" s="231">
        <v>15</v>
      </c>
      <c r="H1966" s="231">
        <v>1001.96262</v>
      </c>
      <c r="I1966" s="246">
        <v>751</v>
      </c>
      <c r="L1966" s="211">
        <f t="shared" si="64"/>
        <v>66.797508000000008</v>
      </c>
      <c r="M1966" s="211">
        <v>4</v>
      </c>
      <c r="N1966" s="192"/>
    </row>
    <row r="1967" spans="1:14" ht="16.5">
      <c r="A1967" s="185" t="s">
        <v>1905</v>
      </c>
      <c r="B1967" s="185" t="s">
        <v>1906</v>
      </c>
      <c r="C1967" s="185"/>
      <c r="D1967" s="185"/>
      <c r="E1967" s="78"/>
      <c r="F1967" s="198">
        <f>F1968+F1969+F1970+F1971</f>
        <v>640</v>
      </c>
      <c r="G1967" s="198">
        <f t="shared" ref="G1967:H1967" si="65">G1968+G1969+G1970+G1971</f>
        <v>180</v>
      </c>
      <c r="H1967" s="198">
        <f t="shared" si="65"/>
        <v>6435.5743699999994</v>
      </c>
      <c r="I1967" s="219"/>
      <c r="L1967" s="211"/>
      <c r="M1967" s="211">
        <v>4</v>
      </c>
      <c r="N1967" s="192"/>
    </row>
    <row r="1968" spans="1:14" ht="60">
      <c r="A1968" s="185"/>
      <c r="B1968" s="206" t="s">
        <v>6940</v>
      </c>
      <c r="C1968" s="185">
        <v>2024</v>
      </c>
      <c r="D1968" s="207" t="s">
        <v>6941</v>
      </c>
      <c r="E1968" s="78"/>
      <c r="F1968" s="206">
        <v>160</v>
      </c>
      <c r="G1968" s="198">
        <v>15</v>
      </c>
      <c r="H1968" s="208">
        <v>1228.3407099999999</v>
      </c>
      <c r="I1968" s="209">
        <v>150</v>
      </c>
      <c r="L1968" s="211">
        <f>H1968/G1968</f>
        <v>81.889380666666668</v>
      </c>
      <c r="M1968" s="211">
        <v>4</v>
      </c>
      <c r="N1968" s="192"/>
    </row>
    <row r="1969" spans="1:14" ht="135">
      <c r="A1969" s="185"/>
      <c r="B1969" s="206" t="s">
        <v>6942</v>
      </c>
      <c r="C1969" s="185">
        <v>2024</v>
      </c>
      <c r="D1969" s="207" t="s">
        <v>6943</v>
      </c>
      <c r="E1969" s="78"/>
      <c r="F1969" s="206">
        <v>160</v>
      </c>
      <c r="G1969" s="198">
        <v>140</v>
      </c>
      <c r="H1969" s="208">
        <v>1524.80069</v>
      </c>
      <c r="I1969" s="209">
        <v>402</v>
      </c>
      <c r="L1969" s="211">
        <f t="shared" ref="L1969:L1971" si="66">H1969/G1969</f>
        <v>10.8914335</v>
      </c>
      <c r="M1969" s="211">
        <v>4</v>
      </c>
      <c r="N1969" s="192"/>
    </row>
    <row r="1970" spans="1:14" ht="90">
      <c r="A1970" s="185"/>
      <c r="B1970" s="206" t="s">
        <v>6944</v>
      </c>
      <c r="C1970" s="185">
        <v>2024</v>
      </c>
      <c r="D1970" s="207" t="s">
        <v>6945</v>
      </c>
      <c r="E1970" s="78"/>
      <c r="F1970" s="206">
        <v>160</v>
      </c>
      <c r="G1970" s="198">
        <v>15</v>
      </c>
      <c r="H1970" s="208">
        <v>1816.08834</v>
      </c>
      <c r="I1970" s="209">
        <v>411</v>
      </c>
      <c r="L1970" s="211">
        <f t="shared" si="66"/>
        <v>121.07255600000001</v>
      </c>
      <c r="M1970" s="211">
        <v>4</v>
      </c>
      <c r="N1970" s="192"/>
    </row>
    <row r="1971" spans="1:14" ht="75">
      <c r="A1971" s="185"/>
      <c r="B1971" s="206" t="s">
        <v>6946</v>
      </c>
      <c r="C1971" s="185">
        <v>2024</v>
      </c>
      <c r="D1971" s="207" t="s">
        <v>6947</v>
      </c>
      <c r="E1971" s="78"/>
      <c r="F1971" s="206">
        <v>160</v>
      </c>
      <c r="G1971" s="198">
        <v>10</v>
      </c>
      <c r="H1971" s="208">
        <v>1866.3446299999998</v>
      </c>
      <c r="I1971" s="209">
        <v>427</v>
      </c>
      <c r="L1971" s="211">
        <f t="shared" si="66"/>
        <v>186.63446299999998</v>
      </c>
      <c r="M1971" s="211">
        <v>4</v>
      </c>
      <c r="N1971" s="192"/>
    </row>
    <row r="1972" spans="1:14" ht="16.5" hidden="1">
      <c r="A1972" s="185" t="s">
        <v>1907</v>
      </c>
      <c r="B1972" s="185" t="s">
        <v>1908</v>
      </c>
      <c r="C1972" s="185"/>
      <c r="D1972" s="185"/>
      <c r="E1972" s="78"/>
      <c r="F1972" s="198"/>
      <c r="G1972" s="198">
        <v>0</v>
      </c>
      <c r="H1972" s="199"/>
      <c r="I1972" s="219"/>
      <c r="L1972" s="211"/>
      <c r="M1972" s="211">
        <v>4</v>
      </c>
      <c r="N1972" s="192"/>
    </row>
    <row r="1973" spans="1:14" ht="16.5" hidden="1">
      <c r="A1973" s="185" t="s">
        <v>1909</v>
      </c>
      <c r="B1973" s="229" t="s">
        <v>1910</v>
      </c>
      <c r="C1973" s="229"/>
      <c r="D1973" s="229"/>
      <c r="E1973" s="78"/>
      <c r="F1973" s="231"/>
      <c r="G1973" s="231"/>
      <c r="H1973" s="231"/>
      <c r="I1973" s="219"/>
      <c r="L1973" s="211" t="e">
        <f t="shared" ref="L1973" si="67">H1973/F1973</f>
        <v>#DIV/0!</v>
      </c>
      <c r="M1973" s="211">
        <v>4</v>
      </c>
      <c r="N1973" s="192"/>
    </row>
    <row r="1974" spans="1:14" ht="16.5">
      <c r="A1974" s="185" t="s">
        <v>1911</v>
      </c>
      <c r="B1974" s="229" t="s">
        <v>1912</v>
      </c>
      <c r="C1974" s="229"/>
      <c r="D1974" s="229"/>
      <c r="E1974" s="78"/>
      <c r="F1974" s="231">
        <f>SUBTOTAL(9,F1975:F1988)</f>
        <v>3410</v>
      </c>
      <c r="G1974" s="231">
        <f t="shared" ref="G1974:H1974" si="68">SUBTOTAL(9,G1975:G1988)</f>
        <v>725.2</v>
      </c>
      <c r="H1974" s="231">
        <f t="shared" si="68"/>
        <v>28505.319309999999</v>
      </c>
      <c r="I1974" s="219"/>
      <c r="L1974" s="211"/>
      <c r="M1974" s="211">
        <v>4</v>
      </c>
      <c r="N1974" s="192"/>
    </row>
    <row r="1975" spans="1:14" ht="120">
      <c r="A1975" s="185"/>
      <c r="B1975" s="206" t="s">
        <v>6948</v>
      </c>
      <c r="C1975" s="185">
        <v>2024</v>
      </c>
      <c r="D1975" s="207" t="s">
        <v>6738</v>
      </c>
      <c r="E1975" s="78"/>
      <c r="F1975" s="206">
        <v>160</v>
      </c>
      <c r="G1975" s="198">
        <v>7</v>
      </c>
      <c r="H1975" s="208">
        <v>2251.0622400000002</v>
      </c>
      <c r="I1975" s="209">
        <v>317</v>
      </c>
      <c r="L1975" s="211">
        <f>H1975/G1975</f>
        <v>321.58032000000003</v>
      </c>
      <c r="M1975" s="211">
        <v>4</v>
      </c>
      <c r="N1975" s="192"/>
    </row>
    <row r="1976" spans="1:14" ht="90">
      <c r="A1976" s="185"/>
      <c r="B1976" s="206" t="s">
        <v>6949</v>
      </c>
      <c r="C1976" s="185">
        <v>2024</v>
      </c>
      <c r="D1976" s="207" t="s">
        <v>6674</v>
      </c>
      <c r="E1976" s="78"/>
      <c r="F1976" s="206">
        <v>250</v>
      </c>
      <c r="G1976" s="198">
        <v>15</v>
      </c>
      <c r="H1976" s="208">
        <v>2327.8795800000003</v>
      </c>
      <c r="I1976" s="209">
        <v>31</v>
      </c>
      <c r="L1976" s="211">
        <f t="shared" ref="L1976:L1989" si="69">H1976/F1976</f>
        <v>9.3115183200000011</v>
      </c>
      <c r="M1976" s="211">
        <v>4</v>
      </c>
      <c r="N1976" s="192"/>
    </row>
    <row r="1977" spans="1:14" ht="90">
      <c r="A1977" s="185"/>
      <c r="B1977" s="212" t="s">
        <v>6950</v>
      </c>
      <c r="C1977" s="185">
        <v>2024</v>
      </c>
      <c r="D1977" s="212" t="s">
        <v>6951</v>
      </c>
      <c r="E1977" s="78"/>
      <c r="F1977" s="212">
        <v>250</v>
      </c>
      <c r="G1977" s="198">
        <v>149</v>
      </c>
      <c r="H1977" s="213">
        <v>1639.04494</v>
      </c>
      <c r="I1977" s="214">
        <v>633</v>
      </c>
      <c r="L1977" s="211">
        <f t="shared" si="69"/>
        <v>6.55617976</v>
      </c>
      <c r="M1977" s="211">
        <v>4</v>
      </c>
      <c r="N1977" s="192"/>
    </row>
    <row r="1978" spans="1:14" ht="120">
      <c r="A1978" s="185"/>
      <c r="B1978" s="212" t="s">
        <v>6952</v>
      </c>
      <c r="C1978" s="185">
        <v>2024</v>
      </c>
      <c r="D1978" s="212" t="s">
        <v>6953</v>
      </c>
      <c r="E1978" s="78"/>
      <c r="F1978" s="212">
        <v>250</v>
      </c>
      <c r="G1978" s="198">
        <v>15</v>
      </c>
      <c r="H1978" s="216">
        <v>1744.9526799999999</v>
      </c>
      <c r="I1978" s="217">
        <v>683</v>
      </c>
      <c r="L1978" s="211">
        <f t="shared" si="69"/>
        <v>6.9798107199999997</v>
      </c>
      <c r="M1978" s="211">
        <v>4</v>
      </c>
      <c r="N1978" s="192"/>
    </row>
    <row r="1979" spans="1:14" ht="60">
      <c r="A1979" s="185"/>
      <c r="B1979" s="212" t="s">
        <v>6954</v>
      </c>
      <c r="C1979" s="185">
        <v>2024</v>
      </c>
      <c r="D1979" s="212" t="s">
        <v>6645</v>
      </c>
      <c r="E1979" s="78"/>
      <c r="F1979" s="212">
        <v>250</v>
      </c>
      <c r="G1979" s="198">
        <v>10</v>
      </c>
      <c r="H1979" s="216">
        <v>1819.8239799999999</v>
      </c>
      <c r="I1979" s="217">
        <v>685</v>
      </c>
      <c r="L1979" s="211">
        <f t="shared" si="69"/>
        <v>7.2792959199999991</v>
      </c>
      <c r="M1979" s="211">
        <v>4</v>
      </c>
      <c r="N1979" s="192"/>
    </row>
    <row r="1980" spans="1:14" ht="90">
      <c r="A1980" s="185"/>
      <c r="B1980" s="212" t="s">
        <v>6955</v>
      </c>
      <c r="C1980" s="185">
        <v>2024</v>
      </c>
      <c r="D1980" s="212" t="s">
        <v>6956</v>
      </c>
      <c r="E1980" s="78"/>
      <c r="F1980" s="212">
        <v>250</v>
      </c>
      <c r="G1980" s="198">
        <v>10</v>
      </c>
      <c r="H1980" s="216">
        <v>1734.2889599999999</v>
      </c>
      <c r="I1980" s="217">
        <v>696</v>
      </c>
      <c r="L1980" s="211">
        <f t="shared" si="69"/>
        <v>6.9371558399999991</v>
      </c>
      <c r="M1980" s="211">
        <v>4</v>
      </c>
      <c r="N1980" s="192"/>
    </row>
    <row r="1981" spans="1:14" ht="90">
      <c r="A1981" s="185"/>
      <c r="B1981" s="206" t="s">
        <v>6957</v>
      </c>
      <c r="C1981" s="185">
        <v>2024</v>
      </c>
      <c r="D1981" s="207" t="s">
        <v>6706</v>
      </c>
      <c r="E1981" s="78"/>
      <c r="F1981" s="206">
        <v>250</v>
      </c>
      <c r="G1981" s="198">
        <v>15</v>
      </c>
      <c r="H1981" s="208">
        <v>1952.3160600000001</v>
      </c>
      <c r="I1981" s="209">
        <v>158</v>
      </c>
      <c r="L1981" s="211">
        <f t="shared" si="69"/>
        <v>7.8092642400000001</v>
      </c>
      <c r="M1981" s="211">
        <v>4</v>
      </c>
      <c r="N1981" s="192"/>
    </row>
    <row r="1982" spans="1:14" ht="120">
      <c r="A1982" s="185"/>
      <c r="B1982" s="206" t="s">
        <v>6958</v>
      </c>
      <c r="C1982" s="185">
        <v>2024</v>
      </c>
      <c r="D1982" s="207" t="s">
        <v>6959</v>
      </c>
      <c r="E1982" s="78"/>
      <c r="F1982" s="206">
        <v>250</v>
      </c>
      <c r="G1982" s="198">
        <v>152</v>
      </c>
      <c r="H1982" s="208">
        <v>2263.7862599999999</v>
      </c>
      <c r="I1982" s="209">
        <v>29</v>
      </c>
      <c r="L1982" s="211">
        <f t="shared" si="69"/>
        <v>9.0551450399999993</v>
      </c>
      <c r="M1982" s="211">
        <v>4</v>
      </c>
      <c r="N1982" s="192"/>
    </row>
    <row r="1983" spans="1:14" ht="135">
      <c r="A1983" s="185"/>
      <c r="B1983" s="206" t="s">
        <v>6960</v>
      </c>
      <c r="C1983" s="185">
        <v>2024</v>
      </c>
      <c r="D1983" s="207" t="s">
        <v>6961</v>
      </c>
      <c r="E1983" s="78"/>
      <c r="F1983" s="206">
        <v>250</v>
      </c>
      <c r="G1983" s="198">
        <v>194.1</v>
      </c>
      <c r="H1983" s="208">
        <v>2396.3049100000003</v>
      </c>
      <c r="I1983" s="209">
        <v>125</v>
      </c>
      <c r="L1983" s="211">
        <f t="shared" si="69"/>
        <v>9.5852196400000018</v>
      </c>
      <c r="M1983" s="211">
        <v>4</v>
      </c>
      <c r="N1983" s="192"/>
    </row>
    <row r="1984" spans="1:14" ht="105">
      <c r="A1984" s="185"/>
      <c r="B1984" s="206" t="s">
        <v>6962</v>
      </c>
      <c r="C1984" s="185">
        <v>2024</v>
      </c>
      <c r="D1984" s="207" t="s">
        <v>6750</v>
      </c>
      <c r="E1984" s="78"/>
      <c r="F1984" s="206">
        <v>250</v>
      </c>
      <c r="G1984" s="198">
        <v>10</v>
      </c>
      <c r="H1984" s="208">
        <v>1928.08969</v>
      </c>
      <c r="I1984" s="209">
        <v>153</v>
      </c>
      <c r="L1984" s="211">
        <f t="shared" si="69"/>
        <v>7.7123587599999999</v>
      </c>
      <c r="M1984" s="211">
        <v>4</v>
      </c>
      <c r="N1984" s="192"/>
    </row>
    <row r="1985" spans="1:14" ht="90">
      <c r="A1985" s="185"/>
      <c r="B1985" s="206" t="s">
        <v>6963</v>
      </c>
      <c r="C1985" s="185">
        <v>2024</v>
      </c>
      <c r="D1985" s="207" t="s">
        <v>6964</v>
      </c>
      <c r="E1985" s="78"/>
      <c r="F1985" s="206">
        <v>250</v>
      </c>
      <c r="G1985" s="198">
        <v>115.1</v>
      </c>
      <c r="H1985" s="208">
        <v>2272.7929599999998</v>
      </c>
      <c r="I1985" s="209">
        <v>529</v>
      </c>
      <c r="L1985" s="211">
        <f t="shared" si="69"/>
        <v>9.0911718399999994</v>
      </c>
      <c r="M1985" s="211">
        <v>4</v>
      </c>
      <c r="N1985" s="192"/>
    </row>
    <row r="1986" spans="1:14" ht="105">
      <c r="A1986" s="185"/>
      <c r="B1986" s="212" t="s">
        <v>6965</v>
      </c>
      <c r="C1986" s="185">
        <v>2024</v>
      </c>
      <c r="D1986" s="212" t="s">
        <v>6966</v>
      </c>
      <c r="E1986" s="78"/>
      <c r="F1986" s="212">
        <v>250</v>
      </c>
      <c r="G1986" s="198">
        <v>3</v>
      </c>
      <c r="H1986" s="213">
        <v>1961.3069800000001</v>
      </c>
      <c r="I1986" s="214">
        <v>656</v>
      </c>
      <c r="L1986" s="211">
        <f t="shared" si="69"/>
        <v>7.8452279200000001</v>
      </c>
      <c r="M1986" s="211">
        <v>4</v>
      </c>
      <c r="N1986" s="192"/>
    </row>
    <row r="1987" spans="1:14" ht="90">
      <c r="A1987" s="185"/>
      <c r="B1987" s="212" t="s">
        <v>6967</v>
      </c>
      <c r="C1987" s="185">
        <v>2024</v>
      </c>
      <c r="D1987" s="212" t="s">
        <v>6968</v>
      </c>
      <c r="E1987" s="78"/>
      <c r="F1987" s="212">
        <v>250</v>
      </c>
      <c r="G1987" s="198">
        <v>15</v>
      </c>
      <c r="H1987" s="213">
        <v>1990.7882500000001</v>
      </c>
      <c r="I1987" s="214">
        <v>657</v>
      </c>
      <c r="L1987" s="211">
        <f t="shared" si="69"/>
        <v>7.9631530000000001</v>
      </c>
      <c r="M1987" s="211">
        <v>4</v>
      </c>
      <c r="N1987" s="192"/>
    </row>
    <row r="1988" spans="1:14" ht="105">
      <c r="A1988" s="185"/>
      <c r="B1988" s="212" t="s">
        <v>6969</v>
      </c>
      <c r="C1988" s="185">
        <v>2024</v>
      </c>
      <c r="D1988" s="212" t="s">
        <v>6796</v>
      </c>
      <c r="E1988" s="78"/>
      <c r="F1988" s="212">
        <v>250</v>
      </c>
      <c r="G1988" s="198">
        <v>15</v>
      </c>
      <c r="H1988" s="216">
        <v>2222.8818199999996</v>
      </c>
      <c r="I1988" s="217">
        <v>677</v>
      </c>
      <c r="L1988" s="211">
        <f t="shared" si="69"/>
        <v>8.8915272799999983</v>
      </c>
      <c r="M1988" s="211">
        <v>4</v>
      </c>
      <c r="N1988" s="192"/>
    </row>
    <row r="1989" spans="1:14" ht="16.5" hidden="1">
      <c r="A1989" s="185" t="s">
        <v>1913</v>
      </c>
      <c r="B1989" s="185" t="s">
        <v>1914</v>
      </c>
      <c r="C1989" s="185"/>
      <c r="D1989" s="185"/>
      <c r="E1989" s="78"/>
      <c r="F1989" s="198"/>
      <c r="G1989" s="198"/>
      <c r="H1989" s="198"/>
      <c r="I1989" s="219"/>
      <c r="L1989" s="211" t="e">
        <f t="shared" si="69"/>
        <v>#DIV/0!</v>
      </c>
      <c r="M1989" s="211">
        <v>4</v>
      </c>
      <c r="N1989" s="192"/>
    </row>
    <row r="1990" spans="1:14" ht="16.5" hidden="1">
      <c r="A1990" s="185" t="s">
        <v>1915</v>
      </c>
      <c r="B1990" s="185" t="s">
        <v>1916</v>
      </c>
      <c r="C1990" s="185"/>
      <c r="D1990" s="185"/>
      <c r="E1990" s="78"/>
      <c r="F1990" s="198"/>
      <c r="G1990" s="198">
        <v>0</v>
      </c>
      <c r="H1990" s="199"/>
      <c r="I1990" s="219"/>
      <c r="L1990" s="211"/>
      <c r="M1990" s="211">
        <v>4</v>
      </c>
      <c r="N1990" s="192"/>
    </row>
    <row r="1991" spans="1:14" ht="16.5">
      <c r="A1991" s="185" t="s">
        <v>1917</v>
      </c>
      <c r="B1991" s="229" t="s">
        <v>1918</v>
      </c>
      <c r="C1991" s="229"/>
      <c r="D1991" s="229"/>
      <c r="E1991" s="78"/>
      <c r="F1991" s="231">
        <f>SUBTOTAL(9,F1992:F2003)</f>
        <v>4800</v>
      </c>
      <c r="G1991" s="231">
        <f t="shared" ref="G1991:H1991" si="70">SUBTOTAL(9,G1992:G2003)</f>
        <v>1074.3</v>
      </c>
      <c r="H1991" s="231">
        <f t="shared" si="70"/>
        <v>25710.205220000003</v>
      </c>
      <c r="I1991" s="219"/>
      <c r="L1991" s="211"/>
      <c r="M1991" s="211">
        <v>4</v>
      </c>
      <c r="N1991" s="192"/>
    </row>
    <row r="1992" spans="1:14" ht="75">
      <c r="A1992" s="185"/>
      <c r="B1992" s="206" t="s">
        <v>6970</v>
      </c>
      <c r="C1992" s="185">
        <v>2024</v>
      </c>
      <c r="D1992" s="207" t="s">
        <v>6702</v>
      </c>
      <c r="E1992" s="78"/>
      <c r="F1992" s="206">
        <v>400</v>
      </c>
      <c r="G1992" s="198">
        <v>10</v>
      </c>
      <c r="H1992" s="208">
        <v>2375.2952999999998</v>
      </c>
      <c r="I1992" s="209">
        <v>149</v>
      </c>
      <c r="L1992" s="211">
        <f>H1992/G1992</f>
        <v>237.52952999999997</v>
      </c>
      <c r="M1992" s="211">
        <v>4</v>
      </c>
      <c r="N1992" s="192"/>
    </row>
    <row r="1993" spans="1:14" ht="150">
      <c r="A1993" s="185"/>
      <c r="B1993" s="206" t="s">
        <v>6971</v>
      </c>
      <c r="C1993" s="185">
        <v>2024</v>
      </c>
      <c r="D1993" s="207" t="s">
        <v>6972</v>
      </c>
      <c r="E1993" s="78"/>
      <c r="F1993" s="206">
        <v>400</v>
      </c>
      <c r="G1993" s="198">
        <v>15</v>
      </c>
      <c r="H1993" s="208">
        <v>1940.5809899999999</v>
      </c>
      <c r="I1993" s="209">
        <v>428</v>
      </c>
      <c r="L1993" s="211">
        <f>H1993/G1993</f>
        <v>129.37206599999999</v>
      </c>
      <c r="M1993" s="211">
        <v>4</v>
      </c>
      <c r="N1993" s="192"/>
    </row>
    <row r="1994" spans="1:14" ht="75">
      <c r="A1994" s="185"/>
      <c r="B1994" s="206" t="s">
        <v>6973</v>
      </c>
      <c r="C1994" s="185">
        <v>2024</v>
      </c>
      <c r="D1994" s="207" t="s">
        <v>6974</v>
      </c>
      <c r="E1994" s="78"/>
      <c r="F1994" s="206">
        <v>400</v>
      </c>
      <c r="G1994" s="198">
        <v>25</v>
      </c>
      <c r="H1994" s="208">
        <v>2342.7722000000003</v>
      </c>
      <c r="I1994" s="209">
        <v>151</v>
      </c>
      <c r="L1994" s="211">
        <f t="shared" ref="L1994:L2001" si="71">H1994/G1994</f>
        <v>93.710888000000011</v>
      </c>
      <c r="M1994" s="211">
        <v>4</v>
      </c>
      <c r="N1994" s="192"/>
    </row>
    <row r="1995" spans="1:14" ht="120">
      <c r="A1995" s="185"/>
      <c r="B1995" s="206" t="s">
        <v>6975</v>
      </c>
      <c r="C1995" s="185">
        <v>2024</v>
      </c>
      <c r="D1995" s="207" t="s">
        <v>6976</v>
      </c>
      <c r="E1995" s="78"/>
      <c r="F1995" s="206">
        <v>400</v>
      </c>
      <c r="G1995" s="198">
        <v>50</v>
      </c>
      <c r="H1995" s="208">
        <v>2369.0689400000001</v>
      </c>
      <c r="I1995" s="209">
        <v>154</v>
      </c>
      <c r="L1995" s="211">
        <f t="shared" si="71"/>
        <v>47.3813788</v>
      </c>
      <c r="M1995" s="211">
        <v>4</v>
      </c>
      <c r="N1995" s="192"/>
    </row>
    <row r="1996" spans="1:14" ht="90">
      <c r="A1996" s="185"/>
      <c r="B1996" s="206" t="s">
        <v>6977</v>
      </c>
      <c r="C1996" s="185">
        <v>2024</v>
      </c>
      <c r="D1996" s="207" t="s">
        <v>6978</v>
      </c>
      <c r="E1996" s="78"/>
      <c r="F1996" s="206">
        <v>400</v>
      </c>
      <c r="G1996" s="198">
        <v>276</v>
      </c>
      <c r="H1996" s="208">
        <v>2400.70318</v>
      </c>
      <c r="I1996" s="209">
        <v>214</v>
      </c>
      <c r="L1996" s="211">
        <f t="shared" si="71"/>
        <v>8.6981999275362316</v>
      </c>
      <c r="M1996" s="211">
        <v>4</v>
      </c>
      <c r="N1996" s="192"/>
    </row>
    <row r="1997" spans="1:14" ht="150">
      <c r="A1997" s="185"/>
      <c r="B1997" s="206" t="s">
        <v>6979</v>
      </c>
      <c r="C1997" s="185">
        <v>2024</v>
      </c>
      <c r="D1997" s="207" t="s">
        <v>6867</v>
      </c>
      <c r="E1997" s="78"/>
      <c r="F1997" s="206">
        <v>400</v>
      </c>
      <c r="G1997" s="198">
        <v>362.3</v>
      </c>
      <c r="H1997" s="208">
        <v>2340.6946400000002</v>
      </c>
      <c r="I1997" s="209">
        <v>215</v>
      </c>
      <c r="L1997" s="211">
        <f t="shared" si="71"/>
        <v>6.4606531603643393</v>
      </c>
      <c r="M1997" s="211">
        <v>4</v>
      </c>
      <c r="N1997" s="192"/>
    </row>
    <row r="1998" spans="1:14" ht="75">
      <c r="A1998" s="185"/>
      <c r="B1998" s="206" t="s">
        <v>6980</v>
      </c>
      <c r="C1998" s="185">
        <v>2024</v>
      </c>
      <c r="D1998" s="207" t="s">
        <v>6981</v>
      </c>
      <c r="E1998" s="78"/>
      <c r="F1998" s="206">
        <v>400</v>
      </c>
      <c r="G1998" s="198">
        <v>15</v>
      </c>
      <c r="H1998" s="208">
        <v>2172.9606800000001</v>
      </c>
      <c r="I1998" s="209">
        <v>267</v>
      </c>
      <c r="L1998" s="211">
        <f t="shared" si="71"/>
        <v>144.86404533333334</v>
      </c>
      <c r="M1998" s="211">
        <v>4</v>
      </c>
      <c r="N1998" s="192"/>
    </row>
    <row r="1999" spans="1:14" ht="90">
      <c r="A1999" s="185"/>
      <c r="B1999" s="212" t="s">
        <v>6982</v>
      </c>
      <c r="C1999" s="185">
        <v>2024</v>
      </c>
      <c r="D1999" s="212" t="s">
        <v>6786</v>
      </c>
      <c r="E1999" s="78"/>
      <c r="F1999" s="212">
        <v>400</v>
      </c>
      <c r="G1999" s="198">
        <v>15</v>
      </c>
      <c r="H1999" s="213">
        <v>1858.1657399999999</v>
      </c>
      <c r="I1999" s="214">
        <v>652</v>
      </c>
      <c r="L1999" s="211">
        <f t="shared" si="71"/>
        <v>123.87771599999999</v>
      </c>
      <c r="M1999" s="211">
        <v>4</v>
      </c>
      <c r="N1999" s="192"/>
    </row>
    <row r="2000" spans="1:14" ht="75">
      <c r="A2000" s="185"/>
      <c r="B2000" s="212" t="s">
        <v>6983</v>
      </c>
      <c r="C2000" s="185">
        <v>2024</v>
      </c>
      <c r="D2000" s="212" t="s">
        <v>6984</v>
      </c>
      <c r="E2000" s="78"/>
      <c r="F2000" s="212">
        <v>400</v>
      </c>
      <c r="G2000" s="198">
        <v>15</v>
      </c>
      <c r="H2000" s="213">
        <v>1896.84196</v>
      </c>
      <c r="I2000" s="214">
        <v>653</v>
      </c>
      <c r="L2000" s="211">
        <f t="shared" si="71"/>
        <v>126.45613066666667</v>
      </c>
      <c r="M2000" s="211">
        <v>4</v>
      </c>
      <c r="N2000" s="192"/>
    </row>
    <row r="2001" spans="1:14" ht="90">
      <c r="A2001" s="185"/>
      <c r="B2001" s="212" t="s">
        <v>6985</v>
      </c>
      <c r="C2001" s="185">
        <v>2024</v>
      </c>
      <c r="D2001" s="212" t="s">
        <v>6986</v>
      </c>
      <c r="E2001" s="78"/>
      <c r="F2001" s="212">
        <v>400</v>
      </c>
      <c r="G2001" s="198">
        <v>5</v>
      </c>
      <c r="H2001" s="213">
        <v>1860.20994</v>
      </c>
      <c r="I2001" s="214">
        <v>655</v>
      </c>
      <c r="L2001" s="211">
        <f t="shared" si="71"/>
        <v>372.041988</v>
      </c>
      <c r="M2001" s="211">
        <v>4</v>
      </c>
      <c r="N2001" s="192"/>
    </row>
    <row r="2002" spans="1:14" ht="90">
      <c r="A2002" s="185"/>
      <c r="B2002" s="212" t="s">
        <v>6987</v>
      </c>
      <c r="C2002" s="185">
        <v>2024</v>
      </c>
      <c r="D2002" s="212" t="s">
        <v>6988</v>
      </c>
      <c r="E2002" s="78"/>
      <c r="F2002" s="212">
        <v>400</v>
      </c>
      <c r="G2002" s="198">
        <v>276</v>
      </c>
      <c r="H2002" s="216">
        <v>2364.9413399999999</v>
      </c>
      <c r="I2002" s="217">
        <v>661</v>
      </c>
      <c r="L2002" s="211">
        <f>H2002/G2002</f>
        <v>8.5686280434782596</v>
      </c>
      <c r="M2002" s="211">
        <v>4</v>
      </c>
      <c r="N2002" s="192"/>
    </row>
    <row r="2003" spans="1:14" ht="105">
      <c r="A2003" s="185"/>
      <c r="B2003" s="212" t="s">
        <v>6989</v>
      </c>
      <c r="C2003" s="185">
        <v>2024</v>
      </c>
      <c r="D2003" s="212" t="s">
        <v>6807</v>
      </c>
      <c r="E2003" s="78"/>
      <c r="F2003" s="212">
        <v>400</v>
      </c>
      <c r="G2003" s="198">
        <v>10</v>
      </c>
      <c r="H2003" s="216">
        <v>1787.9703100000002</v>
      </c>
      <c r="I2003" s="217">
        <v>698</v>
      </c>
      <c r="L2003" s="211">
        <f>H2003/G2003</f>
        <v>178.797031</v>
      </c>
      <c r="M2003" s="211">
        <v>4</v>
      </c>
      <c r="N2003" s="192"/>
    </row>
    <row r="2004" spans="1:14" ht="16.5" hidden="1">
      <c r="A2004" s="185" t="s">
        <v>1921</v>
      </c>
      <c r="B2004" s="185" t="s">
        <v>2241</v>
      </c>
      <c r="C2004" s="185"/>
      <c r="D2004" s="185"/>
      <c r="E2004" s="78"/>
      <c r="F2004" s="198"/>
      <c r="G2004" s="198">
        <v>0</v>
      </c>
      <c r="H2004" s="198"/>
      <c r="I2004" s="219"/>
      <c r="L2004" s="211"/>
      <c r="M2004" s="211">
        <v>4</v>
      </c>
      <c r="N2004" s="192"/>
    </row>
    <row r="2005" spans="1:14" ht="16.5">
      <c r="A2005" s="185" t="s">
        <v>1922</v>
      </c>
      <c r="B2005" s="185" t="s">
        <v>2242</v>
      </c>
      <c r="C2005" s="185"/>
      <c r="D2005" s="185"/>
      <c r="E2005" s="78"/>
      <c r="F2005" s="198">
        <f>F2006+F2007+F2049+F2008</f>
        <v>2520</v>
      </c>
      <c r="G2005" s="198">
        <v>0</v>
      </c>
      <c r="H2005" s="235">
        <f>H2006+H2007+H2049+H2008</f>
        <v>15610.68663</v>
      </c>
      <c r="I2005" s="219"/>
      <c r="L2005" s="211"/>
      <c r="M2005" s="211">
        <v>4</v>
      </c>
      <c r="N2005" s="192"/>
    </row>
    <row r="2006" spans="1:14" ht="135">
      <c r="A2006" s="185"/>
      <c r="B2006" s="206" t="s">
        <v>6990</v>
      </c>
      <c r="C2006" s="229">
        <v>2024</v>
      </c>
      <c r="D2006" s="207" t="s">
        <v>6991</v>
      </c>
      <c r="E2006" s="78"/>
      <c r="F2006" s="206">
        <v>630</v>
      </c>
      <c r="G2006" s="250">
        <v>417.95600000000002</v>
      </c>
      <c r="H2006" s="208">
        <f>2779646.46/1000</f>
        <v>2779.6464599999999</v>
      </c>
      <c r="I2006" s="209">
        <v>126</v>
      </c>
      <c r="L2006" s="211">
        <f>H2006/G2006</f>
        <v>6.6505719740833955</v>
      </c>
      <c r="M2006" s="211">
        <v>4</v>
      </c>
      <c r="N2006" s="192"/>
    </row>
    <row r="2007" spans="1:14" ht="105">
      <c r="A2007" s="185"/>
      <c r="B2007" s="212" t="s">
        <v>6992</v>
      </c>
      <c r="C2007" s="229">
        <v>2024</v>
      </c>
      <c r="D2007" s="212" t="s">
        <v>6647</v>
      </c>
      <c r="E2007" s="78"/>
      <c r="F2007" s="212">
        <v>630</v>
      </c>
      <c r="G2007" s="250">
        <v>15</v>
      </c>
      <c r="H2007" s="216">
        <f>2148878.57/1000</f>
        <v>2148.8785699999999</v>
      </c>
      <c r="I2007" s="217">
        <v>689</v>
      </c>
      <c r="L2007" s="211">
        <f t="shared" ref="L2007:L2008" si="72">H2007/G2007</f>
        <v>143.25857133333332</v>
      </c>
      <c r="M2007" s="211">
        <v>4</v>
      </c>
      <c r="N2007" s="192"/>
    </row>
    <row r="2008" spans="1:14" ht="90">
      <c r="A2008" s="185"/>
      <c r="B2008" s="212" t="s">
        <v>6993</v>
      </c>
      <c r="C2008" s="229">
        <v>2024</v>
      </c>
      <c r="D2008" s="212" t="s">
        <v>6882</v>
      </c>
      <c r="E2008" s="78"/>
      <c r="F2008" s="212">
        <v>630</v>
      </c>
      <c r="G2008" s="250">
        <v>150</v>
      </c>
      <c r="H2008" s="213">
        <f>2606209.94/1000</f>
        <v>2606.2099399999997</v>
      </c>
      <c r="I2008" s="214">
        <v>758</v>
      </c>
      <c r="L2008" s="211">
        <f t="shared" si="72"/>
        <v>17.37473293333333</v>
      </c>
      <c r="M2008" s="211">
        <v>4</v>
      </c>
      <c r="N2008" s="192"/>
    </row>
    <row r="2009" spans="1:14" ht="16.5" hidden="1">
      <c r="A2009" s="185" t="s">
        <v>1924</v>
      </c>
      <c r="B2009" s="185" t="s">
        <v>2244</v>
      </c>
      <c r="C2009" s="185"/>
      <c r="D2009" s="185"/>
      <c r="E2009" s="78"/>
      <c r="F2009" s="198"/>
      <c r="G2009" s="198">
        <v>0</v>
      </c>
      <c r="H2009" s="199"/>
      <c r="I2009" s="219"/>
      <c r="L2009" s="211"/>
      <c r="M2009" s="211">
        <v>4</v>
      </c>
      <c r="N2009" s="192"/>
    </row>
    <row r="2010" spans="1:14" ht="16.5" hidden="1">
      <c r="A2010" s="185" t="s">
        <v>1926</v>
      </c>
      <c r="B2010" s="185" t="s">
        <v>2402</v>
      </c>
      <c r="C2010" s="185"/>
      <c r="D2010" s="185"/>
      <c r="E2010" s="78"/>
      <c r="F2010" s="198"/>
      <c r="G2010" s="198"/>
      <c r="H2010" s="198"/>
      <c r="I2010" s="219"/>
      <c r="L2010" s="211"/>
      <c r="M2010" s="211">
        <v>4</v>
      </c>
      <c r="N2010" s="192"/>
    </row>
    <row r="2011" spans="1:14" ht="16.5" hidden="1">
      <c r="A2011" s="185" t="s">
        <v>1928</v>
      </c>
      <c r="B2011" s="229" t="s">
        <v>2403</v>
      </c>
      <c r="C2011" s="229"/>
      <c r="D2011" s="229"/>
      <c r="E2011" s="78"/>
      <c r="F2011" s="250"/>
      <c r="G2011" s="250"/>
      <c r="H2011" s="260"/>
      <c r="I2011" s="219"/>
      <c r="L2011" s="211" t="e">
        <f t="shared" ref="L2011" si="73">H2011/F2011</f>
        <v>#DIV/0!</v>
      </c>
      <c r="M2011" s="211">
        <v>4</v>
      </c>
      <c r="N2011" s="192"/>
    </row>
    <row r="2012" spans="1:14" hidden="1">
      <c r="H2012" s="174"/>
      <c r="I2012" s="174"/>
      <c r="N2012" s="192"/>
    </row>
    <row r="2013" spans="1:14" ht="16.5" hidden="1">
      <c r="A2013" s="185" t="s">
        <v>1930</v>
      </c>
      <c r="B2013" s="185" t="s">
        <v>1931</v>
      </c>
      <c r="C2013" s="185"/>
      <c r="D2013" s="185"/>
      <c r="E2013" s="78"/>
      <c r="F2013" s="198"/>
      <c r="G2013" s="198">
        <v>0</v>
      </c>
      <c r="H2013" s="199"/>
      <c r="I2013" s="219"/>
      <c r="L2013" s="211"/>
      <c r="M2013" s="211"/>
      <c r="N2013" s="192"/>
    </row>
    <row r="2014" spans="1:14" ht="16.5" hidden="1">
      <c r="A2014" s="185" t="s">
        <v>1932</v>
      </c>
      <c r="B2014" s="185" t="s">
        <v>1933</v>
      </c>
      <c r="C2014" s="185"/>
      <c r="D2014" s="185"/>
      <c r="E2014" s="78"/>
      <c r="F2014" s="198"/>
      <c r="G2014" s="198">
        <v>0</v>
      </c>
      <c r="H2014" s="199"/>
      <c r="I2014" s="219"/>
      <c r="L2014" s="211"/>
      <c r="M2014" s="211"/>
      <c r="N2014" s="192"/>
    </row>
    <row r="2015" spans="1:14" ht="16.5" hidden="1">
      <c r="A2015" s="185" t="s">
        <v>1934</v>
      </c>
      <c r="B2015" s="185" t="s">
        <v>1935</v>
      </c>
      <c r="C2015" s="185"/>
      <c r="D2015" s="185"/>
      <c r="E2015" s="78"/>
      <c r="F2015" s="198"/>
      <c r="G2015" s="198">
        <v>0</v>
      </c>
      <c r="H2015" s="199"/>
      <c r="I2015" s="219"/>
      <c r="L2015" s="211"/>
      <c r="M2015" s="211"/>
      <c r="N2015" s="192"/>
    </row>
    <row r="2016" spans="1:14" ht="16.5" hidden="1">
      <c r="A2016" s="185" t="s">
        <v>1936</v>
      </c>
      <c r="B2016" s="185" t="s">
        <v>1937</v>
      </c>
      <c r="C2016" s="185"/>
      <c r="D2016" s="185"/>
      <c r="E2016" s="78"/>
      <c r="F2016" s="198"/>
      <c r="G2016" s="198">
        <v>0</v>
      </c>
      <c r="H2016" s="199"/>
      <c r="I2016" s="219"/>
      <c r="L2016" s="211"/>
      <c r="M2016" s="211"/>
      <c r="N2016" s="192"/>
    </row>
    <row r="2017" spans="1:14" ht="16.5" hidden="1">
      <c r="A2017" s="185" t="s">
        <v>1938</v>
      </c>
      <c r="B2017" s="185" t="s">
        <v>1939</v>
      </c>
      <c r="C2017" s="185"/>
      <c r="D2017" s="185"/>
      <c r="E2017" s="78"/>
      <c r="F2017" s="198"/>
      <c r="G2017" s="198">
        <v>0</v>
      </c>
      <c r="H2017" s="199"/>
      <c r="I2017" s="219"/>
      <c r="L2017" s="211"/>
      <c r="M2017" s="211"/>
      <c r="N2017" s="192"/>
    </row>
    <row r="2018" spans="1:14" ht="16.5" hidden="1">
      <c r="A2018" s="185" t="s">
        <v>1940</v>
      </c>
      <c r="B2018" s="185" t="s">
        <v>1941</v>
      </c>
      <c r="C2018" s="185"/>
      <c r="D2018" s="185"/>
      <c r="E2018" s="78"/>
      <c r="F2018" s="198"/>
      <c r="G2018" s="198">
        <v>0</v>
      </c>
      <c r="H2018" s="199"/>
      <c r="I2018" s="219"/>
      <c r="L2018" s="211"/>
      <c r="M2018" s="211"/>
      <c r="N2018" s="192"/>
    </row>
    <row r="2019" spans="1:14" ht="16.5" hidden="1">
      <c r="A2019" s="185" t="s">
        <v>1942</v>
      </c>
      <c r="B2019" s="185" t="s">
        <v>1943</v>
      </c>
      <c r="C2019" s="185"/>
      <c r="D2019" s="185"/>
      <c r="E2019" s="78"/>
      <c r="F2019" s="198"/>
      <c r="G2019" s="198">
        <v>0</v>
      </c>
      <c r="H2019" s="199"/>
      <c r="I2019" s="219"/>
      <c r="L2019" s="211"/>
      <c r="M2019" s="211"/>
      <c r="N2019" s="192"/>
    </row>
    <row r="2020" spans="1:14" ht="16.5" hidden="1">
      <c r="A2020" s="185" t="s">
        <v>1944</v>
      </c>
      <c r="B2020" s="185" t="s">
        <v>1945</v>
      </c>
      <c r="C2020" s="185"/>
      <c r="D2020" s="185"/>
      <c r="E2020" s="78"/>
      <c r="F2020" s="198"/>
      <c r="G2020" s="198">
        <v>0</v>
      </c>
      <c r="H2020" s="199"/>
      <c r="I2020" s="219"/>
      <c r="L2020" s="211"/>
      <c r="M2020" s="211"/>
      <c r="N2020" s="192"/>
    </row>
    <row r="2021" spans="1:14" ht="16.5" hidden="1">
      <c r="A2021" s="185" t="s">
        <v>1946</v>
      </c>
      <c r="B2021" s="185" t="s">
        <v>1947</v>
      </c>
      <c r="C2021" s="185"/>
      <c r="D2021" s="185"/>
      <c r="E2021" s="78"/>
      <c r="F2021" s="198"/>
      <c r="G2021" s="198">
        <v>0</v>
      </c>
      <c r="H2021" s="199"/>
      <c r="I2021" s="219"/>
      <c r="L2021" s="211"/>
      <c r="M2021" s="211"/>
      <c r="N2021" s="192"/>
    </row>
    <row r="2022" spans="1:14" ht="16.5" hidden="1">
      <c r="A2022" s="185" t="s">
        <v>1948</v>
      </c>
      <c r="B2022" s="185" t="s">
        <v>1949</v>
      </c>
      <c r="C2022" s="185"/>
      <c r="D2022" s="185"/>
      <c r="E2022" s="78"/>
      <c r="F2022" s="198"/>
      <c r="G2022" s="198">
        <v>0</v>
      </c>
      <c r="H2022" s="199"/>
      <c r="I2022" s="219"/>
      <c r="L2022" s="211"/>
      <c r="M2022" s="211"/>
      <c r="N2022" s="192"/>
    </row>
    <row r="2023" spans="1:14" ht="16.5" hidden="1">
      <c r="A2023" s="185" t="s">
        <v>1950</v>
      </c>
      <c r="B2023" s="185" t="s">
        <v>1951</v>
      </c>
      <c r="C2023" s="185"/>
      <c r="D2023" s="185"/>
      <c r="E2023" s="78"/>
      <c r="F2023" s="198"/>
      <c r="G2023" s="198">
        <v>0</v>
      </c>
      <c r="H2023" s="199"/>
      <c r="I2023" s="219"/>
      <c r="L2023" s="211"/>
      <c r="M2023" s="211"/>
      <c r="N2023" s="192"/>
    </row>
    <row r="2024" spans="1:14" ht="16.5" hidden="1">
      <c r="A2024" s="185" t="s">
        <v>1952</v>
      </c>
      <c r="B2024" s="185" t="s">
        <v>1953</v>
      </c>
      <c r="C2024" s="185"/>
      <c r="D2024" s="185"/>
      <c r="E2024" s="78"/>
      <c r="F2024" s="198"/>
      <c r="G2024" s="198">
        <v>0</v>
      </c>
      <c r="H2024" s="199"/>
      <c r="I2024" s="219"/>
      <c r="L2024" s="211"/>
      <c r="M2024" s="211"/>
      <c r="N2024" s="192"/>
    </row>
    <row r="2025" spans="1:14" ht="16.5" hidden="1">
      <c r="A2025" s="185" t="s">
        <v>1954</v>
      </c>
      <c r="B2025" s="185" t="s">
        <v>1955</v>
      </c>
      <c r="C2025" s="185"/>
      <c r="D2025" s="185"/>
      <c r="E2025" s="78"/>
      <c r="F2025" s="198"/>
      <c r="G2025" s="198">
        <v>0</v>
      </c>
      <c r="H2025" s="199"/>
      <c r="I2025" s="219"/>
      <c r="L2025" s="211"/>
      <c r="M2025" s="211"/>
      <c r="N2025" s="192"/>
    </row>
    <row r="2026" spans="1:14" ht="16.5" hidden="1">
      <c r="A2026" s="185" t="s">
        <v>1956</v>
      </c>
      <c r="B2026" s="185" t="s">
        <v>1957</v>
      </c>
      <c r="C2026" s="185"/>
      <c r="D2026" s="185"/>
      <c r="E2026" s="78"/>
      <c r="F2026" s="198"/>
      <c r="G2026" s="198">
        <v>0</v>
      </c>
      <c r="H2026" s="199"/>
      <c r="I2026" s="219"/>
      <c r="L2026" s="211"/>
      <c r="M2026" s="211"/>
      <c r="N2026" s="192"/>
    </row>
    <row r="2027" spans="1:14" ht="16.5" hidden="1">
      <c r="A2027" s="185" t="s">
        <v>1958</v>
      </c>
      <c r="B2027" s="185" t="s">
        <v>1959</v>
      </c>
      <c r="C2027" s="185"/>
      <c r="D2027" s="185"/>
      <c r="E2027" s="78"/>
      <c r="F2027" s="198"/>
      <c r="G2027" s="198">
        <v>0</v>
      </c>
      <c r="H2027" s="199"/>
      <c r="I2027" s="219"/>
      <c r="L2027" s="211"/>
      <c r="M2027" s="211"/>
      <c r="N2027" s="192"/>
    </row>
    <row r="2028" spans="1:14" ht="16.5" hidden="1">
      <c r="A2028" s="185" t="s">
        <v>1960</v>
      </c>
      <c r="B2028" s="185" t="s">
        <v>1961</v>
      </c>
      <c r="C2028" s="185"/>
      <c r="D2028" s="185"/>
      <c r="E2028" s="78"/>
      <c r="F2028" s="198"/>
      <c r="G2028" s="198">
        <v>0</v>
      </c>
      <c r="H2028" s="199"/>
      <c r="I2028" s="219"/>
      <c r="L2028" s="211"/>
      <c r="M2028" s="211"/>
      <c r="N2028" s="192"/>
    </row>
    <row r="2029" spans="1:14" ht="16.5" hidden="1">
      <c r="A2029" s="185" t="s">
        <v>1962</v>
      </c>
      <c r="B2029" s="185" t="s">
        <v>1963</v>
      </c>
      <c r="C2029" s="185"/>
      <c r="D2029" s="185"/>
      <c r="E2029" s="78"/>
      <c r="F2029" s="198"/>
      <c r="G2029" s="198">
        <v>0</v>
      </c>
      <c r="H2029" s="199"/>
      <c r="I2029" s="219"/>
      <c r="L2029" s="211"/>
      <c r="M2029" s="211"/>
      <c r="N2029" s="192"/>
    </row>
    <row r="2030" spans="1:14" ht="16.5" hidden="1">
      <c r="A2030" s="185" t="s">
        <v>1964</v>
      </c>
      <c r="B2030" s="185" t="s">
        <v>1965</v>
      </c>
      <c r="C2030" s="185"/>
      <c r="D2030" s="185"/>
      <c r="E2030" s="78"/>
      <c r="F2030" s="198"/>
      <c r="G2030" s="198">
        <v>0</v>
      </c>
      <c r="H2030" s="199"/>
      <c r="I2030" s="219"/>
      <c r="L2030" s="211"/>
      <c r="M2030" s="211"/>
      <c r="N2030" s="192"/>
    </row>
    <row r="2031" spans="1:14" ht="16.5">
      <c r="A2031" s="193" t="s">
        <v>1966</v>
      </c>
      <c r="B2031" s="193" t="s">
        <v>1967</v>
      </c>
      <c r="C2031" s="193"/>
      <c r="D2031" s="193"/>
      <c r="E2031" s="78"/>
      <c r="F2031" s="194">
        <f>F2039+F2042+F2048+F2051</f>
        <v>3580</v>
      </c>
      <c r="G2031" s="194">
        <f t="shared" ref="G2031:H2031" si="74">G2039+G2042+G2048+G2051</f>
        <v>2350.2600000000002</v>
      </c>
      <c r="H2031" s="194">
        <f t="shared" si="74"/>
        <v>55263.51999999999</v>
      </c>
      <c r="I2031" s="219"/>
      <c r="L2031" s="211">
        <f t="shared" ref="L2031" si="75">H2031/F2031</f>
        <v>15.436737430167595</v>
      </c>
      <c r="M2031" s="211">
        <v>4</v>
      </c>
      <c r="N2031" s="192"/>
    </row>
    <row r="2032" spans="1:14" ht="16.5" hidden="1">
      <c r="A2032" s="185" t="s">
        <v>1968</v>
      </c>
      <c r="B2032" s="185" t="s">
        <v>1898</v>
      </c>
      <c r="C2032" s="185"/>
      <c r="D2032" s="185"/>
      <c r="E2032" s="78"/>
      <c r="F2032" s="198"/>
      <c r="G2032" s="198">
        <v>0</v>
      </c>
      <c r="H2032" s="199"/>
      <c r="I2032" s="219"/>
      <c r="L2032" s="211"/>
      <c r="M2032" s="211">
        <v>4</v>
      </c>
      <c r="N2032" s="192"/>
    </row>
    <row r="2033" spans="1:14" ht="16.5" hidden="1">
      <c r="A2033" s="185" t="s">
        <v>1969</v>
      </c>
      <c r="B2033" s="185" t="s">
        <v>1900</v>
      </c>
      <c r="C2033" s="185"/>
      <c r="D2033" s="185"/>
      <c r="E2033" s="78"/>
      <c r="F2033" s="198"/>
      <c r="G2033" s="198">
        <v>0</v>
      </c>
      <c r="H2033" s="199"/>
      <c r="I2033" s="219"/>
      <c r="L2033" s="211"/>
      <c r="M2033" s="211">
        <v>4</v>
      </c>
      <c r="N2033" s="192"/>
    </row>
    <row r="2034" spans="1:14" ht="16.5" hidden="1">
      <c r="A2034" s="185" t="s">
        <v>1970</v>
      </c>
      <c r="B2034" s="185" t="s">
        <v>1902</v>
      </c>
      <c r="C2034" s="185"/>
      <c r="D2034" s="185"/>
      <c r="E2034" s="78"/>
      <c r="F2034" s="198"/>
      <c r="G2034" s="198">
        <v>0</v>
      </c>
      <c r="H2034" s="199"/>
      <c r="I2034" s="219"/>
      <c r="L2034" s="211"/>
      <c r="M2034" s="211">
        <v>4</v>
      </c>
      <c r="N2034" s="192"/>
    </row>
    <row r="2035" spans="1:14" ht="16.5" hidden="1">
      <c r="A2035" s="185" t="s">
        <v>1971</v>
      </c>
      <c r="B2035" s="185" t="s">
        <v>1904</v>
      </c>
      <c r="C2035" s="185"/>
      <c r="D2035" s="185"/>
      <c r="E2035" s="78"/>
      <c r="F2035" s="198"/>
      <c r="G2035" s="198">
        <v>0</v>
      </c>
      <c r="H2035" s="199"/>
      <c r="I2035" s="219"/>
      <c r="L2035" s="211"/>
      <c r="M2035" s="211">
        <v>4</v>
      </c>
      <c r="N2035" s="192"/>
    </row>
    <row r="2036" spans="1:14" ht="16.5" hidden="1">
      <c r="A2036" s="185" t="s">
        <v>1972</v>
      </c>
      <c r="B2036" s="185" t="s">
        <v>1906</v>
      </c>
      <c r="C2036" s="185"/>
      <c r="D2036" s="185"/>
      <c r="E2036" s="78"/>
      <c r="F2036" s="198"/>
      <c r="G2036" s="198">
        <v>0</v>
      </c>
      <c r="H2036" s="199"/>
      <c r="I2036" s="219"/>
      <c r="L2036" s="211"/>
      <c r="M2036" s="211">
        <v>4</v>
      </c>
      <c r="N2036" s="192"/>
    </row>
    <row r="2037" spans="1:14" ht="16.5" hidden="1">
      <c r="A2037" s="185" t="s">
        <v>1973</v>
      </c>
      <c r="B2037" s="185" t="s">
        <v>1908</v>
      </c>
      <c r="C2037" s="185"/>
      <c r="D2037" s="185"/>
      <c r="E2037" s="78"/>
      <c r="F2037" s="198"/>
      <c r="G2037" s="198">
        <v>0</v>
      </c>
      <c r="H2037" s="199"/>
      <c r="I2037" s="219"/>
      <c r="L2037" s="211"/>
      <c r="M2037" s="211">
        <v>4</v>
      </c>
      <c r="N2037" s="192"/>
    </row>
    <row r="2038" spans="1:14" ht="16.5" hidden="1">
      <c r="A2038" s="185" t="s">
        <v>1974</v>
      </c>
      <c r="B2038" s="185" t="s">
        <v>1910</v>
      </c>
      <c r="C2038" s="185"/>
      <c r="D2038" s="185"/>
      <c r="E2038" s="78"/>
      <c r="F2038" s="198"/>
      <c r="G2038" s="198">
        <v>0</v>
      </c>
      <c r="H2038" s="198"/>
      <c r="I2038" s="219"/>
      <c r="L2038" s="211"/>
      <c r="M2038" s="211">
        <v>4</v>
      </c>
      <c r="N2038" s="192"/>
    </row>
    <row r="2039" spans="1:14" ht="16.5">
      <c r="A2039" s="185" t="s">
        <v>1975</v>
      </c>
      <c r="B2039" s="185" t="s">
        <v>1912</v>
      </c>
      <c r="C2039" s="185"/>
      <c r="D2039" s="185"/>
      <c r="E2039" s="78"/>
      <c r="F2039" s="198">
        <f>F2040+F2041</f>
        <v>500</v>
      </c>
      <c r="G2039" s="198">
        <f t="shared" ref="G2039:H2039" si="76">G2040+G2041</f>
        <v>419.88</v>
      </c>
      <c r="H2039" s="198">
        <f t="shared" si="76"/>
        <v>13132.02247</v>
      </c>
      <c r="I2039" s="219"/>
      <c r="L2039" s="211"/>
      <c r="M2039" s="211">
        <v>4</v>
      </c>
      <c r="N2039" s="192"/>
    </row>
    <row r="2040" spans="1:14" ht="150">
      <c r="A2040" s="185"/>
      <c r="B2040" s="212" t="s">
        <v>6994</v>
      </c>
      <c r="C2040" s="185">
        <v>2024</v>
      </c>
      <c r="D2040" s="212" t="s">
        <v>6871</v>
      </c>
      <c r="E2040" s="78"/>
      <c r="F2040" s="212">
        <v>250</v>
      </c>
      <c r="G2040" s="198">
        <v>209.88</v>
      </c>
      <c r="H2040" s="216">
        <v>6991.1430300000002</v>
      </c>
      <c r="I2040" s="217">
        <v>721</v>
      </c>
      <c r="L2040" s="211">
        <f>H2040/F2040</f>
        <v>27.96457212</v>
      </c>
      <c r="M2040" s="211">
        <v>4</v>
      </c>
      <c r="N2040" s="192"/>
    </row>
    <row r="2041" spans="1:14" ht="135">
      <c r="A2041" s="185"/>
      <c r="B2041" s="206" t="s">
        <v>6995</v>
      </c>
      <c r="C2041" s="185">
        <v>2024</v>
      </c>
      <c r="D2041" s="207" t="s">
        <v>6996</v>
      </c>
      <c r="E2041" s="78"/>
      <c r="F2041" s="206">
        <v>250</v>
      </c>
      <c r="G2041" s="198">
        <v>210</v>
      </c>
      <c r="H2041" s="208">
        <v>6140.8794400000006</v>
      </c>
      <c r="I2041" s="209">
        <v>257</v>
      </c>
      <c r="L2041" s="211">
        <f>H2041/F2041</f>
        <v>24.563517760000003</v>
      </c>
      <c r="M2041" s="211">
        <v>4</v>
      </c>
      <c r="N2041" s="192"/>
    </row>
    <row r="2042" spans="1:14" ht="16.5">
      <c r="A2042" s="185" t="s">
        <v>1979</v>
      </c>
      <c r="B2042" s="185" t="s">
        <v>1920</v>
      </c>
      <c r="C2042" s="185"/>
      <c r="D2042" s="185"/>
      <c r="E2042" s="78"/>
      <c r="F2042" s="198">
        <f>F2043+F2044+F2045+F2046</f>
        <v>1450</v>
      </c>
      <c r="G2042" s="198">
        <f t="shared" ref="G2042:H2042" si="77">G2043+G2044+G2045+G2046</f>
        <v>925.38</v>
      </c>
      <c r="H2042" s="198">
        <f t="shared" si="77"/>
        <v>24082.338759999999</v>
      </c>
      <c r="I2042" s="219"/>
      <c r="L2042" s="211"/>
      <c r="M2042" s="211">
        <v>4</v>
      </c>
      <c r="N2042" s="192"/>
    </row>
    <row r="2043" spans="1:14" ht="105">
      <c r="A2043" s="185"/>
      <c r="B2043" s="206" t="s">
        <v>6997</v>
      </c>
      <c r="C2043" s="229">
        <v>2024</v>
      </c>
      <c r="D2043" s="229" t="s">
        <v>6998</v>
      </c>
      <c r="E2043" s="78"/>
      <c r="F2043" s="250">
        <v>400</v>
      </c>
      <c r="G2043" s="250">
        <v>240</v>
      </c>
      <c r="H2043" s="208">
        <f>5910597.27/1000</f>
        <v>5910.5972699999993</v>
      </c>
      <c r="I2043" s="219">
        <v>203</v>
      </c>
      <c r="L2043" s="211">
        <f>H2043/G2043</f>
        <v>24.627488624999998</v>
      </c>
      <c r="M2043" s="211">
        <v>4</v>
      </c>
      <c r="N2043" s="192"/>
    </row>
    <row r="2044" spans="1:14" ht="90">
      <c r="A2044" s="185"/>
      <c r="B2044" s="206" t="s">
        <v>6999</v>
      </c>
      <c r="C2044" s="185">
        <v>2024</v>
      </c>
      <c r="D2044" s="207" t="s">
        <v>6762</v>
      </c>
      <c r="E2044" s="78"/>
      <c r="F2044" s="206">
        <v>250</v>
      </c>
      <c r="G2044" s="198">
        <v>185.88</v>
      </c>
      <c r="H2044" s="208">
        <v>5568.1649100000004</v>
      </c>
      <c r="I2044" s="209">
        <v>524</v>
      </c>
      <c r="L2044" s="211">
        <f>H2044/F2044</f>
        <v>22.272659640000001</v>
      </c>
      <c r="M2044" s="211">
        <v>4</v>
      </c>
      <c r="N2044" s="192"/>
    </row>
    <row r="2045" spans="1:14" s="247" customFormat="1" ht="150">
      <c r="A2045" s="241"/>
      <c r="B2045" s="212" t="s">
        <v>7000</v>
      </c>
      <c r="C2045" s="241">
        <v>2024</v>
      </c>
      <c r="D2045" s="212" t="s">
        <v>7001</v>
      </c>
      <c r="E2045" s="87"/>
      <c r="F2045" s="212">
        <v>400</v>
      </c>
      <c r="G2045" s="244">
        <v>246</v>
      </c>
      <c r="H2045" s="216">
        <v>6363.0255499999994</v>
      </c>
      <c r="I2045" s="217">
        <v>716</v>
      </c>
      <c r="L2045" s="248">
        <f>H2045/G2045</f>
        <v>25.8659575203252</v>
      </c>
      <c r="M2045" s="211">
        <v>4</v>
      </c>
      <c r="N2045" s="249"/>
    </row>
    <row r="2046" spans="1:14" s="247" customFormat="1" ht="135">
      <c r="A2046" s="241"/>
      <c r="B2046" s="212" t="s">
        <v>7002</v>
      </c>
      <c r="C2046" s="241">
        <v>2024</v>
      </c>
      <c r="D2046" s="212" t="s">
        <v>6857</v>
      </c>
      <c r="E2046" s="87"/>
      <c r="F2046" s="212">
        <v>400</v>
      </c>
      <c r="G2046" s="244">
        <v>253.5</v>
      </c>
      <c r="H2046" s="216">
        <v>6240.5510300000005</v>
      </c>
      <c r="I2046" s="217">
        <v>765</v>
      </c>
      <c r="L2046" s="248">
        <f t="shared" ref="L2046" si="78">H2046/G2046</f>
        <v>24.617558303747536</v>
      </c>
      <c r="M2046" s="211">
        <v>4</v>
      </c>
      <c r="N2046" s="249"/>
    </row>
    <row r="2047" spans="1:14" s="247" customFormat="1" ht="16.5" hidden="1">
      <c r="A2047" s="241" t="s">
        <v>1980</v>
      </c>
      <c r="B2047" s="241" t="s">
        <v>2241</v>
      </c>
      <c r="C2047" s="241"/>
      <c r="D2047" s="241"/>
      <c r="E2047" s="87"/>
      <c r="F2047" s="244"/>
      <c r="G2047" s="244">
        <v>0</v>
      </c>
      <c r="H2047" s="261"/>
      <c r="I2047" s="246"/>
      <c r="L2047" s="248"/>
      <c r="M2047" s="211">
        <v>4</v>
      </c>
      <c r="N2047" s="249"/>
    </row>
    <row r="2048" spans="1:14" s="247" customFormat="1" ht="16.5">
      <c r="A2048" s="241" t="s">
        <v>1981</v>
      </c>
      <c r="B2048" s="241" t="s">
        <v>2242</v>
      </c>
      <c r="C2048" s="241"/>
      <c r="D2048" s="241"/>
      <c r="E2048" s="87"/>
      <c r="F2048" s="262">
        <f>F2049</f>
        <v>630</v>
      </c>
      <c r="G2048" s="262">
        <f t="shared" ref="G2048:H2048" si="79">G2049</f>
        <v>315</v>
      </c>
      <c r="H2048" s="262">
        <f t="shared" si="79"/>
        <v>8075.9516599999997</v>
      </c>
      <c r="I2048" s="246"/>
      <c r="L2048" s="248"/>
      <c r="M2048" s="211">
        <v>4</v>
      </c>
      <c r="N2048" s="249"/>
    </row>
    <row r="2049" spans="1:14" s="247" customFormat="1" ht="90">
      <c r="A2049" s="241"/>
      <c r="B2049" s="212" t="s">
        <v>7003</v>
      </c>
      <c r="C2049" s="241">
        <v>2024</v>
      </c>
      <c r="D2049" s="212" t="s">
        <v>6877</v>
      </c>
      <c r="E2049" s="87"/>
      <c r="F2049" s="212">
        <v>630</v>
      </c>
      <c r="G2049" s="244">
        <v>315</v>
      </c>
      <c r="H2049" s="216">
        <f>8075951.66/1000</f>
        <v>8075.9516599999997</v>
      </c>
      <c r="I2049" s="217">
        <v>733</v>
      </c>
      <c r="L2049" s="248">
        <f>H2049/G2049</f>
        <v>25.637941777777776</v>
      </c>
      <c r="M2049" s="211">
        <v>4</v>
      </c>
      <c r="N2049" s="249"/>
    </row>
    <row r="2050" spans="1:14" ht="16.5" hidden="1">
      <c r="A2050" s="185" t="s">
        <v>1982</v>
      </c>
      <c r="B2050" s="229" t="s">
        <v>2243</v>
      </c>
      <c r="C2050" s="229"/>
      <c r="D2050" s="229"/>
      <c r="E2050" s="78"/>
      <c r="F2050" s="250"/>
      <c r="G2050" s="250">
        <v>0</v>
      </c>
      <c r="H2050" s="250"/>
      <c r="I2050" s="219"/>
      <c r="L2050" s="211"/>
      <c r="M2050" s="211">
        <v>4</v>
      </c>
      <c r="N2050" s="192"/>
    </row>
    <row r="2051" spans="1:14" ht="16.5">
      <c r="A2051" s="185" t="s">
        <v>1984</v>
      </c>
      <c r="B2051" s="185" t="s">
        <v>2402</v>
      </c>
      <c r="C2051" s="185"/>
      <c r="D2051" s="185"/>
      <c r="E2051" s="78"/>
      <c r="F2051" s="198">
        <f>F2052</f>
        <v>1000</v>
      </c>
      <c r="G2051" s="198">
        <f t="shared" ref="G2051:H2051" si="80">G2052</f>
        <v>690</v>
      </c>
      <c r="H2051" s="198">
        <f t="shared" si="80"/>
        <v>9973.2071099999994</v>
      </c>
      <c r="I2051" s="219"/>
      <c r="L2051" s="211"/>
      <c r="M2051" s="211">
        <v>4</v>
      </c>
      <c r="N2051" s="192"/>
    </row>
    <row r="2052" spans="1:14" ht="90">
      <c r="A2052" s="185"/>
      <c r="B2052" s="212" t="s">
        <v>7004</v>
      </c>
      <c r="C2052" s="229">
        <v>2024</v>
      </c>
      <c r="D2052" s="212" t="s">
        <v>6886</v>
      </c>
      <c r="E2052" s="78"/>
      <c r="F2052" s="212">
        <v>1000</v>
      </c>
      <c r="G2052" s="250">
        <v>690</v>
      </c>
      <c r="H2052" s="216">
        <f>9973207.11/1000</f>
        <v>9973.2071099999994</v>
      </c>
      <c r="I2052" s="219"/>
      <c r="L2052" s="211"/>
      <c r="M2052" s="211">
        <v>4</v>
      </c>
      <c r="N2052" s="192"/>
    </row>
    <row r="2053" spans="1:14" ht="16.5" hidden="1">
      <c r="A2053" s="185" t="s">
        <v>1986</v>
      </c>
      <c r="B2053" s="185" t="s">
        <v>1931</v>
      </c>
      <c r="C2053" s="185"/>
      <c r="D2053" s="185"/>
      <c r="E2053" s="78"/>
      <c r="F2053" s="198"/>
      <c r="G2053" s="198">
        <v>0</v>
      </c>
      <c r="H2053" s="199"/>
      <c r="I2053" s="219"/>
      <c r="L2053" s="211"/>
      <c r="M2053" s="211"/>
      <c r="N2053" s="192"/>
    </row>
    <row r="2054" spans="1:14" ht="16.5" hidden="1">
      <c r="A2054" s="185" t="s">
        <v>1987</v>
      </c>
      <c r="B2054" s="185" t="s">
        <v>1933</v>
      </c>
      <c r="C2054" s="185"/>
      <c r="D2054" s="185"/>
      <c r="E2054" s="78"/>
      <c r="F2054" s="198"/>
      <c r="G2054" s="198">
        <v>0</v>
      </c>
      <c r="H2054" s="199"/>
      <c r="I2054" s="219"/>
      <c r="L2054" s="211"/>
      <c r="M2054" s="211"/>
      <c r="N2054" s="192"/>
    </row>
    <row r="2055" spans="1:14" ht="16.5" hidden="1">
      <c r="A2055" s="185" t="s">
        <v>1988</v>
      </c>
      <c r="B2055" s="185" t="s">
        <v>1935</v>
      </c>
      <c r="C2055" s="185"/>
      <c r="D2055" s="185"/>
      <c r="E2055" s="78"/>
      <c r="F2055" s="198"/>
      <c r="G2055" s="198">
        <v>0</v>
      </c>
      <c r="H2055" s="199"/>
      <c r="I2055" s="219"/>
      <c r="L2055" s="211"/>
      <c r="M2055" s="211"/>
      <c r="N2055" s="192"/>
    </row>
    <row r="2056" spans="1:14" ht="16.5" hidden="1">
      <c r="A2056" s="185" t="s">
        <v>1989</v>
      </c>
      <c r="B2056" s="185" t="s">
        <v>1937</v>
      </c>
      <c r="C2056" s="185"/>
      <c r="D2056" s="185"/>
      <c r="E2056" s="78"/>
      <c r="F2056" s="198"/>
      <c r="G2056" s="198">
        <v>0</v>
      </c>
      <c r="H2056" s="199"/>
      <c r="I2056" s="219"/>
      <c r="L2056" s="211"/>
      <c r="M2056" s="211"/>
      <c r="N2056" s="192"/>
    </row>
    <row r="2057" spans="1:14" ht="16.5" hidden="1">
      <c r="A2057" s="185" t="s">
        <v>1990</v>
      </c>
      <c r="B2057" s="185" t="s">
        <v>1939</v>
      </c>
      <c r="C2057" s="185"/>
      <c r="D2057" s="185"/>
      <c r="E2057" s="78"/>
      <c r="F2057" s="198"/>
      <c r="G2057" s="198">
        <v>0</v>
      </c>
      <c r="H2057" s="199"/>
      <c r="I2057" s="219"/>
      <c r="L2057" s="211"/>
      <c r="M2057" s="211"/>
      <c r="N2057" s="192"/>
    </row>
    <row r="2058" spans="1:14" ht="16.5" hidden="1">
      <c r="A2058" s="185" t="s">
        <v>1991</v>
      </c>
      <c r="B2058" s="185" t="s">
        <v>1941</v>
      </c>
      <c r="C2058" s="185"/>
      <c r="D2058" s="185"/>
      <c r="E2058" s="78"/>
      <c r="F2058" s="198"/>
      <c r="G2058" s="198">
        <v>0</v>
      </c>
      <c r="H2058" s="199"/>
      <c r="I2058" s="219"/>
      <c r="L2058" s="211"/>
      <c r="M2058" s="211"/>
      <c r="N2058" s="192"/>
    </row>
    <row r="2059" spans="1:14" ht="16.5" hidden="1">
      <c r="A2059" s="185" t="s">
        <v>1992</v>
      </c>
      <c r="B2059" s="185" t="s">
        <v>1943</v>
      </c>
      <c r="C2059" s="185"/>
      <c r="D2059" s="185"/>
      <c r="E2059" s="78"/>
      <c r="F2059" s="198"/>
      <c r="G2059" s="198">
        <v>0</v>
      </c>
      <c r="H2059" s="199"/>
      <c r="I2059" s="219"/>
      <c r="L2059" s="211"/>
      <c r="M2059" s="211"/>
      <c r="N2059" s="192"/>
    </row>
    <row r="2060" spans="1:14" ht="16.5" hidden="1">
      <c r="A2060" s="185" t="s">
        <v>1993</v>
      </c>
      <c r="B2060" s="185" t="s">
        <v>1945</v>
      </c>
      <c r="C2060" s="185"/>
      <c r="D2060" s="185"/>
      <c r="E2060" s="78"/>
      <c r="F2060" s="198"/>
      <c r="G2060" s="198">
        <v>0</v>
      </c>
      <c r="H2060" s="199"/>
      <c r="I2060" s="219"/>
      <c r="L2060" s="211"/>
      <c r="M2060" s="211"/>
      <c r="N2060" s="192"/>
    </row>
    <row r="2061" spans="1:14" ht="16.5" hidden="1">
      <c r="A2061" s="185" t="s">
        <v>1994</v>
      </c>
      <c r="B2061" s="185" t="s">
        <v>1947</v>
      </c>
      <c r="C2061" s="185"/>
      <c r="D2061" s="185"/>
      <c r="E2061" s="78"/>
      <c r="F2061" s="198"/>
      <c r="G2061" s="198">
        <v>0</v>
      </c>
      <c r="H2061" s="199"/>
      <c r="I2061" s="219"/>
      <c r="L2061" s="211"/>
      <c r="M2061" s="211"/>
      <c r="N2061" s="192"/>
    </row>
    <row r="2062" spans="1:14" ht="16.5" hidden="1">
      <c r="A2062" s="185" t="s">
        <v>1995</v>
      </c>
      <c r="B2062" s="185" t="s">
        <v>1949</v>
      </c>
      <c r="C2062" s="185"/>
      <c r="D2062" s="185"/>
      <c r="E2062" s="78"/>
      <c r="F2062" s="198"/>
      <c r="G2062" s="198">
        <v>0</v>
      </c>
      <c r="H2062" s="199"/>
      <c r="I2062" s="219"/>
      <c r="L2062" s="211"/>
      <c r="M2062" s="211"/>
      <c r="N2062" s="192"/>
    </row>
    <row r="2063" spans="1:14" ht="16.5" hidden="1">
      <c r="A2063" s="185" t="s">
        <v>1996</v>
      </c>
      <c r="B2063" s="185" t="s">
        <v>1951</v>
      </c>
      <c r="C2063" s="185"/>
      <c r="D2063" s="185"/>
      <c r="E2063" s="78"/>
      <c r="F2063" s="198"/>
      <c r="G2063" s="198">
        <v>0</v>
      </c>
      <c r="H2063" s="199"/>
      <c r="I2063" s="219"/>
      <c r="L2063" s="211"/>
      <c r="M2063" s="211"/>
      <c r="N2063" s="192"/>
    </row>
    <row r="2064" spans="1:14" ht="16.5" hidden="1">
      <c r="A2064" s="185" t="s">
        <v>1997</v>
      </c>
      <c r="B2064" s="185" t="s">
        <v>1953</v>
      </c>
      <c r="C2064" s="185"/>
      <c r="D2064" s="185"/>
      <c r="E2064" s="78"/>
      <c r="F2064" s="198"/>
      <c r="G2064" s="198">
        <v>0</v>
      </c>
      <c r="H2064" s="199"/>
      <c r="I2064" s="219"/>
      <c r="L2064" s="211"/>
      <c r="M2064" s="211"/>
      <c r="N2064" s="192"/>
    </row>
    <row r="2065" spans="1:14" ht="16.5" hidden="1">
      <c r="A2065" s="185" t="s">
        <v>1998</v>
      </c>
      <c r="B2065" s="185" t="s">
        <v>1955</v>
      </c>
      <c r="C2065" s="185"/>
      <c r="D2065" s="185"/>
      <c r="E2065" s="78"/>
      <c r="F2065" s="198"/>
      <c r="G2065" s="198">
        <v>0</v>
      </c>
      <c r="H2065" s="199"/>
      <c r="I2065" s="219"/>
      <c r="L2065" s="211"/>
      <c r="M2065" s="211"/>
      <c r="N2065" s="192"/>
    </row>
    <row r="2066" spans="1:14" ht="16.5" hidden="1">
      <c r="A2066" s="185" t="s">
        <v>1999</v>
      </c>
      <c r="B2066" s="185" t="s">
        <v>1957</v>
      </c>
      <c r="C2066" s="185"/>
      <c r="D2066" s="185"/>
      <c r="E2066" s="78"/>
      <c r="F2066" s="198"/>
      <c r="G2066" s="198">
        <v>0</v>
      </c>
      <c r="H2066" s="199"/>
      <c r="I2066" s="219"/>
      <c r="L2066" s="211"/>
      <c r="M2066" s="211"/>
      <c r="N2066" s="192"/>
    </row>
    <row r="2067" spans="1:14" ht="16.5" hidden="1">
      <c r="A2067" s="185" t="s">
        <v>2000</v>
      </c>
      <c r="B2067" s="185" t="s">
        <v>1959</v>
      </c>
      <c r="C2067" s="185"/>
      <c r="D2067" s="185"/>
      <c r="E2067" s="78"/>
      <c r="F2067" s="198"/>
      <c r="G2067" s="198">
        <v>0</v>
      </c>
      <c r="H2067" s="199"/>
      <c r="I2067" s="219"/>
      <c r="L2067" s="211"/>
      <c r="M2067" s="211"/>
      <c r="N2067" s="192"/>
    </row>
    <row r="2068" spans="1:14" ht="16.5" hidden="1">
      <c r="A2068" s="185" t="s">
        <v>2001</v>
      </c>
      <c r="B2068" s="185" t="s">
        <v>1961</v>
      </c>
      <c r="C2068" s="185"/>
      <c r="D2068" s="185"/>
      <c r="E2068" s="78"/>
      <c r="F2068" s="198"/>
      <c r="G2068" s="198">
        <v>0</v>
      </c>
      <c r="H2068" s="199"/>
      <c r="I2068" s="219"/>
      <c r="L2068" s="211"/>
      <c r="M2068" s="211"/>
      <c r="N2068" s="192"/>
    </row>
    <row r="2069" spans="1:14" ht="16.5" hidden="1">
      <c r="A2069" s="185" t="s">
        <v>2002</v>
      </c>
      <c r="B2069" s="185" t="s">
        <v>1963</v>
      </c>
      <c r="C2069" s="185"/>
      <c r="D2069" s="185"/>
      <c r="E2069" s="78"/>
      <c r="F2069" s="198"/>
      <c r="G2069" s="198">
        <v>0</v>
      </c>
      <c r="H2069" s="199"/>
      <c r="I2069" s="219"/>
      <c r="L2069" s="211"/>
      <c r="M2069" s="211"/>
      <c r="N2069" s="192"/>
    </row>
    <row r="2070" spans="1:14" ht="16.5" hidden="1">
      <c r="A2070" s="185" t="s">
        <v>2003</v>
      </c>
      <c r="B2070" s="185" t="s">
        <v>1965</v>
      </c>
      <c r="C2070" s="185"/>
      <c r="D2070" s="185"/>
      <c r="E2070" s="78"/>
      <c r="F2070" s="198"/>
      <c r="G2070" s="198">
        <v>0</v>
      </c>
      <c r="H2070" s="199"/>
      <c r="I2070" s="219"/>
      <c r="L2070" s="211"/>
      <c r="M2070" s="211"/>
      <c r="N2070" s="192"/>
    </row>
    <row r="2071" spans="1:14" ht="45" hidden="1">
      <c r="A2071" s="186" t="s">
        <v>2004</v>
      </c>
      <c r="B2071" s="186" t="s">
        <v>2005</v>
      </c>
      <c r="C2071" s="186"/>
      <c r="D2071" s="186"/>
      <c r="E2071" s="78"/>
      <c r="F2071" s="257"/>
      <c r="G2071" s="257">
        <v>0</v>
      </c>
      <c r="H2071" s="263">
        <f t="shared" ref="H2071" si="81">H2072</f>
        <v>0</v>
      </c>
      <c r="I2071" s="219"/>
      <c r="L2071" s="211"/>
      <c r="M2071" s="211"/>
      <c r="N2071" s="192"/>
    </row>
    <row r="2072" spans="1:14" ht="28.5" hidden="1">
      <c r="A2072" s="189" t="s">
        <v>2006</v>
      </c>
      <c r="B2072" s="189" t="s">
        <v>2007</v>
      </c>
      <c r="C2072" s="189"/>
      <c r="D2072" s="189"/>
      <c r="E2072" s="78"/>
      <c r="F2072" s="238"/>
      <c r="G2072" s="238">
        <v>0</v>
      </c>
      <c r="H2072" s="239">
        <f t="shared" ref="H2072" si="82">H2073+H2085</f>
        <v>0</v>
      </c>
      <c r="I2072" s="219"/>
      <c r="L2072" s="211"/>
      <c r="M2072" s="211"/>
      <c r="N2072" s="192"/>
    </row>
    <row r="2073" spans="1:14" ht="16.5" hidden="1">
      <c r="A2073" s="193" t="s">
        <v>2008</v>
      </c>
      <c r="B2073" s="193" t="s">
        <v>1896</v>
      </c>
      <c r="C2073" s="193"/>
      <c r="D2073" s="193"/>
      <c r="E2073" s="78"/>
      <c r="F2073" s="236"/>
      <c r="G2073" s="236">
        <v>0</v>
      </c>
      <c r="H2073" s="237">
        <f>SUM(H2074:H2084)</f>
        <v>0</v>
      </c>
      <c r="I2073" s="219"/>
      <c r="L2073" s="211"/>
      <c r="M2073" s="211"/>
      <c r="N2073" s="192"/>
    </row>
    <row r="2074" spans="1:14" ht="16.5" hidden="1">
      <c r="A2074" s="185" t="s">
        <v>2009</v>
      </c>
      <c r="B2074" s="185" t="s">
        <v>2010</v>
      </c>
      <c r="C2074" s="185"/>
      <c r="D2074" s="185"/>
      <c r="E2074" s="78"/>
      <c r="F2074" s="198"/>
      <c r="G2074" s="198">
        <v>0</v>
      </c>
      <c r="H2074" s="199"/>
      <c r="I2074" s="219"/>
      <c r="L2074" s="211"/>
      <c r="M2074" s="211"/>
      <c r="N2074" s="192"/>
    </row>
    <row r="2075" spans="1:14" ht="16.5" hidden="1">
      <c r="A2075" s="185" t="s">
        <v>2011</v>
      </c>
      <c r="B2075" s="185" t="s">
        <v>2012</v>
      </c>
      <c r="C2075" s="185"/>
      <c r="D2075" s="185"/>
      <c r="E2075" s="78"/>
      <c r="F2075" s="198"/>
      <c r="G2075" s="198">
        <v>0</v>
      </c>
      <c r="H2075" s="199"/>
      <c r="I2075" s="219"/>
      <c r="L2075" s="211"/>
      <c r="M2075" s="211"/>
      <c r="N2075" s="192"/>
    </row>
    <row r="2076" spans="1:14" ht="16.5" hidden="1">
      <c r="A2076" s="185" t="s">
        <v>2013</v>
      </c>
      <c r="B2076" s="185" t="s">
        <v>2014</v>
      </c>
      <c r="C2076" s="185"/>
      <c r="D2076" s="185"/>
      <c r="E2076" s="78"/>
      <c r="F2076" s="198"/>
      <c r="G2076" s="198">
        <v>0</v>
      </c>
      <c r="H2076" s="199"/>
      <c r="I2076" s="219"/>
      <c r="L2076" s="211"/>
      <c r="M2076" s="211"/>
      <c r="N2076" s="192"/>
    </row>
    <row r="2077" spans="1:14" ht="16.5" hidden="1">
      <c r="A2077" s="185" t="s">
        <v>2015</v>
      </c>
      <c r="B2077" s="185" t="s">
        <v>2016</v>
      </c>
      <c r="C2077" s="185"/>
      <c r="D2077" s="185"/>
      <c r="E2077" s="78"/>
      <c r="F2077" s="198"/>
      <c r="G2077" s="198">
        <v>0</v>
      </c>
      <c r="H2077" s="199"/>
      <c r="I2077" s="219"/>
      <c r="L2077" s="211"/>
      <c r="M2077" s="211"/>
      <c r="N2077" s="192"/>
    </row>
    <row r="2078" spans="1:14" ht="16.5" hidden="1">
      <c r="A2078" s="185" t="s">
        <v>2017</v>
      </c>
      <c r="B2078" s="185" t="s">
        <v>2018</v>
      </c>
      <c r="C2078" s="185"/>
      <c r="D2078" s="185"/>
      <c r="E2078" s="78"/>
      <c r="F2078" s="198"/>
      <c r="G2078" s="198">
        <v>0</v>
      </c>
      <c r="H2078" s="199"/>
      <c r="I2078" s="219"/>
      <c r="L2078" s="211"/>
      <c r="M2078" s="211"/>
      <c r="N2078" s="192"/>
    </row>
    <row r="2079" spans="1:14" ht="16.5" hidden="1">
      <c r="A2079" s="185" t="s">
        <v>2019</v>
      </c>
      <c r="B2079" s="185" t="s">
        <v>2020</v>
      </c>
      <c r="C2079" s="185"/>
      <c r="D2079" s="185"/>
      <c r="E2079" s="78"/>
      <c r="F2079" s="198"/>
      <c r="G2079" s="198">
        <v>0</v>
      </c>
      <c r="H2079" s="199"/>
      <c r="I2079" s="219"/>
      <c r="L2079" s="211"/>
      <c r="M2079" s="211"/>
      <c r="N2079" s="192"/>
    </row>
    <row r="2080" spans="1:14" ht="16.5" hidden="1">
      <c r="A2080" s="185" t="s">
        <v>2021</v>
      </c>
      <c r="B2080" s="185" t="s">
        <v>2022</v>
      </c>
      <c r="C2080" s="185"/>
      <c r="D2080" s="185"/>
      <c r="E2080" s="78"/>
      <c r="F2080" s="198"/>
      <c r="G2080" s="198">
        <v>0</v>
      </c>
      <c r="H2080" s="199"/>
      <c r="I2080" s="219"/>
      <c r="L2080" s="211"/>
      <c r="M2080" s="211"/>
      <c r="N2080" s="192"/>
    </row>
    <row r="2081" spans="1:14" ht="16.5" hidden="1">
      <c r="A2081" s="185" t="s">
        <v>2023</v>
      </c>
      <c r="B2081" s="185" t="s">
        <v>2024</v>
      </c>
      <c r="C2081" s="185"/>
      <c r="D2081" s="185"/>
      <c r="E2081" s="78"/>
      <c r="F2081" s="198"/>
      <c r="G2081" s="198">
        <v>0</v>
      </c>
      <c r="H2081" s="199"/>
      <c r="I2081" s="219"/>
      <c r="L2081" s="211"/>
      <c r="M2081" s="211"/>
      <c r="N2081" s="192"/>
    </row>
    <row r="2082" spans="1:14" ht="16.5" hidden="1">
      <c r="A2082" s="185" t="s">
        <v>2025</v>
      </c>
      <c r="B2082" s="185" t="s">
        <v>2026</v>
      </c>
      <c r="C2082" s="185"/>
      <c r="D2082" s="185"/>
      <c r="E2082" s="78"/>
      <c r="F2082" s="198"/>
      <c r="G2082" s="198">
        <v>0</v>
      </c>
      <c r="H2082" s="199"/>
      <c r="I2082" s="219"/>
      <c r="L2082" s="211"/>
      <c r="M2082" s="211"/>
      <c r="N2082" s="192"/>
    </row>
    <row r="2083" spans="1:14" ht="16.5" hidden="1">
      <c r="A2083" s="185" t="s">
        <v>2027</v>
      </c>
      <c r="B2083" s="185" t="s">
        <v>2028</v>
      </c>
      <c r="C2083" s="185"/>
      <c r="D2083" s="185"/>
      <c r="E2083" s="78"/>
      <c r="F2083" s="198"/>
      <c r="G2083" s="198">
        <v>0</v>
      </c>
      <c r="H2083" s="199"/>
      <c r="I2083" s="219"/>
      <c r="L2083" s="211"/>
      <c r="M2083" s="211"/>
      <c r="N2083" s="192"/>
    </row>
    <row r="2084" spans="1:14" ht="16.5" hidden="1">
      <c r="A2084" s="185" t="s">
        <v>2029</v>
      </c>
      <c r="B2084" s="185" t="s">
        <v>2030</v>
      </c>
      <c r="C2084" s="185"/>
      <c r="D2084" s="185"/>
      <c r="E2084" s="78"/>
      <c r="F2084" s="198"/>
      <c r="G2084" s="198">
        <v>0</v>
      </c>
      <c r="H2084" s="199"/>
      <c r="I2084" s="219"/>
      <c r="L2084" s="211"/>
      <c r="M2084" s="211"/>
      <c r="N2084" s="192"/>
    </row>
    <row r="2085" spans="1:14" ht="16.5" hidden="1">
      <c r="A2085" s="193" t="s">
        <v>2031</v>
      </c>
      <c r="B2085" s="193" t="s">
        <v>1967</v>
      </c>
      <c r="C2085" s="193"/>
      <c r="D2085" s="193"/>
      <c r="E2085" s="78"/>
      <c r="F2085" s="236"/>
      <c r="G2085" s="236">
        <v>0</v>
      </c>
      <c r="H2085" s="237">
        <f>SUM(H2086:H2096)</f>
        <v>0</v>
      </c>
      <c r="I2085" s="219"/>
      <c r="L2085" s="211"/>
      <c r="M2085" s="211"/>
      <c r="N2085" s="192"/>
    </row>
    <row r="2086" spans="1:14" ht="16.5" hidden="1">
      <c r="A2086" s="185" t="s">
        <v>2032</v>
      </c>
      <c r="B2086" s="185" t="s">
        <v>2010</v>
      </c>
      <c r="C2086" s="185"/>
      <c r="D2086" s="185"/>
      <c r="E2086" s="78"/>
      <c r="F2086" s="198"/>
      <c r="G2086" s="198">
        <v>0</v>
      </c>
      <c r="H2086" s="199"/>
      <c r="I2086" s="219"/>
      <c r="L2086" s="211"/>
      <c r="M2086" s="211"/>
      <c r="N2086" s="192"/>
    </row>
    <row r="2087" spans="1:14" ht="16.5" hidden="1">
      <c r="A2087" s="185" t="s">
        <v>2033</v>
      </c>
      <c r="B2087" s="185" t="s">
        <v>2012</v>
      </c>
      <c r="C2087" s="185"/>
      <c r="D2087" s="185"/>
      <c r="E2087" s="78"/>
      <c r="F2087" s="198"/>
      <c r="G2087" s="198">
        <v>0</v>
      </c>
      <c r="H2087" s="199"/>
      <c r="I2087" s="219"/>
      <c r="L2087" s="211"/>
      <c r="M2087" s="211"/>
      <c r="N2087" s="192"/>
    </row>
    <row r="2088" spans="1:14" ht="16.5" hidden="1">
      <c r="A2088" s="185" t="s">
        <v>2034</v>
      </c>
      <c r="B2088" s="185" t="s">
        <v>2014</v>
      </c>
      <c r="C2088" s="185"/>
      <c r="D2088" s="185"/>
      <c r="E2088" s="78"/>
      <c r="F2088" s="198"/>
      <c r="G2088" s="198">
        <v>0</v>
      </c>
      <c r="H2088" s="199"/>
      <c r="I2088" s="219"/>
      <c r="L2088" s="211"/>
      <c r="M2088" s="211"/>
      <c r="N2088" s="192"/>
    </row>
    <row r="2089" spans="1:14" ht="16.5" hidden="1">
      <c r="A2089" s="185" t="s">
        <v>2035</v>
      </c>
      <c r="B2089" s="185" t="s">
        <v>2016</v>
      </c>
      <c r="C2089" s="185"/>
      <c r="D2089" s="185"/>
      <c r="E2089" s="78"/>
      <c r="F2089" s="198"/>
      <c r="G2089" s="198">
        <v>0</v>
      </c>
      <c r="H2089" s="199"/>
      <c r="I2089" s="219"/>
      <c r="L2089" s="211"/>
      <c r="M2089" s="211"/>
      <c r="N2089" s="192"/>
    </row>
    <row r="2090" spans="1:14" ht="16.5" hidden="1">
      <c r="A2090" s="185" t="s">
        <v>2036</v>
      </c>
      <c r="B2090" s="185" t="s">
        <v>2018</v>
      </c>
      <c r="C2090" s="185"/>
      <c r="D2090" s="185"/>
      <c r="E2090" s="78"/>
      <c r="F2090" s="198"/>
      <c r="G2090" s="198">
        <v>0</v>
      </c>
      <c r="H2090" s="199"/>
      <c r="I2090" s="219"/>
      <c r="L2090" s="211"/>
      <c r="M2090" s="211"/>
      <c r="N2090" s="192"/>
    </row>
    <row r="2091" spans="1:14" ht="16.5" hidden="1">
      <c r="A2091" s="185" t="s">
        <v>2037</v>
      </c>
      <c r="B2091" s="185" t="s">
        <v>2020</v>
      </c>
      <c r="C2091" s="185"/>
      <c r="D2091" s="185"/>
      <c r="E2091" s="78"/>
      <c r="F2091" s="198"/>
      <c r="G2091" s="198">
        <v>0</v>
      </c>
      <c r="H2091" s="199"/>
      <c r="I2091" s="219"/>
      <c r="L2091" s="211"/>
      <c r="M2091" s="211"/>
      <c r="N2091" s="192"/>
    </row>
    <row r="2092" spans="1:14" ht="16.5" hidden="1">
      <c r="A2092" s="185" t="s">
        <v>2038</v>
      </c>
      <c r="B2092" s="185" t="s">
        <v>2022</v>
      </c>
      <c r="C2092" s="185"/>
      <c r="D2092" s="185"/>
      <c r="E2092" s="78"/>
      <c r="F2092" s="198"/>
      <c r="G2092" s="198">
        <v>0</v>
      </c>
      <c r="H2092" s="199"/>
      <c r="I2092" s="219"/>
      <c r="L2092" s="211"/>
      <c r="M2092" s="211"/>
      <c r="N2092" s="192"/>
    </row>
    <row r="2093" spans="1:14" ht="16.5" hidden="1">
      <c r="A2093" s="185" t="s">
        <v>2039</v>
      </c>
      <c r="B2093" s="185" t="s">
        <v>2024</v>
      </c>
      <c r="C2093" s="185"/>
      <c r="D2093" s="185"/>
      <c r="E2093" s="78"/>
      <c r="F2093" s="198"/>
      <c r="G2093" s="198">
        <v>0</v>
      </c>
      <c r="H2093" s="199"/>
      <c r="I2093" s="219"/>
      <c r="L2093" s="211"/>
      <c r="M2093" s="211"/>
      <c r="N2093" s="192"/>
    </row>
    <row r="2094" spans="1:14" ht="16.5" hidden="1">
      <c r="A2094" s="185" t="s">
        <v>2040</v>
      </c>
      <c r="B2094" s="185" t="s">
        <v>2026</v>
      </c>
      <c r="C2094" s="185"/>
      <c r="D2094" s="185"/>
      <c r="E2094" s="78"/>
      <c r="F2094" s="198"/>
      <c r="G2094" s="198">
        <v>0</v>
      </c>
      <c r="H2094" s="199"/>
      <c r="I2094" s="219"/>
      <c r="L2094" s="211"/>
      <c r="M2094" s="211"/>
      <c r="N2094" s="192"/>
    </row>
    <row r="2095" spans="1:14" ht="16.5" hidden="1">
      <c r="A2095" s="185" t="s">
        <v>2041</v>
      </c>
      <c r="B2095" s="185" t="s">
        <v>2028</v>
      </c>
      <c r="C2095" s="185"/>
      <c r="D2095" s="185"/>
      <c r="E2095" s="78"/>
      <c r="F2095" s="198"/>
      <c r="G2095" s="198">
        <v>0</v>
      </c>
      <c r="H2095" s="199"/>
      <c r="I2095" s="219"/>
      <c r="L2095" s="211"/>
      <c r="M2095" s="211"/>
      <c r="N2095" s="192"/>
    </row>
    <row r="2096" spans="1:14" ht="16.5" hidden="1">
      <c r="A2096" s="185" t="s">
        <v>2042</v>
      </c>
      <c r="B2096" s="185" t="s">
        <v>2030</v>
      </c>
      <c r="C2096" s="185"/>
      <c r="D2096" s="185"/>
      <c r="E2096" s="78"/>
      <c r="F2096" s="198"/>
      <c r="G2096" s="198">
        <v>0</v>
      </c>
      <c r="H2096" s="199"/>
      <c r="I2096" s="219"/>
      <c r="L2096" s="211"/>
      <c r="M2096" s="211"/>
      <c r="N2096" s="192"/>
    </row>
    <row r="2097" spans="1:14" ht="30" hidden="1">
      <c r="A2097" s="186" t="s">
        <v>2043</v>
      </c>
      <c r="B2097" s="186" t="s">
        <v>2044</v>
      </c>
      <c r="C2097" s="186"/>
      <c r="D2097" s="186"/>
      <c r="E2097" s="78"/>
      <c r="F2097" s="257"/>
      <c r="G2097" s="257">
        <v>0</v>
      </c>
      <c r="H2097" s="263">
        <f>H2098+H2109</f>
        <v>0</v>
      </c>
      <c r="I2097" s="219"/>
      <c r="L2097" s="211"/>
      <c r="M2097" s="211"/>
      <c r="N2097" s="192"/>
    </row>
    <row r="2098" spans="1:14" ht="16.5" hidden="1">
      <c r="A2098" s="189" t="s">
        <v>2045</v>
      </c>
      <c r="B2098" s="189" t="s">
        <v>2419</v>
      </c>
      <c r="C2098" s="189"/>
      <c r="D2098" s="189"/>
      <c r="E2098" s="78"/>
      <c r="F2098" s="238"/>
      <c r="G2098" s="238">
        <v>0</v>
      </c>
      <c r="H2098" s="239">
        <f>SUM(H2099:H2108)</f>
        <v>0</v>
      </c>
      <c r="I2098" s="219"/>
      <c r="L2098" s="211"/>
      <c r="M2098" s="211"/>
      <c r="N2098" s="192"/>
    </row>
    <row r="2099" spans="1:14" ht="16.5" hidden="1">
      <c r="A2099" s="185" t="s">
        <v>2046</v>
      </c>
      <c r="B2099" s="185" t="s">
        <v>2047</v>
      </c>
      <c r="C2099" s="185"/>
      <c r="D2099" s="185"/>
      <c r="E2099" s="78"/>
      <c r="F2099" s="198"/>
      <c r="G2099" s="198">
        <v>0</v>
      </c>
      <c r="H2099" s="199"/>
      <c r="I2099" s="219"/>
      <c r="L2099" s="211"/>
      <c r="M2099" s="211"/>
      <c r="N2099" s="192"/>
    </row>
    <row r="2100" spans="1:14" ht="16.5" hidden="1">
      <c r="A2100" s="185" t="s">
        <v>2048</v>
      </c>
      <c r="B2100" s="185" t="s">
        <v>2049</v>
      </c>
      <c r="C2100" s="185"/>
      <c r="D2100" s="185"/>
      <c r="E2100" s="78"/>
      <c r="F2100" s="198"/>
      <c r="G2100" s="198">
        <v>0</v>
      </c>
      <c r="H2100" s="199"/>
      <c r="I2100" s="219"/>
      <c r="L2100" s="211"/>
      <c r="M2100" s="211"/>
      <c r="N2100" s="192"/>
    </row>
    <row r="2101" spans="1:14" ht="16.5" hidden="1">
      <c r="A2101" s="185" t="s">
        <v>2050</v>
      </c>
      <c r="B2101" s="185" t="s">
        <v>2051</v>
      </c>
      <c r="C2101" s="185"/>
      <c r="D2101" s="185"/>
      <c r="E2101" s="78"/>
      <c r="F2101" s="198"/>
      <c r="G2101" s="198">
        <v>0</v>
      </c>
      <c r="H2101" s="199"/>
      <c r="I2101" s="219"/>
      <c r="L2101" s="211"/>
      <c r="M2101" s="211"/>
      <c r="N2101" s="192"/>
    </row>
    <row r="2102" spans="1:14" ht="16.5" hidden="1">
      <c r="A2102" s="185" t="s">
        <v>2052</v>
      </c>
      <c r="B2102" s="185" t="s">
        <v>2053</v>
      </c>
      <c r="C2102" s="185"/>
      <c r="D2102" s="185"/>
      <c r="E2102" s="78"/>
      <c r="F2102" s="198"/>
      <c r="G2102" s="198">
        <v>0</v>
      </c>
      <c r="H2102" s="199"/>
      <c r="I2102" s="219"/>
      <c r="L2102" s="211"/>
      <c r="M2102" s="211"/>
      <c r="N2102" s="192"/>
    </row>
    <row r="2103" spans="1:14" ht="16.5" hidden="1">
      <c r="A2103" s="185" t="s">
        <v>2054</v>
      </c>
      <c r="B2103" s="185" t="s">
        <v>2055</v>
      </c>
      <c r="C2103" s="185"/>
      <c r="D2103" s="185"/>
      <c r="E2103" s="78"/>
      <c r="F2103" s="198"/>
      <c r="G2103" s="198">
        <v>0</v>
      </c>
      <c r="H2103" s="199"/>
      <c r="I2103" s="219"/>
      <c r="L2103" s="211"/>
      <c r="M2103" s="211"/>
      <c r="N2103" s="192"/>
    </row>
    <row r="2104" spans="1:14" ht="16.5" hidden="1">
      <c r="A2104" s="185" t="s">
        <v>2056</v>
      </c>
      <c r="B2104" s="185" t="s">
        <v>2057</v>
      </c>
      <c r="C2104" s="185"/>
      <c r="D2104" s="185"/>
      <c r="E2104" s="78"/>
      <c r="F2104" s="198"/>
      <c r="G2104" s="198">
        <v>0</v>
      </c>
      <c r="H2104" s="199"/>
      <c r="I2104" s="219"/>
      <c r="L2104" s="211"/>
      <c r="M2104" s="211"/>
      <c r="N2104" s="192"/>
    </row>
    <row r="2105" spans="1:14" ht="16.5" hidden="1">
      <c r="A2105" s="185" t="s">
        <v>2058</v>
      </c>
      <c r="B2105" s="185" t="s">
        <v>2059</v>
      </c>
      <c r="C2105" s="185"/>
      <c r="D2105" s="185"/>
      <c r="E2105" s="78"/>
      <c r="F2105" s="198"/>
      <c r="G2105" s="198">
        <v>0</v>
      </c>
      <c r="H2105" s="199"/>
      <c r="I2105" s="219"/>
      <c r="L2105" s="211"/>
      <c r="M2105" s="211"/>
      <c r="N2105" s="192"/>
    </row>
    <row r="2106" spans="1:14" ht="16.5" hidden="1">
      <c r="A2106" s="185" t="s">
        <v>2060</v>
      </c>
      <c r="B2106" s="185" t="s">
        <v>2061</v>
      </c>
      <c r="C2106" s="185"/>
      <c r="D2106" s="185"/>
      <c r="E2106" s="78"/>
      <c r="F2106" s="198"/>
      <c r="G2106" s="198">
        <v>0</v>
      </c>
      <c r="H2106" s="199"/>
      <c r="I2106" s="219"/>
      <c r="L2106" s="211"/>
      <c r="M2106" s="211"/>
      <c r="N2106" s="192"/>
    </row>
    <row r="2107" spans="1:14" ht="16.5" hidden="1">
      <c r="A2107" s="185" t="s">
        <v>2062</v>
      </c>
      <c r="B2107" s="185" t="s">
        <v>2063</v>
      </c>
      <c r="C2107" s="185"/>
      <c r="D2107" s="185"/>
      <c r="E2107" s="78"/>
      <c r="F2107" s="198"/>
      <c r="G2107" s="198">
        <v>0</v>
      </c>
      <c r="H2107" s="199"/>
      <c r="I2107" s="219"/>
      <c r="L2107" s="211"/>
      <c r="M2107" s="211"/>
      <c r="N2107" s="192"/>
    </row>
    <row r="2108" spans="1:14" ht="16.5" hidden="1">
      <c r="A2108" s="185" t="s">
        <v>2064</v>
      </c>
      <c r="B2108" s="185" t="s">
        <v>2065</v>
      </c>
      <c r="C2108" s="185"/>
      <c r="D2108" s="185"/>
      <c r="E2108" s="78"/>
      <c r="F2108" s="198"/>
      <c r="G2108" s="198">
        <v>0</v>
      </c>
      <c r="H2108" s="199"/>
      <c r="I2108" s="219"/>
      <c r="L2108" s="211"/>
      <c r="M2108" s="211"/>
      <c r="N2108" s="192"/>
    </row>
    <row r="2109" spans="1:14" ht="16.5" hidden="1">
      <c r="A2109" s="189" t="s">
        <v>2066</v>
      </c>
      <c r="B2109" s="189" t="s">
        <v>2067</v>
      </c>
      <c r="C2109" s="189"/>
      <c r="D2109" s="189"/>
      <c r="E2109" s="78"/>
      <c r="F2109" s="238"/>
      <c r="G2109" s="238">
        <v>0</v>
      </c>
      <c r="H2109" s="239">
        <f>SUM(H2110:H2119)</f>
        <v>0</v>
      </c>
      <c r="I2109" s="219"/>
      <c r="L2109" s="211"/>
      <c r="M2109" s="211"/>
      <c r="N2109" s="192"/>
    </row>
    <row r="2110" spans="1:14" ht="16.5" hidden="1">
      <c r="A2110" s="185" t="s">
        <v>2068</v>
      </c>
      <c r="B2110" s="185" t="s">
        <v>2047</v>
      </c>
      <c r="C2110" s="185"/>
      <c r="D2110" s="185"/>
      <c r="E2110" s="78"/>
      <c r="F2110" s="198"/>
      <c r="G2110" s="198">
        <v>0</v>
      </c>
      <c r="H2110" s="199"/>
      <c r="I2110" s="219"/>
      <c r="L2110" s="211"/>
      <c r="M2110" s="211"/>
      <c r="N2110" s="192"/>
    </row>
    <row r="2111" spans="1:14" ht="16.5" hidden="1">
      <c r="A2111" s="185" t="s">
        <v>2069</v>
      </c>
      <c r="B2111" s="185" t="s">
        <v>2049</v>
      </c>
      <c r="C2111" s="185"/>
      <c r="D2111" s="185"/>
      <c r="E2111" s="78"/>
      <c r="F2111" s="198"/>
      <c r="G2111" s="198">
        <v>0</v>
      </c>
      <c r="H2111" s="199"/>
      <c r="I2111" s="219"/>
      <c r="L2111" s="211"/>
      <c r="M2111" s="211"/>
      <c r="N2111" s="192"/>
    </row>
    <row r="2112" spans="1:14" ht="16.5" hidden="1">
      <c r="A2112" s="185" t="s">
        <v>2070</v>
      </c>
      <c r="B2112" s="185" t="s">
        <v>2051</v>
      </c>
      <c r="C2112" s="185"/>
      <c r="D2112" s="185"/>
      <c r="E2112" s="78"/>
      <c r="F2112" s="198"/>
      <c r="G2112" s="198">
        <v>0</v>
      </c>
      <c r="H2112" s="199"/>
      <c r="I2112" s="219"/>
      <c r="L2112" s="211"/>
      <c r="M2112" s="211"/>
      <c r="N2112" s="192"/>
    </row>
    <row r="2113" spans="1:14" ht="16.5" hidden="1">
      <c r="A2113" s="185" t="s">
        <v>2071</v>
      </c>
      <c r="B2113" s="185" t="s">
        <v>2053</v>
      </c>
      <c r="C2113" s="185"/>
      <c r="D2113" s="185"/>
      <c r="E2113" s="78"/>
      <c r="F2113" s="198"/>
      <c r="G2113" s="198">
        <v>0</v>
      </c>
      <c r="H2113" s="199"/>
      <c r="I2113" s="219"/>
      <c r="L2113" s="211"/>
      <c r="M2113" s="211"/>
      <c r="N2113" s="192"/>
    </row>
    <row r="2114" spans="1:14" ht="16.5" hidden="1">
      <c r="A2114" s="185" t="s">
        <v>2072</v>
      </c>
      <c r="B2114" s="185" t="s">
        <v>2055</v>
      </c>
      <c r="C2114" s="185"/>
      <c r="D2114" s="185"/>
      <c r="E2114" s="78"/>
      <c r="F2114" s="198"/>
      <c r="G2114" s="198">
        <v>0</v>
      </c>
      <c r="H2114" s="199"/>
      <c r="I2114" s="219"/>
      <c r="L2114" s="211"/>
      <c r="M2114" s="211"/>
      <c r="N2114" s="192"/>
    </row>
    <row r="2115" spans="1:14" ht="16.5" hidden="1">
      <c r="A2115" s="185" t="s">
        <v>2073</v>
      </c>
      <c r="B2115" s="185" t="s">
        <v>2057</v>
      </c>
      <c r="C2115" s="185"/>
      <c r="D2115" s="185"/>
      <c r="E2115" s="78"/>
      <c r="F2115" s="198"/>
      <c r="G2115" s="198">
        <v>0</v>
      </c>
      <c r="H2115" s="199"/>
      <c r="I2115" s="219"/>
      <c r="L2115" s="211"/>
      <c r="M2115" s="211"/>
      <c r="N2115" s="192"/>
    </row>
    <row r="2116" spans="1:14" ht="16.5" hidden="1">
      <c r="A2116" s="185" t="s">
        <v>2074</v>
      </c>
      <c r="B2116" s="185" t="s">
        <v>2059</v>
      </c>
      <c r="C2116" s="185"/>
      <c r="D2116" s="185"/>
      <c r="E2116" s="78"/>
      <c r="F2116" s="198"/>
      <c r="G2116" s="198">
        <v>0</v>
      </c>
      <c r="H2116" s="199"/>
      <c r="I2116" s="219"/>
      <c r="L2116" s="211"/>
      <c r="M2116" s="211"/>
      <c r="N2116" s="192"/>
    </row>
    <row r="2117" spans="1:14" ht="16.5" hidden="1">
      <c r="A2117" s="185" t="s">
        <v>2075</v>
      </c>
      <c r="B2117" s="185" t="s">
        <v>2061</v>
      </c>
      <c r="C2117" s="185"/>
      <c r="D2117" s="185"/>
      <c r="E2117" s="78"/>
      <c r="F2117" s="198"/>
      <c r="G2117" s="198">
        <v>0</v>
      </c>
      <c r="H2117" s="199"/>
      <c r="I2117" s="219"/>
      <c r="L2117" s="211"/>
      <c r="M2117" s="211"/>
      <c r="N2117" s="192"/>
    </row>
    <row r="2118" spans="1:14" ht="16.5" hidden="1">
      <c r="A2118" s="185" t="s">
        <v>2076</v>
      </c>
      <c r="B2118" s="185" t="s">
        <v>2063</v>
      </c>
      <c r="C2118" s="185"/>
      <c r="D2118" s="185"/>
      <c r="E2118" s="78"/>
      <c r="F2118" s="198"/>
      <c r="G2118" s="198">
        <v>0</v>
      </c>
      <c r="H2118" s="199"/>
      <c r="I2118" s="219"/>
      <c r="L2118" s="211"/>
      <c r="M2118" s="211"/>
      <c r="N2118" s="192"/>
    </row>
    <row r="2119" spans="1:14" ht="16.5" hidden="1">
      <c r="A2119" s="185" t="s">
        <v>2077</v>
      </c>
      <c r="B2119" s="185" t="s">
        <v>2065</v>
      </c>
      <c r="C2119" s="185"/>
      <c r="D2119" s="185"/>
      <c r="E2119" s="78"/>
      <c r="F2119" s="198"/>
      <c r="G2119" s="198">
        <v>0</v>
      </c>
      <c r="H2119" s="199"/>
      <c r="I2119" s="219"/>
      <c r="L2119" s="211"/>
      <c r="M2119" s="211"/>
      <c r="N2119" s="192"/>
    </row>
    <row r="2120" spans="1:14" ht="30">
      <c r="A2120" s="186" t="s">
        <v>2078</v>
      </c>
      <c r="B2120" s="186" t="s">
        <v>2079</v>
      </c>
      <c r="C2120" s="186"/>
      <c r="D2120" s="186"/>
      <c r="E2120" s="78"/>
      <c r="F2120" s="257">
        <f>F2121+F2473</f>
        <v>2448</v>
      </c>
      <c r="G2120" s="257">
        <v>570</v>
      </c>
      <c r="H2120" s="264">
        <f>H2121+H2473</f>
        <v>72130.550449999966</v>
      </c>
      <c r="I2120" s="219"/>
      <c r="L2120" s="211">
        <f t="shared" ref="L2120:L2183" si="83">H2120/F2120</f>
        <v>29.46509413807188</v>
      </c>
      <c r="M2120" s="211"/>
      <c r="N2120" s="192"/>
    </row>
    <row r="2121" spans="1:14" ht="16.5">
      <c r="A2121" s="189" t="s">
        <v>2080</v>
      </c>
      <c r="B2121" s="189" t="s">
        <v>2081</v>
      </c>
      <c r="C2121" s="189"/>
      <c r="D2121" s="189"/>
      <c r="E2121" s="78"/>
      <c r="F2121" s="238">
        <f>F2122+F2471+F2472</f>
        <v>348</v>
      </c>
      <c r="G2121" s="238">
        <v>0</v>
      </c>
      <c r="H2121" s="265">
        <f>H2122+H2471+H2472</f>
        <v>6404.0675000000028</v>
      </c>
      <c r="I2121" s="219"/>
      <c r="L2121" s="211">
        <f t="shared" si="83"/>
        <v>18.402492816091961</v>
      </c>
      <c r="M2121" s="211"/>
      <c r="N2121" s="192"/>
    </row>
    <row r="2122" spans="1:14" ht="16.5">
      <c r="A2122" s="185" t="s">
        <v>2082</v>
      </c>
      <c r="B2122" s="185" t="s">
        <v>2083</v>
      </c>
      <c r="C2122" s="185"/>
      <c r="D2122" s="185"/>
      <c r="E2122" s="78"/>
      <c r="F2122" s="198">
        <f>SUM(F2123:F2470)</f>
        <v>348</v>
      </c>
      <c r="G2122" s="198">
        <f>SUM(G2123:G2470)</f>
        <v>2862.6400000000003</v>
      </c>
      <c r="H2122" s="235">
        <f>SUM(H2123:H2470)</f>
        <v>6404.0675000000028</v>
      </c>
      <c r="I2122" s="219"/>
      <c r="L2122" s="211">
        <f t="shared" si="83"/>
        <v>18.402492816091961</v>
      </c>
      <c r="M2122" s="211"/>
      <c r="N2122" s="192"/>
    </row>
    <row r="2123" spans="1:14" s="247" customFormat="1" ht="45">
      <c r="A2123" s="241"/>
      <c r="B2123" s="266" t="s">
        <v>7005</v>
      </c>
      <c r="C2123" s="241">
        <v>2024</v>
      </c>
      <c r="D2123" s="266" t="s">
        <v>7006</v>
      </c>
      <c r="E2123" s="78">
        <v>0.23</v>
      </c>
      <c r="F2123" s="244">
        <v>1</v>
      </c>
      <c r="G2123" s="244">
        <v>10</v>
      </c>
      <c r="H2123" s="267">
        <v>16.315709999999999</v>
      </c>
      <c r="I2123" s="268">
        <v>506</v>
      </c>
      <c r="L2123" s="211">
        <f t="shared" si="83"/>
        <v>16.315709999999999</v>
      </c>
      <c r="N2123" s="192"/>
    </row>
    <row r="2124" spans="1:14" s="247" customFormat="1" ht="45">
      <c r="A2124" s="241"/>
      <c r="B2124" s="266" t="s">
        <v>7007</v>
      </c>
      <c r="C2124" s="241">
        <v>2024</v>
      </c>
      <c r="D2124" s="266" t="s">
        <v>7008</v>
      </c>
      <c r="E2124" s="78">
        <v>0.23</v>
      </c>
      <c r="F2124" s="244">
        <v>1</v>
      </c>
      <c r="G2124" s="244">
        <v>0</v>
      </c>
      <c r="H2124" s="267">
        <v>16.315709999999999</v>
      </c>
      <c r="I2124" s="268">
        <v>506</v>
      </c>
      <c r="L2124" s="211">
        <f t="shared" si="83"/>
        <v>16.315709999999999</v>
      </c>
      <c r="N2124" s="192"/>
    </row>
    <row r="2125" spans="1:14" s="247" customFormat="1" ht="45">
      <c r="A2125" s="241"/>
      <c r="B2125" s="266" t="s">
        <v>7009</v>
      </c>
      <c r="C2125" s="241">
        <v>2024</v>
      </c>
      <c r="D2125" s="266" t="s">
        <v>7010</v>
      </c>
      <c r="E2125" s="78">
        <v>0.23</v>
      </c>
      <c r="F2125" s="244">
        <v>1</v>
      </c>
      <c r="G2125" s="244">
        <v>10</v>
      </c>
      <c r="H2125" s="267">
        <v>16.27544</v>
      </c>
      <c r="I2125" s="268">
        <v>506</v>
      </c>
      <c r="L2125" s="211">
        <f t="shared" si="83"/>
        <v>16.27544</v>
      </c>
      <c r="N2125" s="192"/>
    </row>
    <row r="2126" spans="1:14" s="247" customFormat="1" ht="45">
      <c r="A2126" s="241"/>
      <c r="B2126" s="266" t="s">
        <v>7011</v>
      </c>
      <c r="C2126" s="241">
        <v>2024</v>
      </c>
      <c r="D2126" s="266" t="s">
        <v>7012</v>
      </c>
      <c r="E2126" s="78">
        <v>0.23</v>
      </c>
      <c r="F2126" s="244">
        <v>1</v>
      </c>
      <c r="G2126" s="244">
        <v>10</v>
      </c>
      <c r="H2126" s="267">
        <v>14.524649999999999</v>
      </c>
      <c r="I2126" s="268">
        <v>400</v>
      </c>
      <c r="L2126" s="211">
        <f t="shared" si="83"/>
        <v>14.524649999999999</v>
      </c>
      <c r="N2126" s="192"/>
    </row>
    <row r="2127" spans="1:14" s="247" customFormat="1" ht="45">
      <c r="A2127" s="241"/>
      <c r="B2127" s="266" t="s">
        <v>7013</v>
      </c>
      <c r="C2127" s="241">
        <v>2024</v>
      </c>
      <c r="D2127" s="266" t="s">
        <v>7014</v>
      </c>
      <c r="E2127" s="78">
        <v>0.23</v>
      </c>
      <c r="F2127" s="244">
        <v>1</v>
      </c>
      <c r="G2127" s="244">
        <v>5</v>
      </c>
      <c r="H2127" s="267">
        <v>16.233250000000002</v>
      </c>
      <c r="I2127" s="268">
        <v>832</v>
      </c>
      <c r="L2127" s="211">
        <f t="shared" si="83"/>
        <v>16.233250000000002</v>
      </c>
      <c r="N2127" s="192"/>
    </row>
    <row r="2128" spans="1:14" s="247" customFormat="1" ht="45">
      <c r="A2128" s="241"/>
      <c r="B2128" s="266" t="s">
        <v>7015</v>
      </c>
      <c r="C2128" s="241">
        <v>2024</v>
      </c>
      <c r="D2128" s="266" t="s">
        <v>7016</v>
      </c>
      <c r="E2128" s="78">
        <v>0.23</v>
      </c>
      <c r="F2128" s="244">
        <v>1</v>
      </c>
      <c r="G2128" s="244">
        <v>5</v>
      </c>
      <c r="H2128" s="267">
        <v>15.81278</v>
      </c>
      <c r="I2128" s="268">
        <v>620</v>
      </c>
      <c r="L2128" s="211">
        <f t="shared" si="83"/>
        <v>15.81278</v>
      </c>
      <c r="N2128" s="192"/>
    </row>
    <row r="2129" spans="1:14" s="247" customFormat="1" ht="45">
      <c r="A2129" s="241"/>
      <c r="B2129" s="266" t="s">
        <v>7017</v>
      </c>
      <c r="C2129" s="241">
        <v>2024</v>
      </c>
      <c r="D2129" s="266" t="s">
        <v>7018</v>
      </c>
      <c r="E2129" s="78">
        <v>0.23</v>
      </c>
      <c r="F2129" s="244">
        <v>1</v>
      </c>
      <c r="G2129" s="244">
        <v>10</v>
      </c>
      <c r="H2129" s="267">
        <v>14.186459999999999</v>
      </c>
      <c r="I2129" s="268">
        <v>504</v>
      </c>
      <c r="L2129" s="211">
        <f t="shared" si="83"/>
        <v>14.186459999999999</v>
      </c>
      <c r="N2129" s="192"/>
    </row>
    <row r="2130" spans="1:14" s="247" customFormat="1" ht="45">
      <c r="A2130" s="241"/>
      <c r="B2130" s="266" t="s">
        <v>7019</v>
      </c>
      <c r="C2130" s="241">
        <v>2024</v>
      </c>
      <c r="D2130" s="266" t="s">
        <v>7020</v>
      </c>
      <c r="E2130" s="78">
        <v>0.23</v>
      </c>
      <c r="F2130" s="244">
        <v>1</v>
      </c>
      <c r="G2130" s="244">
        <v>5</v>
      </c>
      <c r="H2130" s="267">
        <v>16.30885</v>
      </c>
      <c r="I2130" s="268">
        <v>131</v>
      </c>
      <c r="L2130" s="211">
        <f t="shared" si="83"/>
        <v>16.30885</v>
      </c>
      <c r="N2130" s="192"/>
    </row>
    <row r="2131" spans="1:14" s="247" customFormat="1" ht="45">
      <c r="A2131" s="241"/>
      <c r="B2131" s="266" t="s">
        <v>7021</v>
      </c>
      <c r="C2131" s="241">
        <v>2024</v>
      </c>
      <c r="D2131" s="266" t="s">
        <v>7022</v>
      </c>
      <c r="E2131" s="78">
        <v>0.23</v>
      </c>
      <c r="F2131" s="244">
        <v>1</v>
      </c>
      <c r="G2131" s="244">
        <v>10</v>
      </c>
      <c r="H2131" s="267">
        <v>14.02727</v>
      </c>
      <c r="I2131" s="268">
        <v>400</v>
      </c>
      <c r="L2131" s="211">
        <f t="shared" si="83"/>
        <v>14.02727</v>
      </c>
      <c r="N2131" s="192"/>
    </row>
    <row r="2132" spans="1:14" s="247" customFormat="1" ht="45">
      <c r="A2132" s="241"/>
      <c r="B2132" s="266" t="s">
        <v>7023</v>
      </c>
      <c r="C2132" s="241">
        <v>2024</v>
      </c>
      <c r="D2132" s="266" t="s">
        <v>7024</v>
      </c>
      <c r="E2132" s="78">
        <v>0.23</v>
      </c>
      <c r="F2132" s="244">
        <v>1</v>
      </c>
      <c r="G2132" s="244">
        <v>10</v>
      </c>
      <c r="H2132" s="267">
        <v>20.393150000000002</v>
      </c>
      <c r="I2132" s="268">
        <v>201</v>
      </c>
      <c r="L2132" s="211">
        <f t="shared" si="83"/>
        <v>20.393150000000002</v>
      </c>
      <c r="N2132" s="192"/>
    </row>
    <row r="2133" spans="1:14" s="247" customFormat="1" ht="45">
      <c r="A2133" s="241"/>
      <c r="B2133" s="266" t="s">
        <v>7025</v>
      </c>
      <c r="C2133" s="241">
        <v>2024</v>
      </c>
      <c r="D2133" s="266" t="s">
        <v>7026</v>
      </c>
      <c r="E2133" s="78">
        <v>0.23</v>
      </c>
      <c r="F2133" s="244">
        <v>1</v>
      </c>
      <c r="G2133" s="244">
        <v>1.76</v>
      </c>
      <c r="H2133" s="267">
        <v>23.6875</v>
      </c>
      <c r="I2133" s="268">
        <v>141</v>
      </c>
      <c r="L2133" s="211">
        <f t="shared" si="83"/>
        <v>23.6875</v>
      </c>
      <c r="N2133" s="192"/>
    </row>
    <row r="2134" spans="1:14" s="247" customFormat="1" ht="45">
      <c r="A2134" s="241"/>
      <c r="B2134" s="266" t="s">
        <v>7027</v>
      </c>
      <c r="C2134" s="241">
        <v>2024</v>
      </c>
      <c r="D2134" s="266" t="s">
        <v>7028</v>
      </c>
      <c r="E2134" s="78">
        <v>0.23</v>
      </c>
      <c r="F2134" s="244">
        <v>1</v>
      </c>
      <c r="G2134" s="244">
        <v>2.2000000000000002</v>
      </c>
      <c r="H2134" s="267">
        <v>23.627860000000002</v>
      </c>
      <c r="I2134" s="268">
        <v>141</v>
      </c>
      <c r="L2134" s="211">
        <f t="shared" si="83"/>
        <v>23.627860000000002</v>
      </c>
      <c r="N2134" s="192"/>
    </row>
    <row r="2135" spans="1:14" s="247" customFormat="1" ht="45">
      <c r="A2135" s="241"/>
      <c r="B2135" s="266" t="s">
        <v>7029</v>
      </c>
      <c r="C2135" s="241">
        <v>2024</v>
      </c>
      <c r="D2135" s="266" t="s">
        <v>7030</v>
      </c>
      <c r="E2135" s="78">
        <v>0.23</v>
      </c>
      <c r="F2135" s="244">
        <v>1</v>
      </c>
      <c r="G2135" s="244">
        <v>5.28</v>
      </c>
      <c r="H2135" s="267">
        <v>23.692910000000001</v>
      </c>
      <c r="I2135" s="268">
        <v>141</v>
      </c>
      <c r="L2135" s="211">
        <f t="shared" si="83"/>
        <v>23.692910000000001</v>
      </c>
      <c r="N2135" s="192"/>
    </row>
    <row r="2136" spans="1:14" s="247" customFormat="1" ht="45">
      <c r="A2136" s="241"/>
      <c r="B2136" s="266" t="s">
        <v>7031</v>
      </c>
      <c r="C2136" s="241">
        <v>2024</v>
      </c>
      <c r="D2136" s="266" t="s">
        <v>7032</v>
      </c>
      <c r="E2136" s="78">
        <v>0.23</v>
      </c>
      <c r="F2136" s="244">
        <v>1</v>
      </c>
      <c r="G2136" s="244">
        <v>3.08</v>
      </c>
      <c r="H2136" s="267">
        <v>23.55875</v>
      </c>
      <c r="I2136" s="268">
        <v>141</v>
      </c>
      <c r="L2136" s="211">
        <f t="shared" si="83"/>
        <v>23.55875</v>
      </c>
      <c r="N2136" s="192"/>
    </row>
    <row r="2137" spans="1:14" s="247" customFormat="1" ht="45">
      <c r="A2137" s="241"/>
      <c r="B2137" s="266" t="s">
        <v>7033</v>
      </c>
      <c r="C2137" s="241">
        <v>2024</v>
      </c>
      <c r="D2137" s="266" t="s">
        <v>6641</v>
      </c>
      <c r="E2137" s="78">
        <v>0.23</v>
      </c>
      <c r="F2137" s="244">
        <v>1</v>
      </c>
      <c r="G2137" s="244">
        <v>10</v>
      </c>
      <c r="H2137" s="267">
        <v>15.179639999999999</v>
      </c>
      <c r="I2137" s="268">
        <v>829</v>
      </c>
      <c r="L2137" s="211">
        <f t="shared" si="83"/>
        <v>15.179639999999999</v>
      </c>
      <c r="N2137" s="192"/>
    </row>
    <row r="2138" spans="1:14" s="247" customFormat="1" ht="45">
      <c r="A2138" s="241"/>
      <c r="B2138" s="266" t="s">
        <v>7034</v>
      </c>
      <c r="C2138" s="241">
        <v>2024</v>
      </c>
      <c r="D2138" s="266" t="s">
        <v>7035</v>
      </c>
      <c r="E2138" s="78">
        <v>0.23</v>
      </c>
      <c r="F2138" s="244">
        <v>1</v>
      </c>
      <c r="G2138" s="244">
        <v>10</v>
      </c>
      <c r="H2138" s="267">
        <v>16.435119999999998</v>
      </c>
      <c r="I2138" s="268">
        <v>130</v>
      </c>
      <c r="L2138" s="211">
        <f t="shared" si="83"/>
        <v>16.435119999999998</v>
      </c>
      <c r="N2138" s="192"/>
    </row>
    <row r="2139" spans="1:14" s="247" customFormat="1" ht="45">
      <c r="A2139" s="241"/>
      <c r="B2139" s="266" t="s">
        <v>7036</v>
      </c>
      <c r="C2139" s="241">
        <v>2024</v>
      </c>
      <c r="D2139" s="266" t="s">
        <v>7037</v>
      </c>
      <c r="E2139" s="78">
        <v>0.23</v>
      </c>
      <c r="F2139" s="244">
        <v>1</v>
      </c>
      <c r="G2139" s="244">
        <v>10</v>
      </c>
      <c r="H2139" s="267">
        <v>15.40598</v>
      </c>
      <c r="I2139" s="268">
        <v>133</v>
      </c>
      <c r="L2139" s="211">
        <f t="shared" si="83"/>
        <v>15.40598</v>
      </c>
      <c r="N2139" s="192"/>
    </row>
    <row r="2140" spans="1:14" s="247" customFormat="1" ht="45">
      <c r="A2140" s="241"/>
      <c r="B2140" s="266" t="s">
        <v>7038</v>
      </c>
      <c r="C2140" s="241">
        <v>2024</v>
      </c>
      <c r="D2140" s="266" t="s">
        <v>7039</v>
      </c>
      <c r="E2140" s="78">
        <v>0.23</v>
      </c>
      <c r="F2140" s="244">
        <v>1</v>
      </c>
      <c r="G2140" s="244">
        <v>10</v>
      </c>
      <c r="H2140" s="267">
        <v>15.022879999999999</v>
      </c>
      <c r="I2140" s="268">
        <v>22</v>
      </c>
      <c r="L2140" s="211">
        <f t="shared" si="83"/>
        <v>15.022879999999999</v>
      </c>
      <c r="N2140" s="192"/>
    </row>
    <row r="2141" spans="1:14" s="247" customFormat="1" ht="45">
      <c r="A2141" s="241"/>
      <c r="B2141" s="266" t="s">
        <v>7040</v>
      </c>
      <c r="C2141" s="241">
        <v>2024</v>
      </c>
      <c r="D2141" s="266" t="s">
        <v>7041</v>
      </c>
      <c r="E2141" s="78">
        <v>0.23</v>
      </c>
      <c r="F2141" s="244">
        <v>1</v>
      </c>
      <c r="G2141" s="244">
        <v>10</v>
      </c>
      <c r="H2141" s="267">
        <v>18.40335</v>
      </c>
      <c r="I2141" s="268">
        <v>129</v>
      </c>
      <c r="L2141" s="211">
        <f t="shared" si="83"/>
        <v>18.40335</v>
      </c>
      <c r="N2141" s="192"/>
    </row>
    <row r="2142" spans="1:14" s="247" customFormat="1" ht="45">
      <c r="A2142" s="241"/>
      <c r="B2142" s="266" t="s">
        <v>7042</v>
      </c>
      <c r="C2142" s="241">
        <v>2024</v>
      </c>
      <c r="D2142" s="266" t="s">
        <v>7043</v>
      </c>
      <c r="E2142" s="78">
        <v>0.23</v>
      </c>
      <c r="F2142" s="244">
        <v>1</v>
      </c>
      <c r="G2142" s="244">
        <v>10</v>
      </c>
      <c r="H2142" s="267">
        <v>23.11937</v>
      </c>
      <c r="I2142" s="268">
        <v>248</v>
      </c>
      <c r="L2142" s="211">
        <f t="shared" si="83"/>
        <v>23.11937</v>
      </c>
      <c r="N2142" s="192"/>
    </row>
    <row r="2143" spans="1:14" s="247" customFormat="1" ht="45">
      <c r="A2143" s="241"/>
      <c r="B2143" s="266" t="s">
        <v>7044</v>
      </c>
      <c r="C2143" s="241">
        <v>2024</v>
      </c>
      <c r="D2143" s="266" t="s">
        <v>7045</v>
      </c>
      <c r="E2143" s="78">
        <v>0.23</v>
      </c>
      <c r="F2143" s="244">
        <v>1</v>
      </c>
      <c r="G2143" s="244">
        <v>8</v>
      </c>
      <c r="H2143" s="267">
        <v>16.886779999999998</v>
      </c>
      <c r="I2143" s="268">
        <v>250</v>
      </c>
      <c r="L2143" s="211">
        <f t="shared" si="83"/>
        <v>16.886779999999998</v>
      </c>
      <c r="N2143" s="192"/>
    </row>
    <row r="2144" spans="1:14" s="247" customFormat="1" ht="45">
      <c r="A2144" s="241"/>
      <c r="B2144" s="266" t="s">
        <v>7046</v>
      </c>
      <c r="C2144" s="241">
        <v>2024</v>
      </c>
      <c r="D2144" s="266" t="s">
        <v>7047</v>
      </c>
      <c r="E2144" s="78">
        <v>0.23</v>
      </c>
      <c r="F2144" s="244">
        <v>1</v>
      </c>
      <c r="G2144" s="244">
        <v>10</v>
      </c>
      <c r="H2144" s="267">
        <v>17.97467</v>
      </c>
      <c r="I2144" s="268">
        <v>251</v>
      </c>
      <c r="L2144" s="211">
        <f t="shared" si="83"/>
        <v>17.97467</v>
      </c>
      <c r="N2144" s="192"/>
    </row>
    <row r="2145" spans="1:14" s="247" customFormat="1" ht="45">
      <c r="A2145" s="241"/>
      <c r="B2145" s="266" t="s">
        <v>7048</v>
      </c>
      <c r="C2145" s="241">
        <v>2024</v>
      </c>
      <c r="D2145" s="266" t="s">
        <v>7049</v>
      </c>
      <c r="E2145" s="78">
        <v>0.23</v>
      </c>
      <c r="F2145" s="244">
        <v>1</v>
      </c>
      <c r="G2145" s="244">
        <v>10</v>
      </c>
      <c r="H2145" s="267">
        <v>21.258209999999998</v>
      </c>
      <c r="I2145" s="268">
        <v>133</v>
      </c>
      <c r="L2145" s="211">
        <f t="shared" si="83"/>
        <v>21.258209999999998</v>
      </c>
      <c r="N2145" s="192"/>
    </row>
    <row r="2146" spans="1:14" s="247" customFormat="1" ht="45">
      <c r="A2146" s="241"/>
      <c r="B2146" s="266" t="s">
        <v>7050</v>
      </c>
      <c r="C2146" s="241">
        <v>2024</v>
      </c>
      <c r="D2146" s="266" t="s">
        <v>7051</v>
      </c>
      <c r="E2146" s="78">
        <v>0.23</v>
      </c>
      <c r="F2146" s="244">
        <v>1</v>
      </c>
      <c r="G2146" s="244">
        <v>10</v>
      </c>
      <c r="H2146" s="267">
        <v>20.728870000000001</v>
      </c>
      <c r="I2146" s="268">
        <v>130</v>
      </c>
      <c r="L2146" s="211">
        <f t="shared" si="83"/>
        <v>20.728870000000001</v>
      </c>
      <c r="N2146" s="192"/>
    </row>
    <row r="2147" spans="1:14" s="247" customFormat="1" ht="45">
      <c r="A2147" s="241"/>
      <c r="B2147" s="266" t="s">
        <v>7052</v>
      </c>
      <c r="C2147" s="241">
        <v>2024</v>
      </c>
      <c r="D2147" s="266" t="s">
        <v>7053</v>
      </c>
      <c r="E2147" s="78">
        <v>0.23</v>
      </c>
      <c r="F2147" s="244">
        <v>1</v>
      </c>
      <c r="G2147" s="244">
        <v>10</v>
      </c>
      <c r="H2147" s="267">
        <v>20.895220000000002</v>
      </c>
      <c r="I2147" s="268">
        <v>129</v>
      </c>
      <c r="L2147" s="211">
        <f t="shared" si="83"/>
        <v>20.895220000000002</v>
      </c>
      <c r="N2147" s="192"/>
    </row>
    <row r="2148" spans="1:14" s="247" customFormat="1" ht="45">
      <c r="A2148" s="241"/>
      <c r="B2148" s="266" t="s">
        <v>7054</v>
      </c>
      <c r="C2148" s="241">
        <v>2024</v>
      </c>
      <c r="D2148" s="266" t="s">
        <v>7055</v>
      </c>
      <c r="E2148" s="78">
        <v>0.23</v>
      </c>
      <c r="F2148" s="244">
        <v>1</v>
      </c>
      <c r="G2148" s="244">
        <v>3</v>
      </c>
      <c r="H2148" s="267">
        <v>18.103819999999999</v>
      </c>
      <c r="I2148" s="268">
        <v>248</v>
      </c>
      <c r="L2148" s="211">
        <f t="shared" si="83"/>
        <v>18.103819999999999</v>
      </c>
      <c r="N2148" s="192"/>
    </row>
    <row r="2149" spans="1:14" s="247" customFormat="1" ht="45">
      <c r="A2149" s="241"/>
      <c r="B2149" s="266" t="s">
        <v>7056</v>
      </c>
      <c r="C2149" s="241">
        <v>2024</v>
      </c>
      <c r="D2149" s="266" t="s">
        <v>7057</v>
      </c>
      <c r="E2149" s="78">
        <v>0.23</v>
      </c>
      <c r="F2149" s="244">
        <v>1</v>
      </c>
      <c r="G2149" s="244">
        <v>10</v>
      </c>
      <c r="H2149" s="267">
        <v>17.222080000000002</v>
      </c>
      <c r="I2149" s="268">
        <v>139</v>
      </c>
      <c r="L2149" s="211">
        <f t="shared" si="83"/>
        <v>17.222080000000002</v>
      </c>
      <c r="N2149" s="192"/>
    </row>
    <row r="2150" spans="1:14" s="247" customFormat="1" ht="45">
      <c r="A2150" s="241"/>
      <c r="B2150" s="266" t="s">
        <v>7058</v>
      </c>
      <c r="C2150" s="241">
        <v>2024</v>
      </c>
      <c r="D2150" s="266" t="s">
        <v>7059</v>
      </c>
      <c r="E2150" s="78">
        <v>0.23</v>
      </c>
      <c r="F2150" s="244">
        <v>1</v>
      </c>
      <c r="G2150" s="244">
        <v>15</v>
      </c>
      <c r="H2150" s="267">
        <v>17.208119999999997</v>
      </c>
      <c r="I2150" s="268">
        <v>139</v>
      </c>
      <c r="L2150" s="211">
        <f t="shared" si="83"/>
        <v>17.208119999999997</v>
      </c>
      <c r="N2150" s="192"/>
    </row>
    <row r="2151" spans="1:14" s="247" customFormat="1" ht="45">
      <c r="A2151" s="241"/>
      <c r="B2151" s="266" t="s">
        <v>7060</v>
      </c>
      <c r="C2151" s="241">
        <v>2024</v>
      </c>
      <c r="D2151" s="266" t="s">
        <v>7061</v>
      </c>
      <c r="E2151" s="78">
        <v>0.23</v>
      </c>
      <c r="F2151" s="244">
        <v>1</v>
      </c>
      <c r="G2151" s="244">
        <v>10</v>
      </c>
      <c r="H2151" s="267">
        <v>17.128150000000002</v>
      </c>
      <c r="I2151" s="268">
        <v>139</v>
      </c>
      <c r="L2151" s="211">
        <f t="shared" si="83"/>
        <v>17.128150000000002</v>
      </c>
      <c r="N2151" s="192"/>
    </row>
    <row r="2152" spans="1:14" s="247" customFormat="1" ht="45">
      <c r="A2152" s="241"/>
      <c r="B2152" s="266" t="s">
        <v>7062</v>
      </c>
      <c r="C2152" s="241">
        <v>2024</v>
      </c>
      <c r="D2152" s="266" t="s">
        <v>7063</v>
      </c>
      <c r="E2152" s="78">
        <v>0.23</v>
      </c>
      <c r="F2152" s="244">
        <v>1</v>
      </c>
      <c r="G2152" s="244">
        <v>10</v>
      </c>
      <c r="H2152" s="267">
        <v>17.128150000000002</v>
      </c>
      <c r="I2152" s="268">
        <v>139</v>
      </c>
      <c r="L2152" s="211">
        <f t="shared" si="83"/>
        <v>17.128150000000002</v>
      </c>
      <c r="N2152" s="192"/>
    </row>
    <row r="2153" spans="1:14" s="247" customFormat="1" ht="45">
      <c r="A2153" s="241"/>
      <c r="B2153" s="266" t="s">
        <v>7064</v>
      </c>
      <c r="C2153" s="241">
        <v>2024</v>
      </c>
      <c r="D2153" s="266" t="s">
        <v>7065</v>
      </c>
      <c r="E2153" s="78">
        <v>0.23</v>
      </c>
      <c r="F2153" s="244">
        <v>1</v>
      </c>
      <c r="G2153" s="244">
        <v>15</v>
      </c>
      <c r="H2153" s="267">
        <v>23.990539999999999</v>
      </c>
      <c r="I2153" s="268">
        <v>197</v>
      </c>
      <c r="L2153" s="211">
        <f t="shared" si="83"/>
        <v>23.990539999999999</v>
      </c>
      <c r="N2153" s="192"/>
    </row>
    <row r="2154" spans="1:14" s="247" customFormat="1" ht="45">
      <c r="A2154" s="241"/>
      <c r="B2154" s="266" t="s">
        <v>7066</v>
      </c>
      <c r="C2154" s="241">
        <v>2024</v>
      </c>
      <c r="D2154" s="266" t="s">
        <v>7067</v>
      </c>
      <c r="E2154" s="78">
        <v>0.23</v>
      </c>
      <c r="F2154" s="244">
        <v>1</v>
      </c>
      <c r="G2154" s="244">
        <v>0</v>
      </c>
      <c r="H2154" s="267">
        <v>23.99052</v>
      </c>
      <c r="I2154" s="268">
        <v>197</v>
      </c>
      <c r="L2154" s="211">
        <f t="shared" si="83"/>
        <v>23.99052</v>
      </c>
      <c r="N2154" s="192"/>
    </row>
    <row r="2155" spans="1:14" s="247" customFormat="1" ht="45">
      <c r="A2155" s="241"/>
      <c r="B2155" s="266" t="s">
        <v>7068</v>
      </c>
      <c r="C2155" s="241">
        <v>2024</v>
      </c>
      <c r="D2155" s="266" t="s">
        <v>7069</v>
      </c>
      <c r="E2155" s="78">
        <v>0.23</v>
      </c>
      <c r="F2155" s="244">
        <v>1</v>
      </c>
      <c r="G2155" s="244">
        <v>10</v>
      </c>
      <c r="H2155" s="267">
        <v>21.463339999999999</v>
      </c>
      <c r="I2155" s="268">
        <v>195</v>
      </c>
      <c r="L2155" s="211">
        <f t="shared" si="83"/>
        <v>21.463339999999999</v>
      </c>
      <c r="N2155" s="192"/>
    </row>
    <row r="2156" spans="1:14" s="247" customFormat="1" ht="45">
      <c r="A2156" s="241"/>
      <c r="B2156" s="266" t="s">
        <v>7070</v>
      </c>
      <c r="C2156" s="241">
        <v>2024</v>
      </c>
      <c r="D2156" s="266" t="s">
        <v>7071</v>
      </c>
      <c r="E2156" s="78">
        <v>0.23</v>
      </c>
      <c r="F2156" s="244">
        <v>1</v>
      </c>
      <c r="G2156" s="244">
        <v>10</v>
      </c>
      <c r="H2156" s="267">
        <v>24.036249999999999</v>
      </c>
      <c r="I2156" s="268">
        <v>131</v>
      </c>
      <c r="L2156" s="211">
        <f t="shared" si="83"/>
        <v>24.036249999999999</v>
      </c>
      <c r="N2156" s="192"/>
    </row>
    <row r="2157" spans="1:14" s="247" customFormat="1" ht="45">
      <c r="A2157" s="241"/>
      <c r="B2157" s="266" t="s">
        <v>7072</v>
      </c>
      <c r="C2157" s="241">
        <v>2024</v>
      </c>
      <c r="D2157" s="266" t="s">
        <v>7073</v>
      </c>
      <c r="E2157" s="78">
        <v>0.23</v>
      </c>
      <c r="F2157" s="244">
        <v>1</v>
      </c>
      <c r="G2157" s="244">
        <v>10</v>
      </c>
      <c r="H2157" s="267">
        <v>24.297279999999997</v>
      </c>
      <c r="I2157" s="268">
        <v>140</v>
      </c>
      <c r="L2157" s="211">
        <f t="shared" si="83"/>
        <v>24.297279999999997</v>
      </c>
      <c r="N2157" s="192"/>
    </row>
    <row r="2158" spans="1:14" s="247" customFormat="1" ht="45">
      <c r="A2158" s="241"/>
      <c r="B2158" s="266" t="s">
        <v>7074</v>
      </c>
      <c r="C2158" s="241">
        <v>2024</v>
      </c>
      <c r="D2158" s="266" t="s">
        <v>7075</v>
      </c>
      <c r="E2158" s="78">
        <v>0.23</v>
      </c>
      <c r="F2158" s="244">
        <v>1</v>
      </c>
      <c r="G2158" s="244">
        <v>5</v>
      </c>
      <c r="H2158" s="267">
        <v>24.357980000000001</v>
      </c>
      <c r="I2158" s="268">
        <v>140</v>
      </c>
      <c r="L2158" s="211">
        <f t="shared" si="83"/>
        <v>24.357980000000001</v>
      </c>
      <c r="N2158" s="192"/>
    </row>
    <row r="2159" spans="1:14" s="247" customFormat="1" ht="45">
      <c r="A2159" s="241"/>
      <c r="B2159" s="266" t="s">
        <v>7076</v>
      </c>
      <c r="C2159" s="241">
        <v>2024</v>
      </c>
      <c r="D2159" s="266" t="s">
        <v>7077</v>
      </c>
      <c r="E2159" s="78">
        <v>0.23</v>
      </c>
      <c r="F2159" s="244">
        <v>1</v>
      </c>
      <c r="G2159" s="244">
        <v>10</v>
      </c>
      <c r="H2159" s="267">
        <v>23.153549999999999</v>
      </c>
      <c r="I2159" s="268">
        <v>140</v>
      </c>
      <c r="L2159" s="211">
        <f t="shared" si="83"/>
        <v>23.153549999999999</v>
      </c>
      <c r="N2159" s="192"/>
    </row>
    <row r="2160" spans="1:14" s="247" customFormat="1" ht="45">
      <c r="A2160" s="241"/>
      <c r="B2160" s="266" t="s">
        <v>7078</v>
      </c>
      <c r="C2160" s="241">
        <v>2024</v>
      </c>
      <c r="D2160" s="266" t="s">
        <v>7079</v>
      </c>
      <c r="E2160" s="78">
        <v>0.23</v>
      </c>
      <c r="F2160" s="244">
        <v>1</v>
      </c>
      <c r="G2160" s="244">
        <v>10</v>
      </c>
      <c r="H2160" s="267">
        <v>24.303279999999997</v>
      </c>
      <c r="I2160" s="268">
        <v>140</v>
      </c>
      <c r="L2160" s="211">
        <f t="shared" si="83"/>
        <v>24.303279999999997</v>
      </c>
      <c r="N2160" s="192"/>
    </row>
    <row r="2161" spans="1:14" s="247" customFormat="1" ht="45">
      <c r="A2161" s="241"/>
      <c r="B2161" s="266" t="s">
        <v>7080</v>
      </c>
      <c r="C2161" s="241">
        <v>2024</v>
      </c>
      <c r="D2161" s="266" t="s">
        <v>7081</v>
      </c>
      <c r="E2161" s="78">
        <v>0.23</v>
      </c>
      <c r="F2161" s="244">
        <v>1</v>
      </c>
      <c r="G2161" s="244">
        <v>10</v>
      </c>
      <c r="H2161" s="267">
        <v>24.364169999999998</v>
      </c>
      <c r="I2161" s="268">
        <v>140</v>
      </c>
      <c r="L2161" s="211">
        <f t="shared" si="83"/>
        <v>24.364169999999998</v>
      </c>
      <c r="N2161" s="192"/>
    </row>
    <row r="2162" spans="1:14" s="247" customFormat="1" ht="45">
      <c r="A2162" s="241"/>
      <c r="B2162" s="266" t="s">
        <v>7082</v>
      </c>
      <c r="C2162" s="241">
        <v>2024</v>
      </c>
      <c r="D2162" s="266" t="s">
        <v>7083</v>
      </c>
      <c r="E2162" s="78">
        <v>0.23</v>
      </c>
      <c r="F2162" s="244">
        <v>1</v>
      </c>
      <c r="G2162" s="244">
        <v>10</v>
      </c>
      <c r="H2162" s="267">
        <v>21.26031</v>
      </c>
      <c r="I2162" s="268">
        <v>202</v>
      </c>
      <c r="L2162" s="211">
        <f t="shared" si="83"/>
        <v>21.26031</v>
      </c>
      <c r="N2162" s="192"/>
    </row>
    <row r="2163" spans="1:14" s="247" customFormat="1" ht="45">
      <c r="A2163" s="241"/>
      <c r="B2163" s="266" t="s">
        <v>7084</v>
      </c>
      <c r="C2163" s="241">
        <v>2024</v>
      </c>
      <c r="D2163" s="266" t="s">
        <v>7085</v>
      </c>
      <c r="E2163" s="78">
        <v>0.23</v>
      </c>
      <c r="F2163" s="244">
        <v>1</v>
      </c>
      <c r="G2163" s="244">
        <v>10</v>
      </c>
      <c r="H2163" s="267">
        <v>21.672979999999999</v>
      </c>
      <c r="I2163" s="268">
        <v>130</v>
      </c>
      <c r="L2163" s="211">
        <f t="shared" si="83"/>
        <v>21.672979999999999</v>
      </c>
      <c r="N2163" s="192"/>
    </row>
    <row r="2164" spans="1:14" s="247" customFormat="1" ht="45">
      <c r="A2164" s="241"/>
      <c r="B2164" s="266" t="s">
        <v>7086</v>
      </c>
      <c r="C2164" s="241">
        <v>2024</v>
      </c>
      <c r="D2164" s="266" t="s">
        <v>7087</v>
      </c>
      <c r="E2164" s="78">
        <v>0.23</v>
      </c>
      <c r="F2164" s="244">
        <v>1</v>
      </c>
      <c r="G2164" s="244">
        <v>6</v>
      </c>
      <c r="H2164" s="267">
        <v>20.772269999999999</v>
      </c>
      <c r="I2164" s="268">
        <v>499</v>
      </c>
      <c r="L2164" s="211">
        <f t="shared" si="83"/>
        <v>20.772269999999999</v>
      </c>
      <c r="N2164" s="192"/>
    </row>
    <row r="2165" spans="1:14" s="247" customFormat="1" ht="45">
      <c r="A2165" s="241"/>
      <c r="B2165" s="266" t="s">
        <v>7088</v>
      </c>
      <c r="C2165" s="241">
        <v>2024</v>
      </c>
      <c r="D2165" s="266" t="s">
        <v>7089</v>
      </c>
      <c r="E2165" s="78">
        <v>0.23</v>
      </c>
      <c r="F2165" s="244">
        <v>1</v>
      </c>
      <c r="G2165" s="244">
        <v>1</v>
      </c>
      <c r="H2165" s="267">
        <v>18.105990000000002</v>
      </c>
      <c r="I2165" s="268">
        <v>248</v>
      </c>
      <c r="L2165" s="211">
        <f t="shared" si="83"/>
        <v>18.105990000000002</v>
      </c>
      <c r="N2165" s="192"/>
    </row>
    <row r="2166" spans="1:14" s="247" customFormat="1" ht="45">
      <c r="A2166" s="241"/>
      <c r="B2166" s="266" t="s">
        <v>7090</v>
      </c>
      <c r="C2166" s="241">
        <v>2024</v>
      </c>
      <c r="D2166" s="266" t="s">
        <v>7091</v>
      </c>
      <c r="E2166" s="78">
        <v>0.23</v>
      </c>
      <c r="F2166" s="244">
        <v>1</v>
      </c>
      <c r="G2166" s="244">
        <v>2</v>
      </c>
      <c r="H2166" s="267">
        <v>18.105990000000002</v>
      </c>
      <c r="I2166" s="268">
        <v>248</v>
      </c>
      <c r="L2166" s="211">
        <f t="shared" si="83"/>
        <v>18.105990000000002</v>
      </c>
      <c r="N2166" s="192"/>
    </row>
    <row r="2167" spans="1:14" s="247" customFormat="1" ht="45">
      <c r="A2167" s="241"/>
      <c r="B2167" s="266" t="s">
        <v>7092</v>
      </c>
      <c r="C2167" s="241">
        <v>2024</v>
      </c>
      <c r="D2167" s="266" t="s">
        <v>7093</v>
      </c>
      <c r="E2167" s="78">
        <v>0.23</v>
      </c>
      <c r="F2167" s="244">
        <v>1</v>
      </c>
      <c r="G2167" s="244">
        <v>15</v>
      </c>
      <c r="H2167" s="267">
        <v>15.270020000000001</v>
      </c>
      <c r="I2167" s="268">
        <v>503</v>
      </c>
      <c r="L2167" s="211">
        <f t="shared" si="83"/>
        <v>15.270020000000001</v>
      </c>
      <c r="N2167" s="192"/>
    </row>
    <row r="2168" spans="1:14" s="247" customFormat="1" ht="45">
      <c r="A2168" s="241"/>
      <c r="B2168" s="266" t="s">
        <v>7094</v>
      </c>
      <c r="C2168" s="241">
        <v>2024</v>
      </c>
      <c r="D2168" s="266" t="s">
        <v>7095</v>
      </c>
      <c r="E2168" s="78">
        <v>0.23</v>
      </c>
      <c r="F2168" s="244">
        <v>1</v>
      </c>
      <c r="G2168" s="244">
        <v>10</v>
      </c>
      <c r="H2168" s="267">
        <v>14.017610000000001</v>
      </c>
      <c r="I2168" s="268">
        <v>308</v>
      </c>
      <c r="L2168" s="211">
        <f t="shared" si="83"/>
        <v>14.017610000000001</v>
      </c>
      <c r="N2168" s="192"/>
    </row>
    <row r="2169" spans="1:14" s="247" customFormat="1" ht="45">
      <c r="A2169" s="241"/>
      <c r="B2169" s="266" t="s">
        <v>7096</v>
      </c>
      <c r="C2169" s="241">
        <v>2024</v>
      </c>
      <c r="D2169" s="266" t="s">
        <v>7097</v>
      </c>
      <c r="E2169" s="78">
        <v>0.23</v>
      </c>
      <c r="F2169" s="244">
        <v>1</v>
      </c>
      <c r="G2169" s="244">
        <v>5</v>
      </c>
      <c r="H2169" s="267">
        <v>15.270490000000001</v>
      </c>
      <c r="I2169" s="268">
        <v>503</v>
      </c>
      <c r="L2169" s="211">
        <f t="shared" si="83"/>
        <v>15.270490000000001</v>
      </c>
      <c r="N2169" s="192"/>
    </row>
    <row r="2170" spans="1:14" s="247" customFormat="1" ht="45">
      <c r="A2170" s="241"/>
      <c r="B2170" s="266" t="s">
        <v>7098</v>
      </c>
      <c r="C2170" s="241">
        <v>2024</v>
      </c>
      <c r="D2170" s="266" t="s">
        <v>7099</v>
      </c>
      <c r="E2170" s="78">
        <v>0.23</v>
      </c>
      <c r="F2170" s="244">
        <v>1</v>
      </c>
      <c r="G2170" s="244">
        <v>15</v>
      </c>
      <c r="H2170" s="267">
        <v>14.89941</v>
      </c>
      <c r="I2170" s="268">
        <v>503</v>
      </c>
      <c r="L2170" s="211">
        <f t="shared" si="83"/>
        <v>14.89941</v>
      </c>
      <c r="N2170" s="192"/>
    </row>
    <row r="2171" spans="1:14" s="247" customFormat="1" ht="45">
      <c r="A2171" s="241"/>
      <c r="B2171" s="266" t="s">
        <v>7100</v>
      </c>
      <c r="C2171" s="241">
        <v>2024</v>
      </c>
      <c r="D2171" s="266" t="s">
        <v>7101</v>
      </c>
      <c r="E2171" s="78">
        <v>0.23</v>
      </c>
      <c r="F2171" s="244">
        <v>1</v>
      </c>
      <c r="G2171" s="244">
        <v>10</v>
      </c>
      <c r="H2171" s="267">
        <v>14.40034</v>
      </c>
      <c r="I2171" s="268">
        <v>308</v>
      </c>
      <c r="L2171" s="211">
        <f t="shared" si="83"/>
        <v>14.40034</v>
      </c>
      <c r="N2171" s="192"/>
    </row>
    <row r="2172" spans="1:14" s="247" customFormat="1" ht="45">
      <c r="A2172" s="241"/>
      <c r="B2172" s="266" t="s">
        <v>7102</v>
      </c>
      <c r="C2172" s="241">
        <v>2024</v>
      </c>
      <c r="D2172" s="266" t="s">
        <v>7103</v>
      </c>
      <c r="E2172" s="78">
        <v>0.23</v>
      </c>
      <c r="F2172" s="244">
        <v>1</v>
      </c>
      <c r="G2172" s="244">
        <v>10</v>
      </c>
      <c r="H2172" s="267">
        <v>14.524649999999999</v>
      </c>
      <c r="I2172" s="268">
        <v>400</v>
      </c>
      <c r="L2172" s="211">
        <f t="shared" si="83"/>
        <v>14.524649999999999</v>
      </c>
      <c r="N2172" s="192"/>
    </row>
    <row r="2173" spans="1:14" s="247" customFormat="1" ht="45">
      <c r="A2173" s="241"/>
      <c r="B2173" s="266" t="s">
        <v>7104</v>
      </c>
      <c r="C2173" s="241">
        <v>2024</v>
      </c>
      <c r="D2173" s="266" t="s">
        <v>7105</v>
      </c>
      <c r="E2173" s="78">
        <v>0.23</v>
      </c>
      <c r="F2173" s="244">
        <v>1</v>
      </c>
      <c r="G2173" s="244">
        <v>1</v>
      </c>
      <c r="H2173" s="267">
        <v>15.23855</v>
      </c>
      <c r="I2173" s="268">
        <v>400</v>
      </c>
      <c r="L2173" s="211">
        <f t="shared" si="83"/>
        <v>15.23855</v>
      </c>
      <c r="N2173" s="192"/>
    </row>
    <row r="2174" spans="1:14" s="247" customFormat="1" ht="45">
      <c r="A2174" s="241"/>
      <c r="B2174" s="266" t="s">
        <v>7106</v>
      </c>
      <c r="C2174" s="241">
        <v>2024</v>
      </c>
      <c r="D2174" s="266" t="s">
        <v>7107</v>
      </c>
      <c r="E2174" s="78">
        <v>0.23</v>
      </c>
      <c r="F2174" s="244">
        <v>1</v>
      </c>
      <c r="G2174" s="244">
        <v>10</v>
      </c>
      <c r="H2174" s="267">
        <v>14.717129999999999</v>
      </c>
      <c r="I2174" s="268">
        <v>503</v>
      </c>
      <c r="L2174" s="211">
        <f t="shared" si="83"/>
        <v>14.717129999999999</v>
      </c>
      <c r="N2174" s="192"/>
    </row>
    <row r="2175" spans="1:14" s="247" customFormat="1" ht="45">
      <c r="A2175" s="241"/>
      <c r="B2175" s="266" t="s">
        <v>7108</v>
      </c>
      <c r="C2175" s="241">
        <v>2024</v>
      </c>
      <c r="D2175" s="266" t="s">
        <v>7109</v>
      </c>
      <c r="E2175" s="78">
        <v>0.23</v>
      </c>
      <c r="F2175" s="244">
        <v>1</v>
      </c>
      <c r="G2175" s="244">
        <v>10</v>
      </c>
      <c r="H2175" s="267">
        <v>14.051080000000001</v>
      </c>
      <c r="I2175" s="268">
        <v>400</v>
      </c>
      <c r="L2175" s="211">
        <f t="shared" si="83"/>
        <v>14.051080000000001</v>
      </c>
      <c r="N2175" s="192"/>
    </row>
    <row r="2176" spans="1:14" s="247" customFormat="1" ht="45">
      <c r="A2176" s="241"/>
      <c r="B2176" s="266" t="s">
        <v>7110</v>
      </c>
      <c r="C2176" s="241">
        <v>2024</v>
      </c>
      <c r="D2176" s="266" t="s">
        <v>7111</v>
      </c>
      <c r="E2176" s="78">
        <v>0.23</v>
      </c>
      <c r="F2176" s="244">
        <v>1</v>
      </c>
      <c r="G2176" s="244">
        <v>7</v>
      </c>
      <c r="H2176" s="267">
        <v>14.350430000000001</v>
      </c>
      <c r="I2176" s="268">
        <v>308</v>
      </c>
      <c r="L2176" s="211">
        <f t="shared" si="83"/>
        <v>14.350430000000001</v>
      </c>
      <c r="N2176" s="192"/>
    </row>
    <row r="2177" spans="1:14" s="247" customFormat="1" ht="45">
      <c r="A2177" s="241"/>
      <c r="B2177" s="266" t="s">
        <v>7112</v>
      </c>
      <c r="C2177" s="241">
        <v>2024</v>
      </c>
      <c r="D2177" s="266" t="s">
        <v>7113</v>
      </c>
      <c r="E2177" s="78">
        <v>0.23</v>
      </c>
      <c r="F2177" s="244">
        <v>1</v>
      </c>
      <c r="G2177" s="244">
        <v>10</v>
      </c>
      <c r="H2177" s="267">
        <v>16.72409</v>
      </c>
      <c r="I2177" s="268">
        <v>245</v>
      </c>
      <c r="L2177" s="211">
        <f t="shared" si="83"/>
        <v>16.72409</v>
      </c>
      <c r="N2177" s="192"/>
    </row>
    <row r="2178" spans="1:14" s="247" customFormat="1" ht="45">
      <c r="A2178" s="241"/>
      <c r="B2178" s="266" t="s">
        <v>7114</v>
      </c>
      <c r="C2178" s="241">
        <v>2024</v>
      </c>
      <c r="D2178" s="266" t="s">
        <v>7115</v>
      </c>
      <c r="E2178" s="78">
        <v>0.23</v>
      </c>
      <c r="F2178" s="244">
        <v>1</v>
      </c>
      <c r="G2178" s="244">
        <v>3</v>
      </c>
      <c r="H2178" s="267">
        <v>15.764620000000001</v>
      </c>
      <c r="I2178" s="268">
        <v>132</v>
      </c>
      <c r="L2178" s="211">
        <f t="shared" si="83"/>
        <v>15.764620000000001</v>
      </c>
      <c r="N2178" s="192"/>
    </row>
    <row r="2179" spans="1:14" s="247" customFormat="1" ht="45">
      <c r="A2179" s="241"/>
      <c r="B2179" s="266" t="s">
        <v>7116</v>
      </c>
      <c r="C2179" s="241">
        <v>2024</v>
      </c>
      <c r="D2179" s="266" t="s">
        <v>7117</v>
      </c>
      <c r="E2179" s="78">
        <v>0.23</v>
      </c>
      <c r="F2179" s="244">
        <v>1</v>
      </c>
      <c r="G2179" s="244">
        <v>4</v>
      </c>
      <c r="H2179" s="267">
        <v>16.169560000000001</v>
      </c>
      <c r="I2179" s="268">
        <v>132</v>
      </c>
      <c r="L2179" s="211">
        <f t="shared" si="83"/>
        <v>16.169560000000001</v>
      </c>
      <c r="N2179" s="192"/>
    </row>
    <row r="2180" spans="1:14" s="247" customFormat="1" ht="45">
      <c r="A2180" s="241"/>
      <c r="B2180" s="266" t="s">
        <v>7118</v>
      </c>
      <c r="C2180" s="241">
        <v>2024</v>
      </c>
      <c r="D2180" s="266" t="s">
        <v>6692</v>
      </c>
      <c r="E2180" s="78">
        <v>0.23</v>
      </c>
      <c r="F2180" s="244">
        <v>1</v>
      </c>
      <c r="G2180" s="244">
        <v>10</v>
      </c>
      <c r="H2180" s="267">
        <v>21.439220000000002</v>
      </c>
      <c r="I2180" s="268">
        <v>196</v>
      </c>
      <c r="L2180" s="211">
        <f t="shared" si="83"/>
        <v>21.439220000000002</v>
      </c>
      <c r="N2180" s="192"/>
    </row>
    <row r="2181" spans="1:14" s="247" customFormat="1" ht="45">
      <c r="A2181" s="241"/>
      <c r="B2181" s="266" t="s">
        <v>7119</v>
      </c>
      <c r="C2181" s="241">
        <v>2024</v>
      </c>
      <c r="D2181" s="266" t="s">
        <v>7120</v>
      </c>
      <c r="E2181" s="78">
        <v>0.23</v>
      </c>
      <c r="F2181" s="244">
        <v>1</v>
      </c>
      <c r="G2181" s="244">
        <v>60</v>
      </c>
      <c r="H2181" s="267">
        <v>23.989639999999998</v>
      </c>
      <c r="I2181" s="268">
        <v>197</v>
      </c>
      <c r="L2181" s="211">
        <f t="shared" si="83"/>
        <v>23.989639999999998</v>
      </c>
      <c r="N2181" s="192"/>
    </row>
    <row r="2182" spans="1:14" s="247" customFormat="1" ht="45">
      <c r="A2182" s="241"/>
      <c r="B2182" s="266" t="s">
        <v>7121</v>
      </c>
      <c r="C2182" s="241">
        <v>2024</v>
      </c>
      <c r="D2182" s="266" t="s">
        <v>7122</v>
      </c>
      <c r="E2182" s="78">
        <v>0.23</v>
      </c>
      <c r="F2182" s="244">
        <v>1</v>
      </c>
      <c r="G2182" s="244">
        <v>10</v>
      </c>
      <c r="H2182" s="267">
        <v>17.289390000000001</v>
      </c>
      <c r="I2182" s="268">
        <v>242</v>
      </c>
      <c r="L2182" s="211">
        <f t="shared" si="83"/>
        <v>17.289390000000001</v>
      </c>
      <c r="N2182" s="192"/>
    </row>
    <row r="2183" spans="1:14" s="247" customFormat="1" ht="45">
      <c r="A2183" s="241"/>
      <c r="B2183" s="266" t="s">
        <v>7123</v>
      </c>
      <c r="C2183" s="241">
        <v>2024</v>
      </c>
      <c r="D2183" s="266" t="s">
        <v>7124</v>
      </c>
      <c r="E2183" s="78">
        <v>0.23</v>
      </c>
      <c r="F2183" s="244">
        <v>1</v>
      </c>
      <c r="G2183" s="244">
        <v>8</v>
      </c>
      <c r="H2183" s="267">
        <v>20.212599999999998</v>
      </c>
      <c r="I2183" s="268">
        <v>394</v>
      </c>
      <c r="L2183" s="211">
        <f t="shared" si="83"/>
        <v>20.212599999999998</v>
      </c>
      <c r="N2183" s="192"/>
    </row>
    <row r="2184" spans="1:14" s="247" customFormat="1" ht="45">
      <c r="A2184" s="241"/>
      <c r="B2184" s="266" t="s">
        <v>7125</v>
      </c>
      <c r="C2184" s="241">
        <v>2024</v>
      </c>
      <c r="D2184" s="266" t="s">
        <v>7126</v>
      </c>
      <c r="E2184" s="78">
        <v>0.23</v>
      </c>
      <c r="F2184" s="244">
        <v>1</v>
      </c>
      <c r="G2184" s="244">
        <v>20</v>
      </c>
      <c r="H2184" s="267">
        <v>24.598869999999998</v>
      </c>
      <c r="I2184" s="268">
        <v>196</v>
      </c>
      <c r="L2184" s="211">
        <f t="shared" ref="L2184:L2247" si="84">H2184/F2184</f>
        <v>24.598869999999998</v>
      </c>
      <c r="N2184" s="192"/>
    </row>
    <row r="2185" spans="1:14" s="247" customFormat="1" ht="45">
      <c r="A2185" s="241"/>
      <c r="B2185" s="266" t="s">
        <v>7127</v>
      </c>
      <c r="C2185" s="241">
        <v>2024</v>
      </c>
      <c r="D2185" s="266" t="s">
        <v>7128</v>
      </c>
      <c r="E2185" s="78">
        <v>0.23</v>
      </c>
      <c r="F2185" s="244">
        <v>1</v>
      </c>
      <c r="G2185" s="244">
        <v>10</v>
      </c>
      <c r="H2185" s="267">
        <v>15.925000000000001</v>
      </c>
      <c r="I2185" s="268">
        <v>196</v>
      </c>
      <c r="L2185" s="211">
        <f t="shared" si="84"/>
        <v>15.925000000000001</v>
      </c>
      <c r="N2185" s="192"/>
    </row>
    <row r="2186" spans="1:14" s="247" customFormat="1" ht="45">
      <c r="A2186" s="241"/>
      <c r="B2186" s="266" t="s">
        <v>7129</v>
      </c>
      <c r="C2186" s="241">
        <v>2024</v>
      </c>
      <c r="D2186" s="266" t="s">
        <v>7130</v>
      </c>
      <c r="E2186" s="78">
        <v>0.23</v>
      </c>
      <c r="F2186" s="244">
        <v>1</v>
      </c>
      <c r="G2186" s="244">
        <v>15</v>
      </c>
      <c r="H2186" s="267">
        <v>24.655939999999998</v>
      </c>
      <c r="I2186" s="268">
        <v>196</v>
      </c>
      <c r="L2186" s="211">
        <f t="shared" si="84"/>
        <v>24.655939999999998</v>
      </c>
      <c r="N2186" s="192"/>
    </row>
    <row r="2187" spans="1:14" s="247" customFormat="1" ht="45">
      <c r="A2187" s="241"/>
      <c r="B2187" s="266" t="s">
        <v>7131</v>
      </c>
      <c r="C2187" s="241">
        <v>2024</v>
      </c>
      <c r="D2187" s="266" t="s">
        <v>6606</v>
      </c>
      <c r="E2187" s="78">
        <v>0.23</v>
      </c>
      <c r="F2187" s="244">
        <v>1</v>
      </c>
      <c r="G2187" s="244">
        <v>0</v>
      </c>
      <c r="H2187" s="267">
        <v>24.655939999999998</v>
      </c>
      <c r="I2187" s="268">
        <v>196</v>
      </c>
      <c r="L2187" s="211">
        <f t="shared" si="84"/>
        <v>24.655939999999998</v>
      </c>
      <c r="N2187" s="192"/>
    </row>
    <row r="2188" spans="1:14" s="247" customFormat="1" ht="45">
      <c r="A2188" s="241"/>
      <c r="B2188" s="266" t="s">
        <v>7132</v>
      </c>
      <c r="C2188" s="241">
        <v>2024</v>
      </c>
      <c r="D2188" s="266" t="s">
        <v>7133</v>
      </c>
      <c r="E2188" s="78">
        <v>0.23</v>
      </c>
      <c r="F2188" s="244">
        <v>1</v>
      </c>
      <c r="G2188" s="244">
        <v>0</v>
      </c>
      <c r="H2188" s="267">
        <v>24.655939999999998</v>
      </c>
      <c r="I2188" s="268">
        <v>196</v>
      </c>
      <c r="L2188" s="211">
        <f t="shared" si="84"/>
        <v>24.655939999999998</v>
      </c>
      <c r="N2188" s="192"/>
    </row>
    <row r="2189" spans="1:14" s="247" customFormat="1" ht="45">
      <c r="A2189" s="241"/>
      <c r="B2189" s="266" t="s">
        <v>7134</v>
      </c>
      <c r="C2189" s="241">
        <v>2024</v>
      </c>
      <c r="D2189" s="266" t="s">
        <v>7135</v>
      </c>
      <c r="E2189" s="78">
        <v>0.23</v>
      </c>
      <c r="F2189" s="244">
        <v>1</v>
      </c>
      <c r="G2189" s="244">
        <v>15</v>
      </c>
      <c r="H2189" s="267">
        <v>24.81437</v>
      </c>
      <c r="I2189" s="268">
        <v>196</v>
      </c>
      <c r="L2189" s="211">
        <f t="shared" si="84"/>
        <v>24.81437</v>
      </c>
      <c r="N2189" s="192"/>
    </row>
    <row r="2190" spans="1:14" s="247" customFormat="1" ht="45">
      <c r="A2190" s="241"/>
      <c r="B2190" s="266" t="s">
        <v>7136</v>
      </c>
      <c r="C2190" s="241">
        <v>2024</v>
      </c>
      <c r="D2190" s="266" t="s">
        <v>7137</v>
      </c>
      <c r="E2190" s="78">
        <v>0.23</v>
      </c>
      <c r="F2190" s="244">
        <v>1</v>
      </c>
      <c r="G2190" s="244">
        <v>10</v>
      </c>
      <c r="H2190" s="267">
        <v>21.022200000000002</v>
      </c>
      <c r="I2190" s="268">
        <v>248</v>
      </c>
      <c r="L2190" s="211">
        <f t="shared" si="84"/>
        <v>21.022200000000002</v>
      </c>
      <c r="N2190" s="192"/>
    </row>
    <row r="2191" spans="1:14" s="247" customFormat="1" ht="45">
      <c r="A2191" s="241"/>
      <c r="B2191" s="266" t="s">
        <v>7138</v>
      </c>
      <c r="C2191" s="241">
        <v>2024</v>
      </c>
      <c r="D2191" s="266" t="s">
        <v>7139</v>
      </c>
      <c r="E2191" s="78">
        <v>0.23</v>
      </c>
      <c r="F2191" s="244">
        <v>1</v>
      </c>
      <c r="G2191" s="244">
        <v>10</v>
      </c>
      <c r="H2191" s="267">
        <v>21.022200000000002</v>
      </c>
      <c r="I2191" s="268">
        <v>248</v>
      </c>
      <c r="L2191" s="211">
        <f t="shared" si="84"/>
        <v>21.022200000000002</v>
      </c>
      <c r="N2191" s="192"/>
    </row>
    <row r="2192" spans="1:14" s="247" customFormat="1" ht="45">
      <c r="A2192" s="241"/>
      <c r="B2192" s="266" t="s">
        <v>7140</v>
      </c>
      <c r="C2192" s="241">
        <v>2024</v>
      </c>
      <c r="D2192" s="266" t="s">
        <v>7141</v>
      </c>
      <c r="E2192" s="78">
        <v>0.23</v>
      </c>
      <c r="F2192" s="244">
        <v>1</v>
      </c>
      <c r="G2192" s="244">
        <v>10</v>
      </c>
      <c r="H2192" s="267">
        <v>18.049509999999998</v>
      </c>
      <c r="I2192" s="268">
        <v>246</v>
      </c>
      <c r="L2192" s="211">
        <f t="shared" si="84"/>
        <v>18.049509999999998</v>
      </c>
      <c r="N2192" s="192"/>
    </row>
    <row r="2193" spans="1:14" s="247" customFormat="1" ht="45">
      <c r="A2193" s="241"/>
      <c r="B2193" s="266" t="s">
        <v>7142</v>
      </c>
      <c r="C2193" s="241">
        <v>2024</v>
      </c>
      <c r="D2193" s="266" t="s">
        <v>7143</v>
      </c>
      <c r="E2193" s="78">
        <v>0.23</v>
      </c>
      <c r="F2193" s="244">
        <v>1</v>
      </c>
      <c r="G2193" s="244">
        <v>10</v>
      </c>
      <c r="H2193" s="267">
        <v>17.229790000000001</v>
      </c>
      <c r="I2193" s="268">
        <v>251</v>
      </c>
      <c r="L2193" s="211">
        <f t="shared" si="84"/>
        <v>17.229790000000001</v>
      </c>
      <c r="N2193" s="192"/>
    </row>
    <row r="2194" spans="1:14" s="247" customFormat="1" ht="45">
      <c r="A2194" s="241"/>
      <c r="B2194" s="266" t="s">
        <v>7144</v>
      </c>
      <c r="C2194" s="241">
        <v>2024</v>
      </c>
      <c r="D2194" s="266" t="s">
        <v>7145</v>
      </c>
      <c r="E2194" s="78">
        <v>0.23</v>
      </c>
      <c r="F2194" s="244">
        <v>1</v>
      </c>
      <c r="G2194" s="244">
        <v>10</v>
      </c>
      <c r="H2194" s="267">
        <v>22.040179999999999</v>
      </c>
      <c r="I2194" s="268">
        <v>251</v>
      </c>
      <c r="L2194" s="211">
        <f t="shared" si="84"/>
        <v>22.040179999999999</v>
      </c>
      <c r="N2194" s="192"/>
    </row>
    <row r="2195" spans="1:14" s="247" customFormat="1" ht="45">
      <c r="A2195" s="241"/>
      <c r="B2195" s="266" t="s">
        <v>7146</v>
      </c>
      <c r="C2195" s="241">
        <v>2024</v>
      </c>
      <c r="D2195" s="266" t="s">
        <v>7147</v>
      </c>
      <c r="E2195" s="78">
        <v>0.23</v>
      </c>
      <c r="F2195" s="244">
        <v>1</v>
      </c>
      <c r="G2195" s="244">
        <v>5</v>
      </c>
      <c r="H2195" s="267">
        <v>17.459910000000001</v>
      </c>
      <c r="I2195" s="268">
        <v>251</v>
      </c>
      <c r="L2195" s="211">
        <f t="shared" si="84"/>
        <v>17.459910000000001</v>
      </c>
      <c r="N2195" s="192"/>
    </row>
    <row r="2196" spans="1:14" s="247" customFormat="1" ht="45">
      <c r="A2196" s="241"/>
      <c r="B2196" s="266" t="s">
        <v>7148</v>
      </c>
      <c r="C2196" s="241">
        <v>2024</v>
      </c>
      <c r="D2196" s="266" t="s">
        <v>7149</v>
      </c>
      <c r="E2196" s="78">
        <v>0.23</v>
      </c>
      <c r="F2196" s="244">
        <v>1</v>
      </c>
      <c r="G2196" s="244">
        <v>10</v>
      </c>
      <c r="H2196" s="267">
        <v>17.223970000000001</v>
      </c>
      <c r="I2196" s="268">
        <v>251</v>
      </c>
      <c r="L2196" s="211">
        <f t="shared" si="84"/>
        <v>17.223970000000001</v>
      </c>
      <c r="N2196" s="192"/>
    </row>
    <row r="2197" spans="1:14" s="247" customFormat="1" ht="45">
      <c r="A2197" s="241"/>
      <c r="B2197" s="266" t="s">
        <v>7150</v>
      </c>
      <c r="C2197" s="241">
        <v>2024</v>
      </c>
      <c r="D2197" s="266" t="s">
        <v>7151</v>
      </c>
      <c r="E2197" s="78">
        <v>0.23</v>
      </c>
      <c r="F2197" s="244">
        <v>1</v>
      </c>
      <c r="G2197" s="244">
        <v>10</v>
      </c>
      <c r="H2197" s="267">
        <v>17.229790000000001</v>
      </c>
      <c r="I2197" s="268">
        <v>251</v>
      </c>
      <c r="L2197" s="211">
        <f t="shared" si="84"/>
        <v>17.229790000000001</v>
      </c>
      <c r="N2197" s="192"/>
    </row>
    <row r="2198" spans="1:14" s="247" customFormat="1" ht="45">
      <c r="A2198" s="241"/>
      <c r="B2198" s="266" t="s">
        <v>7152</v>
      </c>
      <c r="C2198" s="241">
        <v>2024</v>
      </c>
      <c r="D2198" s="266" t="s">
        <v>7153</v>
      </c>
      <c r="E2198" s="78">
        <v>0.23</v>
      </c>
      <c r="F2198" s="244">
        <v>1</v>
      </c>
      <c r="G2198" s="244">
        <v>10</v>
      </c>
      <c r="H2198" s="267">
        <v>17.350390000000001</v>
      </c>
      <c r="I2198" s="268">
        <v>251</v>
      </c>
      <c r="L2198" s="211">
        <f t="shared" si="84"/>
        <v>17.350390000000001</v>
      </c>
      <c r="N2198" s="192"/>
    </row>
    <row r="2199" spans="1:14" s="247" customFormat="1" ht="45">
      <c r="A2199" s="241"/>
      <c r="B2199" s="266" t="s">
        <v>7154</v>
      </c>
      <c r="C2199" s="241">
        <v>2024</v>
      </c>
      <c r="D2199" s="266" t="s">
        <v>7155</v>
      </c>
      <c r="E2199" s="78">
        <v>0.23</v>
      </c>
      <c r="F2199" s="244">
        <v>1</v>
      </c>
      <c r="G2199" s="244">
        <v>10</v>
      </c>
      <c r="H2199" s="267">
        <v>17.51605</v>
      </c>
      <c r="I2199" s="268">
        <v>251</v>
      </c>
      <c r="L2199" s="211">
        <f t="shared" si="84"/>
        <v>17.51605</v>
      </c>
      <c r="N2199" s="192"/>
    </row>
    <row r="2200" spans="1:14" s="247" customFormat="1" ht="45">
      <c r="A2200" s="241"/>
      <c r="B2200" s="266" t="s">
        <v>7156</v>
      </c>
      <c r="C2200" s="241">
        <v>2024</v>
      </c>
      <c r="D2200" s="266" t="s">
        <v>7157</v>
      </c>
      <c r="E2200" s="78">
        <v>0.23</v>
      </c>
      <c r="F2200" s="244">
        <v>1</v>
      </c>
      <c r="G2200" s="244">
        <v>3</v>
      </c>
      <c r="H2200" s="267">
        <v>16.934470000000001</v>
      </c>
      <c r="I2200" s="268">
        <v>251</v>
      </c>
      <c r="L2200" s="211">
        <f t="shared" si="84"/>
        <v>16.934470000000001</v>
      </c>
      <c r="N2200" s="192"/>
    </row>
    <row r="2201" spans="1:14" s="247" customFormat="1" ht="45">
      <c r="A2201" s="241"/>
      <c r="B2201" s="266" t="s">
        <v>7158</v>
      </c>
      <c r="C2201" s="241">
        <v>2024</v>
      </c>
      <c r="D2201" s="266" t="s">
        <v>7159</v>
      </c>
      <c r="E2201" s="78">
        <v>0.23</v>
      </c>
      <c r="F2201" s="244">
        <v>1</v>
      </c>
      <c r="G2201" s="244">
        <v>10</v>
      </c>
      <c r="H2201" s="267">
        <v>20.562380000000001</v>
      </c>
      <c r="I2201" s="268">
        <v>251</v>
      </c>
      <c r="L2201" s="211">
        <f t="shared" si="84"/>
        <v>20.562380000000001</v>
      </c>
      <c r="N2201" s="192"/>
    </row>
    <row r="2202" spans="1:14" s="247" customFormat="1" ht="45">
      <c r="A2202" s="241"/>
      <c r="B2202" s="266" t="s">
        <v>7160</v>
      </c>
      <c r="C2202" s="241">
        <v>2024</v>
      </c>
      <c r="D2202" s="266" t="s">
        <v>7161</v>
      </c>
      <c r="E2202" s="78">
        <v>0.23</v>
      </c>
      <c r="F2202" s="244">
        <v>1</v>
      </c>
      <c r="G2202" s="244">
        <v>2</v>
      </c>
      <c r="H2202" s="267">
        <v>17.699180000000002</v>
      </c>
      <c r="I2202" s="268">
        <v>247</v>
      </c>
      <c r="L2202" s="211">
        <f t="shared" si="84"/>
        <v>17.699180000000002</v>
      </c>
      <c r="N2202" s="192"/>
    </row>
    <row r="2203" spans="1:14" s="247" customFormat="1" ht="45">
      <c r="A2203" s="241"/>
      <c r="B2203" s="266" t="s">
        <v>7162</v>
      </c>
      <c r="C2203" s="241">
        <v>2024</v>
      </c>
      <c r="D2203" s="266" t="s">
        <v>7163</v>
      </c>
      <c r="E2203" s="78">
        <v>0.23</v>
      </c>
      <c r="F2203" s="244">
        <v>1</v>
      </c>
      <c r="G2203" s="244">
        <v>5</v>
      </c>
      <c r="H2203" s="267">
        <v>20.495570000000001</v>
      </c>
      <c r="I2203" s="268">
        <v>247</v>
      </c>
      <c r="L2203" s="211">
        <f t="shared" si="84"/>
        <v>20.495570000000001</v>
      </c>
      <c r="N2203" s="192"/>
    </row>
    <row r="2204" spans="1:14" s="247" customFormat="1" ht="45">
      <c r="A2204" s="241"/>
      <c r="B2204" s="266" t="s">
        <v>7164</v>
      </c>
      <c r="C2204" s="241">
        <v>2024</v>
      </c>
      <c r="D2204" s="266" t="s">
        <v>7165</v>
      </c>
      <c r="E2204" s="78">
        <v>0.23</v>
      </c>
      <c r="F2204" s="244">
        <v>1</v>
      </c>
      <c r="G2204" s="244">
        <v>10</v>
      </c>
      <c r="H2204" s="267">
        <v>15.60679</v>
      </c>
      <c r="I2204" s="268">
        <v>199</v>
      </c>
      <c r="L2204" s="211">
        <f t="shared" si="84"/>
        <v>15.60679</v>
      </c>
      <c r="N2204" s="192"/>
    </row>
    <row r="2205" spans="1:14" s="247" customFormat="1" ht="45">
      <c r="A2205" s="241"/>
      <c r="B2205" s="266" t="s">
        <v>7166</v>
      </c>
      <c r="C2205" s="241">
        <v>2024</v>
      </c>
      <c r="D2205" s="266" t="s">
        <v>7167</v>
      </c>
      <c r="E2205" s="78">
        <v>0.23</v>
      </c>
      <c r="F2205" s="244">
        <v>1</v>
      </c>
      <c r="G2205" s="244">
        <v>10</v>
      </c>
      <c r="H2205" s="267">
        <v>15.60679</v>
      </c>
      <c r="I2205" s="268">
        <v>199</v>
      </c>
      <c r="L2205" s="211">
        <f t="shared" si="84"/>
        <v>15.60679</v>
      </c>
      <c r="N2205" s="192"/>
    </row>
    <row r="2206" spans="1:14" s="247" customFormat="1" ht="45">
      <c r="A2206" s="241"/>
      <c r="B2206" s="266" t="s">
        <v>7168</v>
      </c>
      <c r="C2206" s="241">
        <v>2024</v>
      </c>
      <c r="D2206" s="266" t="s">
        <v>7169</v>
      </c>
      <c r="E2206" s="78">
        <v>0.23</v>
      </c>
      <c r="F2206" s="244">
        <v>1</v>
      </c>
      <c r="G2206" s="244">
        <v>5</v>
      </c>
      <c r="H2206" s="267">
        <v>16.401479999999999</v>
      </c>
      <c r="I2206" s="268">
        <v>199</v>
      </c>
      <c r="L2206" s="211">
        <f t="shared" si="84"/>
        <v>16.401479999999999</v>
      </c>
      <c r="N2206" s="192"/>
    </row>
    <row r="2207" spans="1:14" s="247" customFormat="1" ht="45">
      <c r="A2207" s="241"/>
      <c r="B2207" s="266" t="s">
        <v>7170</v>
      </c>
      <c r="C2207" s="241">
        <v>2024</v>
      </c>
      <c r="D2207" s="266" t="s">
        <v>7171</v>
      </c>
      <c r="E2207" s="78">
        <v>0.23</v>
      </c>
      <c r="F2207" s="244">
        <v>1</v>
      </c>
      <c r="G2207" s="244">
        <v>0</v>
      </c>
      <c r="H2207" s="267">
        <v>24.462580000000003</v>
      </c>
      <c r="I2207" s="268">
        <v>199</v>
      </c>
      <c r="L2207" s="211">
        <f t="shared" si="84"/>
        <v>24.462580000000003</v>
      </c>
      <c r="N2207" s="192"/>
    </row>
    <row r="2208" spans="1:14" s="247" customFormat="1" ht="45">
      <c r="A2208" s="241"/>
      <c r="B2208" s="266" t="s">
        <v>7172</v>
      </c>
      <c r="C2208" s="241">
        <v>2024</v>
      </c>
      <c r="D2208" s="266" t="s">
        <v>6941</v>
      </c>
      <c r="E2208" s="78">
        <v>0.23</v>
      </c>
      <c r="F2208" s="244">
        <v>1</v>
      </c>
      <c r="G2208" s="244">
        <v>15</v>
      </c>
      <c r="H2208" s="267">
        <v>24.463009999999997</v>
      </c>
      <c r="I2208" s="268">
        <v>199</v>
      </c>
      <c r="L2208" s="211">
        <f t="shared" si="84"/>
        <v>24.463009999999997</v>
      </c>
      <c r="N2208" s="192"/>
    </row>
    <row r="2209" spans="1:14" s="247" customFormat="1" ht="45">
      <c r="A2209" s="241"/>
      <c r="B2209" s="266" t="s">
        <v>7173</v>
      </c>
      <c r="C2209" s="241">
        <v>2024</v>
      </c>
      <c r="D2209" s="266" t="s">
        <v>7174</v>
      </c>
      <c r="E2209" s="78">
        <v>0.23</v>
      </c>
      <c r="F2209" s="244">
        <v>1</v>
      </c>
      <c r="G2209" s="244">
        <v>0</v>
      </c>
      <c r="H2209" s="267">
        <v>24.46302</v>
      </c>
      <c r="I2209" s="268">
        <v>199</v>
      </c>
      <c r="L2209" s="211">
        <f t="shared" si="84"/>
        <v>24.46302</v>
      </c>
      <c r="N2209" s="192"/>
    </row>
    <row r="2210" spans="1:14" s="247" customFormat="1" ht="45">
      <c r="A2210" s="241"/>
      <c r="B2210" s="266" t="s">
        <v>7175</v>
      </c>
      <c r="C2210" s="241">
        <v>2024</v>
      </c>
      <c r="D2210" s="266" t="s">
        <v>7176</v>
      </c>
      <c r="E2210" s="78">
        <v>0.23</v>
      </c>
      <c r="F2210" s="244">
        <v>1</v>
      </c>
      <c r="G2210" s="244">
        <v>10</v>
      </c>
      <c r="H2210" s="267">
        <v>23.265639999999998</v>
      </c>
      <c r="I2210" s="268">
        <v>248</v>
      </c>
      <c r="L2210" s="211">
        <f t="shared" si="84"/>
        <v>23.265639999999998</v>
      </c>
      <c r="N2210" s="192"/>
    </row>
    <row r="2211" spans="1:14" s="247" customFormat="1" ht="45">
      <c r="A2211" s="241"/>
      <c r="B2211" s="266" t="s">
        <v>7177</v>
      </c>
      <c r="C2211" s="241">
        <v>2024</v>
      </c>
      <c r="D2211" s="266" t="s">
        <v>7178</v>
      </c>
      <c r="E2211" s="78">
        <v>0.23</v>
      </c>
      <c r="F2211" s="244">
        <v>1</v>
      </c>
      <c r="G2211" s="244">
        <v>15</v>
      </c>
      <c r="H2211" s="267">
        <v>17.664060000000003</v>
      </c>
      <c r="I2211" s="268">
        <v>246</v>
      </c>
      <c r="L2211" s="211">
        <f t="shared" si="84"/>
        <v>17.664060000000003</v>
      </c>
      <c r="N2211" s="192"/>
    </row>
    <row r="2212" spans="1:14" s="247" customFormat="1" ht="45">
      <c r="A2212" s="241"/>
      <c r="B2212" s="266" t="s">
        <v>7179</v>
      </c>
      <c r="C2212" s="241">
        <v>2024</v>
      </c>
      <c r="D2212" s="266" t="s">
        <v>7180</v>
      </c>
      <c r="E2212" s="78">
        <v>0.23</v>
      </c>
      <c r="F2212" s="244">
        <v>1</v>
      </c>
      <c r="G2212" s="244">
        <v>10</v>
      </c>
      <c r="H2212" s="267">
        <v>15.250770000000001</v>
      </c>
      <c r="I2212" s="268">
        <v>254</v>
      </c>
      <c r="L2212" s="211">
        <f t="shared" si="84"/>
        <v>15.250770000000001</v>
      </c>
      <c r="N2212" s="192"/>
    </row>
    <row r="2213" spans="1:14" s="247" customFormat="1" ht="45">
      <c r="A2213" s="241"/>
      <c r="B2213" s="266" t="s">
        <v>7181</v>
      </c>
      <c r="C2213" s="241">
        <v>2024</v>
      </c>
      <c r="D2213" s="266" t="s">
        <v>7182</v>
      </c>
      <c r="E2213" s="78">
        <v>0.23</v>
      </c>
      <c r="F2213" s="244">
        <v>1</v>
      </c>
      <c r="G2213" s="244">
        <v>10</v>
      </c>
      <c r="H2213" s="267">
        <v>20.231180000000002</v>
      </c>
      <c r="I2213" s="268">
        <v>347</v>
      </c>
      <c r="L2213" s="211">
        <f t="shared" si="84"/>
        <v>20.231180000000002</v>
      </c>
      <c r="N2213" s="192"/>
    </row>
    <row r="2214" spans="1:14" s="247" customFormat="1" ht="45">
      <c r="A2214" s="241"/>
      <c r="B2214" s="266" t="s">
        <v>7183</v>
      </c>
      <c r="C2214" s="241">
        <v>2024</v>
      </c>
      <c r="D2214" s="266" t="s">
        <v>7184</v>
      </c>
      <c r="E2214" s="78">
        <v>0.23</v>
      </c>
      <c r="F2214" s="244">
        <v>1</v>
      </c>
      <c r="G2214" s="244">
        <v>10</v>
      </c>
      <c r="H2214" s="267">
        <v>20.334099999999999</v>
      </c>
      <c r="I2214" s="268">
        <v>245</v>
      </c>
      <c r="L2214" s="211">
        <f t="shared" si="84"/>
        <v>20.334099999999999</v>
      </c>
      <c r="N2214" s="192"/>
    </row>
    <row r="2215" spans="1:14" s="247" customFormat="1" ht="45">
      <c r="A2215" s="241"/>
      <c r="B2215" s="266" t="s">
        <v>7185</v>
      </c>
      <c r="C2215" s="241">
        <v>2024</v>
      </c>
      <c r="D2215" s="266" t="s">
        <v>6716</v>
      </c>
      <c r="E2215" s="78">
        <v>0.23</v>
      </c>
      <c r="F2215" s="244">
        <v>1</v>
      </c>
      <c r="G2215" s="244">
        <v>10</v>
      </c>
      <c r="H2215" s="267">
        <v>17.195270000000001</v>
      </c>
      <c r="I2215" s="268">
        <v>242</v>
      </c>
      <c r="L2215" s="211">
        <f t="shared" si="84"/>
        <v>17.195270000000001</v>
      </c>
      <c r="N2215" s="192"/>
    </row>
    <row r="2216" spans="1:14" s="247" customFormat="1" ht="45">
      <c r="A2216" s="241"/>
      <c r="B2216" s="266" t="s">
        <v>7186</v>
      </c>
      <c r="C2216" s="241">
        <v>2024</v>
      </c>
      <c r="D2216" s="266" t="s">
        <v>7187</v>
      </c>
      <c r="E2216" s="78">
        <v>0.23</v>
      </c>
      <c r="F2216" s="244">
        <v>1</v>
      </c>
      <c r="G2216" s="244">
        <v>6</v>
      </c>
      <c r="H2216" s="267">
        <v>16.62068</v>
      </c>
      <c r="I2216" s="268">
        <v>315</v>
      </c>
      <c r="L2216" s="211">
        <f t="shared" si="84"/>
        <v>16.62068</v>
      </c>
      <c r="N2216" s="192"/>
    </row>
    <row r="2217" spans="1:14" s="247" customFormat="1" ht="45">
      <c r="A2217" s="241"/>
      <c r="B2217" s="266" t="s">
        <v>7188</v>
      </c>
      <c r="C2217" s="241">
        <v>2024</v>
      </c>
      <c r="D2217" s="266" t="s">
        <v>7189</v>
      </c>
      <c r="E2217" s="78">
        <v>0.23</v>
      </c>
      <c r="F2217" s="244">
        <v>1</v>
      </c>
      <c r="G2217" s="244">
        <v>10</v>
      </c>
      <c r="H2217" s="267">
        <v>16.390799999999999</v>
      </c>
      <c r="I2217" s="268">
        <v>306</v>
      </c>
      <c r="L2217" s="211">
        <f t="shared" si="84"/>
        <v>16.390799999999999</v>
      </c>
      <c r="N2217" s="192"/>
    </row>
    <row r="2218" spans="1:14" s="247" customFormat="1" ht="45">
      <c r="A2218" s="241"/>
      <c r="B2218" s="266" t="s">
        <v>7190</v>
      </c>
      <c r="C2218" s="241">
        <v>2024</v>
      </c>
      <c r="D2218" s="266" t="s">
        <v>7191</v>
      </c>
      <c r="E2218" s="78">
        <v>0.23</v>
      </c>
      <c r="F2218" s="244">
        <v>1</v>
      </c>
      <c r="G2218" s="244">
        <v>10</v>
      </c>
      <c r="H2218" s="267">
        <v>15.78312</v>
      </c>
      <c r="I2218" s="268">
        <v>305</v>
      </c>
      <c r="L2218" s="211">
        <f t="shared" si="84"/>
        <v>15.78312</v>
      </c>
      <c r="N2218" s="192"/>
    </row>
    <row r="2219" spans="1:14" s="247" customFormat="1" ht="45">
      <c r="A2219" s="241"/>
      <c r="B2219" s="266" t="s">
        <v>7192</v>
      </c>
      <c r="C2219" s="241">
        <v>2024</v>
      </c>
      <c r="D2219" s="266" t="s">
        <v>7193</v>
      </c>
      <c r="E2219" s="78">
        <v>0.23</v>
      </c>
      <c r="F2219" s="244">
        <v>1</v>
      </c>
      <c r="G2219" s="244">
        <v>5</v>
      </c>
      <c r="H2219" s="267">
        <v>15.737459999999999</v>
      </c>
      <c r="I2219" s="268">
        <v>303</v>
      </c>
      <c r="L2219" s="211">
        <f t="shared" si="84"/>
        <v>15.737459999999999</v>
      </c>
      <c r="N2219" s="192"/>
    </row>
    <row r="2220" spans="1:14" s="247" customFormat="1" ht="45">
      <c r="A2220" s="241"/>
      <c r="B2220" s="266" t="s">
        <v>7194</v>
      </c>
      <c r="C2220" s="241">
        <v>2024</v>
      </c>
      <c r="D2220" s="266" t="s">
        <v>7195</v>
      </c>
      <c r="E2220" s="78">
        <v>0.23</v>
      </c>
      <c r="F2220" s="244">
        <v>1</v>
      </c>
      <c r="G2220" s="244">
        <v>1</v>
      </c>
      <c r="H2220" s="267">
        <v>17.594339999999999</v>
      </c>
      <c r="I2220" s="268">
        <v>346</v>
      </c>
      <c r="L2220" s="211">
        <f t="shared" si="84"/>
        <v>17.594339999999999</v>
      </c>
      <c r="N2220" s="192"/>
    </row>
    <row r="2221" spans="1:14" s="247" customFormat="1" ht="45">
      <c r="A2221" s="241"/>
      <c r="B2221" s="266" t="s">
        <v>7196</v>
      </c>
      <c r="C2221" s="241">
        <v>2024</v>
      </c>
      <c r="D2221" s="266" t="s">
        <v>7197</v>
      </c>
      <c r="E2221" s="78">
        <v>0.23</v>
      </c>
      <c r="F2221" s="244">
        <v>1</v>
      </c>
      <c r="G2221" s="244">
        <v>10</v>
      </c>
      <c r="H2221" s="267">
        <v>15.773719999999999</v>
      </c>
      <c r="I2221" s="268">
        <v>242</v>
      </c>
      <c r="L2221" s="211">
        <f t="shared" si="84"/>
        <v>15.773719999999999</v>
      </c>
      <c r="N2221" s="192"/>
    </row>
    <row r="2222" spans="1:14" s="247" customFormat="1" ht="45">
      <c r="A2222" s="241"/>
      <c r="B2222" s="266" t="s">
        <v>7198</v>
      </c>
      <c r="C2222" s="241">
        <v>2024</v>
      </c>
      <c r="D2222" s="266" t="s">
        <v>7199</v>
      </c>
      <c r="E2222" s="78">
        <v>0.23</v>
      </c>
      <c r="F2222" s="244">
        <v>1</v>
      </c>
      <c r="G2222" s="244">
        <v>10</v>
      </c>
      <c r="H2222" s="267">
        <v>15.773719999999999</v>
      </c>
      <c r="I2222" s="268">
        <v>242</v>
      </c>
      <c r="L2222" s="211">
        <f t="shared" si="84"/>
        <v>15.773719999999999</v>
      </c>
      <c r="N2222" s="192"/>
    </row>
    <row r="2223" spans="1:14" s="247" customFormat="1" ht="45">
      <c r="A2223" s="241"/>
      <c r="B2223" s="266" t="s">
        <v>7200</v>
      </c>
      <c r="C2223" s="241">
        <v>2024</v>
      </c>
      <c r="D2223" s="266" t="s">
        <v>7201</v>
      </c>
      <c r="E2223" s="78">
        <v>0.23</v>
      </c>
      <c r="F2223" s="244">
        <v>1</v>
      </c>
      <c r="G2223" s="244">
        <v>5</v>
      </c>
      <c r="H2223" s="267">
        <v>15.939360000000001</v>
      </c>
      <c r="I2223" s="268">
        <v>242</v>
      </c>
      <c r="L2223" s="211">
        <f t="shared" si="84"/>
        <v>15.939360000000001</v>
      </c>
      <c r="N2223" s="192"/>
    </row>
    <row r="2224" spans="1:14" s="247" customFormat="1" ht="45">
      <c r="A2224" s="241"/>
      <c r="B2224" s="266" t="s">
        <v>7202</v>
      </c>
      <c r="C2224" s="241">
        <v>2024</v>
      </c>
      <c r="D2224" s="266" t="s">
        <v>7203</v>
      </c>
      <c r="E2224" s="78">
        <v>0.23</v>
      </c>
      <c r="F2224" s="244">
        <v>1</v>
      </c>
      <c r="G2224" s="244">
        <v>5</v>
      </c>
      <c r="H2224" s="267">
        <v>15.939360000000001</v>
      </c>
      <c r="I2224" s="268">
        <v>242</v>
      </c>
      <c r="L2224" s="211">
        <f t="shared" si="84"/>
        <v>15.939360000000001</v>
      </c>
      <c r="N2224" s="192"/>
    </row>
    <row r="2225" spans="1:14" s="247" customFormat="1" ht="45">
      <c r="A2225" s="241"/>
      <c r="B2225" s="266" t="s">
        <v>7204</v>
      </c>
      <c r="C2225" s="241">
        <v>2024</v>
      </c>
      <c r="D2225" s="266" t="s">
        <v>7205</v>
      </c>
      <c r="E2225" s="78">
        <v>0.23</v>
      </c>
      <c r="F2225" s="244">
        <v>1</v>
      </c>
      <c r="G2225" s="244">
        <v>10</v>
      </c>
      <c r="H2225" s="267">
        <v>17.288689999999999</v>
      </c>
      <c r="I2225" s="268">
        <v>246</v>
      </c>
      <c r="L2225" s="211">
        <f t="shared" si="84"/>
        <v>17.288689999999999</v>
      </c>
      <c r="N2225" s="192"/>
    </row>
    <row r="2226" spans="1:14" s="247" customFormat="1" ht="45">
      <c r="A2226" s="241"/>
      <c r="B2226" s="266" t="s">
        <v>7206</v>
      </c>
      <c r="C2226" s="241">
        <v>2024</v>
      </c>
      <c r="D2226" s="266" t="s">
        <v>7207</v>
      </c>
      <c r="E2226" s="78">
        <v>0.23</v>
      </c>
      <c r="F2226" s="244">
        <v>1</v>
      </c>
      <c r="G2226" s="244">
        <v>8</v>
      </c>
      <c r="H2226" s="267">
        <v>18.359419999999997</v>
      </c>
      <c r="I2226" s="268">
        <v>250</v>
      </c>
      <c r="L2226" s="211">
        <f t="shared" si="84"/>
        <v>18.359419999999997</v>
      </c>
      <c r="N2226" s="192"/>
    </row>
    <row r="2227" spans="1:14" s="247" customFormat="1" ht="45">
      <c r="A2227" s="241"/>
      <c r="B2227" s="266" t="s">
        <v>7208</v>
      </c>
      <c r="C2227" s="241">
        <v>2024</v>
      </c>
      <c r="D2227" s="266" t="s">
        <v>7209</v>
      </c>
      <c r="E2227" s="78">
        <v>0.23</v>
      </c>
      <c r="F2227" s="244">
        <v>1</v>
      </c>
      <c r="G2227" s="244">
        <v>15</v>
      </c>
      <c r="H2227" s="267">
        <v>16.528950000000002</v>
      </c>
      <c r="I2227" s="268">
        <v>250</v>
      </c>
      <c r="L2227" s="211">
        <f t="shared" si="84"/>
        <v>16.528950000000002</v>
      </c>
      <c r="N2227" s="192"/>
    </row>
    <row r="2228" spans="1:14" s="247" customFormat="1" ht="45">
      <c r="A2228" s="241"/>
      <c r="B2228" s="266" t="s">
        <v>7210</v>
      </c>
      <c r="C2228" s="241">
        <v>2024</v>
      </c>
      <c r="D2228" s="266" t="s">
        <v>7211</v>
      </c>
      <c r="E2228" s="78">
        <v>0.23</v>
      </c>
      <c r="F2228" s="244">
        <v>1</v>
      </c>
      <c r="G2228" s="244">
        <v>5</v>
      </c>
      <c r="H2228" s="267">
        <v>17.918680000000002</v>
      </c>
      <c r="I2228" s="268">
        <v>248</v>
      </c>
      <c r="L2228" s="211">
        <f t="shared" si="84"/>
        <v>17.918680000000002</v>
      </c>
      <c r="N2228" s="192"/>
    </row>
    <row r="2229" spans="1:14" s="247" customFormat="1" ht="45">
      <c r="A2229" s="241"/>
      <c r="B2229" s="266" t="s">
        <v>7212</v>
      </c>
      <c r="C2229" s="241">
        <v>2024</v>
      </c>
      <c r="D2229" s="266" t="s">
        <v>7213</v>
      </c>
      <c r="E2229" s="78">
        <v>0.23</v>
      </c>
      <c r="F2229" s="244">
        <v>1</v>
      </c>
      <c r="G2229" s="244">
        <v>10</v>
      </c>
      <c r="H2229" s="267">
        <v>15.42694</v>
      </c>
      <c r="I2229" s="268">
        <v>254</v>
      </c>
      <c r="L2229" s="211">
        <f t="shared" si="84"/>
        <v>15.42694</v>
      </c>
      <c r="N2229" s="192"/>
    </row>
    <row r="2230" spans="1:14" s="247" customFormat="1" ht="45">
      <c r="A2230" s="241"/>
      <c r="B2230" s="266" t="s">
        <v>7214</v>
      </c>
      <c r="C2230" s="241">
        <v>2024</v>
      </c>
      <c r="D2230" s="266" t="s">
        <v>7215</v>
      </c>
      <c r="E2230" s="78">
        <v>0.23</v>
      </c>
      <c r="F2230" s="244">
        <v>1</v>
      </c>
      <c r="G2230" s="244">
        <v>10</v>
      </c>
      <c r="H2230" s="267">
        <v>16.139959999999999</v>
      </c>
      <c r="I2230" s="268">
        <v>342</v>
      </c>
      <c r="L2230" s="211">
        <f t="shared" si="84"/>
        <v>16.139959999999999</v>
      </c>
      <c r="N2230" s="192"/>
    </row>
    <row r="2231" spans="1:14" s="247" customFormat="1" ht="45">
      <c r="A2231" s="241"/>
      <c r="B2231" s="266" t="s">
        <v>7216</v>
      </c>
      <c r="C2231" s="241">
        <v>2024</v>
      </c>
      <c r="D2231" s="266" t="s">
        <v>7217</v>
      </c>
      <c r="E2231" s="78">
        <v>0.23</v>
      </c>
      <c r="F2231" s="244">
        <v>1</v>
      </c>
      <c r="G2231" s="244">
        <v>10</v>
      </c>
      <c r="H2231" s="267">
        <v>18.231189999999998</v>
      </c>
      <c r="I2231" s="268">
        <v>314</v>
      </c>
      <c r="L2231" s="211">
        <f t="shared" si="84"/>
        <v>18.231189999999998</v>
      </c>
      <c r="N2231" s="192"/>
    </row>
    <row r="2232" spans="1:14" s="247" customFormat="1" ht="45">
      <c r="A2232" s="241"/>
      <c r="B2232" s="266" t="s">
        <v>7218</v>
      </c>
      <c r="C2232" s="241">
        <v>2024</v>
      </c>
      <c r="D2232" s="266" t="s">
        <v>7219</v>
      </c>
      <c r="E2232" s="78">
        <v>0.23</v>
      </c>
      <c r="F2232" s="244">
        <v>1</v>
      </c>
      <c r="G2232" s="244">
        <v>1</v>
      </c>
      <c r="H2232" s="267">
        <v>18.231189999999998</v>
      </c>
      <c r="I2232" s="268">
        <v>314</v>
      </c>
      <c r="L2232" s="211">
        <f t="shared" si="84"/>
        <v>18.231189999999998</v>
      </c>
      <c r="N2232" s="192"/>
    </row>
    <row r="2233" spans="1:14" s="247" customFormat="1" ht="45">
      <c r="A2233" s="241"/>
      <c r="B2233" s="266" t="s">
        <v>7220</v>
      </c>
      <c r="C2233" s="241">
        <v>2024</v>
      </c>
      <c r="D2233" s="266" t="s">
        <v>7221</v>
      </c>
      <c r="E2233" s="78">
        <v>0.23</v>
      </c>
      <c r="F2233" s="244">
        <v>1</v>
      </c>
      <c r="G2233" s="244">
        <v>2</v>
      </c>
      <c r="H2233" s="267">
        <v>18.2318</v>
      </c>
      <c r="I2233" s="268">
        <v>314</v>
      </c>
      <c r="L2233" s="211">
        <f t="shared" si="84"/>
        <v>18.2318</v>
      </c>
      <c r="N2233" s="192"/>
    </row>
    <row r="2234" spans="1:14" s="247" customFormat="1" ht="45">
      <c r="A2234" s="241"/>
      <c r="B2234" s="266" t="s">
        <v>7222</v>
      </c>
      <c r="C2234" s="241">
        <v>2024</v>
      </c>
      <c r="D2234" s="266" t="s">
        <v>7223</v>
      </c>
      <c r="E2234" s="78">
        <v>0.23</v>
      </c>
      <c r="F2234" s="244">
        <v>1</v>
      </c>
      <c r="G2234" s="244">
        <v>2</v>
      </c>
      <c r="H2234" s="267">
        <v>18.232400000000002</v>
      </c>
      <c r="I2234" s="268">
        <v>314</v>
      </c>
      <c r="L2234" s="211">
        <f t="shared" si="84"/>
        <v>18.232400000000002</v>
      </c>
      <c r="N2234" s="192"/>
    </row>
    <row r="2235" spans="1:14" s="247" customFormat="1" ht="45">
      <c r="A2235" s="241"/>
      <c r="B2235" s="266" t="s">
        <v>7224</v>
      </c>
      <c r="C2235" s="241">
        <v>2024</v>
      </c>
      <c r="D2235" s="266" t="s">
        <v>7225</v>
      </c>
      <c r="E2235" s="78">
        <v>0.23</v>
      </c>
      <c r="F2235" s="244">
        <v>1</v>
      </c>
      <c r="G2235" s="244">
        <v>5</v>
      </c>
      <c r="H2235" s="267">
        <v>18.719759999999997</v>
      </c>
      <c r="I2235" s="268">
        <v>314</v>
      </c>
      <c r="L2235" s="211">
        <f t="shared" si="84"/>
        <v>18.719759999999997</v>
      </c>
      <c r="N2235" s="192"/>
    </row>
    <row r="2236" spans="1:14" s="247" customFormat="1" ht="45">
      <c r="A2236" s="241"/>
      <c r="B2236" s="266" t="s">
        <v>7226</v>
      </c>
      <c r="C2236" s="241">
        <v>2024</v>
      </c>
      <c r="D2236" s="266" t="s">
        <v>7227</v>
      </c>
      <c r="E2236" s="78">
        <v>0.23</v>
      </c>
      <c r="F2236" s="244">
        <v>1</v>
      </c>
      <c r="G2236" s="244">
        <v>10</v>
      </c>
      <c r="H2236" s="267">
        <v>18.615849999999998</v>
      </c>
      <c r="I2236" s="268">
        <v>314</v>
      </c>
      <c r="L2236" s="211">
        <f t="shared" si="84"/>
        <v>18.615849999999998</v>
      </c>
      <c r="N2236" s="192"/>
    </row>
    <row r="2237" spans="1:14" s="247" customFormat="1" ht="45">
      <c r="A2237" s="241"/>
      <c r="B2237" s="266" t="s">
        <v>7228</v>
      </c>
      <c r="C2237" s="241">
        <v>2024</v>
      </c>
      <c r="D2237" s="266" t="s">
        <v>7229</v>
      </c>
      <c r="E2237" s="78">
        <v>0.23</v>
      </c>
      <c r="F2237" s="244">
        <v>1</v>
      </c>
      <c r="G2237" s="244">
        <v>10</v>
      </c>
      <c r="H2237" s="267">
        <v>18.372169999999997</v>
      </c>
      <c r="I2237" s="268">
        <v>314</v>
      </c>
      <c r="L2237" s="211">
        <f t="shared" si="84"/>
        <v>18.372169999999997</v>
      </c>
      <c r="N2237" s="192"/>
    </row>
    <row r="2238" spans="1:14" s="247" customFormat="1" ht="45">
      <c r="A2238" s="241"/>
      <c r="B2238" s="266" t="s">
        <v>7230</v>
      </c>
      <c r="C2238" s="241">
        <v>2024</v>
      </c>
      <c r="D2238" s="266" t="s">
        <v>7231</v>
      </c>
      <c r="E2238" s="78">
        <v>0.23</v>
      </c>
      <c r="F2238" s="244">
        <v>1</v>
      </c>
      <c r="G2238" s="244">
        <v>10</v>
      </c>
      <c r="H2238" s="267">
        <v>17.943290000000001</v>
      </c>
      <c r="I2238" s="268">
        <v>314</v>
      </c>
      <c r="L2238" s="211">
        <f t="shared" si="84"/>
        <v>17.943290000000001</v>
      </c>
      <c r="N2238" s="192"/>
    </row>
    <row r="2239" spans="1:14" s="247" customFormat="1" ht="45">
      <c r="A2239" s="241"/>
      <c r="B2239" s="266" t="s">
        <v>7232</v>
      </c>
      <c r="C2239" s="241">
        <v>2024</v>
      </c>
      <c r="D2239" s="266" t="s">
        <v>7233</v>
      </c>
      <c r="E2239" s="78">
        <v>0.23</v>
      </c>
      <c r="F2239" s="244">
        <v>1</v>
      </c>
      <c r="G2239" s="244">
        <v>10</v>
      </c>
      <c r="H2239" s="267">
        <v>17.577759999999998</v>
      </c>
      <c r="I2239" s="268">
        <v>314</v>
      </c>
      <c r="L2239" s="211">
        <f t="shared" si="84"/>
        <v>17.577759999999998</v>
      </c>
      <c r="N2239" s="192"/>
    </row>
    <row r="2240" spans="1:14" s="247" customFormat="1" ht="45">
      <c r="A2240" s="241"/>
      <c r="B2240" s="266" t="s">
        <v>7234</v>
      </c>
      <c r="C2240" s="241">
        <v>2024</v>
      </c>
      <c r="D2240" s="266" t="s">
        <v>7235</v>
      </c>
      <c r="E2240" s="78">
        <v>0.23</v>
      </c>
      <c r="F2240" s="244">
        <v>1</v>
      </c>
      <c r="G2240" s="244">
        <v>10</v>
      </c>
      <c r="H2240" s="267">
        <v>18.270779999999998</v>
      </c>
      <c r="I2240" s="268">
        <v>314</v>
      </c>
      <c r="L2240" s="211">
        <f t="shared" si="84"/>
        <v>18.270779999999998</v>
      </c>
      <c r="N2240" s="192"/>
    </row>
    <row r="2241" spans="1:14" s="247" customFormat="1" ht="45">
      <c r="A2241" s="241"/>
      <c r="B2241" s="266" t="s">
        <v>7236</v>
      </c>
      <c r="C2241" s="241">
        <v>2024</v>
      </c>
      <c r="D2241" s="266" t="s">
        <v>7237</v>
      </c>
      <c r="E2241" s="78">
        <v>0.23</v>
      </c>
      <c r="F2241" s="244">
        <v>1</v>
      </c>
      <c r="G2241" s="244">
        <v>10</v>
      </c>
      <c r="H2241" s="267">
        <v>17.972900000000003</v>
      </c>
      <c r="I2241" s="268">
        <v>315</v>
      </c>
      <c r="L2241" s="211">
        <f t="shared" si="84"/>
        <v>17.972900000000003</v>
      </c>
      <c r="N2241" s="192"/>
    </row>
    <row r="2242" spans="1:14" s="247" customFormat="1" ht="45">
      <c r="A2242" s="241"/>
      <c r="B2242" s="266" t="s">
        <v>7238</v>
      </c>
      <c r="C2242" s="241">
        <v>2024</v>
      </c>
      <c r="D2242" s="266" t="s">
        <v>7239</v>
      </c>
      <c r="E2242" s="78">
        <v>0.23</v>
      </c>
      <c r="F2242" s="244">
        <v>1</v>
      </c>
      <c r="G2242" s="244">
        <v>15</v>
      </c>
      <c r="H2242" s="267">
        <v>23.806450000000002</v>
      </c>
      <c r="I2242" s="268">
        <v>396</v>
      </c>
      <c r="L2242" s="211">
        <f t="shared" si="84"/>
        <v>23.806450000000002</v>
      </c>
      <c r="N2242" s="192"/>
    </row>
    <row r="2243" spans="1:14" s="247" customFormat="1" ht="45">
      <c r="A2243" s="241"/>
      <c r="B2243" s="266" t="s">
        <v>7240</v>
      </c>
      <c r="C2243" s="241">
        <v>2024</v>
      </c>
      <c r="D2243" s="266" t="s">
        <v>7241</v>
      </c>
      <c r="E2243" s="78">
        <v>0.23</v>
      </c>
      <c r="F2243" s="244">
        <v>1</v>
      </c>
      <c r="G2243" s="244">
        <v>10</v>
      </c>
      <c r="H2243" s="267">
        <v>15.229520000000001</v>
      </c>
      <c r="I2243" s="268">
        <v>254</v>
      </c>
      <c r="L2243" s="211">
        <f t="shared" si="84"/>
        <v>15.229520000000001</v>
      </c>
      <c r="N2243" s="192"/>
    </row>
    <row r="2244" spans="1:14" s="247" customFormat="1" ht="45">
      <c r="A2244" s="241"/>
      <c r="B2244" s="266" t="s">
        <v>7242</v>
      </c>
      <c r="C2244" s="241">
        <v>2024</v>
      </c>
      <c r="D2244" s="266" t="s">
        <v>7243</v>
      </c>
      <c r="E2244" s="78">
        <v>0.23</v>
      </c>
      <c r="F2244" s="244">
        <v>1</v>
      </c>
      <c r="G2244" s="244">
        <v>10</v>
      </c>
      <c r="H2244" s="267">
        <v>15.22106</v>
      </c>
      <c r="I2244" s="268">
        <v>254</v>
      </c>
      <c r="L2244" s="211">
        <f t="shared" si="84"/>
        <v>15.22106</v>
      </c>
      <c r="N2244" s="192"/>
    </row>
    <row r="2245" spans="1:14" s="247" customFormat="1" ht="45">
      <c r="A2245" s="241"/>
      <c r="B2245" s="266" t="s">
        <v>7244</v>
      </c>
      <c r="C2245" s="241">
        <v>2024</v>
      </c>
      <c r="D2245" s="266" t="s">
        <v>7245</v>
      </c>
      <c r="E2245" s="78">
        <v>0.23</v>
      </c>
      <c r="F2245" s="244">
        <v>1</v>
      </c>
      <c r="G2245" s="244">
        <v>10</v>
      </c>
      <c r="H2245" s="267">
        <v>15.2669</v>
      </c>
      <c r="I2245" s="268">
        <v>254</v>
      </c>
      <c r="L2245" s="211">
        <f t="shared" si="84"/>
        <v>15.2669</v>
      </c>
      <c r="N2245" s="192"/>
    </row>
    <row r="2246" spans="1:14" s="247" customFormat="1" ht="45">
      <c r="A2246" s="241"/>
      <c r="B2246" s="266" t="s">
        <v>7246</v>
      </c>
      <c r="C2246" s="241">
        <v>2024</v>
      </c>
      <c r="D2246" s="266" t="s">
        <v>6580</v>
      </c>
      <c r="E2246" s="78">
        <v>0.23</v>
      </c>
      <c r="F2246" s="244">
        <v>1</v>
      </c>
      <c r="G2246" s="244">
        <v>10</v>
      </c>
      <c r="H2246" s="267">
        <v>15.218219999999999</v>
      </c>
      <c r="I2246" s="268">
        <v>254</v>
      </c>
      <c r="L2246" s="211">
        <f t="shared" si="84"/>
        <v>15.218219999999999</v>
      </c>
      <c r="N2246" s="192"/>
    </row>
    <row r="2247" spans="1:14" s="247" customFormat="1" ht="45">
      <c r="A2247" s="241"/>
      <c r="B2247" s="266" t="s">
        <v>7247</v>
      </c>
      <c r="C2247" s="241">
        <v>2024</v>
      </c>
      <c r="D2247" s="266" t="s">
        <v>7248</v>
      </c>
      <c r="E2247" s="78">
        <v>0.23</v>
      </c>
      <c r="F2247" s="244">
        <v>1</v>
      </c>
      <c r="G2247" s="244">
        <v>10</v>
      </c>
      <c r="H2247" s="267">
        <v>16.082699999999999</v>
      </c>
      <c r="I2247" s="268">
        <v>314</v>
      </c>
      <c r="L2247" s="211">
        <f t="shared" si="84"/>
        <v>16.082699999999999</v>
      </c>
      <c r="N2247" s="192"/>
    </row>
    <row r="2248" spans="1:14" s="247" customFormat="1" ht="45">
      <c r="A2248" s="241"/>
      <c r="B2248" s="266" t="s">
        <v>7249</v>
      </c>
      <c r="C2248" s="241">
        <v>2024</v>
      </c>
      <c r="D2248" s="266" t="s">
        <v>7250</v>
      </c>
      <c r="E2248" s="78">
        <v>0.23</v>
      </c>
      <c r="F2248" s="244">
        <v>1</v>
      </c>
      <c r="G2248" s="244">
        <v>10</v>
      </c>
      <c r="H2248" s="267">
        <v>16.160799999999998</v>
      </c>
      <c r="I2248" s="268">
        <v>314</v>
      </c>
      <c r="L2248" s="211">
        <f t="shared" ref="L2248:L2311" si="85">H2248/F2248</f>
        <v>16.160799999999998</v>
      </c>
      <c r="N2248" s="192"/>
    </row>
    <row r="2249" spans="1:14" s="247" customFormat="1" ht="45">
      <c r="A2249" s="241"/>
      <c r="B2249" s="266" t="s">
        <v>7251</v>
      </c>
      <c r="C2249" s="241">
        <v>2024</v>
      </c>
      <c r="D2249" s="266" t="s">
        <v>7252</v>
      </c>
      <c r="E2249" s="78">
        <v>0.23</v>
      </c>
      <c r="F2249" s="244">
        <v>1</v>
      </c>
      <c r="G2249" s="244">
        <v>10</v>
      </c>
      <c r="H2249" s="267">
        <v>16.161249999999999</v>
      </c>
      <c r="I2249" s="268">
        <v>314</v>
      </c>
      <c r="L2249" s="211">
        <f t="shared" si="85"/>
        <v>16.161249999999999</v>
      </c>
      <c r="N2249" s="192"/>
    </row>
    <row r="2250" spans="1:14" s="247" customFormat="1" ht="45">
      <c r="A2250" s="241"/>
      <c r="B2250" s="266" t="s">
        <v>7253</v>
      </c>
      <c r="C2250" s="241">
        <v>2024</v>
      </c>
      <c r="D2250" s="266" t="s">
        <v>7254</v>
      </c>
      <c r="E2250" s="78">
        <v>0.23</v>
      </c>
      <c r="F2250" s="244">
        <v>1</v>
      </c>
      <c r="G2250" s="244">
        <v>10</v>
      </c>
      <c r="H2250" s="267">
        <v>16.16131</v>
      </c>
      <c r="I2250" s="268">
        <v>314</v>
      </c>
      <c r="L2250" s="211">
        <f t="shared" si="85"/>
        <v>16.16131</v>
      </c>
      <c r="N2250" s="192"/>
    </row>
    <row r="2251" spans="1:14" s="247" customFormat="1" ht="45">
      <c r="A2251" s="241"/>
      <c r="B2251" s="266" t="s">
        <v>7255</v>
      </c>
      <c r="C2251" s="241">
        <v>2024</v>
      </c>
      <c r="D2251" s="266" t="s">
        <v>7256</v>
      </c>
      <c r="E2251" s="78">
        <v>0.23</v>
      </c>
      <c r="F2251" s="244">
        <v>1</v>
      </c>
      <c r="G2251" s="244">
        <v>10</v>
      </c>
      <c r="H2251" s="267">
        <v>16.043150000000001</v>
      </c>
      <c r="I2251" s="268">
        <v>314</v>
      </c>
      <c r="L2251" s="211">
        <f t="shared" si="85"/>
        <v>16.043150000000001</v>
      </c>
      <c r="N2251" s="192"/>
    </row>
    <row r="2252" spans="1:14" s="247" customFormat="1" ht="45">
      <c r="A2252" s="241"/>
      <c r="B2252" s="266" t="s">
        <v>7257</v>
      </c>
      <c r="C2252" s="241">
        <v>2024</v>
      </c>
      <c r="D2252" s="266" t="s">
        <v>7258</v>
      </c>
      <c r="E2252" s="78">
        <v>0.23</v>
      </c>
      <c r="F2252" s="244">
        <v>1</v>
      </c>
      <c r="G2252" s="244">
        <v>10</v>
      </c>
      <c r="H2252" s="267">
        <v>16.139890000000001</v>
      </c>
      <c r="I2252" s="268">
        <v>314</v>
      </c>
      <c r="L2252" s="211">
        <f t="shared" si="85"/>
        <v>16.139890000000001</v>
      </c>
      <c r="N2252" s="192"/>
    </row>
    <row r="2253" spans="1:14" s="247" customFormat="1" ht="45">
      <c r="A2253" s="241"/>
      <c r="B2253" s="266" t="s">
        <v>7259</v>
      </c>
      <c r="C2253" s="241">
        <v>2024</v>
      </c>
      <c r="D2253" s="266" t="s">
        <v>7260</v>
      </c>
      <c r="E2253" s="78">
        <v>0.23</v>
      </c>
      <c r="F2253" s="244">
        <v>1</v>
      </c>
      <c r="G2253" s="244">
        <v>10</v>
      </c>
      <c r="H2253" s="267">
        <v>16.139890000000001</v>
      </c>
      <c r="I2253" s="268">
        <v>314</v>
      </c>
      <c r="L2253" s="211">
        <f t="shared" si="85"/>
        <v>16.139890000000001</v>
      </c>
      <c r="N2253" s="192"/>
    </row>
    <row r="2254" spans="1:14" s="247" customFormat="1" ht="45">
      <c r="A2254" s="241"/>
      <c r="B2254" s="266" t="s">
        <v>7261</v>
      </c>
      <c r="C2254" s="241">
        <v>2024</v>
      </c>
      <c r="D2254" s="266" t="s">
        <v>7262</v>
      </c>
      <c r="E2254" s="78">
        <v>0.23</v>
      </c>
      <c r="F2254" s="244">
        <v>1</v>
      </c>
      <c r="G2254" s="244">
        <v>10</v>
      </c>
      <c r="H2254" s="267">
        <v>16.152180000000001</v>
      </c>
      <c r="I2254" s="268">
        <v>314</v>
      </c>
      <c r="L2254" s="211">
        <f t="shared" si="85"/>
        <v>16.152180000000001</v>
      </c>
      <c r="N2254" s="192"/>
    </row>
    <row r="2255" spans="1:14" s="247" customFormat="1" ht="45">
      <c r="A2255" s="241"/>
      <c r="B2255" s="266" t="s">
        <v>7263</v>
      </c>
      <c r="C2255" s="241">
        <v>2024</v>
      </c>
      <c r="D2255" s="266" t="s">
        <v>7264</v>
      </c>
      <c r="E2255" s="78">
        <v>0.23</v>
      </c>
      <c r="F2255" s="244">
        <v>1</v>
      </c>
      <c r="G2255" s="244">
        <v>0</v>
      </c>
      <c r="H2255" s="267">
        <v>16.127860000000002</v>
      </c>
      <c r="I2255" s="268">
        <v>314</v>
      </c>
      <c r="L2255" s="211">
        <f t="shared" si="85"/>
        <v>16.127860000000002</v>
      </c>
      <c r="N2255" s="192"/>
    </row>
    <row r="2256" spans="1:14" s="247" customFormat="1" ht="45">
      <c r="A2256" s="241"/>
      <c r="B2256" s="266" t="s">
        <v>7265</v>
      </c>
      <c r="C2256" s="241">
        <v>2024</v>
      </c>
      <c r="D2256" s="266" t="s">
        <v>7266</v>
      </c>
      <c r="E2256" s="78">
        <v>0.23</v>
      </c>
      <c r="F2256" s="244">
        <v>1</v>
      </c>
      <c r="G2256" s="244">
        <v>10</v>
      </c>
      <c r="H2256" s="267">
        <v>16.464110000000002</v>
      </c>
      <c r="I2256" s="268">
        <v>342</v>
      </c>
      <c r="L2256" s="211">
        <f t="shared" si="85"/>
        <v>16.464110000000002</v>
      </c>
      <c r="N2256" s="192"/>
    </row>
    <row r="2257" spans="1:14" s="247" customFormat="1" ht="45">
      <c r="A2257" s="241"/>
      <c r="B2257" s="266" t="s">
        <v>7267</v>
      </c>
      <c r="C2257" s="241">
        <v>2024</v>
      </c>
      <c r="D2257" s="266" t="s">
        <v>7268</v>
      </c>
      <c r="E2257" s="78">
        <v>0.23</v>
      </c>
      <c r="F2257" s="244">
        <v>1</v>
      </c>
      <c r="G2257" s="244">
        <v>15</v>
      </c>
      <c r="H2257" s="267">
        <v>16.477240000000002</v>
      </c>
      <c r="I2257" s="268">
        <v>342</v>
      </c>
      <c r="L2257" s="211">
        <f t="shared" si="85"/>
        <v>16.477240000000002</v>
      </c>
      <c r="N2257" s="192"/>
    </row>
    <row r="2258" spans="1:14" s="247" customFormat="1" ht="45">
      <c r="A2258" s="241"/>
      <c r="B2258" s="266" t="s">
        <v>7269</v>
      </c>
      <c r="C2258" s="241">
        <v>2024</v>
      </c>
      <c r="D2258" s="266" t="s">
        <v>7270</v>
      </c>
      <c r="E2258" s="78">
        <v>0.23</v>
      </c>
      <c r="F2258" s="244">
        <v>1</v>
      </c>
      <c r="G2258" s="244">
        <v>10</v>
      </c>
      <c r="H2258" s="267">
        <v>16.212579999999999</v>
      </c>
      <c r="I2258" s="268">
        <v>342</v>
      </c>
      <c r="L2258" s="211">
        <f t="shared" si="85"/>
        <v>16.212579999999999</v>
      </c>
      <c r="N2258" s="192"/>
    </row>
    <row r="2259" spans="1:14" s="247" customFormat="1" ht="45">
      <c r="A2259" s="241"/>
      <c r="B2259" s="266" t="s">
        <v>7271</v>
      </c>
      <c r="C2259" s="241">
        <v>2024</v>
      </c>
      <c r="D2259" s="266" t="s">
        <v>7272</v>
      </c>
      <c r="E2259" s="78">
        <v>0.23</v>
      </c>
      <c r="F2259" s="244">
        <v>1</v>
      </c>
      <c r="G2259" s="244">
        <v>10</v>
      </c>
      <c r="H2259" s="267">
        <v>16.33718</v>
      </c>
      <c r="I2259" s="268">
        <v>342</v>
      </c>
      <c r="L2259" s="211">
        <f t="shared" si="85"/>
        <v>16.33718</v>
      </c>
      <c r="N2259" s="192"/>
    </row>
    <row r="2260" spans="1:14" s="247" customFormat="1" ht="45">
      <c r="A2260" s="241"/>
      <c r="B2260" s="266" t="s">
        <v>7273</v>
      </c>
      <c r="C2260" s="241">
        <v>2024</v>
      </c>
      <c r="D2260" s="266" t="s">
        <v>7274</v>
      </c>
      <c r="E2260" s="78">
        <v>0.23</v>
      </c>
      <c r="F2260" s="244">
        <v>1</v>
      </c>
      <c r="G2260" s="244">
        <v>10</v>
      </c>
      <c r="H2260" s="267">
        <v>16.479089999999999</v>
      </c>
      <c r="I2260" s="268">
        <v>342</v>
      </c>
      <c r="L2260" s="211">
        <f t="shared" si="85"/>
        <v>16.479089999999999</v>
      </c>
      <c r="N2260" s="192"/>
    </row>
    <row r="2261" spans="1:14" s="247" customFormat="1" ht="45">
      <c r="A2261" s="241"/>
      <c r="B2261" s="266" t="s">
        <v>7275</v>
      </c>
      <c r="C2261" s="241">
        <v>2024</v>
      </c>
      <c r="D2261" s="266" t="s">
        <v>7276</v>
      </c>
      <c r="E2261" s="78">
        <v>0.23</v>
      </c>
      <c r="F2261" s="244">
        <v>1</v>
      </c>
      <c r="G2261" s="244">
        <v>1</v>
      </c>
      <c r="H2261" s="267">
        <v>15.13922</v>
      </c>
      <c r="I2261" s="268">
        <v>309</v>
      </c>
      <c r="L2261" s="211">
        <f t="shared" si="85"/>
        <v>15.13922</v>
      </c>
      <c r="N2261" s="192"/>
    </row>
    <row r="2262" spans="1:14" s="247" customFormat="1" ht="45">
      <c r="A2262" s="241"/>
      <c r="B2262" s="266" t="s">
        <v>7277</v>
      </c>
      <c r="C2262" s="241">
        <v>2024</v>
      </c>
      <c r="D2262" s="266" t="s">
        <v>6558</v>
      </c>
      <c r="E2262" s="78">
        <v>0.23</v>
      </c>
      <c r="F2262" s="244">
        <v>1</v>
      </c>
      <c r="G2262" s="244">
        <v>10</v>
      </c>
      <c r="H2262" s="267">
        <v>15.15723</v>
      </c>
      <c r="I2262" s="268">
        <v>309</v>
      </c>
      <c r="L2262" s="211">
        <f t="shared" si="85"/>
        <v>15.15723</v>
      </c>
      <c r="N2262" s="192"/>
    </row>
    <row r="2263" spans="1:14" s="247" customFormat="1" ht="45">
      <c r="A2263" s="241"/>
      <c r="B2263" s="266" t="s">
        <v>7278</v>
      </c>
      <c r="C2263" s="241">
        <v>2024</v>
      </c>
      <c r="D2263" s="266" t="s">
        <v>7279</v>
      </c>
      <c r="E2263" s="78">
        <v>0.23</v>
      </c>
      <c r="F2263" s="244">
        <v>1</v>
      </c>
      <c r="G2263" s="244">
        <v>5</v>
      </c>
      <c r="H2263" s="267">
        <v>15.03726</v>
      </c>
      <c r="I2263" s="268">
        <v>310</v>
      </c>
      <c r="L2263" s="211">
        <f t="shared" si="85"/>
        <v>15.03726</v>
      </c>
      <c r="N2263" s="192"/>
    </row>
    <row r="2264" spans="1:14" s="247" customFormat="1" ht="45">
      <c r="A2264" s="241"/>
      <c r="B2264" s="266" t="s">
        <v>7280</v>
      </c>
      <c r="C2264" s="241">
        <v>2024</v>
      </c>
      <c r="D2264" s="266" t="s">
        <v>7281</v>
      </c>
      <c r="E2264" s="78">
        <v>0.23</v>
      </c>
      <c r="F2264" s="244">
        <v>1</v>
      </c>
      <c r="G2264" s="244">
        <v>10</v>
      </c>
      <c r="H2264" s="267">
        <v>15.04086</v>
      </c>
      <c r="I2264" s="268">
        <v>310</v>
      </c>
      <c r="L2264" s="211">
        <f t="shared" si="85"/>
        <v>15.04086</v>
      </c>
      <c r="N2264" s="192"/>
    </row>
    <row r="2265" spans="1:14" s="247" customFormat="1" ht="45">
      <c r="A2265" s="241"/>
      <c r="B2265" s="266" t="s">
        <v>7282</v>
      </c>
      <c r="C2265" s="241">
        <v>2024</v>
      </c>
      <c r="D2265" s="266" t="s">
        <v>7283</v>
      </c>
      <c r="E2265" s="78">
        <v>0.23</v>
      </c>
      <c r="F2265" s="244">
        <v>1</v>
      </c>
      <c r="G2265" s="244">
        <v>2</v>
      </c>
      <c r="H2265" s="267">
        <v>15.05166</v>
      </c>
      <c r="I2265" s="268">
        <v>310</v>
      </c>
      <c r="L2265" s="211">
        <f t="shared" si="85"/>
        <v>15.05166</v>
      </c>
      <c r="N2265" s="192"/>
    </row>
    <row r="2266" spans="1:14" s="247" customFormat="1" ht="45">
      <c r="A2266" s="241"/>
      <c r="B2266" s="266" t="s">
        <v>7284</v>
      </c>
      <c r="C2266" s="241">
        <v>2024</v>
      </c>
      <c r="D2266" s="266" t="s">
        <v>7285</v>
      </c>
      <c r="E2266" s="78">
        <v>0.23</v>
      </c>
      <c r="F2266" s="244">
        <v>1</v>
      </c>
      <c r="G2266" s="244">
        <v>10</v>
      </c>
      <c r="H2266" s="267">
        <v>15.05166</v>
      </c>
      <c r="I2266" s="268">
        <v>310</v>
      </c>
      <c r="L2266" s="211">
        <f t="shared" si="85"/>
        <v>15.05166</v>
      </c>
      <c r="N2266" s="192"/>
    </row>
    <row r="2267" spans="1:14" s="247" customFormat="1" ht="45">
      <c r="A2267" s="241"/>
      <c r="B2267" s="266" t="s">
        <v>7286</v>
      </c>
      <c r="C2267" s="241">
        <v>2024</v>
      </c>
      <c r="D2267" s="266" t="s">
        <v>7287</v>
      </c>
      <c r="E2267" s="78">
        <v>0.23</v>
      </c>
      <c r="F2267" s="244">
        <v>1</v>
      </c>
      <c r="G2267" s="244">
        <v>2</v>
      </c>
      <c r="H2267" s="267">
        <v>15.03547</v>
      </c>
      <c r="I2267" s="268">
        <v>310</v>
      </c>
      <c r="L2267" s="211">
        <f t="shared" si="85"/>
        <v>15.03547</v>
      </c>
      <c r="N2267" s="192"/>
    </row>
    <row r="2268" spans="1:14" s="247" customFormat="1" ht="45">
      <c r="A2268" s="241"/>
      <c r="B2268" s="266" t="s">
        <v>7288</v>
      </c>
      <c r="C2268" s="241">
        <v>2024</v>
      </c>
      <c r="D2268" s="266" t="s">
        <v>7289</v>
      </c>
      <c r="E2268" s="78">
        <v>0.23</v>
      </c>
      <c r="F2268" s="244">
        <v>1</v>
      </c>
      <c r="G2268" s="244">
        <v>10</v>
      </c>
      <c r="H2268" s="267">
        <v>15.032309999999999</v>
      </c>
      <c r="I2268" s="268">
        <v>310</v>
      </c>
      <c r="L2268" s="211">
        <f t="shared" si="85"/>
        <v>15.032309999999999</v>
      </c>
      <c r="N2268" s="192"/>
    </row>
    <row r="2269" spans="1:14" s="247" customFormat="1" ht="45">
      <c r="A2269" s="241"/>
      <c r="B2269" s="266" t="s">
        <v>7290</v>
      </c>
      <c r="C2269" s="241">
        <v>2024</v>
      </c>
      <c r="D2269" s="266" t="s">
        <v>7291</v>
      </c>
      <c r="E2269" s="78">
        <v>0.23</v>
      </c>
      <c r="F2269" s="244">
        <v>1</v>
      </c>
      <c r="G2269" s="244">
        <v>3</v>
      </c>
      <c r="H2269" s="267">
        <v>19.71125</v>
      </c>
      <c r="I2269" s="268">
        <v>313</v>
      </c>
      <c r="L2269" s="211">
        <f t="shared" si="85"/>
        <v>19.71125</v>
      </c>
      <c r="N2269" s="192"/>
    </row>
    <row r="2270" spans="1:14" s="247" customFormat="1" ht="45">
      <c r="A2270" s="241"/>
      <c r="B2270" s="266" t="s">
        <v>7292</v>
      </c>
      <c r="C2270" s="241">
        <v>2024</v>
      </c>
      <c r="D2270" s="266" t="s">
        <v>7293</v>
      </c>
      <c r="E2270" s="78">
        <v>0.23</v>
      </c>
      <c r="F2270" s="244">
        <v>1</v>
      </c>
      <c r="G2270" s="244">
        <v>3</v>
      </c>
      <c r="H2270" s="267">
        <v>19.7117</v>
      </c>
      <c r="I2270" s="268">
        <v>313</v>
      </c>
      <c r="L2270" s="211">
        <f t="shared" si="85"/>
        <v>19.7117</v>
      </c>
      <c r="N2270" s="192"/>
    </row>
    <row r="2271" spans="1:14" s="247" customFormat="1" ht="45">
      <c r="A2271" s="241"/>
      <c r="B2271" s="266" t="s">
        <v>7294</v>
      </c>
      <c r="C2271" s="241">
        <v>2024</v>
      </c>
      <c r="D2271" s="266" t="s">
        <v>7295</v>
      </c>
      <c r="E2271" s="78">
        <v>0.23</v>
      </c>
      <c r="F2271" s="244">
        <v>1</v>
      </c>
      <c r="G2271" s="244">
        <v>10</v>
      </c>
      <c r="H2271" s="267">
        <v>17.912200000000002</v>
      </c>
      <c r="I2271" s="268">
        <v>311</v>
      </c>
      <c r="L2271" s="211">
        <f t="shared" si="85"/>
        <v>17.912200000000002</v>
      </c>
      <c r="N2271" s="192"/>
    </row>
    <row r="2272" spans="1:14" s="247" customFormat="1" ht="45">
      <c r="A2272" s="241"/>
      <c r="B2272" s="266" t="s">
        <v>7296</v>
      </c>
      <c r="C2272" s="241">
        <v>2024</v>
      </c>
      <c r="D2272" s="266" t="s">
        <v>7297</v>
      </c>
      <c r="E2272" s="78">
        <v>0.23</v>
      </c>
      <c r="F2272" s="244">
        <v>1</v>
      </c>
      <c r="G2272" s="244">
        <v>1.2</v>
      </c>
      <c r="H2272" s="267">
        <v>18.857890000000001</v>
      </c>
      <c r="I2272" s="268">
        <v>349</v>
      </c>
      <c r="L2272" s="211">
        <f t="shared" si="85"/>
        <v>18.857890000000001</v>
      </c>
      <c r="N2272" s="192"/>
    </row>
    <row r="2273" spans="1:14" s="247" customFormat="1" ht="45">
      <c r="A2273" s="241"/>
      <c r="B2273" s="266" t="s">
        <v>7298</v>
      </c>
      <c r="C2273" s="241">
        <v>2024</v>
      </c>
      <c r="D2273" s="266" t="s">
        <v>7299</v>
      </c>
      <c r="E2273" s="78">
        <v>0.23</v>
      </c>
      <c r="F2273" s="244">
        <v>1</v>
      </c>
      <c r="G2273" s="244">
        <v>1.2</v>
      </c>
      <c r="H2273" s="267">
        <v>18.857890000000001</v>
      </c>
      <c r="I2273" s="268">
        <v>349</v>
      </c>
      <c r="L2273" s="211">
        <f t="shared" si="85"/>
        <v>18.857890000000001</v>
      </c>
      <c r="N2273" s="192"/>
    </row>
    <row r="2274" spans="1:14" s="247" customFormat="1" ht="45">
      <c r="A2274" s="241"/>
      <c r="B2274" s="266" t="s">
        <v>7300</v>
      </c>
      <c r="C2274" s="241">
        <v>2024</v>
      </c>
      <c r="D2274" s="266" t="s">
        <v>7301</v>
      </c>
      <c r="E2274" s="78">
        <v>0.23</v>
      </c>
      <c r="F2274" s="244">
        <v>1</v>
      </c>
      <c r="G2274" s="244">
        <v>10</v>
      </c>
      <c r="H2274" s="267">
        <v>14.76868</v>
      </c>
      <c r="I2274" s="268">
        <v>350</v>
      </c>
      <c r="L2274" s="211">
        <f t="shared" si="85"/>
        <v>14.76868</v>
      </c>
      <c r="N2274" s="192"/>
    </row>
    <row r="2275" spans="1:14" s="247" customFormat="1" ht="45">
      <c r="A2275" s="241"/>
      <c r="B2275" s="266" t="s">
        <v>7302</v>
      </c>
      <c r="C2275" s="241">
        <v>2024</v>
      </c>
      <c r="D2275" s="266" t="s">
        <v>7303</v>
      </c>
      <c r="E2275" s="78">
        <v>0.23</v>
      </c>
      <c r="F2275" s="244">
        <v>1</v>
      </c>
      <c r="G2275" s="244">
        <v>10</v>
      </c>
      <c r="H2275" s="267">
        <v>19.129799999999999</v>
      </c>
      <c r="I2275" s="268">
        <v>401</v>
      </c>
      <c r="L2275" s="211">
        <f t="shared" si="85"/>
        <v>19.129799999999999</v>
      </c>
      <c r="N2275" s="192"/>
    </row>
    <row r="2276" spans="1:14" s="247" customFormat="1" ht="45">
      <c r="A2276" s="241"/>
      <c r="B2276" s="266" t="s">
        <v>7304</v>
      </c>
      <c r="C2276" s="241">
        <v>2024</v>
      </c>
      <c r="D2276" s="266" t="s">
        <v>7305</v>
      </c>
      <c r="E2276" s="78">
        <v>0.23</v>
      </c>
      <c r="F2276" s="244">
        <v>1</v>
      </c>
      <c r="G2276" s="244">
        <v>10</v>
      </c>
      <c r="H2276" s="267">
        <v>20.084139999999998</v>
      </c>
      <c r="I2276" s="268">
        <v>401</v>
      </c>
      <c r="L2276" s="211">
        <f t="shared" si="85"/>
        <v>20.084139999999998</v>
      </c>
      <c r="N2276" s="192"/>
    </row>
    <row r="2277" spans="1:14" s="247" customFormat="1" ht="45">
      <c r="A2277" s="241"/>
      <c r="B2277" s="266" t="s">
        <v>7306</v>
      </c>
      <c r="C2277" s="241">
        <v>2024</v>
      </c>
      <c r="D2277" s="266" t="s">
        <v>7307</v>
      </c>
      <c r="E2277" s="78">
        <v>0.23</v>
      </c>
      <c r="F2277" s="244">
        <v>1</v>
      </c>
      <c r="G2277" s="244">
        <v>10</v>
      </c>
      <c r="H2277" s="267">
        <v>15.544379999999999</v>
      </c>
      <c r="I2277" s="268">
        <v>400</v>
      </c>
      <c r="L2277" s="211">
        <f t="shared" si="85"/>
        <v>15.544379999999999</v>
      </c>
      <c r="N2277" s="192"/>
    </row>
    <row r="2278" spans="1:14" s="247" customFormat="1" ht="45">
      <c r="A2278" s="241"/>
      <c r="B2278" s="266" t="s">
        <v>7308</v>
      </c>
      <c r="C2278" s="241">
        <v>2024</v>
      </c>
      <c r="D2278" s="266" t="s">
        <v>7309</v>
      </c>
      <c r="E2278" s="78">
        <v>0.23</v>
      </c>
      <c r="F2278" s="244">
        <v>1</v>
      </c>
      <c r="G2278" s="244">
        <v>0</v>
      </c>
      <c r="H2278" s="267">
        <v>16.373239999999999</v>
      </c>
      <c r="I2278" s="268">
        <v>349</v>
      </c>
      <c r="L2278" s="211">
        <f t="shared" si="85"/>
        <v>16.373239999999999</v>
      </c>
      <c r="N2278" s="192"/>
    </row>
    <row r="2279" spans="1:14" s="247" customFormat="1" ht="45">
      <c r="A2279" s="241"/>
      <c r="B2279" s="266" t="s">
        <v>7310</v>
      </c>
      <c r="C2279" s="241">
        <v>2024</v>
      </c>
      <c r="D2279" s="266" t="s">
        <v>6735</v>
      </c>
      <c r="E2279" s="78">
        <v>0.23</v>
      </c>
      <c r="F2279" s="244">
        <v>1</v>
      </c>
      <c r="G2279" s="244">
        <v>10</v>
      </c>
      <c r="H2279" s="267">
        <v>19.276040000000002</v>
      </c>
      <c r="I2279" s="268">
        <v>348</v>
      </c>
      <c r="L2279" s="211">
        <f t="shared" si="85"/>
        <v>19.276040000000002</v>
      </c>
      <c r="N2279" s="192"/>
    </row>
    <row r="2280" spans="1:14" s="247" customFormat="1" ht="45">
      <c r="A2280" s="241"/>
      <c r="B2280" s="266" t="s">
        <v>7311</v>
      </c>
      <c r="C2280" s="241">
        <v>2024</v>
      </c>
      <c r="D2280" s="266" t="s">
        <v>7312</v>
      </c>
      <c r="E2280" s="78">
        <v>0.23</v>
      </c>
      <c r="F2280" s="244">
        <v>1</v>
      </c>
      <c r="G2280" s="244">
        <v>3</v>
      </c>
      <c r="H2280" s="267">
        <v>19.901349999999997</v>
      </c>
      <c r="I2280" s="268">
        <v>348</v>
      </c>
      <c r="L2280" s="211">
        <f t="shared" si="85"/>
        <v>19.901349999999997</v>
      </c>
      <c r="N2280" s="192"/>
    </row>
    <row r="2281" spans="1:14" s="247" customFormat="1" ht="45">
      <c r="A2281" s="241"/>
      <c r="B2281" s="266" t="s">
        <v>7313</v>
      </c>
      <c r="C2281" s="241">
        <v>2024</v>
      </c>
      <c r="D2281" s="266" t="s">
        <v>7314</v>
      </c>
      <c r="E2281" s="78">
        <v>0.23</v>
      </c>
      <c r="F2281" s="244">
        <v>1</v>
      </c>
      <c r="G2281" s="244">
        <v>3</v>
      </c>
      <c r="H2281" s="267">
        <v>19.901330000000002</v>
      </c>
      <c r="I2281" s="268">
        <v>348</v>
      </c>
      <c r="L2281" s="211">
        <f t="shared" si="85"/>
        <v>19.901330000000002</v>
      </c>
      <c r="N2281" s="192"/>
    </row>
    <row r="2282" spans="1:14" s="247" customFormat="1" ht="45">
      <c r="A2282" s="241"/>
      <c r="B2282" s="266" t="s">
        <v>7315</v>
      </c>
      <c r="C2282" s="241">
        <v>2024</v>
      </c>
      <c r="D2282" s="266" t="s">
        <v>7316</v>
      </c>
      <c r="E2282" s="78">
        <v>0.23</v>
      </c>
      <c r="F2282" s="244">
        <v>1</v>
      </c>
      <c r="G2282" s="244">
        <v>3</v>
      </c>
      <c r="H2282" s="267">
        <v>19.926290000000002</v>
      </c>
      <c r="I2282" s="268">
        <v>348</v>
      </c>
      <c r="L2282" s="211">
        <f t="shared" si="85"/>
        <v>19.926290000000002</v>
      </c>
      <c r="N2282" s="192"/>
    </row>
    <row r="2283" spans="1:14" s="247" customFormat="1" ht="45">
      <c r="A2283" s="241"/>
      <c r="B2283" s="266" t="s">
        <v>7317</v>
      </c>
      <c r="C2283" s="241">
        <v>2024</v>
      </c>
      <c r="D2283" s="266" t="s">
        <v>7318</v>
      </c>
      <c r="E2283" s="78">
        <v>0.23</v>
      </c>
      <c r="F2283" s="244">
        <v>1</v>
      </c>
      <c r="G2283" s="244">
        <v>7</v>
      </c>
      <c r="H2283" s="267">
        <v>19.16469</v>
      </c>
      <c r="I2283" s="268">
        <v>348</v>
      </c>
      <c r="L2283" s="211">
        <f t="shared" si="85"/>
        <v>19.16469</v>
      </c>
      <c r="N2283" s="192"/>
    </row>
    <row r="2284" spans="1:14" s="247" customFormat="1" ht="45">
      <c r="A2284" s="241"/>
      <c r="B2284" s="266" t="s">
        <v>7319</v>
      </c>
      <c r="C2284" s="241">
        <v>2024</v>
      </c>
      <c r="D2284" s="266" t="s">
        <v>7320</v>
      </c>
      <c r="E2284" s="78">
        <v>0.23</v>
      </c>
      <c r="F2284" s="244">
        <v>1</v>
      </c>
      <c r="G2284" s="244">
        <v>10</v>
      </c>
      <c r="H2284" s="267">
        <v>19.94744</v>
      </c>
      <c r="I2284" s="268">
        <v>347</v>
      </c>
      <c r="L2284" s="211">
        <f t="shared" si="85"/>
        <v>19.94744</v>
      </c>
      <c r="N2284" s="192"/>
    </row>
    <row r="2285" spans="1:14" s="247" customFormat="1" ht="45">
      <c r="A2285" s="241"/>
      <c r="B2285" s="266" t="s">
        <v>7321</v>
      </c>
      <c r="C2285" s="241">
        <v>2024</v>
      </c>
      <c r="D2285" s="266" t="s">
        <v>7322</v>
      </c>
      <c r="E2285" s="78">
        <v>0.23</v>
      </c>
      <c r="F2285" s="244">
        <v>1</v>
      </c>
      <c r="G2285" s="244">
        <v>6</v>
      </c>
      <c r="H2285" s="267">
        <v>23.098089999999999</v>
      </c>
      <c r="I2285" s="268">
        <v>347</v>
      </c>
      <c r="L2285" s="211">
        <f t="shared" si="85"/>
        <v>23.098089999999999</v>
      </c>
      <c r="N2285" s="192"/>
    </row>
    <row r="2286" spans="1:14" s="247" customFormat="1" ht="45">
      <c r="A2286" s="241"/>
      <c r="B2286" s="266" t="s">
        <v>7323</v>
      </c>
      <c r="C2286" s="241">
        <v>2024</v>
      </c>
      <c r="D2286" s="266" t="s">
        <v>7324</v>
      </c>
      <c r="E2286" s="78">
        <v>0.23</v>
      </c>
      <c r="F2286" s="244">
        <v>1</v>
      </c>
      <c r="G2286" s="244">
        <v>10</v>
      </c>
      <c r="H2286" s="267">
        <v>20.182639999999999</v>
      </c>
      <c r="I2286" s="268">
        <v>498</v>
      </c>
      <c r="L2286" s="211">
        <f t="shared" si="85"/>
        <v>20.182639999999999</v>
      </c>
      <c r="N2286" s="192"/>
    </row>
    <row r="2287" spans="1:14" s="247" customFormat="1" ht="45">
      <c r="A2287" s="241"/>
      <c r="B2287" s="266" t="s">
        <v>7325</v>
      </c>
      <c r="C2287" s="241">
        <v>2024</v>
      </c>
      <c r="D2287" s="266" t="s">
        <v>7326</v>
      </c>
      <c r="E2287" s="78">
        <v>0.23</v>
      </c>
      <c r="F2287" s="244">
        <v>1</v>
      </c>
      <c r="G2287" s="244">
        <v>1</v>
      </c>
      <c r="H2287" s="267">
        <v>20.10585</v>
      </c>
      <c r="I2287" s="268">
        <v>498</v>
      </c>
      <c r="L2287" s="211">
        <f t="shared" si="85"/>
        <v>20.10585</v>
      </c>
      <c r="N2287" s="192"/>
    </row>
    <row r="2288" spans="1:14" s="247" customFormat="1" ht="45">
      <c r="A2288" s="241"/>
      <c r="B2288" s="266" t="s">
        <v>7327</v>
      </c>
      <c r="C2288" s="241">
        <v>2024</v>
      </c>
      <c r="D2288" s="266" t="s">
        <v>7328</v>
      </c>
      <c r="E2288" s="78">
        <v>0.23</v>
      </c>
      <c r="F2288" s="244">
        <v>1</v>
      </c>
      <c r="G2288" s="244">
        <v>7</v>
      </c>
      <c r="H2288" s="267">
        <v>16.728990000000003</v>
      </c>
      <c r="I2288" s="268">
        <v>397</v>
      </c>
      <c r="L2288" s="211">
        <f t="shared" si="85"/>
        <v>16.728990000000003</v>
      </c>
      <c r="N2288" s="192"/>
    </row>
    <row r="2289" spans="1:14" s="247" customFormat="1" ht="45">
      <c r="A2289" s="241"/>
      <c r="B2289" s="266" t="s">
        <v>7329</v>
      </c>
      <c r="C2289" s="241">
        <v>2024</v>
      </c>
      <c r="D2289" s="266" t="s">
        <v>7330</v>
      </c>
      <c r="E2289" s="78">
        <v>0.23</v>
      </c>
      <c r="F2289" s="244">
        <v>1</v>
      </c>
      <c r="G2289" s="244">
        <v>15</v>
      </c>
      <c r="H2289" s="267">
        <v>24.30949</v>
      </c>
      <c r="I2289" s="268">
        <v>614</v>
      </c>
      <c r="L2289" s="211">
        <f t="shared" si="85"/>
        <v>24.30949</v>
      </c>
      <c r="N2289" s="192"/>
    </row>
    <row r="2290" spans="1:14" s="247" customFormat="1" ht="45">
      <c r="A2290" s="241"/>
      <c r="B2290" s="266" t="s">
        <v>7331</v>
      </c>
      <c r="C2290" s="241">
        <v>2024</v>
      </c>
      <c r="D2290" s="266" t="s">
        <v>7332</v>
      </c>
      <c r="E2290" s="78">
        <v>0.23</v>
      </c>
      <c r="F2290" s="244">
        <v>1</v>
      </c>
      <c r="G2290" s="244">
        <v>10</v>
      </c>
      <c r="H2290" s="267">
        <v>24.10371</v>
      </c>
      <c r="I2290" s="268">
        <v>614</v>
      </c>
      <c r="L2290" s="211">
        <f t="shared" si="85"/>
        <v>24.10371</v>
      </c>
      <c r="N2290" s="192"/>
    </row>
    <row r="2291" spans="1:14" s="247" customFormat="1" ht="45">
      <c r="A2291" s="241"/>
      <c r="B2291" s="266" t="s">
        <v>7333</v>
      </c>
      <c r="C2291" s="241">
        <v>2024</v>
      </c>
      <c r="D2291" s="266" t="s">
        <v>7334</v>
      </c>
      <c r="E2291" s="78">
        <v>0.23</v>
      </c>
      <c r="F2291" s="244">
        <v>1</v>
      </c>
      <c r="G2291" s="244">
        <v>10</v>
      </c>
      <c r="H2291" s="267">
        <v>17.95044</v>
      </c>
      <c r="I2291" s="268">
        <v>346</v>
      </c>
      <c r="L2291" s="211">
        <f t="shared" si="85"/>
        <v>17.95044</v>
      </c>
      <c r="N2291" s="192"/>
    </row>
    <row r="2292" spans="1:14" s="247" customFormat="1" ht="45">
      <c r="A2292" s="241"/>
      <c r="B2292" s="266" t="s">
        <v>7335</v>
      </c>
      <c r="C2292" s="241">
        <v>2024</v>
      </c>
      <c r="D2292" s="266" t="s">
        <v>7336</v>
      </c>
      <c r="E2292" s="78">
        <v>0.23</v>
      </c>
      <c r="F2292" s="244">
        <v>1</v>
      </c>
      <c r="G2292" s="244">
        <v>1</v>
      </c>
      <c r="H2292" s="267">
        <v>17.435279999999999</v>
      </c>
      <c r="I2292" s="268">
        <v>346</v>
      </c>
      <c r="L2292" s="211">
        <f t="shared" si="85"/>
        <v>17.435279999999999</v>
      </c>
      <c r="N2292" s="192"/>
    </row>
    <row r="2293" spans="1:14" s="247" customFormat="1" ht="45">
      <c r="A2293" s="241"/>
      <c r="B2293" s="266" t="s">
        <v>7337</v>
      </c>
      <c r="C2293" s="241">
        <v>2024</v>
      </c>
      <c r="D2293" s="266" t="s">
        <v>7338</v>
      </c>
      <c r="E2293" s="78">
        <v>0.23</v>
      </c>
      <c r="F2293" s="244">
        <v>1</v>
      </c>
      <c r="G2293" s="244">
        <v>5</v>
      </c>
      <c r="H2293" s="267">
        <v>17.806419999999999</v>
      </c>
      <c r="I2293" s="268">
        <v>346</v>
      </c>
      <c r="L2293" s="211">
        <f t="shared" si="85"/>
        <v>17.806419999999999</v>
      </c>
      <c r="N2293" s="192"/>
    </row>
    <row r="2294" spans="1:14" s="247" customFormat="1" ht="45">
      <c r="A2294" s="241"/>
      <c r="B2294" s="266" t="s">
        <v>7339</v>
      </c>
      <c r="C2294" s="241">
        <v>2024</v>
      </c>
      <c r="D2294" s="266" t="s">
        <v>7340</v>
      </c>
      <c r="E2294" s="78">
        <v>0.23</v>
      </c>
      <c r="F2294" s="244">
        <v>1</v>
      </c>
      <c r="G2294" s="244">
        <v>1</v>
      </c>
      <c r="H2294" s="267">
        <v>17.806419999999999</v>
      </c>
      <c r="I2294" s="268">
        <v>346</v>
      </c>
      <c r="L2294" s="211">
        <f t="shared" si="85"/>
        <v>17.806419999999999</v>
      </c>
      <c r="N2294" s="192"/>
    </row>
    <row r="2295" spans="1:14" s="247" customFormat="1" ht="45">
      <c r="A2295" s="241"/>
      <c r="B2295" s="266" t="s">
        <v>7341</v>
      </c>
      <c r="C2295" s="241">
        <v>2024</v>
      </c>
      <c r="D2295" s="266" t="s">
        <v>7342</v>
      </c>
      <c r="E2295" s="78">
        <v>0.23</v>
      </c>
      <c r="F2295" s="244">
        <v>1</v>
      </c>
      <c r="G2295" s="244">
        <v>0.22</v>
      </c>
      <c r="H2295" s="267">
        <v>17.55658</v>
      </c>
      <c r="I2295" s="268">
        <v>346</v>
      </c>
      <c r="L2295" s="211">
        <f t="shared" si="85"/>
        <v>17.55658</v>
      </c>
      <c r="N2295" s="192"/>
    </row>
    <row r="2296" spans="1:14" s="247" customFormat="1" ht="45">
      <c r="A2296" s="241"/>
      <c r="B2296" s="266" t="s">
        <v>7343</v>
      </c>
      <c r="C2296" s="241">
        <v>2024</v>
      </c>
      <c r="D2296" s="266" t="s">
        <v>7344</v>
      </c>
      <c r="E2296" s="78">
        <v>0.23</v>
      </c>
      <c r="F2296" s="244">
        <v>1</v>
      </c>
      <c r="G2296" s="244">
        <v>10</v>
      </c>
      <c r="H2296" s="267">
        <v>17.55658</v>
      </c>
      <c r="I2296" s="268">
        <v>346</v>
      </c>
      <c r="L2296" s="211">
        <f t="shared" si="85"/>
        <v>17.55658</v>
      </c>
      <c r="N2296" s="192"/>
    </row>
    <row r="2297" spans="1:14" s="247" customFormat="1" ht="45">
      <c r="A2297" s="241"/>
      <c r="B2297" s="266" t="s">
        <v>7345</v>
      </c>
      <c r="C2297" s="241">
        <v>2024</v>
      </c>
      <c r="D2297" s="266" t="s">
        <v>7346</v>
      </c>
      <c r="E2297" s="78">
        <v>0.23</v>
      </c>
      <c r="F2297" s="244">
        <v>1</v>
      </c>
      <c r="G2297" s="244">
        <v>10</v>
      </c>
      <c r="H2297" s="267">
        <v>21.927859999999999</v>
      </c>
      <c r="I2297" s="268">
        <v>345</v>
      </c>
      <c r="L2297" s="211">
        <f t="shared" si="85"/>
        <v>21.927859999999999</v>
      </c>
      <c r="N2297" s="192"/>
    </row>
    <row r="2298" spans="1:14" s="247" customFormat="1" ht="45">
      <c r="A2298" s="241"/>
      <c r="B2298" s="266" t="s">
        <v>7347</v>
      </c>
      <c r="C2298" s="241">
        <v>2024</v>
      </c>
      <c r="D2298" s="266" t="s">
        <v>7348</v>
      </c>
      <c r="E2298" s="78">
        <v>0.23</v>
      </c>
      <c r="F2298" s="244">
        <v>1</v>
      </c>
      <c r="G2298" s="244">
        <v>10</v>
      </c>
      <c r="H2298" s="267">
        <v>21.42409</v>
      </c>
      <c r="I2298" s="268">
        <v>345</v>
      </c>
      <c r="L2298" s="211">
        <f t="shared" si="85"/>
        <v>21.42409</v>
      </c>
      <c r="N2298" s="192"/>
    </row>
    <row r="2299" spans="1:14" s="247" customFormat="1" ht="45">
      <c r="A2299" s="241"/>
      <c r="B2299" s="266" t="s">
        <v>7349</v>
      </c>
      <c r="C2299" s="241">
        <v>2024</v>
      </c>
      <c r="D2299" s="266" t="s">
        <v>7350</v>
      </c>
      <c r="E2299" s="78">
        <v>0.23</v>
      </c>
      <c r="F2299" s="244">
        <v>1</v>
      </c>
      <c r="G2299" s="244">
        <v>10</v>
      </c>
      <c r="H2299" s="267">
        <v>20.659050000000001</v>
      </c>
      <c r="I2299" s="268">
        <v>345</v>
      </c>
      <c r="L2299" s="211">
        <f t="shared" si="85"/>
        <v>20.659050000000001</v>
      </c>
      <c r="N2299" s="192"/>
    </row>
    <row r="2300" spans="1:14" s="247" customFormat="1" ht="45">
      <c r="A2300" s="241"/>
      <c r="B2300" s="266" t="s">
        <v>7351</v>
      </c>
      <c r="C2300" s="241">
        <v>2024</v>
      </c>
      <c r="D2300" s="266" t="s">
        <v>7352</v>
      </c>
      <c r="E2300" s="78">
        <v>0.23</v>
      </c>
      <c r="F2300" s="244">
        <v>1</v>
      </c>
      <c r="G2300" s="244">
        <v>10</v>
      </c>
      <c r="H2300" s="267">
        <v>15.24456</v>
      </c>
      <c r="I2300" s="268">
        <v>394</v>
      </c>
      <c r="L2300" s="211">
        <f t="shared" si="85"/>
        <v>15.24456</v>
      </c>
      <c r="N2300" s="192"/>
    </row>
    <row r="2301" spans="1:14" s="247" customFormat="1" ht="45">
      <c r="A2301" s="241"/>
      <c r="B2301" s="266" t="s">
        <v>7353</v>
      </c>
      <c r="C2301" s="241">
        <v>2024</v>
      </c>
      <c r="D2301" s="266" t="s">
        <v>7354</v>
      </c>
      <c r="E2301" s="78">
        <v>0.23</v>
      </c>
      <c r="F2301" s="244">
        <v>1</v>
      </c>
      <c r="G2301" s="244">
        <v>10</v>
      </c>
      <c r="H2301" s="267">
        <v>15.24456</v>
      </c>
      <c r="I2301" s="268">
        <v>394</v>
      </c>
      <c r="L2301" s="211">
        <f t="shared" si="85"/>
        <v>15.24456</v>
      </c>
      <c r="N2301" s="192"/>
    </row>
    <row r="2302" spans="1:14" s="247" customFormat="1" ht="45">
      <c r="A2302" s="241"/>
      <c r="B2302" s="266" t="s">
        <v>7355</v>
      </c>
      <c r="C2302" s="241">
        <v>2024</v>
      </c>
      <c r="D2302" s="266" t="s">
        <v>7356</v>
      </c>
      <c r="E2302" s="78">
        <v>0.23</v>
      </c>
      <c r="F2302" s="244">
        <v>1</v>
      </c>
      <c r="G2302" s="244">
        <v>10</v>
      </c>
      <c r="H2302" s="267">
        <v>15.19468</v>
      </c>
      <c r="I2302" s="268">
        <v>394</v>
      </c>
      <c r="L2302" s="211">
        <f t="shared" si="85"/>
        <v>15.19468</v>
      </c>
      <c r="N2302" s="192"/>
    </row>
    <row r="2303" spans="1:14" s="247" customFormat="1" ht="45">
      <c r="A2303" s="241"/>
      <c r="B2303" s="266" t="s">
        <v>7357</v>
      </c>
      <c r="C2303" s="241">
        <v>2024</v>
      </c>
      <c r="D2303" s="266" t="s">
        <v>7358</v>
      </c>
      <c r="E2303" s="78">
        <v>0.23</v>
      </c>
      <c r="F2303" s="244">
        <v>1</v>
      </c>
      <c r="G2303" s="244">
        <v>10</v>
      </c>
      <c r="H2303" s="267">
        <v>15.113389999999999</v>
      </c>
      <c r="I2303" s="268">
        <v>394</v>
      </c>
      <c r="L2303" s="211">
        <f t="shared" si="85"/>
        <v>15.113389999999999</v>
      </c>
      <c r="N2303" s="192"/>
    </row>
    <row r="2304" spans="1:14" s="247" customFormat="1" ht="45">
      <c r="A2304" s="241"/>
      <c r="B2304" s="266" t="s">
        <v>7359</v>
      </c>
      <c r="C2304" s="241">
        <v>2024</v>
      </c>
      <c r="D2304" s="266" t="s">
        <v>7360</v>
      </c>
      <c r="E2304" s="78">
        <v>0.23</v>
      </c>
      <c r="F2304" s="244">
        <v>1</v>
      </c>
      <c r="G2304" s="244">
        <v>10</v>
      </c>
      <c r="H2304" s="267">
        <v>15.113389999999999</v>
      </c>
      <c r="I2304" s="268">
        <v>394</v>
      </c>
      <c r="L2304" s="211">
        <f t="shared" si="85"/>
        <v>15.113389999999999</v>
      </c>
      <c r="N2304" s="192"/>
    </row>
    <row r="2305" spans="1:14" s="247" customFormat="1" ht="45">
      <c r="A2305" s="241"/>
      <c r="B2305" s="266" t="s">
        <v>7361</v>
      </c>
      <c r="C2305" s="241">
        <v>2024</v>
      </c>
      <c r="D2305" s="266" t="s">
        <v>7362</v>
      </c>
      <c r="E2305" s="78">
        <v>0.23</v>
      </c>
      <c r="F2305" s="244">
        <v>1</v>
      </c>
      <c r="G2305" s="244">
        <v>10</v>
      </c>
      <c r="H2305" s="267">
        <v>15.113389999999999</v>
      </c>
      <c r="I2305" s="268">
        <v>394</v>
      </c>
      <c r="L2305" s="211">
        <f t="shared" si="85"/>
        <v>15.113389999999999</v>
      </c>
      <c r="N2305" s="192"/>
    </row>
    <row r="2306" spans="1:14" s="247" customFormat="1" ht="45">
      <c r="A2306" s="241"/>
      <c r="B2306" s="266" t="s">
        <v>7363</v>
      </c>
      <c r="C2306" s="241">
        <v>2024</v>
      </c>
      <c r="D2306" s="266" t="s">
        <v>7364</v>
      </c>
      <c r="E2306" s="78">
        <v>0.23</v>
      </c>
      <c r="F2306" s="244">
        <v>1</v>
      </c>
      <c r="G2306" s="244">
        <v>10</v>
      </c>
      <c r="H2306" s="267">
        <v>15.37716</v>
      </c>
      <c r="I2306" s="268">
        <v>394</v>
      </c>
      <c r="L2306" s="211">
        <f t="shared" si="85"/>
        <v>15.37716</v>
      </c>
      <c r="N2306" s="192"/>
    </row>
    <row r="2307" spans="1:14" s="247" customFormat="1" ht="45">
      <c r="A2307" s="241"/>
      <c r="B2307" s="266" t="s">
        <v>7365</v>
      </c>
      <c r="C2307" s="241">
        <v>2024</v>
      </c>
      <c r="D2307" s="266" t="s">
        <v>7366</v>
      </c>
      <c r="E2307" s="78">
        <v>0.23</v>
      </c>
      <c r="F2307" s="244">
        <v>1</v>
      </c>
      <c r="G2307" s="244">
        <v>3</v>
      </c>
      <c r="H2307" s="267">
        <v>15.37716</v>
      </c>
      <c r="I2307" s="268">
        <v>394</v>
      </c>
      <c r="L2307" s="211">
        <f t="shared" si="85"/>
        <v>15.37716</v>
      </c>
      <c r="N2307" s="192"/>
    </row>
    <row r="2308" spans="1:14" s="247" customFormat="1" ht="45">
      <c r="A2308" s="241"/>
      <c r="B2308" s="266" t="s">
        <v>7367</v>
      </c>
      <c r="C2308" s="241">
        <v>2024</v>
      </c>
      <c r="D2308" s="266" t="s">
        <v>7368</v>
      </c>
      <c r="E2308" s="78">
        <v>0.23</v>
      </c>
      <c r="F2308" s="244">
        <v>1</v>
      </c>
      <c r="G2308" s="244">
        <v>5</v>
      </c>
      <c r="H2308" s="267">
        <v>23.028299999999998</v>
      </c>
      <c r="I2308" s="268">
        <v>393</v>
      </c>
      <c r="L2308" s="211">
        <f t="shared" si="85"/>
        <v>23.028299999999998</v>
      </c>
      <c r="N2308" s="192"/>
    </row>
    <row r="2309" spans="1:14" s="247" customFormat="1" ht="45">
      <c r="A2309" s="241"/>
      <c r="B2309" s="266" t="s">
        <v>7369</v>
      </c>
      <c r="C2309" s="241">
        <v>2024</v>
      </c>
      <c r="D2309" s="266" t="s">
        <v>7370</v>
      </c>
      <c r="E2309" s="78">
        <v>0.23</v>
      </c>
      <c r="F2309" s="244">
        <v>1</v>
      </c>
      <c r="G2309" s="244">
        <v>10</v>
      </c>
      <c r="H2309" s="267">
        <v>15.81883</v>
      </c>
      <c r="I2309" s="268">
        <v>393</v>
      </c>
      <c r="L2309" s="211">
        <f t="shared" si="85"/>
        <v>15.81883</v>
      </c>
      <c r="N2309" s="192"/>
    </row>
    <row r="2310" spans="1:14" s="247" customFormat="1" ht="45">
      <c r="A2310" s="241"/>
      <c r="B2310" s="266" t="s">
        <v>7371</v>
      </c>
      <c r="C2310" s="241">
        <v>2024</v>
      </c>
      <c r="D2310" s="266" t="s">
        <v>7372</v>
      </c>
      <c r="E2310" s="78">
        <v>0.23</v>
      </c>
      <c r="F2310" s="244">
        <v>1</v>
      </c>
      <c r="G2310" s="244">
        <v>10</v>
      </c>
      <c r="H2310" s="267">
        <v>16.112310000000001</v>
      </c>
      <c r="I2310" s="268">
        <v>393</v>
      </c>
      <c r="L2310" s="211">
        <f t="shared" si="85"/>
        <v>16.112310000000001</v>
      </c>
      <c r="N2310" s="192"/>
    </row>
    <row r="2311" spans="1:14" s="247" customFormat="1" ht="45">
      <c r="A2311" s="241"/>
      <c r="B2311" s="266" t="s">
        <v>7373</v>
      </c>
      <c r="C2311" s="241">
        <v>2024</v>
      </c>
      <c r="D2311" s="266" t="s">
        <v>7374</v>
      </c>
      <c r="E2311" s="78">
        <v>0.23</v>
      </c>
      <c r="F2311" s="244">
        <v>1</v>
      </c>
      <c r="G2311" s="244">
        <v>10</v>
      </c>
      <c r="H2311" s="267">
        <v>14.309899999999999</v>
      </c>
      <c r="I2311" s="268">
        <v>393</v>
      </c>
      <c r="L2311" s="211">
        <f t="shared" si="85"/>
        <v>14.309899999999999</v>
      </c>
      <c r="N2311" s="192"/>
    </row>
    <row r="2312" spans="1:14" s="247" customFormat="1" ht="45">
      <c r="A2312" s="241"/>
      <c r="B2312" s="266" t="s">
        <v>7375</v>
      </c>
      <c r="C2312" s="241">
        <v>2024</v>
      </c>
      <c r="D2312" s="266" t="s">
        <v>7376</v>
      </c>
      <c r="E2312" s="78">
        <v>0.23</v>
      </c>
      <c r="F2312" s="244">
        <v>1</v>
      </c>
      <c r="G2312" s="244">
        <v>10</v>
      </c>
      <c r="H2312" s="267">
        <v>14.05494</v>
      </c>
      <c r="I2312" s="268">
        <v>393</v>
      </c>
      <c r="L2312" s="211">
        <f t="shared" ref="L2312:L2375" si="86">H2312/F2312</f>
        <v>14.05494</v>
      </c>
      <c r="N2312" s="192"/>
    </row>
    <row r="2313" spans="1:14" s="247" customFormat="1" ht="45">
      <c r="A2313" s="241"/>
      <c r="B2313" s="266" t="s">
        <v>7377</v>
      </c>
      <c r="C2313" s="241">
        <v>2024</v>
      </c>
      <c r="D2313" s="266" t="s">
        <v>7378</v>
      </c>
      <c r="E2313" s="78">
        <v>0.23</v>
      </c>
      <c r="F2313" s="244">
        <v>1</v>
      </c>
      <c r="G2313" s="244">
        <v>10</v>
      </c>
      <c r="H2313" s="267">
        <v>14.52164</v>
      </c>
      <c r="I2313" s="268">
        <v>393</v>
      </c>
      <c r="L2313" s="211">
        <f t="shared" si="86"/>
        <v>14.52164</v>
      </c>
      <c r="N2313" s="192"/>
    </row>
    <row r="2314" spans="1:14" s="247" customFormat="1" ht="45">
      <c r="A2314" s="241"/>
      <c r="B2314" s="266" t="s">
        <v>7379</v>
      </c>
      <c r="C2314" s="241">
        <v>2024</v>
      </c>
      <c r="D2314" s="266" t="s">
        <v>7380</v>
      </c>
      <c r="E2314" s="78">
        <v>0.23</v>
      </c>
      <c r="F2314" s="244">
        <v>1</v>
      </c>
      <c r="G2314" s="244">
        <v>10</v>
      </c>
      <c r="H2314" s="267">
        <v>14.32324</v>
      </c>
      <c r="I2314" s="268">
        <v>393</v>
      </c>
      <c r="L2314" s="211">
        <f t="shared" si="86"/>
        <v>14.32324</v>
      </c>
      <c r="N2314" s="192"/>
    </row>
    <row r="2315" spans="1:14" s="247" customFormat="1" ht="45">
      <c r="A2315" s="241"/>
      <c r="B2315" s="266" t="s">
        <v>7381</v>
      </c>
      <c r="C2315" s="241">
        <v>2024</v>
      </c>
      <c r="D2315" s="266" t="s">
        <v>6632</v>
      </c>
      <c r="E2315" s="78">
        <v>0.23</v>
      </c>
      <c r="F2315" s="244">
        <v>1</v>
      </c>
      <c r="G2315" s="244">
        <v>15</v>
      </c>
      <c r="H2315" s="267">
        <v>14.309899999999999</v>
      </c>
      <c r="I2315" s="268">
        <v>393</v>
      </c>
      <c r="L2315" s="211">
        <f t="shared" si="86"/>
        <v>14.309899999999999</v>
      </c>
      <c r="N2315" s="192"/>
    </row>
    <row r="2316" spans="1:14" s="247" customFormat="1" ht="45">
      <c r="A2316" s="241"/>
      <c r="B2316" s="266" t="s">
        <v>7382</v>
      </c>
      <c r="C2316" s="241">
        <v>2024</v>
      </c>
      <c r="D2316" s="266" t="s">
        <v>7383</v>
      </c>
      <c r="E2316" s="78">
        <v>0.23</v>
      </c>
      <c r="F2316" s="244">
        <v>1</v>
      </c>
      <c r="G2316" s="244">
        <v>10</v>
      </c>
      <c r="H2316" s="267">
        <v>14.14475</v>
      </c>
      <c r="I2316" s="268">
        <v>393</v>
      </c>
      <c r="L2316" s="211">
        <f t="shared" si="86"/>
        <v>14.14475</v>
      </c>
      <c r="N2316" s="192"/>
    </row>
    <row r="2317" spans="1:14" s="247" customFormat="1" ht="45">
      <c r="A2317" s="241"/>
      <c r="B2317" s="266" t="s">
        <v>7384</v>
      </c>
      <c r="C2317" s="241">
        <v>2024</v>
      </c>
      <c r="D2317" s="266" t="s">
        <v>7385</v>
      </c>
      <c r="E2317" s="78">
        <v>0.23</v>
      </c>
      <c r="F2317" s="244">
        <v>1</v>
      </c>
      <c r="G2317" s="244">
        <v>10</v>
      </c>
      <c r="H2317" s="267">
        <v>14.10267</v>
      </c>
      <c r="I2317" s="268">
        <v>393</v>
      </c>
      <c r="L2317" s="211">
        <f t="shared" si="86"/>
        <v>14.10267</v>
      </c>
      <c r="N2317" s="192"/>
    </row>
    <row r="2318" spans="1:14" s="247" customFormat="1" ht="45">
      <c r="A2318" s="241"/>
      <c r="B2318" s="266" t="s">
        <v>7386</v>
      </c>
      <c r="C2318" s="241">
        <v>2024</v>
      </c>
      <c r="D2318" s="266" t="s">
        <v>7387</v>
      </c>
      <c r="E2318" s="78">
        <v>0.23</v>
      </c>
      <c r="F2318" s="244">
        <v>1</v>
      </c>
      <c r="G2318" s="244">
        <v>0</v>
      </c>
      <c r="H2318" s="267">
        <v>14.0761</v>
      </c>
      <c r="I2318" s="268">
        <v>393</v>
      </c>
      <c r="L2318" s="211">
        <f t="shared" si="86"/>
        <v>14.0761</v>
      </c>
      <c r="N2318" s="192"/>
    </row>
    <row r="2319" spans="1:14" s="247" customFormat="1" ht="45">
      <c r="A2319" s="241"/>
      <c r="B2319" s="266" t="s">
        <v>7388</v>
      </c>
      <c r="C2319" s="241">
        <v>2024</v>
      </c>
      <c r="D2319" s="266" t="s">
        <v>7389</v>
      </c>
      <c r="E2319" s="78">
        <v>0.23</v>
      </c>
      <c r="F2319" s="244">
        <v>1</v>
      </c>
      <c r="G2319" s="244">
        <v>10</v>
      </c>
      <c r="H2319" s="267">
        <v>14.309899999999999</v>
      </c>
      <c r="I2319" s="268">
        <v>393</v>
      </c>
      <c r="L2319" s="211">
        <f t="shared" si="86"/>
        <v>14.309899999999999</v>
      </c>
      <c r="N2319" s="192"/>
    </row>
    <row r="2320" spans="1:14" s="247" customFormat="1" ht="45">
      <c r="A2320" s="241"/>
      <c r="B2320" s="266" t="s">
        <v>7390</v>
      </c>
      <c r="C2320" s="241">
        <v>2024</v>
      </c>
      <c r="D2320" s="266" t="s">
        <v>7391</v>
      </c>
      <c r="E2320" s="78">
        <v>0.23</v>
      </c>
      <c r="F2320" s="244">
        <v>1</v>
      </c>
      <c r="G2320" s="244">
        <v>10</v>
      </c>
      <c r="H2320" s="267">
        <v>14.254959999999999</v>
      </c>
      <c r="I2320" s="268">
        <v>393</v>
      </c>
      <c r="L2320" s="211">
        <f t="shared" si="86"/>
        <v>14.254959999999999</v>
      </c>
      <c r="N2320" s="192"/>
    </row>
    <row r="2321" spans="1:14" s="247" customFormat="1" ht="45">
      <c r="A2321" s="241"/>
      <c r="B2321" s="266" t="s">
        <v>7392</v>
      </c>
      <c r="C2321" s="241">
        <v>2024</v>
      </c>
      <c r="D2321" s="266" t="s">
        <v>7393</v>
      </c>
      <c r="E2321" s="78">
        <v>0.23</v>
      </c>
      <c r="F2321" s="244">
        <v>1</v>
      </c>
      <c r="G2321" s="244">
        <v>10</v>
      </c>
      <c r="H2321" s="267">
        <v>14.349950000000002</v>
      </c>
      <c r="I2321" s="268">
        <v>393</v>
      </c>
      <c r="L2321" s="211">
        <f t="shared" si="86"/>
        <v>14.349950000000002</v>
      </c>
      <c r="N2321" s="192"/>
    </row>
    <row r="2322" spans="1:14" s="247" customFormat="1" ht="45">
      <c r="A2322" s="241"/>
      <c r="B2322" s="266" t="s">
        <v>7394</v>
      </c>
      <c r="C2322" s="241">
        <v>2024</v>
      </c>
      <c r="D2322" s="266" t="s">
        <v>7395</v>
      </c>
      <c r="E2322" s="78">
        <v>0.23</v>
      </c>
      <c r="F2322" s="244">
        <v>1</v>
      </c>
      <c r="G2322" s="244">
        <v>10</v>
      </c>
      <c r="H2322" s="267">
        <v>14.0761</v>
      </c>
      <c r="I2322" s="268">
        <v>393</v>
      </c>
      <c r="L2322" s="211">
        <f t="shared" si="86"/>
        <v>14.0761</v>
      </c>
      <c r="N2322" s="192"/>
    </row>
    <row r="2323" spans="1:14" s="247" customFormat="1" ht="45">
      <c r="A2323" s="241"/>
      <c r="B2323" s="266" t="s">
        <v>7396</v>
      </c>
      <c r="C2323" s="241">
        <v>2024</v>
      </c>
      <c r="D2323" s="266" t="s">
        <v>6630</v>
      </c>
      <c r="E2323" s="78">
        <v>0.23</v>
      </c>
      <c r="F2323" s="244">
        <v>1</v>
      </c>
      <c r="G2323" s="244">
        <v>10</v>
      </c>
      <c r="H2323" s="267">
        <v>18.451650000000001</v>
      </c>
      <c r="I2323" s="268">
        <v>400</v>
      </c>
      <c r="L2323" s="211">
        <f t="shared" si="86"/>
        <v>18.451650000000001</v>
      </c>
      <c r="N2323" s="192"/>
    </row>
    <row r="2324" spans="1:14" s="247" customFormat="1" ht="45">
      <c r="A2324" s="241"/>
      <c r="B2324" s="266" t="s">
        <v>7397</v>
      </c>
      <c r="C2324" s="241">
        <v>2024</v>
      </c>
      <c r="D2324" s="266" t="s">
        <v>7398</v>
      </c>
      <c r="E2324" s="78">
        <v>0.23</v>
      </c>
      <c r="F2324" s="244">
        <v>1</v>
      </c>
      <c r="G2324" s="244">
        <v>3</v>
      </c>
      <c r="H2324" s="267">
        <v>14.026339999999999</v>
      </c>
      <c r="I2324" s="268">
        <v>400</v>
      </c>
      <c r="L2324" s="211">
        <f t="shared" si="86"/>
        <v>14.026339999999999</v>
      </c>
      <c r="N2324" s="192"/>
    </row>
    <row r="2325" spans="1:14" s="247" customFormat="1" ht="45">
      <c r="A2325" s="241"/>
      <c r="B2325" s="266" t="s">
        <v>7399</v>
      </c>
      <c r="C2325" s="241">
        <v>2024</v>
      </c>
      <c r="D2325" s="266" t="s">
        <v>7400</v>
      </c>
      <c r="E2325" s="78">
        <v>0.23</v>
      </c>
      <c r="F2325" s="244">
        <v>1</v>
      </c>
      <c r="G2325" s="244">
        <v>10</v>
      </c>
      <c r="H2325" s="267">
        <v>14.026339999999999</v>
      </c>
      <c r="I2325" s="268">
        <v>400</v>
      </c>
      <c r="L2325" s="211">
        <f t="shared" si="86"/>
        <v>14.026339999999999</v>
      </c>
      <c r="N2325" s="192"/>
    </row>
    <row r="2326" spans="1:14" s="247" customFormat="1" ht="45">
      <c r="A2326" s="241"/>
      <c r="B2326" s="266" t="s">
        <v>7401</v>
      </c>
      <c r="C2326" s="241">
        <v>2024</v>
      </c>
      <c r="D2326" s="266" t="s">
        <v>7402</v>
      </c>
      <c r="E2326" s="78">
        <v>0.23</v>
      </c>
      <c r="F2326" s="244">
        <v>1</v>
      </c>
      <c r="G2326" s="244">
        <v>10</v>
      </c>
      <c r="H2326" s="267">
        <v>14.19863</v>
      </c>
      <c r="I2326" s="268">
        <v>504</v>
      </c>
      <c r="L2326" s="211">
        <f t="shared" si="86"/>
        <v>14.19863</v>
      </c>
      <c r="N2326" s="192"/>
    </row>
    <row r="2327" spans="1:14" s="247" customFormat="1" ht="45">
      <c r="A2327" s="241"/>
      <c r="B2327" s="266" t="s">
        <v>7403</v>
      </c>
      <c r="C2327" s="241">
        <v>2024</v>
      </c>
      <c r="D2327" s="266" t="s">
        <v>7404</v>
      </c>
      <c r="E2327" s="78">
        <v>0.23</v>
      </c>
      <c r="F2327" s="244">
        <v>1</v>
      </c>
      <c r="G2327" s="244">
        <v>6</v>
      </c>
      <c r="H2327" s="267">
        <v>14.190670000000001</v>
      </c>
      <c r="I2327" s="268">
        <v>504</v>
      </c>
      <c r="L2327" s="211">
        <f t="shared" si="86"/>
        <v>14.190670000000001</v>
      </c>
      <c r="N2327" s="192"/>
    </row>
    <row r="2328" spans="1:14" s="247" customFormat="1" ht="45">
      <c r="A2328" s="241"/>
      <c r="B2328" s="266" t="s">
        <v>7405</v>
      </c>
      <c r="C2328" s="241">
        <v>2024</v>
      </c>
      <c r="D2328" s="266" t="s">
        <v>7406</v>
      </c>
      <c r="E2328" s="78">
        <v>0.23</v>
      </c>
      <c r="F2328" s="244">
        <v>1</v>
      </c>
      <c r="G2328" s="244">
        <v>10</v>
      </c>
      <c r="H2328" s="267">
        <v>15.435</v>
      </c>
      <c r="I2328" s="268">
        <v>400</v>
      </c>
      <c r="L2328" s="211">
        <f t="shared" si="86"/>
        <v>15.435</v>
      </c>
      <c r="N2328" s="192"/>
    </row>
    <row r="2329" spans="1:14" s="247" customFormat="1" ht="45">
      <c r="A2329" s="241"/>
      <c r="B2329" s="266" t="s">
        <v>7407</v>
      </c>
      <c r="C2329" s="241">
        <v>2024</v>
      </c>
      <c r="D2329" s="266" t="s">
        <v>7408</v>
      </c>
      <c r="E2329" s="78">
        <v>0.23</v>
      </c>
      <c r="F2329" s="244">
        <v>1</v>
      </c>
      <c r="G2329" s="244">
        <v>10</v>
      </c>
      <c r="H2329" s="267">
        <v>15.435</v>
      </c>
      <c r="I2329" s="268">
        <v>400</v>
      </c>
      <c r="L2329" s="211">
        <f t="shared" si="86"/>
        <v>15.435</v>
      </c>
      <c r="N2329" s="192"/>
    </row>
    <row r="2330" spans="1:14" s="247" customFormat="1" ht="45">
      <c r="A2330" s="241"/>
      <c r="B2330" s="266" t="s">
        <v>7409</v>
      </c>
      <c r="C2330" s="241">
        <v>2024</v>
      </c>
      <c r="D2330" s="266" t="s">
        <v>7410</v>
      </c>
      <c r="E2330" s="78">
        <v>0.23</v>
      </c>
      <c r="F2330" s="244">
        <v>1</v>
      </c>
      <c r="G2330" s="244">
        <v>5</v>
      </c>
      <c r="H2330" s="267">
        <v>15.435450000000001</v>
      </c>
      <c r="I2330" s="268">
        <v>400</v>
      </c>
      <c r="L2330" s="211">
        <f t="shared" si="86"/>
        <v>15.435450000000001</v>
      </c>
      <c r="N2330" s="192"/>
    </row>
    <row r="2331" spans="1:14" s="247" customFormat="1" ht="45">
      <c r="A2331" s="241"/>
      <c r="B2331" s="266" t="s">
        <v>7411</v>
      </c>
      <c r="C2331" s="241">
        <v>2024</v>
      </c>
      <c r="D2331" s="266" t="s">
        <v>7412</v>
      </c>
      <c r="E2331" s="78">
        <v>0.23</v>
      </c>
      <c r="F2331" s="244">
        <v>1</v>
      </c>
      <c r="G2331" s="244">
        <v>2</v>
      </c>
      <c r="H2331" s="267">
        <v>15.435450000000001</v>
      </c>
      <c r="I2331" s="268">
        <v>400</v>
      </c>
      <c r="L2331" s="211">
        <f t="shared" si="86"/>
        <v>15.435450000000001</v>
      </c>
      <c r="N2331" s="192"/>
    </row>
    <row r="2332" spans="1:14" s="247" customFormat="1" ht="45">
      <c r="A2332" s="241"/>
      <c r="B2332" s="266" t="s">
        <v>7413</v>
      </c>
      <c r="C2332" s="241">
        <v>2024</v>
      </c>
      <c r="D2332" s="266" t="s">
        <v>7414</v>
      </c>
      <c r="E2332" s="78">
        <v>0.23</v>
      </c>
      <c r="F2332" s="244">
        <v>1</v>
      </c>
      <c r="G2332" s="244">
        <v>3</v>
      </c>
      <c r="H2332" s="267">
        <v>15.435450000000001</v>
      </c>
      <c r="I2332" s="268">
        <v>400</v>
      </c>
      <c r="L2332" s="211">
        <f t="shared" si="86"/>
        <v>15.435450000000001</v>
      </c>
      <c r="N2332" s="192"/>
    </row>
    <row r="2333" spans="1:14" s="247" customFormat="1" ht="45">
      <c r="A2333" s="241"/>
      <c r="B2333" s="266" t="s">
        <v>7415</v>
      </c>
      <c r="C2333" s="241">
        <v>2024</v>
      </c>
      <c r="D2333" s="266" t="s">
        <v>7416</v>
      </c>
      <c r="E2333" s="78">
        <v>0.23</v>
      </c>
      <c r="F2333" s="244">
        <v>1</v>
      </c>
      <c r="G2333" s="244">
        <v>10</v>
      </c>
      <c r="H2333" s="267">
        <v>15.435450000000001</v>
      </c>
      <c r="I2333" s="268">
        <v>400</v>
      </c>
      <c r="L2333" s="211">
        <f t="shared" si="86"/>
        <v>15.435450000000001</v>
      </c>
      <c r="N2333" s="192"/>
    </row>
    <row r="2334" spans="1:14" s="247" customFormat="1" ht="45">
      <c r="A2334" s="241"/>
      <c r="B2334" s="266" t="s">
        <v>7417</v>
      </c>
      <c r="C2334" s="241">
        <v>2024</v>
      </c>
      <c r="D2334" s="266" t="s">
        <v>7418</v>
      </c>
      <c r="E2334" s="78">
        <v>0.23</v>
      </c>
      <c r="F2334" s="244">
        <v>1</v>
      </c>
      <c r="G2334" s="244">
        <v>5</v>
      </c>
      <c r="H2334" s="267">
        <v>15.435450000000001</v>
      </c>
      <c r="I2334" s="268">
        <v>400</v>
      </c>
      <c r="L2334" s="211">
        <f t="shared" si="86"/>
        <v>15.435450000000001</v>
      </c>
      <c r="N2334" s="192"/>
    </row>
    <row r="2335" spans="1:14" s="247" customFormat="1" ht="45">
      <c r="A2335" s="241"/>
      <c r="B2335" s="266" t="s">
        <v>7419</v>
      </c>
      <c r="C2335" s="241">
        <v>2024</v>
      </c>
      <c r="D2335" s="266" t="s">
        <v>7420</v>
      </c>
      <c r="E2335" s="78">
        <v>0.23</v>
      </c>
      <c r="F2335" s="244">
        <v>1</v>
      </c>
      <c r="G2335" s="244">
        <v>10</v>
      </c>
      <c r="H2335" s="267">
        <v>15.458299999999999</v>
      </c>
      <c r="I2335" s="268">
        <v>400</v>
      </c>
      <c r="L2335" s="211">
        <f t="shared" si="86"/>
        <v>15.458299999999999</v>
      </c>
      <c r="N2335" s="192"/>
    </row>
    <row r="2336" spans="1:14" s="247" customFormat="1" ht="45">
      <c r="A2336" s="241"/>
      <c r="B2336" s="266" t="s">
        <v>7421</v>
      </c>
      <c r="C2336" s="241">
        <v>2024</v>
      </c>
      <c r="D2336" s="266" t="s">
        <v>7422</v>
      </c>
      <c r="E2336" s="78">
        <v>0.23</v>
      </c>
      <c r="F2336" s="244">
        <v>1</v>
      </c>
      <c r="G2336" s="244">
        <v>1</v>
      </c>
      <c r="H2336" s="267">
        <v>15.458299999999999</v>
      </c>
      <c r="I2336" s="268">
        <v>400</v>
      </c>
      <c r="L2336" s="211">
        <f t="shared" si="86"/>
        <v>15.458299999999999</v>
      </c>
      <c r="N2336" s="192"/>
    </row>
    <row r="2337" spans="1:14" s="247" customFormat="1" ht="45">
      <c r="A2337" s="241"/>
      <c r="B2337" s="266" t="s">
        <v>7423</v>
      </c>
      <c r="C2337" s="241">
        <v>2024</v>
      </c>
      <c r="D2337" s="266" t="s">
        <v>7424</v>
      </c>
      <c r="E2337" s="78">
        <v>0.23</v>
      </c>
      <c r="F2337" s="244">
        <v>1</v>
      </c>
      <c r="G2337" s="244">
        <v>2.5</v>
      </c>
      <c r="H2337" s="267">
        <v>15.458299999999999</v>
      </c>
      <c r="I2337" s="268">
        <v>400</v>
      </c>
      <c r="L2337" s="211">
        <f t="shared" si="86"/>
        <v>15.458299999999999</v>
      </c>
      <c r="N2337" s="192"/>
    </row>
    <row r="2338" spans="1:14" s="247" customFormat="1" ht="45">
      <c r="A2338" s="241"/>
      <c r="B2338" s="266" t="s">
        <v>7425</v>
      </c>
      <c r="C2338" s="241">
        <v>2024</v>
      </c>
      <c r="D2338" s="266" t="s">
        <v>7426</v>
      </c>
      <c r="E2338" s="78">
        <v>0.23</v>
      </c>
      <c r="F2338" s="244">
        <v>1</v>
      </c>
      <c r="G2338" s="244">
        <v>15</v>
      </c>
      <c r="H2338" s="267">
        <v>15.458770000000001</v>
      </c>
      <c r="I2338" s="268">
        <v>400</v>
      </c>
      <c r="L2338" s="211">
        <f t="shared" si="86"/>
        <v>15.458770000000001</v>
      </c>
      <c r="N2338" s="192"/>
    </row>
    <row r="2339" spans="1:14" s="247" customFormat="1" ht="45">
      <c r="A2339" s="241"/>
      <c r="B2339" s="266" t="s">
        <v>7427</v>
      </c>
      <c r="C2339" s="241">
        <v>2024</v>
      </c>
      <c r="D2339" s="266" t="s">
        <v>7428</v>
      </c>
      <c r="E2339" s="78">
        <v>0.23</v>
      </c>
      <c r="F2339" s="244">
        <v>1</v>
      </c>
      <c r="G2339" s="244">
        <v>10</v>
      </c>
      <c r="H2339" s="267">
        <v>15.458770000000001</v>
      </c>
      <c r="I2339" s="268">
        <v>400</v>
      </c>
      <c r="L2339" s="211">
        <f t="shared" si="86"/>
        <v>15.458770000000001</v>
      </c>
      <c r="N2339" s="192"/>
    </row>
    <row r="2340" spans="1:14" s="247" customFormat="1" ht="45">
      <c r="A2340" s="241"/>
      <c r="B2340" s="266" t="s">
        <v>7429</v>
      </c>
      <c r="C2340" s="241">
        <v>2024</v>
      </c>
      <c r="D2340" s="266" t="s">
        <v>7430</v>
      </c>
      <c r="E2340" s="78">
        <v>0.23</v>
      </c>
      <c r="F2340" s="244">
        <v>1</v>
      </c>
      <c r="G2340" s="244">
        <v>15</v>
      </c>
      <c r="H2340" s="267">
        <v>24.494859999999999</v>
      </c>
      <c r="I2340" s="268">
        <v>620</v>
      </c>
      <c r="L2340" s="211">
        <f t="shared" si="86"/>
        <v>24.494859999999999</v>
      </c>
      <c r="N2340" s="192"/>
    </row>
    <row r="2341" spans="1:14" s="247" customFormat="1" ht="45">
      <c r="A2341" s="241"/>
      <c r="B2341" s="266" t="s">
        <v>7431</v>
      </c>
      <c r="C2341" s="241">
        <v>2024</v>
      </c>
      <c r="D2341" s="266" t="s">
        <v>7432</v>
      </c>
      <c r="E2341" s="78">
        <v>0.23</v>
      </c>
      <c r="F2341" s="244">
        <v>1</v>
      </c>
      <c r="G2341" s="244">
        <v>15</v>
      </c>
      <c r="H2341" s="267">
        <v>24.494859999999999</v>
      </c>
      <c r="I2341" s="268">
        <v>620</v>
      </c>
      <c r="L2341" s="211">
        <f t="shared" si="86"/>
        <v>24.494859999999999</v>
      </c>
      <c r="N2341" s="192"/>
    </row>
    <row r="2342" spans="1:14" s="247" customFormat="1" ht="45">
      <c r="A2342" s="241"/>
      <c r="B2342" s="266" t="s">
        <v>7433</v>
      </c>
      <c r="C2342" s="241">
        <v>2024</v>
      </c>
      <c r="D2342" s="266" t="s">
        <v>6610</v>
      </c>
      <c r="E2342" s="78">
        <v>0.23</v>
      </c>
      <c r="F2342" s="244">
        <v>1</v>
      </c>
      <c r="G2342" s="244">
        <v>15</v>
      </c>
      <c r="H2342" s="267">
        <v>24.494859999999999</v>
      </c>
      <c r="I2342" s="268">
        <v>620</v>
      </c>
      <c r="L2342" s="211">
        <f t="shared" si="86"/>
        <v>24.494859999999999</v>
      </c>
      <c r="N2342" s="192"/>
    </row>
    <row r="2343" spans="1:14" s="247" customFormat="1" ht="45">
      <c r="A2343" s="241"/>
      <c r="B2343" s="266" t="s">
        <v>7434</v>
      </c>
      <c r="C2343" s="241">
        <v>2024</v>
      </c>
      <c r="D2343" s="266" t="s">
        <v>7435</v>
      </c>
      <c r="E2343" s="78">
        <v>0.23</v>
      </c>
      <c r="F2343" s="244">
        <v>1</v>
      </c>
      <c r="G2343" s="244">
        <v>15</v>
      </c>
      <c r="H2343" s="267">
        <v>24.494859999999999</v>
      </c>
      <c r="I2343" s="268">
        <v>620</v>
      </c>
      <c r="L2343" s="211">
        <f t="shared" si="86"/>
        <v>24.494859999999999</v>
      </c>
      <c r="N2343" s="192"/>
    </row>
    <row r="2344" spans="1:14" s="247" customFormat="1" ht="45">
      <c r="A2344" s="241"/>
      <c r="B2344" s="266" t="s">
        <v>7436</v>
      </c>
      <c r="C2344" s="241">
        <v>2024</v>
      </c>
      <c r="D2344" s="266" t="s">
        <v>7437</v>
      </c>
      <c r="E2344" s="78">
        <v>0.23</v>
      </c>
      <c r="F2344" s="244">
        <v>1</v>
      </c>
      <c r="G2344" s="244">
        <v>15</v>
      </c>
      <c r="H2344" s="267">
        <v>24.494859999999999</v>
      </c>
      <c r="I2344" s="268">
        <v>620</v>
      </c>
      <c r="L2344" s="211">
        <f t="shared" si="86"/>
        <v>24.494859999999999</v>
      </c>
      <c r="N2344" s="192"/>
    </row>
    <row r="2345" spans="1:14" s="247" customFormat="1" ht="45">
      <c r="A2345" s="241"/>
      <c r="B2345" s="266" t="s">
        <v>7438</v>
      </c>
      <c r="C2345" s="241">
        <v>2024</v>
      </c>
      <c r="D2345" s="266" t="s">
        <v>7439</v>
      </c>
      <c r="E2345" s="78">
        <v>0.23</v>
      </c>
      <c r="F2345" s="244">
        <v>1</v>
      </c>
      <c r="G2345" s="244">
        <v>0</v>
      </c>
      <c r="H2345" s="267">
        <v>24.494859999999999</v>
      </c>
      <c r="I2345" s="268">
        <v>620</v>
      </c>
      <c r="L2345" s="211">
        <f t="shared" si="86"/>
        <v>24.494859999999999</v>
      </c>
      <c r="N2345" s="192"/>
    </row>
    <row r="2346" spans="1:14" s="247" customFormat="1" ht="45">
      <c r="A2346" s="241"/>
      <c r="B2346" s="266" t="s">
        <v>7440</v>
      </c>
      <c r="C2346" s="241">
        <v>2024</v>
      </c>
      <c r="D2346" s="266" t="s">
        <v>7441</v>
      </c>
      <c r="E2346" s="78">
        <v>0.23</v>
      </c>
      <c r="F2346" s="244">
        <v>1</v>
      </c>
      <c r="G2346" s="244">
        <v>15</v>
      </c>
      <c r="H2346" s="267">
        <v>24.495799999999999</v>
      </c>
      <c r="I2346" s="268">
        <v>620</v>
      </c>
      <c r="L2346" s="211">
        <f t="shared" si="86"/>
        <v>24.495799999999999</v>
      </c>
      <c r="N2346" s="192"/>
    </row>
    <row r="2347" spans="1:14" s="247" customFormat="1" ht="45">
      <c r="A2347" s="241"/>
      <c r="B2347" s="266" t="s">
        <v>7442</v>
      </c>
      <c r="C2347" s="241">
        <v>2024</v>
      </c>
      <c r="D2347" s="266" t="s">
        <v>7443</v>
      </c>
      <c r="E2347" s="78">
        <v>0.23</v>
      </c>
      <c r="F2347" s="244">
        <v>1</v>
      </c>
      <c r="G2347" s="244">
        <v>0</v>
      </c>
      <c r="H2347" s="267">
        <v>24.495799999999999</v>
      </c>
      <c r="I2347" s="268">
        <v>620</v>
      </c>
      <c r="L2347" s="211">
        <f t="shared" si="86"/>
        <v>24.495799999999999</v>
      </c>
      <c r="N2347" s="192"/>
    </row>
    <row r="2348" spans="1:14" s="247" customFormat="1" ht="45">
      <c r="A2348" s="241"/>
      <c r="B2348" s="266" t="s">
        <v>7444</v>
      </c>
      <c r="C2348" s="241">
        <v>2024</v>
      </c>
      <c r="D2348" s="266" t="s">
        <v>7445</v>
      </c>
      <c r="E2348" s="78">
        <v>0.23</v>
      </c>
      <c r="F2348" s="244">
        <v>1</v>
      </c>
      <c r="G2348" s="244">
        <v>2</v>
      </c>
      <c r="H2348" s="267">
        <v>15.664219999999998</v>
      </c>
      <c r="I2348" s="268">
        <v>401</v>
      </c>
      <c r="L2348" s="211">
        <f t="shared" si="86"/>
        <v>15.664219999999998</v>
      </c>
      <c r="N2348" s="192"/>
    </row>
    <row r="2349" spans="1:14" s="247" customFormat="1" ht="45">
      <c r="A2349" s="241"/>
      <c r="B2349" s="266" t="s">
        <v>7446</v>
      </c>
      <c r="C2349" s="241">
        <v>2024</v>
      </c>
      <c r="D2349" s="266" t="s">
        <v>7447</v>
      </c>
      <c r="E2349" s="78">
        <v>0.23</v>
      </c>
      <c r="F2349" s="244">
        <v>1</v>
      </c>
      <c r="G2349" s="244">
        <v>10</v>
      </c>
      <c r="H2349" s="267">
        <v>18.7818</v>
      </c>
      <c r="I2349" s="268">
        <v>401</v>
      </c>
      <c r="L2349" s="211">
        <f t="shared" si="86"/>
        <v>18.7818</v>
      </c>
      <c r="N2349" s="192"/>
    </row>
    <row r="2350" spans="1:14" s="247" customFormat="1" ht="45">
      <c r="A2350" s="241"/>
      <c r="B2350" s="266" t="s">
        <v>7448</v>
      </c>
      <c r="C2350" s="241">
        <v>2024</v>
      </c>
      <c r="D2350" s="266" t="s">
        <v>7449</v>
      </c>
      <c r="E2350" s="78">
        <v>0.23</v>
      </c>
      <c r="F2350" s="244">
        <v>1</v>
      </c>
      <c r="G2350" s="244">
        <v>10</v>
      </c>
      <c r="H2350" s="267">
        <v>18.665020000000002</v>
      </c>
      <c r="I2350" s="268">
        <v>400</v>
      </c>
      <c r="L2350" s="211">
        <f t="shared" si="86"/>
        <v>18.665020000000002</v>
      </c>
      <c r="N2350" s="192"/>
    </row>
    <row r="2351" spans="1:14" s="247" customFormat="1" ht="45">
      <c r="A2351" s="241"/>
      <c r="B2351" s="266" t="s">
        <v>7450</v>
      </c>
      <c r="C2351" s="241">
        <v>2024</v>
      </c>
      <c r="D2351" s="266" t="s">
        <v>7451</v>
      </c>
      <c r="E2351" s="78">
        <v>0.23</v>
      </c>
      <c r="F2351" s="244">
        <v>1</v>
      </c>
      <c r="G2351" s="244">
        <v>2</v>
      </c>
      <c r="H2351" s="267">
        <v>20.126709999999999</v>
      </c>
      <c r="I2351" s="268">
        <v>401</v>
      </c>
      <c r="L2351" s="211">
        <f t="shared" si="86"/>
        <v>20.126709999999999</v>
      </c>
      <c r="N2351" s="192"/>
    </row>
    <row r="2352" spans="1:14" s="247" customFormat="1" ht="45">
      <c r="A2352" s="241"/>
      <c r="B2352" s="266" t="s">
        <v>7452</v>
      </c>
      <c r="C2352" s="241">
        <v>2024</v>
      </c>
      <c r="D2352" s="266" t="s">
        <v>7453</v>
      </c>
      <c r="E2352" s="78">
        <v>0.23</v>
      </c>
      <c r="F2352" s="244">
        <v>1</v>
      </c>
      <c r="G2352" s="244">
        <v>10</v>
      </c>
      <c r="H2352" s="267">
        <v>16.259920000000001</v>
      </c>
      <c r="I2352" s="268">
        <v>401</v>
      </c>
      <c r="L2352" s="211">
        <f t="shared" si="86"/>
        <v>16.259920000000001</v>
      </c>
      <c r="N2352" s="192"/>
    </row>
    <row r="2353" spans="1:14" s="247" customFormat="1" ht="45">
      <c r="A2353" s="241"/>
      <c r="B2353" s="266" t="s">
        <v>7454</v>
      </c>
      <c r="C2353" s="241">
        <v>2024</v>
      </c>
      <c r="D2353" s="266" t="s">
        <v>7455</v>
      </c>
      <c r="E2353" s="78">
        <v>0.23</v>
      </c>
      <c r="F2353" s="244">
        <v>1</v>
      </c>
      <c r="G2353" s="244">
        <v>10</v>
      </c>
      <c r="H2353" s="267">
        <v>17.953220000000002</v>
      </c>
      <c r="I2353" s="268">
        <v>397</v>
      </c>
      <c r="L2353" s="211">
        <f t="shared" si="86"/>
        <v>17.953220000000002</v>
      </c>
      <c r="N2353" s="192"/>
    </row>
    <row r="2354" spans="1:14" s="247" customFormat="1" ht="45">
      <c r="A2354" s="241"/>
      <c r="B2354" s="266" t="s">
        <v>7456</v>
      </c>
      <c r="C2354" s="241">
        <v>2024</v>
      </c>
      <c r="D2354" s="266" t="s">
        <v>7457</v>
      </c>
      <c r="E2354" s="78">
        <v>0.23</v>
      </c>
      <c r="F2354" s="244">
        <v>1</v>
      </c>
      <c r="G2354" s="244">
        <v>15</v>
      </c>
      <c r="H2354" s="267">
        <v>20.772759999999998</v>
      </c>
      <c r="I2354" s="268">
        <v>499</v>
      </c>
      <c r="L2354" s="211">
        <f t="shared" si="86"/>
        <v>20.772759999999998</v>
      </c>
      <c r="N2354" s="192"/>
    </row>
    <row r="2355" spans="1:14" s="247" customFormat="1" ht="45">
      <c r="A2355" s="241"/>
      <c r="B2355" s="266" t="s">
        <v>7458</v>
      </c>
      <c r="C2355" s="241">
        <v>2024</v>
      </c>
      <c r="D2355" s="266" t="s">
        <v>7459</v>
      </c>
      <c r="E2355" s="78">
        <v>0.23</v>
      </c>
      <c r="F2355" s="244">
        <v>1</v>
      </c>
      <c r="G2355" s="244">
        <v>1.2</v>
      </c>
      <c r="H2355" s="267">
        <v>19.964470000000002</v>
      </c>
      <c r="I2355" s="268">
        <v>500</v>
      </c>
      <c r="L2355" s="211">
        <f t="shared" si="86"/>
        <v>19.964470000000002</v>
      </c>
      <c r="N2355" s="192"/>
    </row>
    <row r="2356" spans="1:14" s="247" customFormat="1" ht="45">
      <c r="A2356" s="241"/>
      <c r="B2356" s="266" t="s">
        <v>7460</v>
      </c>
      <c r="C2356" s="241">
        <v>2024</v>
      </c>
      <c r="D2356" s="266" t="s">
        <v>7461</v>
      </c>
      <c r="E2356" s="78">
        <v>0.23</v>
      </c>
      <c r="F2356" s="244">
        <v>1</v>
      </c>
      <c r="G2356" s="244">
        <v>10</v>
      </c>
      <c r="H2356" s="267">
        <v>20.316479999999999</v>
      </c>
      <c r="I2356" s="268">
        <v>501</v>
      </c>
      <c r="L2356" s="211">
        <f t="shared" si="86"/>
        <v>20.316479999999999</v>
      </c>
      <c r="N2356" s="192"/>
    </row>
    <row r="2357" spans="1:14" s="247" customFormat="1" ht="45">
      <c r="A2357" s="241"/>
      <c r="B2357" s="266" t="s">
        <v>7462</v>
      </c>
      <c r="C2357" s="241">
        <v>2024</v>
      </c>
      <c r="D2357" s="266" t="s">
        <v>7463</v>
      </c>
      <c r="E2357" s="78">
        <v>0.23</v>
      </c>
      <c r="F2357" s="244">
        <v>1</v>
      </c>
      <c r="G2357" s="244">
        <v>4</v>
      </c>
      <c r="H2357" s="267">
        <v>20.316479999999999</v>
      </c>
      <c r="I2357" s="268">
        <v>501</v>
      </c>
      <c r="L2357" s="211">
        <f t="shared" si="86"/>
        <v>20.316479999999999</v>
      </c>
      <c r="N2357" s="192"/>
    </row>
    <row r="2358" spans="1:14" s="247" customFormat="1" ht="45">
      <c r="A2358" s="241"/>
      <c r="B2358" s="266" t="s">
        <v>7464</v>
      </c>
      <c r="C2358" s="241">
        <v>2024</v>
      </c>
      <c r="D2358" s="266" t="s">
        <v>7465</v>
      </c>
      <c r="E2358" s="78">
        <v>0.23</v>
      </c>
      <c r="F2358" s="244">
        <v>1</v>
      </c>
      <c r="G2358" s="244">
        <v>3</v>
      </c>
      <c r="H2358" s="267">
        <v>20.316479999999999</v>
      </c>
      <c r="I2358" s="268">
        <v>501</v>
      </c>
      <c r="L2358" s="211">
        <f t="shared" si="86"/>
        <v>20.316479999999999</v>
      </c>
      <c r="N2358" s="192"/>
    </row>
    <row r="2359" spans="1:14" s="247" customFormat="1" ht="45">
      <c r="A2359" s="241"/>
      <c r="B2359" s="266" t="s">
        <v>7466</v>
      </c>
      <c r="C2359" s="241">
        <v>2024</v>
      </c>
      <c r="D2359" s="266" t="s">
        <v>7467</v>
      </c>
      <c r="E2359" s="78">
        <v>0.23</v>
      </c>
      <c r="F2359" s="244">
        <v>1</v>
      </c>
      <c r="G2359" s="244">
        <v>3</v>
      </c>
      <c r="H2359" s="267">
        <v>20.316470000000002</v>
      </c>
      <c r="I2359" s="268">
        <v>501</v>
      </c>
      <c r="L2359" s="211">
        <f t="shared" si="86"/>
        <v>20.316470000000002</v>
      </c>
      <c r="N2359" s="192"/>
    </row>
    <row r="2360" spans="1:14" s="247" customFormat="1" ht="45">
      <c r="A2360" s="241"/>
      <c r="B2360" s="266" t="s">
        <v>7468</v>
      </c>
      <c r="C2360" s="241">
        <v>2024</v>
      </c>
      <c r="D2360" s="266" t="s">
        <v>7469</v>
      </c>
      <c r="E2360" s="78">
        <v>0.23</v>
      </c>
      <c r="F2360" s="244">
        <v>1</v>
      </c>
      <c r="G2360" s="244">
        <v>10</v>
      </c>
      <c r="H2360" s="267">
        <v>20.114129999999999</v>
      </c>
      <c r="I2360" s="268">
        <v>609</v>
      </c>
      <c r="L2360" s="211">
        <f t="shared" si="86"/>
        <v>20.114129999999999</v>
      </c>
      <c r="N2360" s="192"/>
    </row>
    <row r="2361" spans="1:14" s="247" customFormat="1" ht="45">
      <c r="A2361" s="241"/>
      <c r="B2361" s="266" t="s">
        <v>7470</v>
      </c>
      <c r="C2361" s="241">
        <v>2024</v>
      </c>
      <c r="D2361" s="266" t="s">
        <v>7471</v>
      </c>
      <c r="E2361" s="78">
        <v>0.23</v>
      </c>
      <c r="F2361" s="244">
        <v>1</v>
      </c>
      <c r="G2361" s="244">
        <v>10</v>
      </c>
      <c r="H2361" s="267">
        <v>20.326689999999999</v>
      </c>
      <c r="I2361" s="268">
        <v>502</v>
      </c>
      <c r="L2361" s="211">
        <f t="shared" si="86"/>
        <v>20.326689999999999</v>
      </c>
      <c r="N2361" s="192"/>
    </row>
    <row r="2362" spans="1:14" s="247" customFormat="1" ht="45">
      <c r="A2362" s="241"/>
      <c r="B2362" s="266" t="s">
        <v>7472</v>
      </c>
      <c r="C2362" s="241">
        <v>2024</v>
      </c>
      <c r="D2362" s="266" t="s">
        <v>7473</v>
      </c>
      <c r="E2362" s="78">
        <v>0.23</v>
      </c>
      <c r="F2362" s="244">
        <v>1</v>
      </c>
      <c r="G2362" s="244">
        <v>10</v>
      </c>
      <c r="H2362" s="267">
        <v>17.15174</v>
      </c>
      <c r="I2362" s="268">
        <v>502</v>
      </c>
      <c r="L2362" s="211">
        <f t="shared" si="86"/>
        <v>17.15174</v>
      </c>
      <c r="N2362" s="192"/>
    </row>
    <row r="2363" spans="1:14" s="247" customFormat="1" ht="45">
      <c r="A2363" s="241"/>
      <c r="B2363" s="266" t="s">
        <v>7474</v>
      </c>
      <c r="C2363" s="241">
        <v>2024</v>
      </c>
      <c r="D2363" s="266" t="s">
        <v>7475</v>
      </c>
      <c r="E2363" s="78">
        <v>0.23</v>
      </c>
      <c r="F2363" s="244">
        <v>1</v>
      </c>
      <c r="G2363" s="244">
        <v>10</v>
      </c>
      <c r="H2363" s="267">
        <v>17.35914</v>
      </c>
      <c r="I2363" s="268">
        <v>502</v>
      </c>
      <c r="L2363" s="211">
        <f t="shared" si="86"/>
        <v>17.35914</v>
      </c>
      <c r="N2363" s="192"/>
    </row>
    <row r="2364" spans="1:14" s="247" customFormat="1" ht="45">
      <c r="A2364" s="241"/>
      <c r="B2364" s="266" t="s">
        <v>7476</v>
      </c>
      <c r="C2364" s="241">
        <v>2024</v>
      </c>
      <c r="D2364" s="266" t="s">
        <v>7477</v>
      </c>
      <c r="E2364" s="78">
        <v>0.23</v>
      </c>
      <c r="F2364" s="244">
        <v>1</v>
      </c>
      <c r="G2364" s="244">
        <v>10</v>
      </c>
      <c r="H2364" s="267">
        <v>17.261650000000003</v>
      </c>
      <c r="I2364" s="268">
        <v>502</v>
      </c>
      <c r="L2364" s="211">
        <f t="shared" si="86"/>
        <v>17.261650000000003</v>
      </c>
      <c r="N2364" s="192"/>
    </row>
    <row r="2365" spans="1:14" s="247" customFormat="1" ht="45">
      <c r="A2365" s="241"/>
      <c r="B2365" s="266" t="s">
        <v>7478</v>
      </c>
      <c r="C2365" s="241">
        <v>2024</v>
      </c>
      <c r="D2365" s="266" t="s">
        <v>7479</v>
      </c>
      <c r="E2365" s="78">
        <v>0.23</v>
      </c>
      <c r="F2365" s="244">
        <v>1</v>
      </c>
      <c r="G2365" s="244">
        <v>10</v>
      </c>
      <c r="H2365" s="267">
        <v>17.956869999999999</v>
      </c>
      <c r="I2365" s="268">
        <v>502</v>
      </c>
      <c r="L2365" s="211">
        <f t="shared" si="86"/>
        <v>17.956869999999999</v>
      </c>
      <c r="N2365" s="192"/>
    </row>
    <row r="2366" spans="1:14" s="247" customFormat="1" ht="45">
      <c r="A2366" s="241"/>
      <c r="B2366" s="266" t="s">
        <v>7480</v>
      </c>
      <c r="C2366" s="241">
        <v>2024</v>
      </c>
      <c r="D2366" s="266" t="s">
        <v>7481</v>
      </c>
      <c r="E2366" s="78">
        <v>0.23</v>
      </c>
      <c r="F2366" s="244">
        <v>1</v>
      </c>
      <c r="G2366" s="244">
        <v>10</v>
      </c>
      <c r="H2366" s="267">
        <v>17.480580000000003</v>
      </c>
      <c r="I2366" s="268">
        <v>502</v>
      </c>
      <c r="L2366" s="211">
        <f t="shared" si="86"/>
        <v>17.480580000000003</v>
      </c>
      <c r="N2366" s="192"/>
    </row>
    <row r="2367" spans="1:14" s="247" customFormat="1" ht="45">
      <c r="A2367" s="241"/>
      <c r="B2367" s="266" t="s">
        <v>7482</v>
      </c>
      <c r="C2367" s="241">
        <v>2024</v>
      </c>
      <c r="D2367" s="266" t="s">
        <v>7483</v>
      </c>
      <c r="E2367" s="78">
        <v>0.23</v>
      </c>
      <c r="F2367" s="244">
        <v>1</v>
      </c>
      <c r="G2367" s="244">
        <v>10</v>
      </c>
      <c r="H2367" s="267">
        <v>17.440570000000001</v>
      </c>
      <c r="I2367" s="268">
        <v>502</v>
      </c>
      <c r="L2367" s="211">
        <f t="shared" si="86"/>
        <v>17.440570000000001</v>
      </c>
      <c r="N2367" s="192"/>
    </row>
    <row r="2368" spans="1:14" s="247" customFormat="1" ht="45">
      <c r="A2368" s="241"/>
      <c r="B2368" s="266" t="s">
        <v>7484</v>
      </c>
      <c r="C2368" s="241">
        <v>2024</v>
      </c>
      <c r="D2368" s="266" t="s">
        <v>7485</v>
      </c>
      <c r="E2368" s="78">
        <v>0.23</v>
      </c>
      <c r="F2368" s="244">
        <v>1</v>
      </c>
      <c r="G2368" s="244">
        <v>15</v>
      </c>
      <c r="H2368" s="267">
        <v>16.632669999999997</v>
      </c>
      <c r="I2368" s="268">
        <v>502</v>
      </c>
      <c r="L2368" s="211">
        <f t="shared" si="86"/>
        <v>16.632669999999997</v>
      </c>
      <c r="N2368" s="192"/>
    </row>
    <row r="2369" spans="1:14" s="247" customFormat="1" ht="45">
      <c r="A2369" s="241"/>
      <c r="B2369" s="266" t="s">
        <v>7486</v>
      </c>
      <c r="C2369" s="241">
        <v>2024</v>
      </c>
      <c r="D2369" s="266" t="s">
        <v>6746</v>
      </c>
      <c r="E2369" s="78">
        <v>0.23</v>
      </c>
      <c r="F2369" s="244">
        <v>1</v>
      </c>
      <c r="G2369" s="244">
        <v>5</v>
      </c>
      <c r="H2369" s="267">
        <v>18.204429999999999</v>
      </c>
      <c r="I2369" s="268">
        <v>393</v>
      </c>
      <c r="L2369" s="211">
        <f t="shared" si="86"/>
        <v>18.204429999999999</v>
      </c>
      <c r="N2369" s="192"/>
    </row>
    <row r="2370" spans="1:14" s="247" customFormat="1" ht="45">
      <c r="A2370" s="241"/>
      <c r="B2370" s="266" t="s">
        <v>7487</v>
      </c>
      <c r="C2370" s="241">
        <v>2024</v>
      </c>
      <c r="D2370" s="266" t="s">
        <v>7488</v>
      </c>
      <c r="E2370" s="78">
        <v>0.23</v>
      </c>
      <c r="F2370" s="244">
        <v>1</v>
      </c>
      <c r="G2370" s="244">
        <v>5</v>
      </c>
      <c r="H2370" s="267">
        <v>18.241019999999999</v>
      </c>
      <c r="I2370" s="268">
        <v>393</v>
      </c>
      <c r="L2370" s="211">
        <f t="shared" si="86"/>
        <v>18.241019999999999</v>
      </c>
      <c r="N2370" s="192"/>
    </row>
    <row r="2371" spans="1:14" s="247" customFormat="1" ht="45">
      <c r="A2371" s="241"/>
      <c r="B2371" s="266" t="s">
        <v>7489</v>
      </c>
      <c r="C2371" s="241">
        <v>2024</v>
      </c>
      <c r="D2371" s="266" t="s">
        <v>7490</v>
      </c>
      <c r="E2371" s="78">
        <v>0.23</v>
      </c>
      <c r="F2371" s="244">
        <v>1</v>
      </c>
      <c r="G2371" s="244">
        <v>10</v>
      </c>
      <c r="H2371" s="267">
        <v>18.241619999999998</v>
      </c>
      <c r="I2371" s="268">
        <v>393</v>
      </c>
      <c r="L2371" s="211">
        <f t="shared" si="86"/>
        <v>18.241619999999998</v>
      </c>
      <c r="N2371" s="192"/>
    </row>
    <row r="2372" spans="1:14" s="247" customFormat="1" ht="45">
      <c r="A2372" s="241"/>
      <c r="B2372" s="266" t="s">
        <v>7491</v>
      </c>
      <c r="C2372" s="241">
        <v>2024</v>
      </c>
      <c r="D2372" s="266" t="s">
        <v>7492</v>
      </c>
      <c r="E2372" s="78">
        <v>0.23</v>
      </c>
      <c r="F2372" s="244">
        <v>1</v>
      </c>
      <c r="G2372" s="244">
        <v>5</v>
      </c>
      <c r="H2372" s="267">
        <v>19.81964</v>
      </c>
      <c r="I2372" s="268">
        <v>401</v>
      </c>
      <c r="L2372" s="211">
        <f t="shared" si="86"/>
        <v>19.81964</v>
      </c>
      <c r="N2372" s="192"/>
    </row>
    <row r="2373" spans="1:14" s="247" customFormat="1" ht="45">
      <c r="A2373" s="241"/>
      <c r="B2373" s="266" t="s">
        <v>7493</v>
      </c>
      <c r="C2373" s="241">
        <v>2024</v>
      </c>
      <c r="D2373" s="266" t="s">
        <v>7494</v>
      </c>
      <c r="E2373" s="78">
        <v>0.23</v>
      </c>
      <c r="F2373" s="244">
        <v>1</v>
      </c>
      <c r="G2373" s="244">
        <v>10</v>
      </c>
      <c r="H2373" s="267">
        <v>23.984189999999998</v>
      </c>
      <c r="I2373" s="268">
        <v>397</v>
      </c>
      <c r="L2373" s="211">
        <f t="shared" si="86"/>
        <v>23.984189999999998</v>
      </c>
      <c r="N2373" s="192"/>
    </row>
    <row r="2374" spans="1:14" s="247" customFormat="1" ht="45">
      <c r="A2374" s="241"/>
      <c r="B2374" s="266" t="s">
        <v>7495</v>
      </c>
      <c r="C2374" s="241">
        <v>2024</v>
      </c>
      <c r="D2374" s="266" t="s">
        <v>7496</v>
      </c>
      <c r="E2374" s="78">
        <v>0.23</v>
      </c>
      <c r="F2374" s="244">
        <v>1</v>
      </c>
      <c r="G2374" s="244">
        <v>10</v>
      </c>
      <c r="H2374" s="267">
        <v>16.12717</v>
      </c>
      <c r="I2374" s="268">
        <v>506</v>
      </c>
      <c r="L2374" s="211">
        <f t="shared" si="86"/>
        <v>16.12717</v>
      </c>
      <c r="N2374" s="192"/>
    </row>
    <row r="2375" spans="1:14" s="247" customFormat="1" ht="45">
      <c r="A2375" s="241"/>
      <c r="B2375" s="266" t="s">
        <v>7497</v>
      </c>
      <c r="C2375" s="241">
        <v>2024</v>
      </c>
      <c r="D2375" s="266" t="s">
        <v>7498</v>
      </c>
      <c r="E2375" s="78">
        <v>0.23</v>
      </c>
      <c r="F2375" s="244">
        <v>1</v>
      </c>
      <c r="G2375" s="244">
        <v>10</v>
      </c>
      <c r="H2375" s="267">
        <v>16.12717</v>
      </c>
      <c r="I2375" s="268">
        <v>506</v>
      </c>
      <c r="L2375" s="211">
        <f t="shared" si="86"/>
        <v>16.12717</v>
      </c>
      <c r="N2375" s="192"/>
    </row>
    <row r="2376" spans="1:14" s="247" customFormat="1" ht="45">
      <c r="A2376" s="241"/>
      <c r="B2376" s="266" t="s">
        <v>7499</v>
      </c>
      <c r="C2376" s="241">
        <v>2024</v>
      </c>
      <c r="D2376" s="266" t="s">
        <v>7500</v>
      </c>
      <c r="E2376" s="78">
        <v>0.23</v>
      </c>
      <c r="F2376" s="244">
        <v>1</v>
      </c>
      <c r="G2376" s="244">
        <v>5</v>
      </c>
      <c r="H2376" s="267">
        <v>16.12717</v>
      </c>
      <c r="I2376" s="268">
        <v>506</v>
      </c>
      <c r="L2376" s="211">
        <f t="shared" ref="L2376:L2439" si="87">H2376/F2376</f>
        <v>16.12717</v>
      </c>
      <c r="N2376" s="192"/>
    </row>
    <row r="2377" spans="1:14" s="247" customFormat="1" ht="45">
      <c r="A2377" s="241"/>
      <c r="B2377" s="266" t="s">
        <v>7501</v>
      </c>
      <c r="C2377" s="241">
        <v>2024</v>
      </c>
      <c r="D2377" s="266" t="s">
        <v>7502</v>
      </c>
      <c r="E2377" s="78">
        <v>0.23</v>
      </c>
      <c r="F2377" s="244">
        <v>1</v>
      </c>
      <c r="G2377" s="244">
        <v>10</v>
      </c>
      <c r="H2377" s="267">
        <v>16.367370000000001</v>
      </c>
      <c r="I2377" s="268">
        <v>506</v>
      </c>
      <c r="L2377" s="211">
        <f t="shared" si="87"/>
        <v>16.367370000000001</v>
      </c>
      <c r="N2377" s="192"/>
    </row>
    <row r="2378" spans="1:14" s="247" customFormat="1" ht="45">
      <c r="A2378" s="241"/>
      <c r="B2378" s="266" t="s">
        <v>7503</v>
      </c>
      <c r="C2378" s="241">
        <v>2024</v>
      </c>
      <c r="D2378" s="266" t="s">
        <v>7504</v>
      </c>
      <c r="E2378" s="78">
        <v>0.23</v>
      </c>
      <c r="F2378" s="244">
        <v>1</v>
      </c>
      <c r="G2378" s="244">
        <v>0</v>
      </c>
      <c r="H2378" s="267">
        <v>16.367830000000001</v>
      </c>
      <c r="I2378" s="268">
        <v>506</v>
      </c>
      <c r="L2378" s="211">
        <f t="shared" si="87"/>
        <v>16.367830000000001</v>
      </c>
      <c r="N2378" s="192"/>
    </row>
    <row r="2379" spans="1:14" s="247" customFormat="1" ht="45">
      <c r="A2379" s="241"/>
      <c r="B2379" s="266" t="s">
        <v>7505</v>
      </c>
      <c r="C2379" s="241">
        <v>2024</v>
      </c>
      <c r="D2379" s="266" t="s">
        <v>7506</v>
      </c>
      <c r="E2379" s="78">
        <v>0.23</v>
      </c>
      <c r="F2379" s="244">
        <v>1</v>
      </c>
      <c r="G2379" s="244">
        <v>8</v>
      </c>
      <c r="H2379" s="267">
        <v>16.367830000000001</v>
      </c>
      <c r="I2379" s="268">
        <v>506</v>
      </c>
      <c r="L2379" s="211">
        <f t="shared" si="87"/>
        <v>16.367830000000001</v>
      </c>
      <c r="N2379" s="192"/>
    </row>
    <row r="2380" spans="1:14" s="247" customFormat="1" ht="45">
      <c r="A2380" s="241"/>
      <c r="B2380" s="266" t="s">
        <v>7507</v>
      </c>
      <c r="C2380" s="241">
        <v>2024</v>
      </c>
      <c r="D2380" s="266" t="s">
        <v>7508</v>
      </c>
      <c r="E2380" s="78">
        <v>0.23</v>
      </c>
      <c r="F2380" s="244">
        <v>1</v>
      </c>
      <c r="G2380" s="244">
        <v>10</v>
      </c>
      <c r="H2380" s="267">
        <v>16.367830000000001</v>
      </c>
      <c r="I2380" s="268">
        <v>506</v>
      </c>
      <c r="L2380" s="211">
        <f t="shared" si="87"/>
        <v>16.367830000000001</v>
      </c>
      <c r="N2380" s="192"/>
    </row>
    <row r="2381" spans="1:14" s="247" customFormat="1" ht="45">
      <c r="A2381" s="241"/>
      <c r="B2381" s="266" t="s">
        <v>7509</v>
      </c>
      <c r="C2381" s="241">
        <v>2024</v>
      </c>
      <c r="D2381" s="266" t="s">
        <v>7510</v>
      </c>
      <c r="E2381" s="78">
        <v>0.23</v>
      </c>
      <c r="F2381" s="244">
        <v>1</v>
      </c>
      <c r="G2381" s="244">
        <v>5</v>
      </c>
      <c r="H2381" s="267">
        <v>16.42266</v>
      </c>
      <c r="I2381" s="268">
        <v>506</v>
      </c>
      <c r="L2381" s="211">
        <f t="shared" si="87"/>
        <v>16.42266</v>
      </c>
      <c r="N2381" s="192"/>
    </row>
    <row r="2382" spans="1:14" s="247" customFormat="1" ht="45">
      <c r="A2382" s="241"/>
      <c r="B2382" s="266" t="s">
        <v>7511</v>
      </c>
      <c r="C2382" s="241">
        <v>2024</v>
      </c>
      <c r="D2382" s="266" t="s">
        <v>7512</v>
      </c>
      <c r="E2382" s="78">
        <v>0.23</v>
      </c>
      <c r="F2382" s="244">
        <v>1</v>
      </c>
      <c r="G2382" s="244">
        <v>7</v>
      </c>
      <c r="H2382" s="267">
        <v>16.37341</v>
      </c>
      <c r="I2382" s="268">
        <v>506</v>
      </c>
      <c r="L2382" s="211">
        <f t="shared" si="87"/>
        <v>16.37341</v>
      </c>
      <c r="N2382" s="192"/>
    </row>
    <row r="2383" spans="1:14" s="247" customFormat="1" ht="45">
      <c r="A2383" s="241"/>
      <c r="B2383" s="266" t="s">
        <v>7513</v>
      </c>
      <c r="C2383" s="241">
        <v>2024</v>
      </c>
      <c r="D2383" s="266" t="s">
        <v>7514</v>
      </c>
      <c r="E2383" s="78">
        <v>0.23</v>
      </c>
      <c r="F2383" s="244">
        <v>1</v>
      </c>
      <c r="G2383" s="244">
        <v>10</v>
      </c>
      <c r="H2383" s="267">
        <v>16.37341</v>
      </c>
      <c r="I2383" s="268">
        <v>506</v>
      </c>
      <c r="L2383" s="211">
        <f t="shared" si="87"/>
        <v>16.37341</v>
      </c>
      <c r="N2383" s="192"/>
    </row>
    <row r="2384" spans="1:14" s="247" customFormat="1" ht="45">
      <c r="A2384" s="241"/>
      <c r="B2384" s="266" t="s">
        <v>7515</v>
      </c>
      <c r="C2384" s="241">
        <v>2024</v>
      </c>
      <c r="D2384" s="266" t="s">
        <v>7516</v>
      </c>
      <c r="E2384" s="78">
        <v>0.23</v>
      </c>
      <c r="F2384" s="244">
        <v>1</v>
      </c>
      <c r="G2384" s="244">
        <v>15</v>
      </c>
      <c r="H2384" s="267">
        <v>15.972379999999999</v>
      </c>
      <c r="I2384" s="268">
        <v>506</v>
      </c>
      <c r="L2384" s="211">
        <f t="shared" si="87"/>
        <v>15.972379999999999</v>
      </c>
      <c r="N2384" s="192"/>
    </row>
    <row r="2385" spans="1:14" s="247" customFormat="1" ht="45">
      <c r="A2385" s="241"/>
      <c r="B2385" s="266" t="s">
        <v>7517</v>
      </c>
      <c r="C2385" s="241">
        <v>2024</v>
      </c>
      <c r="D2385" s="266" t="s">
        <v>7518</v>
      </c>
      <c r="E2385" s="78">
        <v>0.23</v>
      </c>
      <c r="F2385" s="244">
        <v>1</v>
      </c>
      <c r="G2385" s="244">
        <v>10</v>
      </c>
      <c r="H2385" s="267">
        <v>15.972379999999999</v>
      </c>
      <c r="I2385" s="268">
        <v>506</v>
      </c>
      <c r="L2385" s="211">
        <f t="shared" si="87"/>
        <v>15.972379999999999</v>
      </c>
      <c r="N2385" s="192"/>
    </row>
    <row r="2386" spans="1:14" s="247" customFormat="1" ht="45">
      <c r="A2386" s="241"/>
      <c r="B2386" s="266" t="s">
        <v>7519</v>
      </c>
      <c r="C2386" s="241">
        <v>2024</v>
      </c>
      <c r="D2386" s="266" t="s">
        <v>7520</v>
      </c>
      <c r="E2386" s="78">
        <v>0.23</v>
      </c>
      <c r="F2386" s="244">
        <v>1</v>
      </c>
      <c r="G2386" s="244">
        <v>10</v>
      </c>
      <c r="H2386" s="267">
        <v>16.254010000000001</v>
      </c>
      <c r="I2386" s="268">
        <v>506</v>
      </c>
      <c r="L2386" s="211">
        <f t="shared" si="87"/>
        <v>16.254010000000001</v>
      </c>
      <c r="N2386" s="192"/>
    </row>
    <row r="2387" spans="1:14" s="247" customFormat="1" ht="45">
      <c r="A2387" s="241"/>
      <c r="B2387" s="266" t="s">
        <v>7521</v>
      </c>
      <c r="C2387" s="241">
        <v>2024</v>
      </c>
      <c r="D2387" s="266" t="s">
        <v>7522</v>
      </c>
      <c r="E2387" s="78">
        <v>0.23</v>
      </c>
      <c r="F2387" s="244">
        <v>1</v>
      </c>
      <c r="G2387" s="244">
        <v>10</v>
      </c>
      <c r="H2387" s="267">
        <v>17.035409999999999</v>
      </c>
      <c r="I2387" s="268">
        <v>505</v>
      </c>
      <c r="L2387" s="211">
        <f t="shared" si="87"/>
        <v>17.035409999999999</v>
      </c>
      <c r="N2387" s="192"/>
    </row>
    <row r="2388" spans="1:14" s="247" customFormat="1" ht="45">
      <c r="A2388" s="241"/>
      <c r="B2388" s="266" t="s">
        <v>7523</v>
      </c>
      <c r="C2388" s="241">
        <v>2024</v>
      </c>
      <c r="D2388" s="266" t="s">
        <v>6626</v>
      </c>
      <c r="E2388" s="78">
        <v>0.23</v>
      </c>
      <c r="F2388" s="244">
        <v>1</v>
      </c>
      <c r="G2388" s="244">
        <v>6</v>
      </c>
      <c r="H2388" s="267">
        <v>15.87397</v>
      </c>
      <c r="I2388" s="268">
        <v>503</v>
      </c>
      <c r="L2388" s="211">
        <f t="shared" si="87"/>
        <v>15.87397</v>
      </c>
      <c r="N2388" s="192"/>
    </row>
    <row r="2389" spans="1:14" s="247" customFormat="1" ht="45">
      <c r="A2389" s="241"/>
      <c r="B2389" s="266" t="s">
        <v>7524</v>
      </c>
      <c r="C2389" s="241">
        <v>2024</v>
      </c>
      <c r="D2389" s="266" t="s">
        <v>7525</v>
      </c>
      <c r="E2389" s="78">
        <v>0.23</v>
      </c>
      <c r="F2389" s="244">
        <v>1</v>
      </c>
      <c r="G2389" s="244">
        <v>0</v>
      </c>
      <c r="H2389" s="267">
        <v>24.184999999999999</v>
      </c>
      <c r="I2389" s="268">
        <v>830</v>
      </c>
      <c r="L2389" s="211">
        <f t="shared" si="87"/>
        <v>24.184999999999999</v>
      </c>
      <c r="N2389" s="192"/>
    </row>
    <row r="2390" spans="1:14" s="247" customFormat="1" ht="45">
      <c r="A2390" s="241"/>
      <c r="B2390" s="266" t="s">
        <v>7526</v>
      </c>
      <c r="C2390" s="241">
        <v>2024</v>
      </c>
      <c r="D2390" s="266" t="s">
        <v>7527</v>
      </c>
      <c r="E2390" s="78">
        <v>0.23</v>
      </c>
      <c r="F2390" s="244">
        <v>1</v>
      </c>
      <c r="G2390" s="244">
        <v>3</v>
      </c>
      <c r="H2390" s="267">
        <v>15.62444</v>
      </c>
      <c r="I2390" s="268">
        <v>504</v>
      </c>
      <c r="L2390" s="211">
        <f t="shared" si="87"/>
        <v>15.62444</v>
      </c>
      <c r="N2390" s="192"/>
    </row>
    <row r="2391" spans="1:14" s="247" customFormat="1" ht="45">
      <c r="A2391" s="241"/>
      <c r="B2391" s="266" t="s">
        <v>7528</v>
      </c>
      <c r="C2391" s="241">
        <v>2024</v>
      </c>
      <c r="D2391" s="266" t="s">
        <v>7529</v>
      </c>
      <c r="E2391" s="78">
        <v>0.23</v>
      </c>
      <c r="F2391" s="244">
        <v>1</v>
      </c>
      <c r="G2391" s="244">
        <v>3</v>
      </c>
      <c r="H2391" s="267">
        <v>15.62444</v>
      </c>
      <c r="I2391" s="268">
        <v>504</v>
      </c>
      <c r="L2391" s="211">
        <f t="shared" si="87"/>
        <v>15.62444</v>
      </c>
      <c r="N2391" s="192"/>
    </row>
    <row r="2392" spans="1:14" s="247" customFormat="1" ht="45">
      <c r="A2392" s="241"/>
      <c r="B2392" s="266" t="s">
        <v>7530</v>
      </c>
      <c r="C2392" s="241">
        <v>2024</v>
      </c>
      <c r="D2392" s="266" t="s">
        <v>7531</v>
      </c>
      <c r="E2392" s="78">
        <v>0.23</v>
      </c>
      <c r="F2392" s="244">
        <v>1</v>
      </c>
      <c r="G2392" s="244">
        <v>10</v>
      </c>
      <c r="H2392" s="267">
        <v>15.6076</v>
      </c>
      <c r="I2392" s="268">
        <v>504</v>
      </c>
      <c r="L2392" s="211">
        <f t="shared" si="87"/>
        <v>15.6076</v>
      </c>
      <c r="N2392" s="192"/>
    </row>
    <row r="2393" spans="1:14" s="247" customFormat="1" ht="45">
      <c r="A2393" s="241"/>
      <c r="B2393" s="266" t="s">
        <v>7532</v>
      </c>
      <c r="C2393" s="241">
        <v>2024</v>
      </c>
      <c r="D2393" s="266" t="s">
        <v>7533</v>
      </c>
      <c r="E2393" s="78">
        <v>0.23</v>
      </c>
      <c r="F2393" s="244">
        <v>1</v>
      </c>
      <c r="G2393" s="244">
        <v>5</v>
      </c>
      <c r="H2393" s="267">
        <v>14.987270000000001</v>
      </c>
      <c r="I2393" s="268">
        <v>503</v>
      </c>
      <c r="L2393" s="211">
        <f t="shared" si="87"/>
        <v>14.987270000000001</v>
      </c>
      <c r="N2393" s="192"/>
    </row>
    <row r="2394" spans="1:14" s="247" customFormat="1" ht="45">
      <c r="A2394" s="241"/>
      <c r="B2394" s="266" t="s">
        <v>7534</v>
      </c>
      <c r="C2394" s="241">
        <v>2024</v>
      </c>
      <c r="D2394" s="266" t="s">
        <v>7535</v>
      </c>
      <c r="E2394" s="78">
        <v>0.23</v>
      </c>
      <c r="F2394" s="244">
        <v>1</v>
      </c>
      <c r="G2394" s="244">
        <v>10</v>
      </c>
      <c r="H2394" s="267">
        <v>14.987740000000001</v>
      </c>
      <c r="I2394" s="268">
        <v>503</v>
      </c>
      <c r="L2394" s="211">
        <f t="shared" si="87"/>
        <v>14.987740000000001</v>
      </c>
      <c r="N2394" s="192"/>
    </row>
    <row r="2395" spans="1:14" s="247" customFormat="1" ht="45">
      <c r="A2395" s="241"/>
      <c r="B2395" s="266" t="s">
        <v>7536</v>
      </c>
      <c r="C2395" s="241">
        <v>2024</v>
      </c>
      <c r="D2395" s="266" t="s">
        <v>7537</v>
      </c>
      <c r="E2395" s="78">
        <v>0.23</v>
      </c>
      <c r="F2395" s="244">
        <v>1</v>
      </c>
      <c r="G2395" s="244">
        <v>3</v>
      </c>
      <c r="H2395" s="267">
        <v>14.987740000000001</v>
      </c>
      <c r="I2395" s="268">
        <v>503</v>
      </c>
      <c r="L2395" s="211">
        <f t="shared" si="87"/>
        <v>14.987740000000001</v>
      </c>
      <c r="N2395" s="192"/>
    </row>
    <row r="2396" spans="1:14" s="247" customFormat="1" ht="45">
      <c r="A2396" s="241"/>
      <c r="B2396" s="266" t="s">
        <v>7538</v>
      </c>
      <c r="C2396" s="241">
        <v>2024</v>
      </c>
      <c r="D2396" s="266" t="s">
        <v>7539</v>
      </c>
      <c r="E2396" s="78">
        <v>0.23</v>
      </c>
      <c r="F2396" s="244">
        <v>1</v>
      </c>
      <c r="G2396" s="244">
        <v>10</v>
      </c>
      <c r="H2396" s="267">
        <v>24.393729999999998</v>
      </c>
      <c r="I2396" s="268">
        <v>499</v>
      </c>
      <c r="L2396" s="211">
        <f t="shared" si="87"/>
        <v>24.393729999999998</v>
      </c>
      <c r="N2396" s="192"/>
    </row>
    <row r="2397" spans="1:14" s="247" customFormat="1" ht="45">
      <c r="A2397" s="241"/>
      <c r="B2397" s="266" t="s">
        <v>7540</v>
      </c>
      <c r="C2397" s="241">
        <v>2024</v>
      </c>
      <c r="D2397" s="266" t="s">
        <v>7541</v>
      </c>
      <c r="E2397" s="78">
        <v>0.23</v>
      </c>
      <c r="F2397" s="244">
        <v>1</v>
      </c>
      <c r="G2397" s="244">
        <v>5</v>
      </c>
      <c r="H2397" s="267">
        <v>24.393729999999998</v>
      </c>
      <c r="I2397" s="268">
        <v>499</v>
      </c>
      <c r="L2397" s="211">
        <f t="shared" si="87"/>
        <v>24.393729999999998</v>
      </c>
      <c r="N2397" s="192"/>
    </row>
    <row r="2398" spans="1:14" s="247" customFormat="1" ht="45">
      <c r="A2398" s="241"/>
      <c r="B2398" s="266" t="s">
        <v>7542</v>
      </c>
      <c r="C2398" s="241">
        <v>2024</v>
      </c>
      <c r="D2398" s="266" t="s">
        <v>7543</v>
      </c>
      <c r="E2398" s="78">
        <v>0.23</v>
      </c>
      <c r="F2398" s="244">
        <v>1</v>
      </c>
      <c r="G2398" s="244">
        <v>10</v>
      </c>
      <c r="H2398" s="267">
        <v>18.55171</v>
      </c>
      <c r="I2398" s="268">
        <v>505</v>
      </c>
      <c r="L2398" s="211">
        <f t="shared" si="87"/>
        <v>18.55171</v>
      </c>
      <c r="N2398" s="192"/>
    </row>
    <row r="2399" spans="1:14" s="247" customFormat="1" ht="45">
      <c r="A2399" s="241"/>
      <c r="B2399" s="266" t="s">
        <v>7544</v>
      </c>
      <c r="C2399" s="241">
        <v>2024</v>
      </c>
      <c r="D2399" s="266" t="s">
        <v>7545</v>
      </c>
      <c r="E2399" s="78">
        <v>0.23</v>
      </c>
      <c r="F2399" s="244">
        <v>1</v>
      </c>
      <c r="G2399" s="244">
        <v>5</v>
      </c>
      <c r="H2399" s="267">
        <v>23.775869999999998</v>
      </c>
      <c r="I2399" s="268">
        <v>606</v>
      </c>
      <c r="L2399" s="211">
        <f t="shared" si="87"/>
        <v>23.775869999999998</v>
      </c>
      <c r="N2399" s="192"/>
    </row>
    <row r="2400" spans="1:14" s="247" customFormat="1" ht="45">
      <c r="A2400" s="241"/>
      <c r="B2400" s="266" t="s">
        <v>7546</v>
      </c>
      <c r="C2400" s="241">
        <v>2024</v>
      </c>
      <c r="D2400" s="266" t="s">
        <v>7547</v>
      </c>
      <c r="E2400" s="78">
        <v>0.23</v>
      </c>
      <c r="F2400" s="244">
        <v>1</v>
      </c>
      <c r="G2400" s="244">
        <v>10</v>
      </c>
      <c r="H2400" s="267">
        <v>18.709630000000001</v>
      </c>
      <c r="I2400" s="268">
        <v>607</v>
      </c>
      <c r="L2400" s="211">
        <f t="shared" si="87"/>
        <v>18.709630000000001</v>
      </c>
      <c r="N2400" s="192"/>
    </row>
    <row r="2401" spans="1:14" s="247" customFormat="1" ht="45">
      <c r="A2401" s="241"/>
      <c r="B2401" s="266" t="s">
        <v>7548</v>
      </c>
      <c r="C2401" s="241">
        <v>2024</v>
      </c>
      <c r="D2401" s="266" t="s">
        <v>7549</v>
      </c>
      <c r="E2401" s="78">
        <v>0.23</v>
      </c>
      <c r="F2401" s="244">
        <v>1</v>
      </c>
      <c r="G2401" s="244">
        <v>3</v>
      </c>
      <c r="H2401" s="267">
        <v>16.201350000000001</v>
      </c>
      <c r="I2401" s="268">
        <v>607</v>
      </c>
      <c r="L2401" s="211">
        <f t="shared" si="87"/>
        <v>16.201350000000001</v>
      </c>
      <c r="N2401" s="192"/>
    </row>
    <row r="2402" spans="1:14" s="247" customFormat="1" ht="45">
      <c r="A2402" s="241"/>
      <c r="B2402" s="266" t="s">
        <v>7550</v>
      </c>
      <c r="C2402" s="241">
        <v>2024</v>
      </c>
      <c r="D2402" s="266" t="s">
        <v>7551</v>
      </c>
      <c r="E2402" s="78">
        <v>0.23</v>
      </c>
      <c r="F2402" s="244">
        <v>1</v>
      </c>
      <c r="G2402" s="244">
        <v>5</v>
      </c>
      <c r="H2402" s="267">
        <v>16.201350000000001</v>
      </c>
      <c r="I2402" s="268">
        <v>607</v>
      </c>
      <c r="L2402" s="211">
        <f t="shared" si="87"/>
        <v>16.201350000000001</v>
      </c>
      <c r="N2402" s="192"/>
    </row>
    <row r="2403" spans="1:14" s="247" customFormat="1" ht="45">
      <c r="A2403" s="241"/>
      <c r="B2403" s="266" t="s">
        <v>7552</v>
      </c>
      <c r="C2403" s="241">
        <v>2024</v>
      </c>
      <c r="D2403" s="266" t="s">
        <v>7553</v>
      </c>
      <c r="E2403" s="78">
        <v>0.23</v>
      </c>
      <c r="F2403" s="244">
        <v>1</v>
      </c>
      <c r="G2403" s="244">
        <v>7</v>
      </c>
      <c r="H2403" s="267">
        <v>16.201899999999998</v>
      </c>
      <c r="I2403" s="268">
        <v>607</v>
      </c>
      <c r="L2403" s="211">
        <f t="shared" si="87"/>
        <v>16.201899999999998</v>
      </c>
      <c r="N2403" s="192"/>
    </row>
    <row r="2404" spans="1:14" s="247" customFormat="1" ht="45">
      <c r="A2404" s="241"/>
      <c r="B2404" s="266" t="s">
        <v>7554</v>
      </c>
      <c r="C2404" s="241">
        <v>2024</v>
      </c>
      <c r="D2404" s="266" t="s">
        <v>7555</v>
      </c>
      <c r="E2404" s="78">
        <v>0.23</v>
      </c>
      <c r="F2404" s="244">
        <v>1</v>
      </c>
      <c r="G2404" s="244">
        <v>10</v>
      </c>
      <c r="H2404" s="267">
        <v>18.923119999999997</v>
      </c>
      <c r="I2404" s="268">
        <v>834</v>
      </c>
      <c r="L2404" s="211">
        <f t="shared" si="87"/>
        <v>18.923119999999997</v>
      </c>
      <c r="N2404" s="192"/>
    </row>
    <row r="2405" spans="1:14" s="247" customFormat="1" ht="45">
      <c r="A2405" s="241"/>
      <c r="B2405" s="266" t="s">
        <v>7556</v>
      </c>
      <c r="C2405" s="241">
        <v>2024</v>
      </c>
      <c r="D2405" s="266" t="s">
        <v>7557</v>
      </c>
      <c r="E2405" s="78">
        <v>0.23</v>
      </c>
      <c r="F2405" s="244">
        <v>1</v>
      </c>
      <c r="G2405" s="244">
        <v>10</v>
      </c>
      <c r="H2405" s="267">
        <v>23.55857</v>
      </c>
      <c r="I2405" s="268">
        <v>620</v>
      </c>
      <c r="L2405" s="211">
        <f t="shared" si="87"/>
        <v>23.55857</v>
      </c>
      <c r="N2405" s="192"/>
    </row>
    <row r="2406" spans="1:14" s="247" customFormat="1" ht="45">
      <c r="A2406" s="241"/>
      <c r="B2406" s="266" t="s">
        <v>7558</v>
      </c>
      <c r="C2406" s="241">
        <v>2024</v>
      </c>
      <c r="D2406" s="266" t="s">
        <v>7559</v>
      </c>
      <c r="E2406" s="78">
        <v>0.23</v>
      </c>
      <c r="F2406" s="244">
        <v>1</v>
      </c>
      <c r="G2406" s="244">
        <v>15</v>
      </c>
      <c r="H2406" s="267">
        <v>23.558580000000003</v>
      </c>
      <c r="I2406" s="268">
        <v>620</v>
      </c>
      <c r="L2406" s="211">
        <f t="shared" si="87"/>
        <v>23.558580000000003</v>
      </c>
      <c r="N2406" s="192"/>
    </row>
    <row r="2407" spans="1:14" s="247" customFormat="1" ht="45">
      <c r="A2407" s="241"/>
      <c r="B2407" s="266" t="s">
        <v>7560</v>
      </c>
      <c r="C2407" s="241">
        <v>2024</v>
      </c>
      <c r="D2407" s="266" t="s">
        <v>7561</v>
      </c>
      <c r="E2407" s="78">
        <v>0.23</v>
      </c>
      <c r="F2407" s="244">
        <v>1</v>
      </c>
      <c r="G2407" s="244">
        <v>15</v>
      </c>
      <c r="H2407" s="267">
        <v>23.55857</v>
      </c>
      <c r="I2407" s="268">
        <v>620</v>
      </c>
      <c r="L2407" s="211">
        <f t="shared" si="87"/>
        <v>23.55857</v>
      </c>
      <c r="N2407" s="192"/>
    </row>
    <row r="2408" spans="1:14" s="247" customFormat="1" ht="45">
      <c r="A2408" s="241"/>
      <c r="B2408" s="266" t="s">
        <v>7562</v>
      </c>
      <c r="C2408" s="241">
        <v>2024</v>
      </c>
      <c r="D2408" s="266" t="s">
        <v>7563</v>
      </c>
      <c r="E2408" s="78">
        <v>0.23</v>
      </c>
      <c r="F2408" s="244">
        <v>1</v>
      </c>
      <c r="G2408" s="244">
        <v>15</v>
      </c>
      <c r="H2408" s="267">
        <v>23.559049999999999</v>
      </c>
      <c r="I2408" s="268">
        <v>620</v>
      </c>
      <c r="L2408" s="211">
        <f t="shared" si="87"/>
        <v>23.559049999999999</v>
      </c>
      <c r="N2408" s="192"/>
    </row>
    <row r="2409" spans="1:14" s="247" customFormat="1" ht="45">
      <c r="A2409" s="241"/>
      <c r="B2409" s="266" t="s">
        <v>7564</v>
      </c>
      <c r="C2409" s="241">
        <v>2024</v>
      </c>
      <c r="D2409" s="266" t="s">
        <v>7565</v>
      </c>
      <c r="E2409" s="78">
        <v>0.23</v>
      </c>
      <c r="F2409" s="244">
        <v>1</v>
      </c>
      <c r="G2409" s="244">
        <v>0</v>
      </c>
      <c r="H2409" s="267">
        <v>23.55904</v>
      </c>
      <c r="I2409" s="268">
        <v>620</v>
      </c>
      <c r="L2409" s="211">
        <f t="shared" si="87"/>
        <v>23.55904</v>
      </c>
      <c r="N2409" s="192"/>
    </row>
    <row r="2410" spans="1:14" s="247" customFormat="1" ht="45">
      <c r="A2410" s="241"/>
      <c r="B2410" s="266" t="s">
        <v>7566</v>
      </c>
      <c r="C2410" s="241">
        <v>2024</v>
      </c>
      <c r="D2410" s="266" t="s">
        <v>7567</v>
      </c>
      <c r="E2410" s="78">
        <v>0.23</v>
      </c>
      <c r="F2410" s="244">
        <v>1</v>
      </c>
      <c r="G2410" s="244">
        <v>15</v>
      </c>
      <c r="H2410" s="267">
        <v>23.555759999999999</v>
      </c>
      <c r="I2410" s="268">
        <v>620</v>
      </c>
      <c r="L2410" s="211">
        <f t="shared" si="87"/>
        <v>23.555759999999999</v>
      </c>
      <c r="N2410" s="192"/>
    </row>
    <row r="2411" spans="1:14" s="247" customFormat="1" ht="45">
      <c r="A2411" s="241"/>
      <c r="B2411" s="266" t="s">
        <v>7568</v>
      </c>
      <c r="C2411" s="241">
        <v>2024</v>
      </c>
      <c r="D2411" s="266" t="s">
        <v>7569</v>
      </c>
      <c r="E2411" s="78">
        <v>0.23</v>
      </c>
      <c r="F2411" s="244">
        <v>1</v>
      </c>
      <c r="G2411" s="244">
        <v>0</v>
      </c>
      <c r="H2411" s="267">
        <v>23.55621</v>
      </c>
      <c r="I2411" s="268">
        <v>620</v>
      </c>
      <c r="L2411" s="211">
        <f t="shared" si="87"/>
        <v>23.55621</v>
      </c>
      <c r="N2411" s="192"/>
    </row>
    <row r="2412" spans="1:14" s="247" customFormat="1" ht="45">
      <c r="A2412" s="241"/>
      <c r="B2412" s="266" t="s">
        <v>7570</v>
      </c>
      <c r="C2412" s="241">
        <v>2024</v>
      </c>
      <c r="D2412" s="266" t="s">
        <v>7571</v>
      </c>
      <c r="E2412" s="78">
        <v>0.23</v>
      </c>
      <c r="F2412" s="244">
        <v>1</v>
      </c>
      <c r="G2412" s="244">
        <v>0</v>
      </c>
      <c r="H2412" s="267">
        <v>23.55622</v>
      </c>
      <c r="I2412" s="268">
        <v>620</v>
      </c>
      <c r="L2412" s="211">
        <f t="shared" si="87"/>
        <v>23.55622</v>
      </c>
      <c r="N2412" s="192"/>
    </row>
    <row r="2413" spans="1:14" s="247" customFormat="1" ht="45">
      <c r="A2413" s="241"/>
      <c r="B2413" s="266" t="s">
        <v>7572</v>
      </c>
      <c r="C2413" s="241">
        <v>2024</v>
      </c>
      <c r="D2413" s="266" t="s">
        <v>7573</v>
      </c>
      <c r="E2413" s="78">
        <v>0.23</v>
      </c>
      <c r="F2413" s="244">
        <v>1</v>
      </c>
      <c r="G2413" s="244">
        <v>0</v>
      </c>
      <c r="H2413" s="267">
        <v>23.55621</v>
      </c>
      <c r="I2413" s="268">
        <v>620</v>
      </c>
      <c r="L2413" s="211">
        <f t="shared" si="87"/>
        <v>23.55621</v>
      </c>
      <c r="N2413" s="192"/>
    </row>
    <row r="2414" spans="1:14" s="247" customFormat="1" ht="45">
      <c r="A2414" s="241"/>
      <c r="B2414" s="266" t="s">
        <v>7574</v>
      </c>
      <c r="C2414" s="241">
        <v>2024</v>
      </c>
      <c r="D2414" s="266" t="s">
        <v>7575</v>
      </c>
      <c r="E2414" s="78">
        <v>0.23</v>
      </c>
      <c r="F2414" s="244">
        <v>1</v>
      </c>
      <c r="G2414" s="244">
        <v>0</v>
      </c>
      <c r="H2414" s="267">
        <v>24.48639</v>
      </c>
      <c r="I2414" s="268">
        <v>620</v>
      </c>
      <c r="L2414" s="211">
        <f t="shared" si="87"/>
        <v>24.48639</v>
      </c>
      <c r="N2414" s="192"/>
    </row>
    <row r="2415" spans="1:14" s="247" customFormat="1" ht="45">
      <c r="A2415" s="241"/>
      <c r="B2415" s="266" t="s">
        <v>7576</v>
      </c>
      <c r="C2415" s="241">
        <v>2024</v>
      </c>
      <c r="D2415" s="266" t="s">
        <v>7577</v>
      </c>
      <c r="E2415" s="78">
        <v>0.23</v>
      </c>
      <c r="F2415" s="244">
        <v>1</v>
      </c>
      <c r="G2415" s="244">
        <v>15</v>
      </c>
      <c r="H2415" s="267">
        <v>24.507540000000002</v>
      </c>
      <c r="I2415" s="268">
        <v>620</v>
      </c>
      <c r="L2415" s="211">
        <f t="shared" si="87"/>
        <v>24.507540000000002</v>
      </c>
      <c r="N2415" s="192"/>
    </row>
    <row r="2416" spans="1:14" s="247" customFormat="1" ht="45">
      <c r="A2416" s="241"/>
      <c r="B2416" s="266" t="s">
        <v>7578</v>
      </c>
      <c r="C2416" s="241">
        <v>2024</v>
      </c>
      <c r="D2416" s="266" t="s">
        <v>6586</v>
      </c>
      <c r="E2416" s="78">
        <v>0.23</v>
      </c>
      <c r="F2416" s="244">
        <v>1</v>
      </c>
      <c r="G2416" s="244">
        <v>15</v>
      </c>
      <c r="H2416" s="267">
        <v>24.507540000000002</v>
      </c>
      <c r="I2416" s="268">
        <v>620</v>
      </c>
      <c r="L2416" s="211">
        <f t="shared" si="87"/>
        <v>24.507540000000002</v>
      </c>
      <c r="N2416" s="192"/>
    </row>
    <row r="2417" spans="1:14" s="247" customFormat="1" ht="45">
      <c r="A2417" s="241"/>
      <c r="B2417" s="266" t="s">
        <v>7579</v>
      </c>
      <c r="C2417" s="241">
        <v>2024</v>
      </c>
      <c r="D2417" s="266" t="s">
        <v>7580</v>
      </c>
      <c r="E2417" s="78">
        <v>0.23</v>
      </c>
      <c r="F2417" s="244">
        <v>1</v>
      </c>
      <c r="G2417" s="244">
        <v>0</v>
      </c>
      <c r="H2417" s="267">
        <v>24.507540000000002</v>
      </c>
      <c r="I2417" s="268">
        <v>620</v>
      </c>
      <c r="L2417" s="211">
        <f t="shared" si="87"/>
        <v>24.507540000000002</v>
      </c>
      <c r="N2417" s="192"/>
    </row>
    <row r="2418" spans="1:14" s="247" customFormat="1" ht="45">
      <c r="A2418" s="241"/>
      <c r="B2418" s="266" t="s">
        <v>7581</v>
      </c>
      <c r="C2418" s="241">
        <v>2024</v>
      </c>
      <c r="D2418" s="266" t="s">
        <v>7582</v>
      </c>
      <c r="E2418" s="78">
        <v>0.23</v>
      </c>
      <c r="F2418" s="244">
        <v>1</v>
      </c>
      <c r="G2418" s="244">
        <v>15</v>
      </c>
      <c r="H2418" s="267">
        <v>24.22936</v>
      </c>
      <c r="I2418" s="268">
        <v>619</v>
      </c>
      <c r="L2418" s="211">
        <f t="shared" si="87"/>
        <v>24.22936</v>
      </c>
      <c r="N2418" s="192"/>
    </row>
    <row r="2419" spans="1:14" s="247" customFormat="1" ht="45">
      <c r="A2419" s="241"/>
      <c r="B2419" s="266" t="s">
        <v>7583</v>
      </c>
      <c r="C2419" s="241">
        <v>2024</v>
      </c>
      <c r="D2419" s="266" t="s">
        <v>7584</v>
      </c>
      <c r="E2419" s="78">
        <v>0.23</v>
      </c>
      <c r="F2419" s="244">
        <v>1</v>
      </c>
      <c r="G2419" s="244">
        <v>15</v>
      </c>
      <c r="H2419" s="267">
        <v>24.22936</v>
      </c>
      <c r="I2419" s="268">
        <v>619</v>
      </c>
      <c r="L2419" s="211">
        <f t="shared" si="87"/>
        <v>24.22936</v>
      </c>
      <c r="N2419" s="192"/>
    </row>
    <row r="2420" spans="1:14" s="247" customFormat="1" ht="45">
      <c r="A2420" s="241"/>
      <c r="B2420" s="266" t="s">
        <v>7585</v>
      </c>
      <c r="C2420" s="241">
        <v>2024</v>
      </c>
      <c r="D2420" s="266" t="s">
        <v>7586</v>
      </c>
      <c r="E2420" s="78">
        <v>0.23</v>
      </c>
      <c r="F2420" s="244">
        <v>1</v>
      </c>
      <c r="G2420" s="244">
        <v>0</v>
      </c>
      <c r="H2420" s="267">
        <v>24.22936</v>
      </c>
      <c r="I2420" s="268">
        <v>619</v>
      </c>
      <c r="L2420" s="211">
        <f t="shared" si="87"/>
        <v>24.22936</v>
      </c>
      <c r="N2420" s="192"/>
    </row>
    <row r="2421" spans="1:14" s="247" customFormat="1" ht="45">
      <c r="A2421" s="241"/>
      <c r="B2421" s="266" t="s">
        <v>7587</v>
      </c>
      <c r="C2421" s="241">
        <v>2024</v>
      </c>
      <c r="D2421" s="266" t="s">
        <v>7588</v>
      </c>
      <c r="E2421" s="78">
        <v>0.23</v>
      </c>
      <c r="F2421" s="244">
        <v>1</v>
      </c>
      <c r="G2421" s="244">
        <v>5</v>
      </c>
      <c r="H2421" s="267">
        <v>14.998100000000001</v>
      </c>
      <c r="I2421" s="268">
        <v>618</v>
      </c>
      <c r="L2421" s="211">
        <f t="shared" si="87"/>
        <v>14.998100000000001</v>
      </c>
      <c r="N2421" s="192"/>
    </row>
    <row r="2422" spans="1:14" s="247" customFormat="1" ht="45">
      <c r="A2422" s="241"/>
      <c r="B2422" s="266" t="s">
        <v>7589</v>
      </c>
      <c r="C2422" s="241">
        <v>2024</v>
      </c>
      <c r="D2422" s="266" t="s">
        <v>7590</v>
      </c>
      <c r="E2422" s="78">
        <v>0.23</v>
      </c>
      <c r="F2422" s="244">
        <v>1</v>
      </c>
      <c r="G2422" s="244">
        <v>10</v>
      </c>
      <c r="H2422" s="267">
        <v>24.206589999999998</v>
      </c>
      <c r="I2422" s="268">
        <v>607</v>
      </c>
      <c r="L2422" s="211">
        <f t="shared" si="87"/>
        <v>24.206589999999998</v>
      </c>
      <c r="N2422" s="192"/>
    </row>
    <row r="2423" spans="1:14" s="247" customFormat="1" ht="45">
      <c r="A2423" s="241"/>
      <c r="B2423" s="266" t="s">
        <v>7591</v>
      </c>
      <c r="C2423" s="241">
        <v>2024</v>
      </c>
      <c r="D2423" s="266" t="s">
        <v>7592</v>
      </c>
      <c r="E2423" s="78">
        <v>0.23</v>
      </c>
      <c r="F2423" s="244">
        <v>1</v>
      </c>
      <c r="G2423" s="244">
        <v>3</v>
      </c>
      <c r="H2423" s="267">
        <v>24.248270000000002</v>
      </c>
      <c r="I2423" s="268">
        <v>607</v>
      </c>
      <c r="L2423" s="211">
        <f t="shared" si="87"/>
        <v>24.248270000000002</v>
      </c>
      <c r="N2423" s="192"/>
    </row>
    <row r="2424" spans="1:14" s="247" customFormat="1" ht="45">
      <c r="A2424" s="241"/>
      <c r="B2424" s="266" t="s">
        <v>7593</v>
      </c>
      <c r="C2424" s="241">
        <v>2024</v>
      </c>
      <c r="D2424" s="266" t="s">
        <v>7594</v>
      </c>
      <c r="E2424" s="78">
        <v>0.23</v>
      </c>
      <c r="F2424" s="244">
        <v>1</v>
      </c>
      <c r="G2424" s="244">
        <v>10</v>
      </c>
      <c r="H2424" s="267">
        <v>24.248270000000002</v>
      </c>
      <c r="I2424" s="268">
        <v>607</v>
      </c>
      <c r="L2424" s="211">
        <f t="shared" si="87"/>
        <v>24.248270000000002</v>
      </c>
      <c r="N2424" s="192"/>
    </row>
    <row r="2425" spans="1:14" s="247" customFormat="1" ht="45">
      <c r="A2425" s="241"/>
      <c r="B2425" s="266" t="s">
        <v>7595</v>
      </c>
      <c r="C2425" s="241">
        <v>2024</v>
      </c>
      <c r="D2425" s="266" t="s">
        <v>7596</v>
      </c>
      <c r="E2425" s="78">
        <v>0.23</v>
      </c>
      <c r="F2425" s="244">
        <v>1</v>
      </c>
      <c r="G2425" s="244">
        <v>15</v>
      </c>
      <c r="H2425" s="267">
        <v>22.731560000000002</v>
      </c>
      <c r="I2425" s="268">
        <v>612</v>
      </c>
      <c r="L2425" s="211">
        <f t="shared" si="87"/>
        <v>22.731560000000002</v>
      </c>
      <c r="N2425" s="192"/>
    </row>
    <row r="2426" spans="1:14" s="247" customFormat="1" ht="45">
      <c r="A2426" s="241"/>
      <c r="B2426" s="266" t="s">
        <v>7597</v>
      </c>
      <c r="C2426" s="241">
        <v>2024</v>
      </c>
      <c r="D2426" s="266" t="s">
        <v>7598</v>
      </c>
      <c r="E2426" s="78">
        <v>0.23</v>
      </c>
      <c r="F2426" s="244">
        <v>1</v>
      </c>
      <c r="G2426" s="244">
        <v>15</v>
      </c>
      <c r="H2426" s="267">
        <v>22.731560000000002</v>
      </c>
      <c r="I2426" s="268">
        <v>612</v>
      </c>
      <c r="L2426" s="211">
        <f t="shared" si="87"/>
        <v>22.731560000000002</v>
      </c>
      <c r="N2426" s="192"/>
    </row>
    <row r="2427" spans="1:14" s="247" customFormat="1" ht="45">
      <c r="A2427" s="241"/>
      <c r="B2427" s="266" t="s">
        <v>7599</v>
      </c>
      <c r="C2427" s="241">
        <v>2024</v>
      </c>
      <c r="D2427" s="266" t="s">
        <v>7600</v>
      </c>
      <c r="E2427" s="78">
        <v>0.23</v>
      </c>
      <c r="F2427" s="244">
        <v>1</v>
      </c>
      <c r="G2427" s="244">
        <v>15</v>
      </c>
      <c r="H2427" s="267">
        <v>22.731560000000002</v>
      </c>
      <c r="I2427" s="268">
        <v>612</v>
      </c>
      <c r="L2427" s="211">
        <f t="shared" si="87"/>
        <v>22.731560000000002</v>
      </c>
      <c r="N2427" s="192"/>
    </row>
    <row r="2428" spans="1:14" s="247" customFormat="1" ht="45">
      <c r="A2428" s="241"/>
      <c r="B2428" s="266" t="s">
        <v>7601</v>
      </c>
      <c r="C2428" s="241">
        <v>2024</v>
      </c>
      <c r="D2428" s="266" t="s">
        <v>7602</v>
      </c>
      <c r="E2428" s="78">
        <v>0.23</v>
      </c>
      <c r="F2428" s="244">
        <v>1</v>
      </c>
      <c r="G2428" s="244">
        <v>15</v>
      </c>
      <c r="H2428" s="267">
        <v>22.731560000000002</v>
      </c>
      <c r="I2428" s="268">
        <v>612</v>
      </c>
      <c r="L2428" s="211">
        <f t="shared" si="87"/>
        <v>22.731560000000002</v>
      </c>
      <c r="N2428" s="192"/>
    </row>
    <row r="2429" spans="1:14" s="247" customFormat="1" ht="45">
      <c r="A2429" s="241"/>
      <c r="B2429" s="266" t="s">
        <v>7603</v>
      </c>
      <c r="C2429" s="241">
        <v>2024</v>
      </c>
      <c r="D2429" s="266" t="s">
        <v>7604</v>
      </c>
      <c r="E2429" s="78">
        <v>0.23</v>
      </c>
      <c r="F2429" s="244">
        <v>1</v>
      </c>
      <c r="G2429" s="244">
        <v>15</v>
      </c>
      <c r="H2429" s="267">
        <v>22.731560000000002</v>
      </c>
      <c r="I2429" s="268">
        <v>612</v>
      </c>
      <c r="L2429" s="211">
        <f t="shared" si="87"/>
        <v>22.731560000000002</v>
      </c>
      <c r="N2429" s="192"/>
    </row>
    <row r="2430" spans="1:14" s="247" customFormat="1" ht="45">
      <c r="A2430" s="241"/>
      <c r="B2430" s="266" t="s">
        <v>7605</v>
      </c>
      <c r="C2430" s="241">
        <v>2024</v>
      </c>
      <c r="D2430" s="266" t="s">
        <v>7606</v>
      </c>
      <c r="E2430" s="78">
        <v>0.23</v>
      </c>
      <c r="F2430" s="244">
        <v>1</v>
      </c>
      <c r="G2430" s="244">
        <v>0</v>
      </c>
      <c r="H2430" s="267">
        <v>22.731549999999999</v>
      </c>
      <c r="I2430" s="268">
        <v>612</v>
      </c>
      <c r="L2430" s="211">
        <f t="shared" si="87"/>
        <v>22.731549999999999</v>
      </c>
      <c r="N2430" s="192"/>
    </row>
    <row r="2431" spans="1:14" s="247" customFormat="1" ht="45">
      <c r="A2431" s="241"/>
      <c r="B2431" s="266" t="s">
        <v>7607</v>
      </c>
      <c r="C2431" s="241">
        <v>2024</v>
      </c>
      <c r="D2431" s="266" t="s">
        <v>7608</v>
      </c>
      <c r="E2431" s="78">
        <v>0.23</v>
      </c>
      <c r="F2431" s="244">
        <v>1</v>
      </c>
      <c r="G2431" s="244">
        <v>15</v>
      </c>
      <c r="H2431" s="267">
        <v>22.955389999999998</v>
      </c>
      <c r="I2431" s="268">
        <v>612</v>
      </c>
      <c r="L2431" s="211">
        <f t="shared" si="87"/>
        <v>22.955389999999998</v>
      </c>
      <c r="N2431" s="192"/>
    </row>
    <row r="2432" spans="1:14" s="247" customFormat="1" ht="45">
      <c r="A2432" s="241"/>
      <c r="B2432" s="266" t="s">
        <v>7609</v>
      </c>
      <c r="C2432" s="241">
        <v>2024</v>
      </c>
      <c r="D2432" s="266" t="s">
        <v>7610</v>
      </c>
      <c r="E2432" s="78">
        <v>0.23</v>
      </c>
      <c r="F2432" s="244">
        <v>1</v>
      </c>
      <c r="G2432" s="244">
        <v>15</v>
      </c>
      <c r="H2432" s="267">
        <v>24.012930000000001</v>
      </c>
      <c r="I2432" s="268">
        <v>611</v>
      </c>
      <c r="L2432" s="211">
        <f t="shared" si="87"/>
        <v>24.012930000000001</v>
      </c>
      <c r="N2432" s="192"/>
    </row>
    <row r="2433" spans="1:14" s="247" customFormat="1" ht="45">
      <c r="A2433" s="241"/>
      <c r="B2433" s="266" t="s">
        <v>7611</v>
      </c>
      <c r="C2433" s="241">
        <v>2024</v>
      </c>
      <c r="D2433" s="266" t="s">
        <v>7612</v>
      </c>
      <c r="E2433" s="78">
        <v>0.23</v>
      </c>
      <c r="F2433" s="244">
        <v>1</v>
      </c>
      <c r="G2433" s="244">
        <v>0</v>
      </c>
      <c r="H2433" s="267">
        <v>24.20898</v>
      </c>
      <c r="I2433" s="268">
        <v>611</v>
      </c>
      <c r="L2433" s="211">
        <f t="shared" si="87"/>
        <v>24.20898</v>
      </c>
      <c r="N2433" s="192"/>
    </row>
    <row r="2434" spans="1:14" s="247" customFormat="1" ht="45">
      <c r="A2434" s="241"/>
      <c r="B2434" s="266" t="s">
        <v>7613</v>
      </c>
      <c r="C2434" s="241">
        <v>2024</v>
      </c>
      <c r="D2434" s="266" t="s">
        <v>7614</v>
      </c>
      <c r="E2434" s="78">
        <v>0.23</v>
      </c>
      <c r="F2434" s="244">
        <v>1</v>
      </c>
      <c r="G2434" s="244">
        <v>1</v>
      </c>
      <c r="H2434" s="267">
        <v>17.570619999999998</v>
      </c>
      <c r="I2434" s="268">
        <v>613</v>
      </c>
      <c r="L2434" s="211">
        <f t="shared" si="87"/>
        <v>17.570619999999998</v>
      </c>
      <c r="N2434" s="192"/>
    </row>
    <row r="2435" spans="1:14" s="247" customFormat="1" ht="45">
      <c r="A2435" s="241"/>
      <c r="B2435" s="266" t="s">
        <v>7615</v>
      </c>
      <c r="C2435" s="241">
        <v>2024</v>
      </c>
      <c r="D2435" s="266" t="s">
        <v>7616</v>
      </c>
      <c r="E2435" s="78">
        <v>0.23</v>
      </c>
      <c r="F2435" s="244">
        <v>1</v>
      </c>
      <c r="G2435" s="244">
        <v>3</v>
      </c>
      <c r="H2435" s="267">
        <v>17.382060000000003</v>
      </c>
      <c r="I2435" s="268">
        <v>613</v>
      </c>
      <c r="L2435" s="211">
        <f t="shared" si="87"/>
        <v>17.382060000000003</v>
      </c>
      <c r="N2435" s="192"/>
    </row>
    <row r="2436" spans="1:14" s="247" customFormat="1" ht="45">
      <c r="A2436" s="241"/>
      <c r="B2436" s="266" t="s">
        <v>7617</v>
      </c>
      <c r="C2436" s="241">
        <v>2024</v>
      </c>
      <c r="D2436" s="266" t="s">
        <v>7618</v>
      </c>
      <c r="E2436" s="78">
        <v>0.23</v>
      </c>
      <c r="F2436" s="244">
        <v>1</v>
      </c>
      <c r="G2436" s="244">
        <v>5</v>
      </c>
      <c r="H2436" s="267">
        <v>24.772009999999998</v>
      </c>
      <c r="I2436" s="268">
        <v>613</v>
      </c>
      <c r="L2436" s="211">
        <f t="shared" si="87"/>
        <v>24.772009999999998</v>
      </c>
      <c r="N2436" s="192"/>
    </row>
    <row r="2437" spans="1:14" s="247" customFormat="1" ht="45">
      <c r="A2437" s="241"/>
      <c r="B2437" s="266" t="s">
        <v>7619</v>
      </c>
      <c r="C2437" s="241">
        <v>2024</v>
      </c>
      <c r="D2437" s="266" t="s">
        <v>7620</v>
      </c>
      <c r="E2437" s="78">
        <v>0.23</v>
      </c>
      <c r="F2437" s="244">
        <v>1</v>
      </c>
      <c r="G2437" s="244">
        <v>15</v>
      </c>
      <c r="H2437" s="267">
        <v>17.710129999999999</v>
      </c>
      <c r="I2437" s="268">
        <v>613</v>
      </c>
      <c r="L2437" s="211">
        <f t="shared" si="87"/>
        <v>17.710129999999999</v>
      </c>
      <c r="N2437" s="192"/>
    </row>
    <row r="2438" spans="1:14" s="247" customFormat="1" ht="45">
      <c r="A2438" s="241"/>
      <c r="B2438" s="266" t="s">
        <v>7621</v>
      </c>
      <c r="C2438" s="241">
        <v>2024</v>
      </c>
      <c r="D2438" s="266" t="s">
        <v>7622</v>
      </c>
      <c r="E2438" s="78">
        <v>0.23</v>
      </c>
      <c r="F2438" s="244">
        <v>1</v>
      </c>
      <c r="G2438" s="244">
        <v>2</v>
      </c>
      <c r="H2438" s="267">
        <v>17.227970000000003</v>
      </c>
      <c r="I2438" s="268">
        <v>613</v>
      </c>
      <c r="L2438" s="211">
        <f t="shared" si="87"/>
        <v>17.227970000000003</v>
      </c>
      <c r="N2438" s="192"/>
    </row>
    <row r="2439" spans="1:14" s="247" customFormat="1" ht="45">
      <c r="A2439" s="241"/>
      <c r="B2439" s="266" t="s">
        <v>7623</v>
      </c>
      <c r="C2439" s="241">
        <v>2024</v>
      </c>
      <c r="D2439" s="266" t="s">
        <v>7624</v>
      </c>
      <c r="E2439" s="78">
        <v>0.23</v>
      </c>
      <c r="F2439" s="244">
        <v>1</v>
      </c>
      <c r="G2439" s="244">
        <v>1</v>
      </c>
      <c r="H2439" s="267">
        <v>17.55424</v>
      </c>
      <c r="I2439" s="268">
        <v>613</v>
      </c>
      <c r="L2439" s="211">
        <f t="shared" si="87"/>
        <v>17.55424</v>
      </c>
      <c r="N2439" s="192"/>
    </row>
    <row r="2440" spans="1:14" s="247" customFormat="1" ht="45">
      <c r="A2440" s="241"/>
      <c r="B2440" s="266" t="s">
        <v>7625</v>
      </c>
      <c r="C2440" s="241">
        <v>2024</v>
      </c>
      <c r="D2440" s="266" t="s">
        <v>7626</v>
      </c>
      <c r="E2440" s="78">
        <v>0.23</v>
      </c>
      <c r="F2440" s="244">
        <v>1</v>
      </c>
      <c r="G2440" s="244">
        <v>10</v>
      </c>
      <c r="H2440" s="267">
        <v>15.671610000000001</v>
      </c>
      <c r="I2440" s="268">
        <v>829</v>
      </c>
      <c r="L2440" s="211">
        <f t="shared" ref="L2440:L2503" si="88">H2440/F2440</f>
        <v>15.671610000000001</v>
      </c>
      <c r="N2440" s="192"/>
    </row>
    <row r="2441" spans="1:14" s="247" customFormat="1" ht="45">
      <c r="A2441" s="241"/>
      <c r="B2441" s="266" t="s">
        <v>7627</v>
      </c>
      <c r="C2441" s="241">
        <v>2024</v>
      </c>
      <c r="D2441" s="266" t="s">
        <v>7628</v>
      </c>
      <c r="E2441" s="78">
        <v>0.23</v>
      </c>
      <c r="F2441" s="244">
        <v>1</v>
      </c>
      <c r="G2441" s="244">
        <v>10</v>
      </c>
      <c r="H2441" s="267">
        <v>15.672090000000001</v>
      </c>
      <c r="I2441" s="268">
        <v>829</v>
      </c>
      <c r="L2441" s="211">
        <f t="shared" si="88"/>
        <v>15.672090000000001</v>
      </c>
      <c r="N2441" s="192"/>
    </row>
    <row r="2442" spans="1:14" s="247" customFormat="1" ht="45">
      <c r="A2442" s="241"/>
      <c r="B2442" s="266" t="s">
        <v>7629</v>
      </c>
      <c r="C2442" s="241">
        <v>2024</v>
      </c>
      <c r="D2442" s="266" t="s">
        <v>7630</v>
      </c>
      <c r="E2442" s="78">
        <v>0.23</v>
      </c>
      <c r="F2442" s="244">
        <v>1</v>
      </c>
      <c r="G2442" s="244">
        <v>10</v>
      </c>
      <c r="H2442" s="267">
        <v>15.68304</v>
      </c>
      <c r="I2442" s="268">
        <v>829</v>
      </c>
      <c r="L2442" s="211">
        <f t="shared" si="88"/>
        <v>15.68304</v>
      </c>
      <c r="N2442" s="192"/>
    </row>
    <row r="2443" spans="1:14" s="247" customFormat="1" ht="45">
      <c r="A2443" s="241"/>
      <c r="B2443" s="266" t="s">
        <v>7631</v>
      </c>
      <c r="C2443" s="241">
        <v>2024</v>
      </c>
      <c r="D2443" s="266" t="s">
        <v>7632</v>
      </c>
      <c r="E2443" s="78">
        <v>0.23</v>
      </c>
      <c r="F2443" s="244">
        <v>1</v>
      </c>
      <c r="G2443" s="244">
        <v>10</v>
      </c>
      <c r="H2443" s="267">
        <v>15.68304</v>
      </c>
      <c r="I2443" s="268">
        <v>829</v>
      </c>
      <c r="L2443" s="211">
        <f t="shared" si="88"/>
        <v>15.68304</v>
      </c>
      <c r="N2443" s="192"/>
    </row>
    <row r="2444" spans="1:14" s="247" customFormat="1" ht="45">
      <c r="A2444" s="241"/>
      <c r="B2444" s="266" t="s">
        <v>7633</v>
      </c>
      <c r="C2444" s="241">
        <v>2024</v>
      </c>
      <c r="D2444" s="266" t="s">
        <v>7634</v>
      </c>
      <c r="E2444" s="78">
        <v>0.23</v>
      </c>
      <c r="F2444" s="244">
        <v>1</v>
      </c>
      <c r="G2444" s="244">
        <v>10</v>
      </c>
      <c r="H2444" s="267">
        <v>15.658100000000001</v>
      </c>
      <c r="I2444" s="268">
        <v>829</v>
      </c>
      <c r="L2444" s="211">
        <f>H2444</f>
        <v>15.658100000000001</v>
      </c>
      <c r="N2444" s="192"/>
    </row>
    <row r="2445" spans="1:14" s="247" customFormat="1" ht="45">
      <c r="A2445" s="241"/>
      <c r="B2445" s="266" t="s">
        <v>7635</v>
      </c>
      <c r="C2445" s="241">
        <v>2024</v>
      </c>
      <c r="D2445" s="266" t="s">
        <v>7636</v>
      </c>
      <c r="E2445" s="78">
        <v>0.23</v>
      </c>
      <c r="F2445" s="244">
        <v>1</v>
      </c>
      <c r="G2445" s="244">
        <v>10</v>
      </c>
      <c r="H2445" s="267">
        <v>20.218859999999999</v>
      </c>
      <c r="I2445" s="268">
        <v>829</v>
      </c>
      <c r="L2445" s="211">
        <f t="shared" ref="L2445:L2447" si="89">H2445</f>
        <v>20.218859999999999</v>
      </c>
      <c r="N2445" s="192"/>
    </row>
    <row r="2446" spans="1:14" s="247" customFormat="1" ht="45">
      <c r="A2446" s="241"/>
      <c r="B2446" s="266" t="s">
        <v>7637</v>
      </c>
      <c r="C2446" s="241">
        <v>2024</v>
      </c>
      <c r="D2446" s="266" t="s">
        <v>7638</v>
      </c>
      <c r="E2446" s="78">
        <v>0.23</v>
      </c>
      <c r="F2446" s="244">
        <v>1</v>
      </c>
      <c r="G2446" s="244">
        <v>10</v>
      </c>
      <c r="H2446" s="267">
        <v>20.218859999999999</v>
      </c>
      <c r="I2446" s="268">
        <v>829</v>
      </c>
      <c r="L2446" s="211">
        <f t="shared" si="89"/>
        <v>20.218859999999999</v>
      </c>
      <c r="N2446" s="192"/>
    </row>
    <row r="2447" spans="1:14" s="247" customFormat="1" ht="45">
      <c r="A2447" s="241"/>
      <c r="B2447" s="266" t="s">
        <v>7639</v>
      </c>
      <c r="C2447" s="241">
        <v>2024</v>
      </c>
      <c r="D2447" s="266" t="s">
        <v>6634</v>
      </c>
      <c r="E2447" s="78">
        <v>0.23</v>
      </c>
      <c r="F2447" s="244">
        <v>1</v>
      </c>
      <c r="G2447" s="244">
        <v>15</v>
      </c>
      <c r="H2447" s="267">
        <v>17.13944</v>
      </c>
      <c r="I2447" s="268">
        <v>829</v>
      </c>
      <c r="L2447" s="211">
        <f t="shared" si="89"/>
        <v>17.13944</v>
      </c>
      <c r="N2447" s="192"/>
    </row>
    <row r="2448" spans="1:14" s="247" customFormat="1" ht="45">
      <c r="A2448" s="241"/>
      <c r="B2448" s="266" t="s">
        <v>7640</v>
      </c>
      <c r="C2448" s="241">
        <v>2024</v>
      </c>
      <c r="D2448" s="266" t="s">
        <v>7641</v>
      </c>
      <c r="E2448" s="78">
        <v>0.23</v>
      </c>
      <c r="F2448" s="244">
        <v>1</v>
      </c>
      <c r="G2448" s="244">
        <v>10</v>
      </c>
      <c r="H2448" s="267">
        <v>19.840900000000001</v>
      </c>
      <c r="I2448" s="268">
        <v>829</v>
      </c>
      <c r="L2448" s="211">
        <f t="shared" si="88"/>
        <v>19.840900000000001</v>
      </c>
      <c r="N2448" s="192"/>
    </row>
    <row r="2449" spans="1:14" s="247" customFormat="1" ht="45">
      <c r="A2449" s="241"/>
      <c r="B2449" s="266" t="s">
        <v>7642</v>
      </c>
      <c r="C2449" s="241">
        <v>2024</v>
      </c>
      <c r="D2449" s="266" t="s">
        <v>7643</v>
      </c>
      <c r="E2449" s="78">
        <v>0.23</v>
      </c>
      <c r="F2449" s="244">
        <v>1</v>
      </c>
      <c r="G2449" s="244">
        <v>10</v>
      </c>
      <c r="H2449" s="267">
        <v>19.840889999999998</v>
      </c>
      <c r="I2449" s="268">
        <v>829</v>
      </c>
      <c r="L2449" s="211">
        <f t="shared" ref="L2449:L2450" si="90">H2449</f>
        <v>19.840889999999998</v>
      </c>
      <c r="N2449" s="192"/>
    </row>
    <row r="2450" spans="1:14" s="247" customFormat="1" ht="45">
      <c r="A2450" s="241"/>
      <c r="B2450" s="266" t="s">
        <v>7644</v>
      </c>
      <c r="C2450" s="241">
        <v>2024</v>
      </c>
      <c r="D2450" s="266" t="s">
        <v>7645</v>
      </c>
      <c r="E2450" s="78">
        <v>0.23</v>
      </c>
      <c r="F2450" s="244">
        <v>1</v>
      </c>
      <c r="G2450" s="244">
        <v>10</v>
      </c>
      <c r="H2450" s="267">
        <v>15.58588</v>
      </c>
      <c r="I2450" s="268">
        <v>829</v>
      </c>
      <c r="L2450" s="211">
        <f t="shared" si="90"/>
        <v>15.58588</v>
      </c>
      <c r="N2450" s="192"/>
    </row>
    <row r="2451" spans="1:14" s="247" customFormat="1" ht="45">
      <c r="A2451" s="241"/>
      <c r="B2451" s="266" t="s">
        <v>7646</v>
      </c>
      <c r="C2451" s="241">
        <v>2024</v>
      </c>
      <c r="D2451" s="266" t="s">
        <v>7647</v>
      </c>
      <c r="E2451" s="78">
        <v>0.23</v>
      </c>
      <c r="F2451" s="244">
        <v>1</v>
      </c>
      <c r="G2451" s="244">
        <v>10</v>
      </c>
      <c r="H2451" s="267">
        <v>15.58588</v>
      </c>
      <c r="I2451" s="268">
        <v>829</v>
      </c>
      <c r="L2451" s="211">
        <f t="shared" si="88"/>
        <v>15.58588</v>
      </c>
      <c r="N2451" s="192"/>
    </row>
    <row r="2452" spans="1:14" s="247" customFormat="1" ht="45">
      <c r="A2452" s="241"/>
      <c r="B2452" s="266" t="s">
        <v>7648</v>
      </c>
      <c r="C2452" s="241">
        <v>2024</v>
      </c>
      <c r="D2452" s="266" t="s">
        <v>7649</v>
      </c>
      <c r="E2452" s="78">
        <v>0.23</v>
      </c>
      <c r="F2452" s="244">
        <v>1</v>
      </c>
      <c r="G2452" s="244">
        <v>10</v>
      </c>
      <c r="H2452" s="267">
        <v>15.54031</v>
      </c>
      <c r="I2452" s="268">
        <v>829</v>
      </c>
      <c r="L2452" s="211">
        <f t="shared" ref="L2452:L2462" si="91">H2452</f>
        <v>15.54031</v>
      </c>
      <c r="N2452" s="192"/>
    </row>
    <row r="2453" spans="1:14" s="247" customFormat="1" ht="45">
      <c r="A2453" s="241"/>
      <c r="B2453" s="266" t="s">
        <v>7650</v>
      </c>
      <c r="C2453" s="241">
        <v>2024</v>
      </c>
      <c r="D2453" s="266" t="s">
        <v>7651</v>
      </c>
      <c r="E2453" s="78">
        <v>0.23</v>
      </c>
      <c r="F2453" s="244">
        <v>1</v>
      </c>
      <c r="G2453" s="244">
        <v>0</v>
      </c>
      <c r="H2453" s="267">
        <v>23.847560000000001</v>
      </c>
      <c r="I2453" s="268">
        <v>830</v>
      </c>
      <c r="L2453" s="211">
        <f t="shared" si="91"/>
        <v>23.847560000000001</v>
      </c>
      <c r="N2453" s="192"/>
    </row>
    <row r="2454" spans="1:14" s="247" customFormat="1" ht="45">
      <c r="A2454" s="241"/>
      <c r="B2454" s="266" t="s">
        <v>7652</v>
      </c>
      <c r="C2454" s="241">
        <v>2024</v>
      </c>
      <c r="D2454" s="266" t="s">
        <v>7653</v>
      </c>
      <c r="E2454" s="78">
        <v>0.23</v>
      </c>
      <c r="F2454" s="244">
        <v>1</v>
      </c>
      <c r="G2454" s="244">
        <v>7.5</v>
      </c>
      <c r="H2454" s="267">
        <v>24.160889999999998</v>
      </c>
      <c r="I2454" s="268">
        <v>830</v>
      </c>
      <c r="L2454" s="211">
        <f t="shared" si="91"/>
        <v>24.160889999999998</v>
      </c>
      <c r="N2454" s="192"/>
    </row>
    <row r="2455" spans="1:14" s="247" customFormat="1" ht="45">
      <c r="A2455" s="241"/>
      <c r="B2455" s="266" t="s">
        <v>7654</v>
      </c>
      <c r="C2455" s="241">
        <v>2024</v>
      </c>
      <c r="D2455" s="266" t="s">
        <v>7655</v>
      </c>
      <c r="E2455" s="78">
        <v>0.23</v>
      </c>
      <c r="F2455" s="244">
        <v>1</v>
      </c>
      <c r="G2455" s="244">
        <v>10</v>
      </c>
      <c r="H2455" s="267">
        <v>16.089770000000001</v>
      </c>
      <c r="I2455" s="268">
        <v>827</v>
      </c>
      <c r="L2455" s="211">
        <f t="shared" si="91"/>
        <v>16.089770000000001</v>
      </c>
      <c r="N2455" s="192"/>
    </row>
    <row r="2456" spans="1:14" s="247" customFormat="1" ht="45">
      <c r="A2456" s="241"/>
      <c r="B2456" s="266" t="s">
        <v>7656</v>
      </c>
      <c r="C2456" s="241">
        <v>2024</v>
      </c>
      <c r="D2456" s="266" t="s">
        <v>7657</v>
      </c>
      <c r="E2456" s="78">
        <v>0.23</v>
      </c>
      <c r="F2456" s="244">
        <v>1</v>
      </c>
      <c r="G2456" s="244">
        <v>10</v>
      </c>
      <c r="H2456" s="267">
        <v>15.23874</v>
      </c>
      <c r="I2456" s="268">
        <v>840</v>
      </c>
      <c r="L2456" s="211">
        <f t="shared" si="91"/>
        <v>15.23874</v>
      </c>
      <c r="N2456" s="192"/>
    </row>
    <row r="2457" spans="1:14" s="247" customFormat="1" ht="45">
      <c r="A2457" s="241"/>
      <c r="B2457" s="266" t="s">
        <v>7658</v>
      </c>
      <c r="C2457" s="241">
        <v>2024</v>
      </c>
      <c r="D2457" s="266" t="s">
        <v>7659</v>
      </c>
      <c r="E2457" s="78">
        <v>0.23</v>
      </c>
      <c r="F2457" s="244">
        <v>1</v>
      </c>
      <c r="G2457" s="244">
        <v>1</v>
      </c>
      <c r="H2457" s="267">
        <v>15.088049999999999</v>
      </c>
      <c r="I2457" s="268">
        <v>840</v>
      </c>
      <c r="L2457" s="211">
        <f t="shared" si="91"/>
        <v>15.088049999999999</v>
      </c>
      <c r="N2457" s="192"/>
    </row>
    <row r="2458" spans="1:14" s="247" customFormat="1" ht="45">
      <c r="A2458" s="241"/>
      <c r="B2458" s="266" t="s">
        <v>7660</v>
      </c>
      <c r="C2458" s="241">
        <v>2024</v>
      </c>
      <c r="D2458" s="266" t="s">
        <v>7661</v>
      </c>
      <c r="E2458" s="78">
        <v>0.23</v>
      </c>
      <c r="F2458" s="244">
        <v>1</v>
      </c>
      <c r="G2458" s="244">
        <v>1</v>
      </c>
      <c r="H2458" s="267">
        <v>15.088059999999999</v>
      </c>
      <c r="I2458" s="268">
        <v>840</v>
      </c>
      <c r="L2458" s="211">
        <f t="shared" si="91"/>
        <v>15.088059999999999</v>
      </c>
      <c r="N2458" s="192"/>
    </row>
    <row r="2459" spans="1:14" s="247" customFormat="1" ht="45">
      <c r="A2459" s="241"/>
      <c r="B2459" s="266" t="s">
        <v>7662</v>
      </c>
      <c r="C2459" s="241">
        <v>2024</v>
      </c>
      <c r="D2459" s="266" t="s">
        <v>7663</v>
      </c>
      <c r="E2459" s="78">
        <v>0.23</v>
      </c>
      <c r="F2459" s="244">
        <v>1</v>
      </c>
      <c r="G2459" s="244">
        <v>0.8</v>
      </c>
      <c r="H2459" s="267">
        <v>15.28501</v>
      </c>
      <c r="I2459" s="268">
        <v>840</v>
      </c>
      <c r="L2459" s="211">
        <f t="shared" si="91"/>
        <v>15.28501</v>
      </c>
      <c r="N2459" s="192"/>
    </row>
    <row r="2460" spans="1:14" s="247" customFormat="1" ht="45">
      <c r="A2460" s="241"/>
      <c r="B2460" s="266" t="s">
        <v>7664</v>
      </c>
      <c r="C2460" s="241">
        <v>2024</v>
      </c>
      <c r="D2460" s="266" t="s">
        <v>7665</v>
      </c>
      <c r="E2460" s="78">
        <v>0.23</v>
      </c>
      <c r="F2460" s="244">
        <v>1</v>
      </c>
      <c r="G2460" s="244">
        <v>0.5</v>
      </c>
      <c r="H2460" s="267">
        <v>15.18286</v>
      </c>
      <c r="I2460" s="268">
        <v>840</v>
      </c>
      <c r="L2460" s="211">
        <f t="shared" si="91"/>
        <v>15.18286</v>
      </c>
      <c r="N2460" s="192"/>
    </row>
    <row r="2461" spans="1:14" s="247" customFormat="1" ht="45">
      <c r="A2461" s="241"/>
      <c r="B2461" s="266" t="s">
        <v>7666</v>
      </c>
      <c r="C2461" s="241">
        <v>2024</v>
      </c>
      <c r="D2461" s="266" t="s">
        <v>7667</v>
      </c>
      <c r="E2461" s="78">
        <v>0.23</v>
      </c>
      <c r="F2461" s="244">
        <v>1</v>
      </c>
      <c r="G2461" s="244">
        <v>0.6</v>
      </c>
      <c r="H2461" s="267">
        <v>15.12763</v>
      </c>
      <c r="I2461" s="268">
        <v>840</v>
      </c>
      <c r="L2461" s="211">
        <f t="shared" si="91"/>
        <v>15.12763</v>
      </c>
      <c r="N2461" s="192"/>
    </row>
    <row r="2462" spans="1:14" s="247" customFormat="1" ht="45">
      <c r="A2462" s="241"/>
      <c r="B2462" s="266" t="s">
        <v>7668</v>
      </c>
      <c r="C2462" s="241">
        <v>2024</v>
      </c>
      <c r="D2462" s="266" t="s">
        <v>7669</v>
      </c>
      <c r="E2462" s="78">
        <v>0.23</v>
      </c>
      <c r="F2462" s="244">
        <v>1</v>
      </c>
      <c r="G2462" s="244">
        <v>0.6</v>
      </c>
      <c r="H2462" s="267">
        <v>15.479760000000001</v>
      </c>
      <c r="I2462" s="268">
        <v>840</v>
      </c>
      <c r="L2462" s="211">
        <f t="shared" si="91"/>
        <v>15.479760000000001</v>
      </c>
      <c r="N2462" s="192"/>
    </row>
    <row r="2463" spans="1:14" s="247" customFormat="1" ht="45">
      <c r="A2463" s="241"/>
      <c r="B2463" s="266" t="s">
        <v>7670</v>
      </c>
      <c r="C2463" s="241">
        <v>2024</v>
      </c>
      <c r="D2463" s="266" t="s">
        <v>7671</v>
      </c>
      <c r="E2463" s="78">
        <v>0.23</v>
      </c>
      <c r="F2463" s="244">
        <v>1</v>
      </c>
      <c r="G2463" s="244">
        <v>4</v>
      </c>
      <c r="H2463" s="267">
        <v>18.519490000000001</v>
      </c>
      <c r="I2463" s="268">
        <v>839</v>
      </c>
      <c r="L2463" s="211">
        <f t="shared" si="88"/>
        <v>18.519490000000001</v>
      </c>
      <c r="N2463" s="192"/>
    </row>
    <row r="2464" spans="1:14" s="247" customFormat="1" ht="45">
      <c r="A2464" s="241"/>
      <c r="B2464" s="266" t="s">
        <v>7672</v>
      </c>
      <c r="C2464" s="241">
        <v>2024</v>
      </c>
      <c r="D2464" s="266" t="s">
        <v>7673</v>
      </c>
      <c r="E2464" s="78">
        <v>0.23</v>
      </c>
      <c r="F2464" s="244">
        <v>1</v>
      </c>
      <c r="G2464" s="244">
        <v>5</v>
      </c>
      <c r="H2464" s="267">
        <v>18.37086</v>
      </c>
      <c r="I2464" s="268">
        <v>839</v>
      </c>
      <c r="L2464" s="211">
        <f t="shared" si="88"/>
        <v>18.37086</v>
      </c>
      <c r="N2464" s="192"/>
    </row>
    <row r="2465" spans="1:14" s="247" customFormat="1" ht="45">
      <c r="A2465" s="241"/>
      <c r="B2465" s="266" t="s">
        <v>7674</v>
      </c>
      <c r="C2465" s="241">
        <v>2024</v>
      </c>
      <c r="D2465" s="266" t="s">
        <v>7675</v>
      </c>
      <c r="E2465" s="78">
        <v>0.23</v>
      </c>
      <c r="F2465" s="244">
        <v>1</v>
      </c>
      <c r="G2465" s="244">
        <v>10</v>
      </c>
      <c r="H2465" s="267">
        <v>14.5405</v>
      </c>
      <c r="I2465" s="268">
        <v>836</v>
      </c>
      <c r="L2465" s="211">
        <f t="shared" si="88"/>
        <v>14.5405</v>
      </c>
      <c r="N2465" s="192"/>
    </row>
    <row r="2466" spans="1:14" s="247" customFormat="1" ht="45">
      <c r="A2466" s="241"/>
      <c r="B2466" s="266" t="s">
        <v>7676</v>
      </c>
      <c r="C2466" s="241">
        <v>2024</v>
      </c>
      <c r="D2466" s="266" t="s">
        <v>7677</v>
      </c>
      <c r="E2466" s="78">
        <v>0.23</v>
      </c>
      <c r="F2466" s="244">
        <v>1</v>
      </c>
      <c r="G2466" s="244">
        <v>10</v>
      </c>
      <c r="H2466" s="267">
        <v>14.5405</v>
      </c>
      <c r="I2466" s="268">
        <v>836</v>
      </c>
      <c r="L2466" s="211">
        <f t="shared" si="88"/>
        <v>14.5405</v>
      </c>
      <c r="N2466" s="192"/>
    </row>
    <row r="2467" spans="1:14" s="247" customFormat="1" ht="45">
      <c r="A2467" s="241"/>
      <c r="B2467" s="266" t="s">
        <v>7678</v>
      </c>
      <c r="C2467" s="241">
        <v>2024</v>
      </c>
      <c r="D2467" s="266" t="s">
        <v>7679</v>
      </c>
      <c r="E2467" s="78">
        <v>0.23</v>
      </c>
      <c r="F2467" s="244">
        <v>1</v>
      </c>
      <c r="G2467" s="244">
        <v>15</v>
      </c>
      <c r="H2467" s="267">
        <v>15.425700000000001</v>
      </c>
      <c r="I2467" s="268">
        <v>838</v>
      </c>
      <c r="L2467" s="211">
        <f t="shared" si="88"/>
        <v>15.425700000000001</v>
      </c>
      <c r="N2467" s="192"/>
    </row>
    <row r="2468" spans="1:14" s="247" customFormat="1" ht="45">
      <c r="A2468" s="241"/>
      <c r="B2468" s="266" t="s">
        <v>7680</v>
      </c>
      <c r="C2468" s="241">
        <v>2024</v>
      </c>
      <c r="D2468" s="266" t="s">
        <v>7681</v>
      </c>
      <c r="E2468" s="78">
        <v>0.23</v>
      </c>
      <c r="F2468" s="244">
        <v>1</v>
      </c>
      <c r="G2468" s="244">
        <v>10</v>
      </c>
      <c r="H2468" s="267">
        <v>20.09797</v>
      </c>
      <c r="I2468" s="268">
        <v>829</v>
      </c>
      <c r="L2468" s="211">
        <f t="shared" si="88"/>
        <v>20.09797</v>
      </c>
      <c r="N2468" s="192"/>
    </row>
    <row r="2469" spans="1:14" s="247" customFormat="1" ht="45">
      <c r="A2469" s="241"/>
      <c r="B2469" s="266" t="s">
        <v>7682</v>
      </c>
      <c r="C2469" s="241">
        <v>2024</v>
      </c>
      <c r="D2469" s="266" t="s">
        <v>7683</v>
      </c>
      <c r="E2469" s="78">
        <v>0.23</v>
      </c>
      <c r="F2469" s="244">
        <v>1</v>
      </c>
      <c r="G2469" s="244">
        <v>10</v>
      </c>
      <c r="H2469" s="267">
        <v>19.967639999999999</v>
      </c>
      <c r="I2469" s="268">
        <v>829</v>
      </c>
      <c r="L2469" s="211">
        <f t="shared" si="88"/>
        <v>19.967639999999999</v>
      </c>
      <c r="N2469" s="192"/>
    </row>
    <row r="2470" spans="1:14" s="247" customFormat="1" ht="45">
      <c r="A2470" s="241"/>
      <c r="B2470" s="266" t="s">
        <v>7684</v>
      </c>
      <c r="C2470" s="241">
        <v>2024</v>
      </c>
      <c r="D2470" s="266" t="s">
        <v>7685</v>
      </c>
      <c r="E2470" s="78">
        <v>0.23</v>
      </c>
      <c r="F2470" s="244">
        <v>1</v>
      </c>
      <c r="G2470" s="244">
        <v>10</v>
      </c>
      <c r="H2470" s="267">
        <v>19.444490000000002</v>
      </c>
      <c r="I2470" s="268">
        <v>829</v>
      </c>
      <c r="L2470" s="211">
        <f t="shared" si="88"/>
        <v>19.444490000000002</v>
      </c>
      <c r="N2470" s="192"/>
    </row>
    <row r="2471" spans="1:14" ht="16.5" hidden="1">
      <c r="A2471" s="185" t="s">
        <v>2084</v>
      </c>
      <c r="B2471" s="185" t="s">
        <v>2085</v>
      </c>
      <c r="C2471" s="185"/>
      <c r="D2471" s="185"/>
      <c r="E2471" s="78"/>
      <c r="F2471" s="198"/>
      <c r="G2471" s="198">
        <v>0</v>
      </c>
      <c r="H2471" s="199"/>
      <c r="I2471" s="219"/>
      <c r="L2471" s="211"/>
      <c r="M2471" s="211"/>
      <c r="N2471" s="192"/>
    </row>
    <row r="2472" spans="1:14" ht="16.5" hidden="1">
      <c r="A2472" s="185" t="s">
        <v>2086</v>
      </c>
      <c r="B2472" s="185" t="s">
        <v>2087</v>
      </c>
      <c r="C2472" s="185"/>
      <c r="D2472" s="185"/>
      <c r="E2472" s="78"/>
      <c r="F2472" s="198"/>
      <c r="G2472" s="198">
        <v>0</v>
      </c>
      <c r="H2472" s="199"/>
      <c r="I2472" s="219"/>
      <c r="L2472" s="211"/>
      <c r="M2472" s="211"/>
      <c r="N2472" s="192"/>
    </row>
    <row r="2473" spans="1:14" ht="16.5">
      <c r="A2473" s="189" t="s">
        <v>2088</v>
      </c>
      <c r="B2473" s="189" t="s">
        <v>2089</v>
      </c>
      <c r="C2473" s="189"/>
      <c r="D2473" s="189"/>
      <c r="E2473" s="78"/>
      <c r="F2473" s="238">
        <f>F2474+F4536+F4552</f>
        <v>2100</v>
      </c>
      <c r="G2473" s="238">
        <v>570</v>
      </c>
      <c r="H2473" s="265">
        <f>H2474+H4536+H4552</f>
        <v>65726.482949999961</v>
      </c>
      <c r="I2473" s="219"/>
      <c r="L2473" s="211">
        <f t="shared" si="88"/>
        <v>31.298325214285697</v>
      </c>
      <c r="M2473" s="211"/>
      <c r="N2473" s="192"/>
    </row>
    <row r="2474" spans="1:14" ht="16.5">
      <c r="A2474" s="185" t="s">
        <v>2090</v>
      </c>
      <c r="B2474" s="185" t="s">
        <v>2083</v>
      </c>
      <c r="C2474" s="185"/>
      <c r="D2474" s="185"/>
      <c r="E2474" s="78"/>
      <c r="F2474" s="198">
        <f>SUM(F2475:F4535)</f>
        <v>2061</v>
      </c>
      <c r="G2474" s="198">
        <v>0</v>
      </c>
      <c r="H2474" s="235">
        <f>SUM(H2475:H4535)</f>
        <v>53695.392089999958</v>
      </c>
      <c r="I2474" s="219"/>
      <c r="L2474" s="211">
        <f t="shared" si="88"/>
        <v>26.053077190684114</v>
      </c>
      <c r="M2474" s="211"/>
      <c r="N2474" s="192"/>
    </row>
    <row r="2475" spans="1:14" ht="45">
      <c r="A2475" s="185"/>
      <c r="B2475" s="266" t="s">
        <v>7686</v>
      </c>
      <c r="C2475" s="241">
        <v>2024</v>
      </c>
      <c r="D2475" s="266" t="s">
        <v>7687</v>
      </c>
      <c r="E2475" s="78">
        <v>0.4</v>
      </c>
      <c r="F2475" s="244">
        <v>1</v>
      </c>
      <c r="G2475" s="244">
        <v>5</v>
      </c>
      <c r="H2475" s="267">
        <v>26.991919999999997</v>
      </c>
      <c r="I2475" s="269">
        <v>506</v>
      </c>
      <c r="L2475" s="211">
        <f t="shared" si="88"/>
        <v>26.991919999999997</v>
      </c>
      <c r="N2475" s="192"/>
    </row>
    <row r="2476" spans="1:14" s="247" customFormat="1" ht="45">
      <c r="A2476" s="241"/>
      <c r="B2476" s="266" t="s">
        <v>7688</v>
      </c>
      <c r="C2476" s="241">
        <v>2024</v>
      </c>
      <c r="D2476" s="266" t="s">
        <v>7689</v>
      </c>
      <c r="E2476" s="78">
        <v>0.4</v>
      </c>
      <c r="F2476" s="244">
        <v>1</v>
      </c>
      <c r="G2476" s="244">
        <v>60</v>
      </c>
      <c r="H2476" s="267">
        <v>23.847570000000001</v>
      </c>
      <c r="I2476" s="268">
        <v>830</v>
      </c>
      <c r="L2476" s="248">
        <f t="shared" ref="L2476" si="92">H2476</f>
        <v>23.847570000000001</v>
      </c>
      <c r="N2476" s="249"/>
    </row>
    <row r="2477" spans="1:14" ht="45">
      <c r="A2477" s="185"/>
      <c r="B2477" s="266" t="s">
        <v>7690</v>
      </c>
      <c r="C2477" s="241">
        <v>2024</v>
      </c>
      <c r="D2477" s="266" t="s">
        <v>7691</v>
      </c>
      <c r="E2477" s="78">
        <v>0.4</v>
      </c>
      <c r="F2477" s="244">
        <v>1</v>
      </c>
      <c r="G2477" s="244">
        <v>0</v>
      </c>
      <c r="H2477" s="267">
        <v>26.94247</v>
      </c>
      <c r="I2477" s="269">
        <v>506</v>
      </c>
      <c r="L2477" s="211">
        <f t="shared" si="88"/>
        <v>26.94247</v>
      </c>
      <c r="N2477" s="192"/>
    </row>
    <row r="2478" spans="1:14" ht="45">
      <c r="A2478" s="185"/>
      <c r="B2478" s="266" t="s">
        <v>7692</v>
      </c>
      <c r="C2478" s="241">
        <v>2024</v>
      </c>
      <c r="D2478" s="266" t="s">
        <v>7693</v>
      </c>
      <c r="E2478" s="78">
        <v>0.4</v>
      </c>
      <c r="F2478" s="244">
        <v>1</v>
      </c>
      <c r="G2478" s="244">
        <v>15</v>
      </c>
      <c r="H2478" s="267">
        <v>26.942970000000003</v>
      </c>
      <c r="I2478" s="269">
        <v>506</v>
      </c>
      <c r="L2478" s="211">
        <f t="shared" si="88"/>
        <v>26.942970000000003</v>
      </c>
      <c r="N2478" s="192"/>
    </row>
    <row r="2479" spans="1:14" ht="45">
      <c r="A2479" s="185"/>
      <c r="B2479" s="266" t="s">
        <v>7694</v>
      </c>
      <c r="C2479" s="241">
        <v>2024</v>
      </c>
      <c r="D2479" s="266" t="s">
        <v>7695</v>
      </c>
      <c r="E2479" s="78">
        <v>0.4</v>
      </c>
      <c r="F2479" s="244">
        <v>1</v>
      </c>
      <c r="G2479" s="244">
        <v>0</v>
      </c>
      <c r="H2479" s="267">
        <v>26.942979999999999</v>
      </c>
      <c r="I2479" s="269">
        <v>506</v>
      </c>
      <c r="L2479" s="211">
        <f t="shared" si="88"/>
        <v>26.942979999999999</v>
      </c>
      <c r="N2479" s="192"/>
    </row>
    <row r="2480" spans="1:14" ht="45">
      <c r="A2480" s="185"/>
      <c r="B2480" s="266" t="s">
        <v>7696</v>
      </c>
      <c r="C2480" s="241">
        <v>2024</v>
      </c>
      <c r="D2480" s="266" t="s">
        <v>7697</v>
      </c>
      <c r="E2480" s="78">
        <v>0.4</v>
      </c>
      <c r="F2480" s="244">
        <v>1</v>
      </c>
      <c r="G2480" s="244">
        <v>15</v>
      </c>
      <c r="H2480" s="267">
        <v>26.942979999999999</v>
      </c>
      <c r="I2480" s="269">
        <v>506</v>
      </c>
      <c r="L2480" s="211">
        <f t="shared" si="88"/>
        <v>26.942979999999999</v>
      </c>
      <c r="N2480" s="192"/>
    </row>
    <row r="2481" spans="1:14" ht="45">
      <c r="A2481" s="185"/>
      <c r="B2481" s="266" t="s">
        <v>7698</v>
      </c>
      <c r="C2481" s="241">
        <v>2024</v>
      </c>
      <c r="D2481" s="266" t="s">
        <v>7699</v>
      </c>
      <c r="E2481" s="78">
        <v>0.4</v>
      </c>
      <c r="F2481" s="244">
        <v>1</v>
      </c>
      <c r="G2481" s="244">
        <v>15</v>
      </c>
      <c r="H2481" s="267">
        <v>26.942979999999999</v>
      </c>
      <c r="I2481" s="269">
        <v>506</v>
      </c>
      <c r="L2481" s="211">
        <f t="shared" si="88"/>
        <v>26.942979999999999</v>
      </c>
      <c r="N2481" s="192"/>
    </row>
    <row r="2482" spans="1:14" ht="45">
      <c r="A2482" s="185"/>
      <c r="B2482" s="266" t="s">
        <v>7700</v>
      </c>
      <c r="C2482" s="241">
        <v>2024</v>
      </c>
      <c r="D2482" s="266" t="s">
        <v>7701</v>
      </c>
      <c r="E2482" s="78">
        <v>0.4</v>
      </c>
      <c r="F2482" s="244">
        <v>1</v>
      </c>
      <c r="G2482" s="244">
        <v>15</v>
      </c>
      <c r="H2482" s="267">
        <v>26.541970000000003</v>
      </c>
      <c r="I2482" s="269">
        <v>506</v>
      </c>
      <c r="L2482" s="211">
        <f t="shared" si="88"/>
        <v>26.541970000000003</v>
      </c>
      <c r="N2482" s="192"/>
    </row>
    <row r="2483" spans="1:14" ht="45">
      <c r="A2483" s="185"/>
      <c r="B2483" s="266" t="s">
        <v>7702</v>
      </c>
      <c r="C2483" s="241">
        <v>2024</v>
      </c>
      <c r="D2483" s="266" t="s">
        <v>7703</v>
      </c>
      <c r="E2483" s="78">
        <v>0.4</v>
      </c>
      <c r="F2483" s="244">
        <v>1</v>
      </c>
      <c r="G2483" s="244">
        <v>0</v>
      </c>
      <c r="H2483" s="267">
        <v>26.618770000000001</v>
      </c>
      <c r="I2483" s="269">
        <v>506</v>
      </c>
      <c r="L2483" s="211">
        <f t="shared" si="88"/>
        <v>26.618770000000001</v>
      </c>
      <c r="N2483" s="192"/>
    </row>
    <row r="2484" spans="1:14" ht="45">
      <c r="A2484" s="185"/>
      <c r="B2484" s="266" t="s">
        <v>7704</v>
      </c>
      <c r="C2484" s="241">
        <v>2024</v>
      </c>
      <c r="D2484" s="266" t="s">
        <v>7705</v>
      </c>
      <c r="E2484" s="78">
        <v>0.4</v>
      </c>
      <c r="F2484" s="244">
        <v>1</v>
      </c>
      <c r="G2484" s="244">
        <v>0</v>
      </c>
      <c r="H2484" s="267">
        <v>26.833819999999999</v>
      </c>
      <c r="I2484" s="269">
        <v>506</v>
      </c>
      <c r="L2484" s="211">
        <f t="shared" si="88"/>
        <v>26.833819999999999</v>
      </c>
      <c r="N2484" s="192"/>
    </row>
    <row r="2485" spans="1:14" ht="45">
      <c r="A2485" s="185"/>
      <c r="B2485" s="266" t="s">
        <v>7706</v>
      </c>
      <c r="C2485" s="241">
        <v>2024</v>
      </c>
      <c r="D2485" s="266" t="s">
        <v>7707</v>
      </c>
      <c r="E2485" s="78">
        <v>0.4</v>
      </c>
      <c r="F2485" s="244">
        <v>1</v>
      </c>
      <c r="G2485" s="244">
        <v>15</v>
      </c>
      <c r="H2485" s="267">
        <v>26.83428</v>
      </c>
      <c r="I2485" s="269">
        <v>506</v>
      </c>
      <c r="L2485" s="211">
        <f t="shared" si="88"/>
        <v>26.83428</v>
      </c>
      <c r="N2485" s="192"/>
    </row>
    <row r="2486" spans="1:14" ht="45">
      <c r="A2486" s="185"/>
      <c r="B2486" s="266" t="s">
        <v>7708</v>
      </c>
      <c r="C2486" s="241">
        <v>2024</v>
      </c>
      <c r="D2486" s="266" t="s">
        <v>7709</v>
      </c>
      <c r="E2486" s="78">
        <v>0.4</v>
      </c>
      <c r="F2486" s="244">
        <v>1</v>
      </c>
      <c r="G2486" s="244">
        <v>0</v>
      </c>
      <c r="H2486" s="267">
        <v>26.962479999999999</v>
      </c>
      <c r="I2486" s="269">
        <v>506</v>
      </c>
      <c r="L2486" s="211">
        <f t="shared" si="88"/>
        <v>26.962479999999999</v>
      </c>
      <c r="N2486" s="192"/>
    </row>
    <row r="2487" spans="1:14" ht="45">
      <c r="A2487" s="185"/>
      <c r="B2487" s="266" t="s">
        <v>7710</v>
      </c>
      <c r="C2487" s="241">
        <v>2024</v>
      </c>
      <c r="D2487" s="266" t="s">
        <v>7711</v>
      </c>
      <c r="E2487" s="78">
        <v>0.4</v>
      </c>
      <c r="F2487" s="244">
        <v>1</v>
      </c>
      <c r="G2487" s="244">
        <v>15</v>
      </c>
      <c r="H2487" s="267">
        <v>26.96247</v>
      </c>
      <c r="I2487" s="269">
        <v>506</v>
      </c>
      <c r="L2487" s="211">
        <f t="shared" si="88"/>
        <v>26.96247</v>
      </c>
      <c r="N2487" s="192"/>
    </row>
    <row r="2488" spans="1:14" ht="45">
      <c r="A2488" s="185"/>
      <c r="B2488" s="266" t="s">
        <v>7712</v>
      </c>
      <c r="C2488" s="241">
        <v>2024</v>
      </c>
      <c r="D2488" s="266" t="s">
        <v>7713</v>
      </c>
      <c r="E2488" s="78">
        <v>0.4</v>
      </c>
      <c r="F2488" s="244">
        <v>1</v>
      </c>
      <c r="G2488" s="244">
        <v>15</v>
      </c>
      <c r="H2488" s="267">
        <v>26.760259999999999</v>
      </c>
      <c r="I2488" s="269">
        <v>506</v>
      </c>
      <c r="L2488" s="211">
        <f t="shared" si="88"/>
        <v>26.760259999999999</v>
      </c>
      <c r="N2488" s="192"/>
    </row>
    <row r="2489" spans="1:14" ht="45">
      <c r="A2489" s="185"/>
      <c r="B2489" s="266" t="s">
        <v>7714</v>
      </c>
      <c r="C2489" s="241">
        <v>2024</v>
      </c>
      <c r="D2489" s="266" t="s">
        <v>7715</v>
      </c>
      <c r="E2489" s="78">
        <v>0.4</v>
      </c>
      <c r="F2489" s="244">
        <v>1</v>
      </c>
      <c r="G2489" s="244">
        <v>15</v>
      </c>
      <c r="H2489" s="267">
        <v>35.906150000000004</v>
      </c>
      <c r="I2489" s="269">
        <v>129</v>
      </c>
      <c r="L2489" s="211">
        <f t="shared" si="88"/>
        <v>35.906150000000004</v>
      </c>
      <c r="N2489" s="192"/>
    </row>
    <row r="2490" spans="1:14" ht="45">
      <c r="A2490" s="185"/>
      <c r="B2490" s="266" t="s">
        <v>7716</v>
      </c>
      <c r="C2490" s="241">
        <v>2024</v>
      </c>
      <c r="D2490" s="266" t="s">
        <v>7717</v>
      </c>
      <c r="E2490" s="78">
        <v>0.4</v>
      </c>
      <c r="F2490" s="244">
        <v>1</v>
      </c>
      <c r="G2490" s="244">
        <v>15</v>
      </c>
      <c r="H2490" s="267">
        <v>16.817640000000001</v>
      </c>
      <c r="I2490" s="269">
        <v>400</v>
      </c>
      <c r="L2490" s="211">
        <f t="shared" si="88"/>
        <v>16.817640000000001</v>
      </c>
      <c r="N2490" s="192"/>
    </row>
    <row r="2491" spans="1:14" ht="45">
      <c r="A2491" s="185"/>
      <c r="B2491" s="266" t="s">
        <v>7718</v>
      </c>
      <c r="C2491" s="241">
        <v>2024</v>
      </c>
      <c r="D2491" s="266" t="s">
        <v>7719</v>
      </c>
      <c r="E2491" s="78">
        <v>0.4</v>
      </c>
      <c r="F2491" s="244">
        <v>1</v>
      </c>
      <c r="G2491" s="244">
        <v>36</v>
      </c>
      <c r="H2491" s="267">
        <v>37.877160000000003</v>
      </c>
      <c r="I2491" s="269">
        <v>502</v>
      </c>
      <c r="L2491" s="211">
        <f t="shared" si="88"/>
        <v>37.877160000000003</v>
      </c>
      <c r="N2491" s="192"/>
    </row>
    <row r="2492" spans="1:14" ht="45">
      <c r="A2492" s="185"/>
      <c r="B2492" s="266" t="s">
        <v>7720</v>
      </c>
      <c r="C2492" s="241">
        <v>2024</v>
      </c>
      <c r="D2492" s="266" t="s">
        <v>7721</v>
      </c>
      <c r="E2492" s="78">
        <v>0.4</v>
      </c>
      <c r="F2492" s="244">
        <v>1</v>
      </c>
      <c r="G2492" s="244">
        <v>15</v>
      </c>
      <c r="H2492" s="267">
        <v>29.674720000000001</v>
      </c>
      <c r="I2492" s="269">
        <v>201</v>
      </c>
      <c r="L2492" s="211">
        <f t="shared" si="88"/>
        <v>29.674720000000001</v>
      </c>
      <c r="N2492" s="192"/>
    </row>
    <row r="2493" spans="1:14" ht="45">
      <c r="A2493" s="185"/>
      <c r="B2493" s="266" t="s">
        <v>7722</v>
      </c>
      <c r="C2493" s="241">
        <v>2024</v>
      </c>
      <c r="D2493" s="266" t="s">
        <v>7723</v>
      </c>
      <c r="E2493" s="78">
        <v>0.4</v>
      </c>
      <c r="F2493" s="244">
        <v>1</v>
      </c>
      <c r="G2493" s="244">
        <v>15</v>
      </c>
      <c r="H2493" s="267">
        <v>44.281140000000001</v>
      </c>
      <c r="I2493" s="269">
        <v>86</v>
      </c>
      <c r="L2493" s="211">
        <f t="shared" si="88"/>
        <v>44.281140000000001</v>
      </c>
      <c r="N2493" s="192"/>
    </row>
    <row r="2494" spans="1:14" ht="45">
      <c r="A2494" s="185"/>
      <c r="B2494" s="266" t="s">
        <v>7724</v>
      </c>
      <c r="C2494" s="241">
        <v>2024</v>
      </c>
      <c r="D2494" s="266" t="s">
        <v>7725</v>
      </c>
      <c r="E2494" s="78">
        <v>0.4</v>
      </c>
      <c r="F2494" s="244">
        <v>1</v>
      </c>
      <c r="G2494" s="244">
        <v>15</v>
      </c>
      <c r="H2494" s="267">
        <v>31.5426</v>
      </c>
      <c r="I2494" s="269">
        <v>89</v>
      </c>
      <c r="L2494" s="211">
        <f t="shared" si="88"/>
        <v>31.5426</v>
      </c>
      <c r="N2494" s="192"/>
    </row>
    <row r="2495" spans="1:14" ht="45">
      <c r="A2495" s="185"/>
      <c r="B2495" s="266" t="s">
        <v>7726</v>
      </c>
      <c r="C2495" s="241">
        <v>2024</v>
      </c>
      <c r="D2495" s="266" t="s">
        <v>7727</v>
      </c>
      <c r="E2495" s="78">
        <v>0.4</v>
      </c>
      <c r="F2495" s="244">
        <v>1</v>
      </c>
      <c r="G2495" s="244">
        <v>10</v>
      </c>
      <c r="H2495" s="267">
        <v>30.835139999999999</v>
      </c>
      <c r="I2495" s="269">
        <v>140</v>
      </c>
      <c r="L2495" s="211">
        <f t="shared" si="88"/>
        <v>30.835139999999999</v>
      </c>
      <c r="N2495" s="192"/>
    </row>
    <row r="2496" spans="1:14" ht="45">
      <c r="A2496" s="185"/>
      <c r="B2496" s="266" t="s">
        <v>7728</v>
      </c>
      <c r="C2496" s="241">
        <v>2024</v>
      </c>
      <c r="D2496" s="266" t="s">
        <v>7729</v>
      </c>
      <c r="E2496" s="78">
        <v>0.4</v>
      </c>
      <c r="F2496" s="244">
        <v>1</v>
      </c>
      <c r="G2496" s="244">
        <v>15</v>
      </c>
      <c r="H2496" s="267">
        <v>24.302019999999999</v>
      </c>
      <c r="I2496" s="269">
        <v>309</v>
      </c>
      <c r="L2496" s="211">
        <f t="shared" si="88"/>
        <v>24.302019999999999</v>
      </c>
      <c r="N2496" s="192"/>
    </row>
    <row r="2497" spans="1:14" ht="45">
      <c r="A2497" s="185"/>
      <c r="B2497" s="266" t="s">
        <v>7730</v>
      </c>
      <c r="C2497" s="241">
        <v>2024</v>
      </c>
      <c r="D2497" s="266" t="s">
        <v>7731</v>
      </c>
      <c r="E2497" s="78">
        <v>0.4</v>
      </c>
      <c r="F2497" s="244">
        <v>1</v>
      </c>
      <c r="G2497" s="244">
        <v>30</v>
      </c>
      <c r="H2497" s="267">
        <v>29.211740000000002</v>
      </c>
      <c r="I2497" s="269">
        <v>497</v>
      </c>
      <c r="L2497" s="211">
        <f t="shared" si="88"/>
        <v>29.211740000000002</v>
      </c>
      <c r="N2497" s="192"/>
    </row>
    <row r="2498" spans="1:14" ht="45">
      <c r="A2498" s="185"/>
      <c r="B2498" s="266" t="s">
        <v>7732</v>
      </c>
      <c r="C2498" s="241">
        <v>2024</v>
      </c>
      <c r="D2498" s="266" t="s">
        <v>7733</v>
      </c>
      <c r="E2498" s="78">
        <v>0.4</v>
      </c>
      <c r="F2498" s="244">
        <v>1</v>
      </c>
      <c r="G2498" s="244">
        <v>0</v>
      </c>
      <c r="H2498" s="267">
        <v>21.31739</v>
      </c>
      <c r="I2498" s="269">
        <v>497</v>
      </c>
      <c r="L2498" s="211">
        <f t="shared" si="88"/>
        <v>21.31739</v>
      </c>
      <c r="N2498" s="192"/>
    </row>
    <row r="2499" spans="1:14" ht="45">
      <c r="A2499" s="185"/>
      <c r="B2499" s="266" t="s">
        <v>7734</v>
      </c>
      <c r="C2499" s="241">
        <v>2024</v>
      </c>
      <c r="D2499" s="266" t="s">
        <v>7735</v>
      </c>
      <c r="E2499" s="78">
        <v>0.4</v>
      </c>
      <c r="F2499" s="244">
        <v>1</v>
      </c>
      <c r="G2499" s="244">
        <v>0</v>
      </c>
      <c r="H2499" s="267">
        <v>26.12116</v>
      </c>
      <c r="I2499" s="269">
        <v>141</v>
      </c>
      <c r="L2499" s="211">
        <f t="shared" si="88"/>
        <v>26.12116</v>
      </c>
      <c r="N2499" s="192"/>
    </row>
    <row r="2500" spans="1:14" ht="45">
      <c r="A2500" s="185"/>
      <c r="B2500" s="266" t="s">
        <v>7736</v>
      </c>
      <c r="C2500" s="241">
        <v>2024</v>
      </c>
      <c r="D2500" s="266" t="s">
        <v>7737</v>
      </c>
      <c r="E2500" s="78">
        <v>0.4</v>
      </c>
      <c r="F2500" s="244">
        <v>1</v>
      </c>
      <c r="G2500" s="244">
        <v>0</v>
      </c>
      <c r="H2500" s="267">
        <v>27.01069</v>
      </c>
      <c r="I2500" s="269">
        <v>141</v>
      </c>
      <c r="L2500" s="211">
        <f t="shared" si="88"/>
        <v>27.01069</v>
      </c>
      <c r="N2500" s="192"/>
    </row>
    <row r="2501" spans="1:14" ht="45">
      <c r="A2501" s="185"/>
      <c r="B2501" s="266" t="s">
        <v>7738</v>
      </c>
      <c r="C2501" s="241">
        <v>2024</v>
      </c>
      <c r="D2501" s="266" t="s">
        <v>7739</v>
      </c>
      <c r="E2501" s="78">
        <v>0.4</v>
      </c>
      <c r="F2501" s="244">
        <v>1</v>
      </c>
      <c r="G2501" s="244">
        <v>15</v>
      </c>
      <c r="H2501" s="267">
        <v>26.598310000000001</v>
      </c>
      <c r="I2501" s="269">
        <v>140</v>
      </c>
      <c r="L2501" s="211">
        <f t="shared" si="88"/>
        <v>26.598310000000001</v>
      </c>
      <c r="N2501" s="192"/>
    </row>
    <row r="2502" spans="1:14" ht="45">
      <c r="A2502" s="185"/>
      <c r="B2502" s="266" t="s">
        <v>7740</v>
      </c>
      <c r="C2502" s="241">
        <v>2024</v>
      </c>
      <c r="D2502" s="266" t="s">
        <v>7741</v>
      </c>
      <c r="E2502" s="78">
        <v>0.4</v>
      </c>
      <c r="F2502" s="244">
        <v>1</v>
      </c>
      <c r="G2502" s="244">
        <v>0</v>
      </c>
      <c r="H2502" s="267">
        <v>18.676470000000002</v>
      </c>
      <c r="I2502" s="269">
        <v>829</v>
      </c>
      <c r="L2502" s="211">
        <f t="shared" si="88"/>
        <v>18.676470000000002</v>
      </c>
      <c r="N2502" s="192"/>
    </row>
    <row r="2503" spans="1:14" ht="45">
      <c r="A2503" s="185"/>
      <c r="B2503" s="266" t="s">
        <v>7742</v>
      </c>
      <c r="C2503" s="241">
        <v>2024</v>
      </c>
      <c r="D2503" s="266" t="s">
        <v>7743</v>
      </c>
      <c r="E2503" s="78">
        <v>0.4</v>
      </c>
      <c r="F2503" s="244">
        <v>1</v>
      </c>
      <c r="G2503" s="244">
        <v>15</v>
      </c>
      <c r="H2503" s="267">
        <v>18.147659999999998</v>
      </c>
      <c r="I2503" s="269">
        <v>140</v>
      </c>
      <c r="L2503" s="211">
        <f t="shared" si="88"/>
        <v>18.147659999999998</v>
      </c>
      <c r="N2503" s="192"/>
    </row>
    <row r="2504" spans="1:14" ht="45">
      <c r="A2504" s="185"/>
      <c r="B2504" s="266" t="s">
        <v>7744</v>
      </c>
      <c r="C2504" s="241">
        <v>2024</v>
      </c>
      <c r="D2504" s="266" t="s">
        <v>7745</v>
      </c>
      <c r="E2504" s="78">
        <v>0.4</v>
      </c>
      <c r="F2504" s="244">
        <v>1</v>
      </c>
      <c r="G2504" s="244">
        <v>15</v>
      </c>
      <c r="H2504" s="267">
        <v>48.994370000000004</v>
      </c>
      <c r="I2504" s="269">
        <v>86</v>
      </c>
      <c r="L2504" s="211">
        <f t="shared" ref="L2504:L2567" si="93">H2504/F2504</f>
        <v>48.994370000000004</v>
      </c>
      <c r="N2504" s="192"/>
    </row>
    <row r="2505" spans="1:14" ht="45">
      <c r="A2505" s="185"/>
      <c r="B2505" s="266" t="s">
        <v>7746</v>
      </c>
      <c r="C2505" s="241">
        <v>2024</v>
      </c>
      <c r="D2505" s="266" t="s">
        <v>7747</v>
      </c>
      <c r="E2505" s="78">
        <v>0.4</v>
      </c>
      <c r="F2505" s="244">
        <v>1</v>
      </c>
      <c r="G2505" s="244">
        <v>15</v>
      </c>
      <c r="H2505" s="267">
        <v>47.63006</v>
      </c>
      <c r="I2505" s="269">
        <v>86</v>
      </c>
      <c r="L2505" s="211">
        <f t="shared" si="93"/>
        <v>47.63006</v>
      </c>
      <c r="N2505" s="192"/>
    </row>
    <row r="2506" spans="1:14" ht="45">
      <c r="A2506" s="185"/>
      <c r="B2506" s="266" t="s">
        <v>7748</v>
      </c>
      <c r="C2506" s="241">
        <v>2024</v>
      </c>
      <c r="D2506" s="266" t="s">
        <v>7749</v>
      </c>
      <c r="E2506" s="78">
        <v>0.4</v>
      </c>
      <c r="F2506" s="244">
        <v>1</v>
      </c>
      <c r="G2506" s="244">
        <v>15</v>
      </c>
      <c r="H2506" s="267">
        <v>47.410029999999999</v>
      </c>
      <c r="I2506" s="269">
        <v>86</v>
      </c>
      <c r="L2506" s="211">
        <f t="shared" si="93"/>
        <v>47.410029999999999</v>
      </c>
      <c r="N2506" s="192"/>
    </row>
    <row r="2507" spans="1:14" ht="45">
      <c r="A2507" s="185"/>
      <c r="B2507" s="266" t="s">
        <v>7750</v>
      </c>
      <c r="C2507" s="241">
        <v>2024</v>
      </c>
      <c r="D2507" s="266" t="s">
        <v>7751</v>
      </c>
      <c r="E2507" s="78">
        <v>0.4</v>
      </c>
      <c r="F2507" s="244">
        <v>1</v>
      </c>
      <c r="G2507" s="244">
        <v>10</v>
      </c>
      <c r="H2507" s="267">
        <v>31.16122</v>
      </c>
      <c r="I2507" s="269">
        <v>86</v>
      </c>
      <c r="L2507" s="211">
        <f t="shared" si="93"/>
        <v>31.16122</v>
      </c>
      <c r="N2507" s="192"/>
    </row>
    <row r="2508" spans="1:14" ht="45">
      <c r="A2508" s="185"/>
      <c r="B2508" s="266" t="s">
        <v>7752</v>
      </c>
      <c r="C2508" s="241">
        <v>2024</v>
      </c>
      <c r="D2508" s="266" t="s">
        <v>7753</v>
      </c>
      <c r="E2508" s="78">
        <v>0.4</v>
      </c>
      <c r="F2508" s="244">
        <v>1</v>
      </c>
      <c r="G2508" s="244">
        <v>15</v>
      </c>
      <c r="H2508" s="267">
        <v>44.969250000000002</v>
      </c>
      <c r="I2508" s="269">
        <v>86</v>
      </c>
      <c r="L2508" s="211">
        <f t="shared" si="93"/>
        <v>44.969250000000002</v>
      </c>
      <c r="N2508" s="192"/>
    </row>
    <row r="2509" spans="1:14" ht="45">
      <c r="A2509" s="185"/>
      <c r="B2509" s="266" t="s">
        <v>7754</v>
      </c>
      <c r="C2509" s="241">
        <v>2024</v>
      </c>
      <c r="D2509" s="266" t="s">
        <v>7755</v>
      </c>
      <c r="E2509" s="78">
        <v>0.4</v>
      </c>
      <c r="F2509" s="244">
        <v>1</v>
      </c>
      <c r="G2509" s="244">
        <v>8</v>
      </c>
      <c r="H2509" s="267">
        <v>59.767129999999995</v>
      </c>
      <c r="I2509" s="269">
        <v>132</v>
      </c>
      <c r="L2509" s="211">
        <f t="shared" si="93"/>
        <v>59.767129999999995</v>
      </c>
      <c r="N2509" s="192"/>
    </row>
    <row r="2510" spans="1:14" s="247" customFormat="1" ht="45">
      <c r="A2510" s="185"/>
      <c r="B2510" s="266" t="s">
        <v>7756</v>
      </c>
      <c r="C2510" s="241">
        <v>2024</v>
      </c>
      <c r="D2510" s="266" t="s">
        <v>7757</v>
      </c>
      <c r="E2510" s="78">
        <v>0.4</v>
      </c>
      <c r="F2510" s="244">
        <v>1</v>
      </c>
      <c r="G2510" s="244">
        <v>15</v>
      </c>
      <c r="H2510" s="267">
        <v>59.767129999999995</v>
      </c>
      <c r="I2510" s="269">
        <v>132</v>
      </c>
      <c r="J2510" s="174"/>
      <c r="K2510" s="174"/>
      <c r="L2510" s="211">
        <f t="shared" si="93"/>
        <v>59.767129999999995</v>
      </c>
      <c r="N2510" s="249"/>
    </row>
    <row r="2511" spans="1:14" ht="45">
      <c r="A2511" s="241"/>
      <c r="B2511" s="266" t="s">
        <v>7758</v>
      </c>
      <c r="C2511" s="241">
        <v>2024</v>
      </c>
      <c r="D2511" s="266" t="s">
        <v>6832</v>
      </c>
      <c r="E2511" s="78">
        <v>0.4</v>
      </c>
      <c r="F2511" s="244">
        <v>1</v>
      </c>
      <c r="G2511" s="244">
        <v>60</v>
      </c>
      <c r="H2511" s="267">
        <v>88.472920000000002</v>
      </c>
      <c r="I2511" s="268">
        <v>196</v>
      </c>
      <c r="J2511" s="247"/>
      <c r="K2511" s="247"/>
      <c r="L2511" s="248">
        <f t="shared" si="93"/>
        <v>88.472920000000002</v>
      </c>
      <c r="N2511" s="192"/>
    </row>
    <row r="2512" spans="1:14" ht="45">
      <c r="A2512" s="185"/>
      <c r="B2512" s="266" t="s">
        <v>7759</v>
      </c>
      <c r="C2512" s="241">
        <v>2024</v>
      </c>
      <c r="D2512" s="266" t="s">
        <v>6688</v>
      </c>
      <c r="E2512" s="78">
        <v>0.4</v>
      </c>
      <c r="F2512" s="244">
        <v>1</v>
      </c>
      <c r="G2512" s="244">
        <v>15</v>
      </c>
      <c r="H2512" s="267">
        <v>45.058779999999999</v>
      </c>
      <c r="I2512" s="269">
        <v>88</v>
      </c>
      <c r="L2512" s="211">
        <f t="shared" si="93"/>
        <v>45.058779999999999</v>
      </c>
      <c r="N2512" s="192"/>
    </row>
    <row r="2513" spans="1:14" ht="45">
      <c r="A2513" s="185"/>
      <c r="B2513" s="266" t="s">
        <v>7760</v>
      </c>
      <c r="C2513" s="241">
        <v>2024</v>
      </c>
      <c r="D2513" s="266" t="s">
        <v>6686</v>
      </c>
      <c r="E2513" s="78">
        <v>0.4</v>
      </c>
      <c r="F2513" s="244">
        <v>1</v>
      </c>
      <c r="G2513" s="244">
        <v>15</v>
      </c>
      <c r="H2513" s="267">
        <v>24.502299999999998</v>
      </c>
      <c r="I2513" s="269">
        <v>132</v>
      </c>
      <c r="L2513" s="211">
        <f t="shared" si="93"/>
        <v>24.502299999999998</v>
      </c>
      <c r="N2513" s="192"/>
    </row>
    <row r="2514" spans="1:14" ht="45">
      <c r="A2514" s="185"/>
      <c r="B2514" s="266" t="s">
        <v>7761</v>
      </c>
      <c r="C2514" s="241">
        <v>2024</v>
      </c>
      <c r="D2514" s="266" t="s">
        <v>7762</v>
      </c>
      <c r="E2514" s="78">
        <v>0.4</v>
      </c>
      <c r="F2514" s="244">
        <v>1</v>
      </c>
      <c r="G2514" s="244">
        <v>15</v>
      </c>
      <c r="H2514" s="267">
        <v>54.408569999999997</v>
      </c>
      <c r="I2514" s="269">
        <v>87</v>
      </c>
      <c r="L2514" s="211">
        <f t="shared" si="93"/>
        <v>54.408569999999997</v>
      </c>
      <c r="N2514" s="192"/>
    </row>
    <row r="2515" spans="1:14" s="247" customFormat="1" ht="45">
      <c r="A2515" s="241"/>
      <c r="B2515" s="266" t="s">
        <v>7763</v>
      </c>
      <c r="C2515" s="241">
        <v>2024</v>
      </c>
      <c r="D2515" s="266" t="s">
        <v>7764</v>
      </c>
      <c r="E2515" s="78">
        <v>0.4</v>
      </c>
      <c r="F2515" s="244">
        <v>1</v>
      </c>
      <c r="G2515" s="244">
        <v>5</v>
      </c>
      <c r="H2515" s="267">
        <v>24.502299999999998</v>
      </c>
      <c r="I2515" s="268">
        <v>132</v>
      </c>
      <c r="L2515" s="248">
        <f t="shared" si="93"/>
        <v>24.502299999999998</v>
      </c>
      <c r="N2515" s="249"/>
    </row>
    <row r="2516" spans="1:14" ht="45">
      <c r="A2516" s="185"/>
      <c r="B2516" s="266" t="s">
        <v>7765</v>
      </c>
      <c r="C2516" s="241">
        <v>2024</v>
      </c>
      <c r="D2516" s="266" t="s">
        <v>7766</v>
      </c>
      <c r="E2516" s="78">
        <v>0.4</v>
      </c>
      <c r="F2516" s="244">
        <v>1</v>
      </c>
      <c r="G2516" s="244">
        <v>15</v>
      </c>
      <c r="H2516" s="267">
        <v>23.81671</v>
      </c>
      <c r="I2516" s="269">
        <v>829</v>
      </c>
      <c r="L2516" s="211">
        <f t="shared" si="93"/>
        <v>23.81671</v>
      </c>
      <c r="N2516" s="192"/>
    </row>
    <row r="2517" spans="1:14" ht="45">
      <c r="A2517" s="185"/>
      <c r="B2517" s="266" t="s">
        <v>7767</v>
      </c>
      <c r="C2517" s="241">
        <v>2024</v>
      </c>
      <c r="D2517" s="266" t="s">
        <v>7768</v>
      </c>
      <c r="E2517" s="78">
        <v>0.4</v>
      </c>
      <c r="F2517" s="244">
        <v>1</v>
      </c>
      <c r="G2517" s="244">
        <v>7</v>
      </c>
      <c r="H2517" s="267">
        <v>34.248069999999998</v>
      </c>
      <c r="I2517" s="269">
        <v>140</v>
      </c>
      <c r="L2517" s="211">
        <f t="shared" si="93"/>
        <v>34.248069999999998</v>
      </c>
      <c r="N2517" s="192"/>
    </row>
    <row r="2518" spans="1:14" ht="45">
      <c r="A2518" s="185"/>
      <c r="B2518" s="266" t="s">
        <v>7769</v>
      </c>
      <c r="C2518" s="241">
        <v>2024</v>
      </c>
      <c r="D2518" s="266" t="s">
        <v>7770</v>
      </c>
      <c r="E2518" s="78">
        <v>0.4</v>
      </c>
      <c r="F2518" s="244">
        <v>1</v>
      </c>
      <c r="G2518" s="244">
        <v>5</v>
      </c>
      <c r="H2518" s="267">
        <v>26.59712</v>
      </c>
      <c r="I2518" s="269">
        <v>140</v>
      </c>
      <c r="L2518" s="211">
        <f t="shared" si="93"/>
        <v>26.59712</v>
      </c>
      <c r="N2518" s="192"/>
    </row>
    <row r="2519" spans="1:14" ht="45">
      <c r="A2519" s="185"/>
      <c r="B2519" s="266" t="s">
        <v>7771</v>
      </c>
      <c r="C2519" s="241">
        <v>2024</v>
      </c>
      <c r="D2519" s="266" t="s">
        <v>7772</v>
      </c>
      <c r="E2519" s="78">
        <v>0.4</v>
      </c>
      <c r="F2519" s="244">
        <v>1</v>
      </c>
      <c r="G2519" s="244">
        <v>15</v>
      </c>
      <c r="H2519" s="267">
        <v>26.597709999999999</v>
      </c>
      <c r="I2519" s="269">
        <v>140</v>
      </c>
      <c r="L2519" s="211">
        <f t="shared" si="93"/>
        <v>26.597709999999999</v>
      </c>
      <c r="N2519" s="192"/>
    </row>
    <row r="2520" spans="1:14" ht="45">
      <c r="A2520" s="185"/>
      <c r="B2520" s="266" t="s">
        <v>7773</v>
      </c>
      <c r="C2520" s="241">
        <v>2024</v>
      </c>
      <c r="D2520" s="266" t="s">
        <v>7774</v>
      </c>
      <c r="E2520" s="78">
        <v>0.4</v>
      </c>
      <c r="F2520" s="244">
        <v>1</v>
      </c>
      <c r="G2520" s="244">
        <v>15</v>
      </c>
      <c r="H2520" s="267">
        <v>26.5977</v>
      </c>
      <c r="I2520" s="269">
        <v>140</v>
      </c>
      <c r="L2520" s="211">
        <f t="shared" si="93"/>
        <v>26.5977</v>
      </c>
      <c r="N2520" s="192"/>
    </row>
    <row r="2521" spans="1:14" ht="45">
      <c r="A2521" s="185"/>
      <c r="B2521" s="266" t="s">
        <v>7775</v>
      </c>
      <c r="C2521" s="241">
        <v>2024</v>
      </c>
      <c r="D2521" s="266" t="s">
        <v>7776</v>
      </c>
      <c r="E2521" s="78">
        <v>0.4</v>
      </c>
      <c r="F2521" s="244">
        <v>1</v>
      </c>
      <c r="G2521" s="244">
        <v>15</v>
      </c>
      <c r="H2521" s="267">
        <v>26.597709999999999</v>
      </c>
      <c r="I2521" s="269">
        <v>140</v>
      </c>
      <c r="L2521" s="211">
        <f t="shared" si="93"/>
        <v>26.597709999999999</v>
      </c>
      <c r="N2521" s="192"/>
    </row>
    <row r="2522" spans="1:14" ht="45">
      <c r="A2522" s="185"/>
      <c r="B2522" s="266" t="s">
        <v>7777</v>
      </c>
      <c r="C2522" s="241">
        <v>2024</v>
      </c>
      <c r="D2522" s="266" t="s">
        <v>7778</v>
      </c>
      <c r="E2522" s="78">
        <v>0.4</v>
      </c>
      <c r="F2522" s="244">
        <v>1</v>
      </c>
      <c r="G2522" s="244">
        <v>15</v>
      </c>
      <c r="H2522" s="267">
        <v>26.597709999999999</v>
      </c>
      <c r="I2522" s="269">
        <v>140</v>
      </c>
      <c r="L2522" s="211">
        <f t="shared" si="93"/>
        <v>26.597709999999999</v>
      </c>
      <c r="N2522" s="192"/>
    </row>
    <row r="2523" spans="1:14" ht="45">
      <c r="A2523" s="185"/>
      <c r="B2523" s="266" t="s">
        <v>7779</v>
      </c>
      <c r="C2523" s="241">
        <v>2024</v>
      </c>
      <c r="D2523" s="266" t="s">
        <v>7780</v>
      </c>
      <c r="E2523" s="78">
        <v>0.4</v>
      </c>
      <c r="F2523" s="244">
        <v>1</v>
      </c>
      <c r="G2523" s="244">
        <v>15</v>
      </c>
      <c r="H2523" s="267">
        <v>26.597709999999999</v>
      </c>
      <c r="I2523" s="269">
        <v>140</v>
      </c>
      <c r="L2523" s="211">
        <f t="shared" si="93"/>
        <v>26.597709999999999</v>
      </c>
      <c r="N2523" s="192"/>
    </row>
    <row r="2524" spans="1:14" ht="45">
      <c r="A2524" s="185"/>
      <c r="B2524" s="266" t="s">
        <v>7781</v>
      </c>
      <c r="C2524" s="241">
        <v>2024</v>
      </c>
      <c r="D2524" s="266" t="s">
        <v>7782</v>
      </c>
      <c r="E2524" s="78">
        <v>0.4</v>
      </c>
      <c r="F2524" s="244">
        <v>1</v>
      </c>
      <c r="G2524" s="244">
        <v>15</v>
      </c>
      <c r="H2524" s="267">
        <v>26.597709999999999</v>
      </c>
      <c r="I2524" s="269">
        <v>140</v>
      </c>
      <c r="L2524" s="211">
        <f t="shared" si="93"/>
        <v>26.597709999999999</v>
      </c>
      <c r="N2524" s="192"/>
    </row>
    <row r="2525" spans="1:14" ht="45">
      <c r="A2525" s="185"/>
      <c r="B2525" s="266" t="s">
        <v>7783</v>
      </c>
      <c r="C2525" s="241">
        <v>2024</v>
      </c>
      <c r="D2525" s="266" t="s">
        <v>7784</v>
      </c>
      <c r="E2525" s="78">
        <v>0.4</v>
      </c>
      <c r="F2525" s="244">
        <v>1</v>
      </c>
      <c r="G2525" s="244">
        <v>15</v>
      </c>
      <c r="H2525" s="267">
        <v>26.597709999999999</v>
      </c>
      <c r="I2525" s="269">
        <v>140</v>
      </c>
      <c r="L2525" s="211">
        <f t="shared" si="93"/>
        <v>26.597709999999999</v>
      </c>
      <c r="N2525" s="192"/>
    </row>
    <row r="2526" spans="1:14" ht="45">
      <c r="A2526" s="185"/>
      <c r="B2526" s="266" t="s">
        <v>7785</v>
      </c>
      <c r="C2526" s="241">
        <v>2024</v>
      </c>
      <c r="D2526" s="266" t="s">
        <v>7786</v>
      </c>
      <c r="E2526" s="78">
        <v>0.4</v>
      </c>
      <c r="F2526" s="244">
        <v>1</v>
      </c>
      <c r="G2526" s="244">
        <v>5</v>
      </c>
      <c r="H2526" s="267">
        <v>26.597709999999999</v>
      </c>
      <c r="I2526" s="269">
        <v>140</v>
      </c>
      <c r="L2526" s="211">
        <f t="shared" si="93"/>
        <v>26.597709999999999</v>
      </c>
      <c r="N2526" s="192"/>
    </row>
    <row r="2527" spans="1:14" ht="45">
      <c r="A2527" s="185"/>
      <c r="B2527" s="266" t="s">
        <v>7787</v>
      </c>
      <c r="C2527" s="241">
        <v>2024</v>
      </c>
      <c r="D2527" s="266" t="s">
        <v>7788</v>
      </c>
      <c r="E2527" s="78">
        <v>0.4</v>
      </c>
      <c r="F2527" s="244">
        <v>1</v>
      </c>
      <c r="G2527" s="244">
        <v>15</v>
      </c>
      <c r="H2527" s="267">
        <v>26.598310000000001</v>
      </c>
      <c r="I2527" s="269">
        <v>140</v>
      </c>
      <c r="L2527" s="211">
        <f t="shared" si="93"/>
        <v>26.598310000000001</v>
      </c>
      <c r="N2527" s="192"/>
    </row>
    <row r="2528" spans="1:14" ht="45">
      <c r="A2528" s="185"/>
      <c r="B2528" s="266" t="s">
        <v>7789</v>
      </c>
      <c r="C2528" s="241">
        <v>2024</v>
      </c>
      <c r="D2528" s="266" t="s">
        <v>7790</v>
      </c>
      <c r="E2528" s="78">
        <v>0.4</v>
      </c>
      <c r="F2528" s="244">
        <v>1</v>
      </c>
      <c r="G2528" s="244">
        <v>15</v>
      </c>
      <c r="H2528" s="267">
        <v>26.598310000000001</v>
      </c>
      <c r="I2528" s="269">
        <v>140</v>
      </c>
      <c r="L2528" s="211">
        <f t="shared" si="93"/>
        <v>26.598310000000001</v>
      </c>
      <c r="N2528" s="192"/>
    </row>
    <row r="2529" spans="1:14" ht="45">
      <c r="A2529" s="185"/>
      <c r="B2529" s="266" t="s">
        <v>7791</v>
      </c>
      <c r="C2529" s="241">
        <v>2024</v>
      </c>
      <c r="D2529" s="266" t="s">
        <v>7792</v>
      </c>
      <c r="E2529" s="78">
        <v>0.4</v>
      </c>
      <c r="F2529" s="244">
        <v>1</v>
      </c>
      <c r="G2529" s="244">
        <v>10</v>
      </c>
      <c r="H2529" s="267">
        <v>26.598310000000001</v>
      </c>
      <c r="I2529" s="269">
        <v>140</v>
      </c>
      <c r="L2529" s="211">
        <f t="shared" si="93"/>
        <v>26.598310000000001</v>
      </c>
      <c r="N2529" s="192"/>
    </row>
    <row r="2530" spans="1:14" ht="45">
      <c r="A2530" s="185"/>
      <c r="B2530" s="266" t="s">
        <v>7793</v>
      </c>
      <c r="C2530" s="241">
        <v>2024</v>
      </c>
      <c r="D2530" s="266" t="s">
        <v>7794</v>
      </c>
      <c r="E2530" s="78">
        <v>0.4</v>
      </c>
      <c r="F2530" s="244">
        <v>1</v>
      </c>
      <c r="G2530" s="244">
        <v>6</v>
      </c>
      <c r="H2530" s="267">
        <v>26.598880000000001</v>
      </c>
      <c r="I2530" s="269">
        <v>140</v>
      </c>
      <c r="L2530" s="211">
        <f t="shared" si="93"/>
        <v>26.598880000000001</v>
      </c>
      <c r="N2530" s="192"/>
    </row>
    <row r="2531" spans="1:14" ht="45">
      <c r="A2531" s="185"/>
      <c r="B2531" s="266" t="s">
        <v>7795</v>
      </c>
      <c r="C2531" s="241">
        <v>2024</v>
      </c>
      <c r="D2531" s="266" t="s">
        <v>7796</v>
      </c>
      <c r="E2531" s="78">
        <v>0.4</v>
      </c>
      <c r="F2531" s="244">
        <v>1</v>
      </c>
      <c r="G2531" s="244">
        <v>10</v>
      </c>
      <c r="H2531" s="267">
        <v>26.599490000000003</v>
      </c>
      <c r="I2531" s="269">
        <v>140</v>
      </c>
      <c r="L2531" s="211">
        <f t="shared" si="93"/>
        <v>26.599490000000003</v>
      </c>
      <c r="N2531" s="192"/>
    </row>
    <row r="2532" spans="1:14" ht="45">
      <c r="A2532" s="185"/>
      <c r="B2532" s="266" t="s">
        <v>7797</v>
      </c>
      <c r="C2532" s="241">
        <v>2024</v>
      </c>
      <c r="D2532" s="266" t="s">
        <v>7798</v>
      </c>
      <c r="E2532" s="78">
        <v>0.4</v>
      </c>
      <c r="F2532" s="244">
        <v>1</v>
      </c>
      <c r="G2532" s="244">
        <v>10</v>
      </c>
      <c r="H2532" s="267">
        <v>16.33841</v>
      </c>
      <c r="I2532" s="269">
        <v>128</v>
      </c>
      <c r="L2532" s="211">
        <f t="shared" si="93"/>
        <v>16.33841</v>
      </c>
      <c r="N2532" s="192"/>
    </row>
    <row r="2533" spans="1:14" ht="45">
      <c r="A2533" s="185"/>
      <c r="B2533" s="266" t="s">
        <v>7799</v>
      </c>
      <c r="C2533" s="241">
        <v>2024</v>
      </c>
      <c r="D2533" s="266" t="s">
        <v>6834</v>
      </c>
      <c r="E2533" s="78">
        <v>0.4</v>
      </c>
      <c r="F2533" s="244">
        <v>1</v>
      </c>
      <c r="G2533" s="244">
        <v>10</v>
      </c>
      <c r="H2533" s="267">
        <v>33.901240000000001</v>
      </c>
      <c r="I2533" s="269">
        <v>86</v>
      </c>
      <c r="L2533" s="211">
        <f t="shared" si="93"/>
        <v>33.901240000000001</v>
      </c>
      <c r="N2533" s="192"/>
    </row>
    <row r="2534" spans="1:14" ht="45">
      <c r="A2534" s="185"/>
      <c r="B2534" s="266" t="s">
        <v>7800</v>
      </c>
      <c r="C2534" s="241">
        <v>2024</v>
      </c>
      <c r="D2534" s="266" t="s">
        <v>7801</v>
      </c>
      <c r="E2534" s="78">
        <v>0.4</v>
      </c>
      <c r="F2534" s="244">
        <v>1</v>
      </c>
      <c r="G2534" s="244">
        <v>0</v>
      </c>
      <c r="H2534" s="267">
        <v>19.851200000000002</v>
      </c>
      <c r="I2534" s="269">
        <v>86</v>
      </c>
      <c r="L2534" s="211">
        <f t="shared" si="93"/>
        <v>19.851200000000002</v>
      </c>
      <c r="N2534" s="192"/>
    </row>
    <row r="2535" spans="1:14" ht="45">
      <c r="A2535" s="185"/>
      <c r="B2535" s="266" t="s">
        <v>7802</v>
      </c>
      <c r="C2535" s="241">
        <v>2024</v>
      </c>
      <c r="D2535" s="266" t="s">
        <v>7803</v>
      </c>
      <c r="E2535" s="78">
        <v>0.4</v>
      </c>
      <c r="F2535" s="244">
        <v>1</v>
      </c>
      <c r="G2535" s="244">
        <v>0</v>
      </c>
      <c r="H2535" s="267">
        <v>21.979890000000001</v>
      </c>
      <c r="I2535" s="269">
        <v>87</v>
      </c>
      <c r="L2535" s="211">
        <f t="shared" si="93"/>
        <v>21.979890000000001</v>
      </c>
      <c r="N2535" s="192"/>
    </row>
    <row r="2536" spans="1:14" ht="45">
      <c r="A2536" s="185"/>
      <c r="B2536" s="266" t="s">
        <v>7804</v>
      </c>
      <c r="C2536" s="241">
        <v>2024</v>
      </c>
      <c r="D2536" s="266" t="s">
        <v>7805</v>
      </c>
      <c r="E2536" s="78">
        <v>0.4</v>
      </c>
      <c r="F2536" s="244">
        <v>1</v>
      </c>
      <c r="G2536" s="244">
        <v>15</v>
      </c>
      <c r="H2536" s="267">
        <v>17.834919999999997</v>
      </c>
      <c r="I2536" s="269">
        <v>87</v>
      </c>
      <c r="L2536" s="211">
        <f t="shared" si="93"/>
        <v>17.834919999999997</v>
      </c>
      <c r="N2536" s="192"/>
    </row>
    <row r="2537" spans="1:14" ht="45">
      <c r="A2537" s="185"/>
      <c r="B2537" s="266" t="s">
        <v>7806</v>
      </c>
      <c r="C2537" s="241">
        <v>2024</v>
      </c>
      <c r="D2537" s="266" t="s">
        <v>7807</v>
      </c>
      <c r="E2537" s="78">
        <v>0.4</v>
      </c>
      <c r="F2537" s="244">
        <v>1</v>
      </c>
      <c r="G2537" s="244">
        <v>15</v>
      </c>
      <c r="H2537" s="267">
        <v>27.526910000000001</v>
      </c>
      <c r="I2537" s="269">
        <v>398</v>
      </c>
      <c r="L2537" s="211">
        <f t="shared" si="93"/>
        <v>27.526910000000001</v>
      </c>
      <c r="N2537" s="192"/>
    </row>
    <row r="2538" spans="1:14" ht="45">
      <c r="A2538" s="185"/>
      <c r="B2538" s="266" t="s">
        <v>7808</v>
      </c>
      <c r="C2538" s="241">
        <v>2024</v>
      </c>
      <c r="D2538" s="266" t="s">
        <v>7809</v>
      </c>
      <c r="E2538" s="78">
        <v>0.4</v>
      </c>
      <c r="F2538" s="244">
        <v>1</v>
      </c>
      <c r="G2538" s="244">
        <v>4</v>
      </c>
      <c r="H2538" s="267">
        <v>12.327680000000001</v>
      </c>
      <c r="I2538" s="269">
        <v>89</v>
      </c>
      <c r="L2538" s="211">
        <f t="shared" si="93"/>
        <v>12.327680000000001</v>
      </c>
      <c r="N2538" s="192"/>
    </row>
    <row r="2539" spans="1:14" ht="45">
      <c r="A2539" s="185"/>
      <c r="B2539" s="266" t="s">
        <v>7810</v>
      </c>
      <c r="C2539" s="241">
        <v>2024</v>
      </c>
      <c r="D2539" s="266" t="s">
        <v>7811</v>
      </c>
      <c r="E2539" s="78">
        <v>0.4</v>
      </c>
      <c r="F2539" s="244">
        <v>1</v>
      </c>
      <c r="G2539" s="244">
        <v>7</v>
      </c>
      <c r="H2539" s="267">
        <v>12.16189</v>
      </c>
      <c r="I2539" s="269">
        <v>89</v>
      </c>
      <c r="L2539" s="211">
        <f t="shared" si="93"/>
        <v>12.16189</v>
      </c>
      <c r="N2539" s="192"/>
    </row>
    <row r="2540" spans="1:14" ht="45">
      <c r="A2540" s="185"/>
      <c r="B2540" s="266" t="s">
        <v>7812</v>
      </c>
      <c r="C2540" s="241">
        <v>2024</v>
      </c>
      <c r="D2540" s="266" t="s">
        <v>7813</v>
      </c>
      <c r="E2540" s="78">
        <v>0.4</v>
      </c>
      <c r="F2540" s="244">
        <v>1</v>
      </c>
      <c r="G2540" s="244">
        <v>7</v>
      </c>
      <c r="H2540" s="267">
        <v>12.206569999999999</v>
      </c>
      <c r="I2540" s="269">
        <v>89</v>
      </c>
      <c r="L2540" s="211">
        <f t="shared" si="93"/>
        <v>12.206569999999999</v>
      </c>
      <c r="N2540" s="192"/>
    </row>
    <row r="2541" spans="1:14" s="247" customFormat="1" ht="45">
      <c r="A2541" s="185"/>
      <c r="B2541" s="266" t="s">
        <v>7814</v>
      </c>
      <c r="C2541" s="241">
        <v>2024</v>
      </c>
      <c r="D2541" s="266" t="s">
        <v>7815</v>
      </c>
      <c r="E2541" s="78">
        <v>0.4</v>
      </c>
      <c r="F2541" s="244">
        <v>1</v>
      </c>
      <c r="G2541" s="244">
        <v>0</v>
      </c>
      <c r="H2541" s="267">
        <v>29.996500000000001</v>
      </c>
      <c r="I2541" s="269">
        <v>90</v>
      </c>
      <c r="J2541" s="174"/>
      <c r="K2541" s="174"/>
      <c r="L2541" s="211">
        <f t="shared" si="93"/>
        <v>29.996500000000001</v>
      </c>
      <c r="N2541" s="249"/>
    </row>
    <row r="2542" spans="1:14" ht="45">
      <c r="A2542" s="241"/>
      <c r="B2542" s="266" t="s">
        <v>7816</v>
      </c>
      <c r="C2542" s="241">
        <v>2024</v>
      </c>
      <c r="D2542" s="266" t="s">
        <v>7817</v>
      </c>
      <c r="E2542" s="78">
        <v>0.4</v>
      </c>
      <c r="F2542" s="244">
        <v>1</v>
      </c>
      <c r="G2542" s="244">
        <v>30</v>
      </c>
      <c r="H2542" s="267">
        <v>8.8108199999999997</v>
      </c>
      <c r="I2542" s="268">
        <v>20</v>
      </c>
      <c r="J2542" s="247"/>
      <c r="K2542" s="247"/>
      <c r="L2542" s="248">
        <f t="shared" si="93"/>
        <v>8.8108199999999997</v>
      </c>
      <c r="N2542" s="192"/>
    </row>
    <row r="2543" spans="1:14" ht="45">
      <c r="A2543" s="185"/>
      <c r="B2543" s="266" t="s">
        <v>7818</v>
      </c>
      <c r="C2543" s="241">
        <v>2024</v>
      </c>
      <c r="D2543" s="266" t="s">
        <v>7819</v>
      </c>
      <c r="E2543" s="78">
        <v>0.4</v>
      </c>
      <c r="F2543" s="244">
        <v>1</v>
      </c>
      <c r="G2543" s="244">
        <v>0</v>
      </c>
      <c r="H2543" s="267">
        <v>24.42164</v>
      </c>
      <c r="I2543" s="269">
        <v>20</v>
      </c>
      <c r="L2543" s="211">
        <f t="shared" si="93"/>
        <v>24.42164</v>
      </c>
      <c r="N2543" s="192"/>
    </row>
    <row r="2544" spans="1:14" ht="45">
      <c r="A2544" s="185"/>
      <c r="B2544" s="266" t="s">
        <v>7820</v>
      </c>
      <c r="C2544" s="241">
        <v>2024</v>
      </c>
      <c r="D2544" s="266" t="s">
        <v>7821</v>
      </c>
      <c r="E2544" s="78">
        <v>0.4</v>
      </c>
      <c r="F2544" s="244">
        <v>1</v>
      </c>
      <c r="G2544" s="244">
        <v>0</v>
      </c>
      <c r="H2544" s="267">
        <v>24.421650000000003</v>
      </c>
      <c r="I2544" s="269">
        <v>20</v>
      </c>
      <c r="L2544" s="211">
        <f t="shared" si="93"/>
        <v>24.421650000000003</v>
      </c>
      <c r="N2544" s="192"/>
    </row>
    <row r="2545" spans="1:14" ht="45">
      <c r="A2545" s="185"/>
      <c r="B2545" s="266" t="s">
        <v>7822</v>
      </c>
      <c r="C2545" s="241">
        <v>2024</v>
      </c>
      <c r="D2545" s="266" t="s">
        <v>7823</v>
      </c>
      <c r="E2545" s="78">
        <v>0.4</v>
      </c>
      <c r="F2545" s="244">
        <v>1</v>
      </c>
      <c r="G2545" s="244">
        <v>15</v>
      </c>
      <c r="H2545" s="267">
        <v>27.877040000000001</v>
      </c>
      <c r="I2545" s="269">
        <v>20</v>
      </c>
      <c r="L2545" s="211">
        <f t="shared" si="93"/>
        <v>27.877040000000001</v>
      </c>
      <c r="N2545" s="192"/>
    </row>
    <row r="2546" spans="1:14" ht="45">
      <c r="A2546" s="185"/>
      <c r="B2546" s="266" t="s">
        <v>7824</v>
      </c>
      <c r="C2546" s="241">
        <v>2024</v>
      </c>
      <c r="D2546" s="266" t="s">
        <v>7825</v>
      </c>
      <c r="E2546" s="78">
        <v>0.4</v>
      </c>
      <c r="F2546" s="244">
        <v>1</v>
      </c>
      <c r="G2546" s="244">
        <v>0</v>
      </c>
      <c r="H2546" s="267">
        <v>25.84233</v>
      </c>
      <c r="I2546" s="269">
        <v>20</v>
      </c>
      <c r="L2546" s="211">
        <f t="shared" si="93"/>
        <v>25.84233</v>
      </c>
      <c r="N2546" s="192"/>
    </row>
    <row r="2547" spans="1:14" ht="45">
      <c r="A2547" s="185"/>
      <c r="B2547" s="266" t="s">
        <v>7826</v>
      </c>
      <c r="C2547" s="241">
        <v>2024</v>
      </c>
      <c r="D2547" s="266" t="s">
        <v>7827</v>
      </c>
      <c r="E2547" s="78">
        <v>0.4</v>
      </c>
      <c r="F2547" s="244">
        <v>1</v>
      </c>
      <c r="G2547" s="244">
        <v>0</v>
      </c>
      <c r="H2547" s="267">
        <v>25.68047</v>
      </c>
      <c r="I2547" s="269">
        <v>20</v>
      </c>
      <c r="L2547" s="211">
        <f t="shared" si="93"/>
        <v>25.68047</v>
      </c>
      <c r="N2547" s="192"/>
    </row>
    <row r="2548" spans="1:14" ht="45">
      <c r="A2548" s="185"/>
      <c r="B2548" s="266" t="s">
        <v>7828</v>
      </c>
      <c r="C2548" s="241">
        <v>2024</v>
      </c>
      <c r="D2548" s="266" t="s">
        <v>7829</v>
      </c>
      <c r="E2548" s="78">
        <v>0.4</v>
      </c>
      <c r="F2548" s="244">
        <v>1</v>
      </c>
      <c r="G2548" s="244">
        <v>0</v>
      </c>
      <c r="H2548" s="267">
        <v>29.237819999999999</v>
      </c>
      <c r="I2548" s="269">
        <v>20</v>
      </c>
      <c r="L2548" s="211">
        <f t="shared" si="93"/>
        <v>29.237819999999999</v>
      </c>
      <c r="N2548" s="192"/>
    </row>
    <row r="2549" spans="1:14" ht="45">
      <c r="A2549" s="185"/>
      <c r="B2549" s="266" t="s">
        <v>7830</v>
      </c>
      <c r="C2549" s="241">
        <v>2024</v>
      </c>
      <c r="D2549" s="266" t="s">
        <v>7831</v>
      </c>
      <c r="E2549" s="78">
        <v>0.4</v>
      </c>
      <c r="F2549" s="244">
        <v>1</v>
      </c>
      <c r="G2549" s="244">
        <v>0</v>
      </c>
      <c r="H2549" s="267">
        <v>29.313380000000002</v>
      </c>
      <c r="I2549" s="269">
        <v>20</v>
      </c>
      <c r="L2549" s="211">
        <f t="shared" si="93"/>
        <v>29.313380000000002</v>
      </c>
      <c r="N2549" s="192"/>
    </row>
    <row r="2550" spans="1:14" s="247" customFormat="1" ht="45">
      <c r="A2550" s="241"/>
      <c r="B2550" s="266" t="s">
        <v>7832</v>
      </c>
      <c r="C2550" s="241">
        <v>2024</v>
      </c>
      <c r="D2550" s="266" t="s">
        <v>7833</v>
      </c>
      <c r="E2550" s="78">
        <v>0.4</v>
      </c>
      <c r="F2550" s="244">
        <v>1</v>
      </c>
      <c r="G2550" s="244">
        <v>0</v>
      </c>
      <c r="H2550" s="267">
        <v>28.59675</v>
      </c>
      <c r="I2550" s="268">
        <v>20</v>
      </c>
      <c r="L2550" s="248">
        <f t="shared" si="93"/>
        <v>28.59675</v>
      </c>
      <c r="N2550" s="249"/>
    </row>
    <row r="2551" spans="1:14" ht="45">
      <c r="A2551" s="241"/>
      <c r="B2551" s="266" t="s">
        <v>7834</v>
      </c>
      <c r="C2551" s="241">
        <v>2024</v>
      </c>
      <c r="D2551" s="266" t="s">
        <v>7835</v>
      </c>
      <c r="E2551" s="78">
        <v>0.4</v>
      </c>
      <c r="F2551" s="244">
        <v>1</v>
      </c>
      <c r="G2551" s="244">
        <v>0</v>
      </c>
      <c r="H2551" s="267">
        <v>24.750299999999999</v>
      </c>
      <c r="I2551" s="268">
        <v>134</v>
      </c>
      <c r="J2551" s="247"/>
      <c r="K2551" s="247"/>
      <c r="L2551" s="248">
        <f t="shared" si="93"/>
        <v>24.750299999999999</v>
      </c>
      <c r="N2551" s="192"/>
    </row>
    <row r="2552" spans="1:14" ht="45">
      <c r="A2552" s="241"/>
      <c r="B2552" s="266" t="s">
        <v>7836</v>
      </c>
      <c r="C2552" s="241">
        <v>2024</v>
      </c>
      <c r="D2552" s="266" t="s">
        <v>7837</v>
      </c>
      <c r="E2552" s="78">
        <v>0.4</v>
      </c>
      <c r="F2552" s="244">
        <v>1</v>
      </c>
      <c r="G2552" s="244">
        <v>14</v>
      </c>
      <c r="H2552" s="267">
        <v>25.033799999999999</v>
      </c>
      <c r="I2552" s="268">
        <v>86</v>
      </c>
      <c r="J2552" s="247"/>
      <c r="K2552" s="247"/>
      <c r="L2552" s="248">
        <f t="shared" si="93"/>
        <v>25.033799999999999</v>
      </c>
      <c r="N2552" s="192"/>
    </row>
    <row r="2553" spans="1:14" ht="45">
      <c r="A2553" s="241"/>
      <c r="B2553" s="266" t="s">
        <v>7838</v>
      </c>
      <c r="C2553" s="241">
        <v>2024</v>
      </c>
      <c r="D2553" s="266" t="s">
        <v>7839</v>
      </c>
      <c r="E2553" s="78">
        <v>0.4</v>
      </c>
      <c r="F2553" s="244">
        <v>1</v>
      </c>
      <c r="G2553" s="244">
        <v>9</v>
      </c>
      <c r="H2553" s="267">
        <v>20.276259999999997</v>
      </c>
      <c r="I2553" s="268">
        <v>86</v>
      </c>
      <c r="J2553" s="247"/>
      <c r="K2553" s="247"/>
      <c r="L2553" s="248">
        <f t="shared" si="93"/>
        <v>20.276259999999997</v>
      </c>
      <c r="N2553" s="192"/>
    </row>
    <row r="2554" spans="1:14" s="247" customFormat="1" ht="45">
      <c r="A2554" s="241"/>
      <c r="B2554" s="266" t="s">
        <v>7840</v>
      </c>
      <c r="C2554" s="241">
        <v>2024</v>
      </c>
      <c r="D2554" s="266" t="s">
        <v>7841</v>
      </c>
      <c r="E2554" s="78">
        <v>0.4</v>
      </c>
      <c r="F2554" s="244">
        <v>1</v>
      </c>
      <c r="G2554" s="244">
        <v>10</v>
      </c>
      <c r="H2554" s="267">
        <v>17.283110000000001</v>
      </c>
      <c r="I2554" s="268">
        <v>128</v>
      </c>
      <c r="L2554" s="248">
        <f t="shared" si="93"/>
        <v>17.283110000000001</v>
      </c>
      <c r="N2554" s="249"/>
    </row>
    <row r="2555" spans="1:14" ht="45">
      <c r="A2555" s="185"/>
      <c r="B2555" s="266" t="s">
        <v>7842</v>
      </c>
      <c r="C2555" s="241">
        <v>2024</v>
      </c>
      <c r="D2555" s="266" t="s">
        <v>7843</v>
      </c>
      <c r="E2555" s="78">
        <v>0.4</v>
      </c>
      <c r="F2555" s="244">
        <v>1</v>
      </c>
      <c r="G2555" s="244">
        <v>15</v>
      </c>
      <c r="H2555" s="267">
        <v>40.23865</v>
      </c>
      <c r="I2555" s="269">
        <v>88</v>
      </c>
      <c r="L2555" s="211">
        <f t="shared" si="93"/>
        <v>40.23865</v>
      </c>
      <c r="N2555" s="192"/>
    </row>
    <row r="2556" spans="1:14" ht="45">
      <c r="A2556" s="185"/>
      <c r="B2556" s="266" t="s">
        <v>7844</v>
      </c>
      <c r="C2556" s="241">
        <v>2024</v>
      </c>
      <c r="D2556" s="266" t="s">
        <v>7845</v>
      </c>
      <c r="E2556" s="78">
        <v>0.4</v>
      </c>
      <c r="F2556" s="244">
        <v>1</v>
      </c>
      <c r="G2556" s="244">
        <v>15</v>
      </c>
      <c r="H2556" s="267">
        <v>40.238639999999997</v>
      </c>
      <c r="I2556" s="269">
        <v>88</v>
      </c>
      <c r="L2556" s="211">
        <f t="shared" si="93"/>
        <v>40.238639999999997</v>
      </c>
      <c r="N2556" s="192"/>
    </row>
    <row r="2557" spans="1:14" ht="45">
      <c r="A2557" s="185"/>
      <c r="B2557" s="266" t="s">
        <v>7846</v>
      </c>
      <c r="C2557" s="241">
        <v>2024</v>
      </c>
      <c r="D2557" s="266" t="s">
        <v>7847</v>
      </c>
      <c r="E2557" s="78">
        <v>0.4</v>
      </c>
      <c r="F2557" s="244">
        <v>1</v>
      </c>
      <c r="G2557" s="244">
        <v>10</v>
      </c>
      <c r="H2557" s="267">
        <v>48.522210000000001</v>
      </c>
      <c r="I2557" s="269">
        <v>312</v>
      </c>
      <c r="L2557" s="211">
        <f t="shared" si="93"/>
        <v>48.522210000000001</v>
      </c>
      <c r="N2557" s="192"/>
    </row>
    <row r="2558" spans="1:14" ht="45">
      <c r="A2558" s="185"/>
      <c r="B2558" s="266" t="s">
        <v>7848</v>
      </c>
      <c r="C2558" s="241">
        <v>2024</v>
      </c>
      <c r="D2558" s="266" t="s">
        <v>7849</v>
      </c>
      <c r="E2558" s="78">
        <v>0.4</v>
      </c>
      <c r="F2558" s="244">
        <v>1</v>
      </c>
      <c r="G2558" s="244">
        <v>5</v>
      </c>
      <c r="H2558" s="267">
        <v>25.59282</v>
      </c>
      <c r="I2558" s="269">
        <v>140</v>
      </c>
      <c r="L2558" s="211">
        <f t="shared" si="93"/>
        <v>25.59282</v>
      </c>
      <c r="N2558" s="192"/>
    </row>
    <row r="2559" spans="1:14" ht="45">
      <c r="A2559" s="185"/>
      <c r="B2559" s="266" t="s">
        <v>7850</v>
      </c>
      <c r="C2559" s="241">
        <v>2024</v>
      </c>
      <c r="D2559" s="266" t="s">
        <v>7851</v>
      </c>
      <c r="E2559" s="78">
        <v>0.4</v>
      </c>
      <c r="F2559" s="244">
        <v>1</v>
      </c>
      <c r="G2559" s="244">
        <v>15</v>
      </c>
      <c r="H2559" s="267">
        <v>25.33961</v>
      </c>
      <c r="I2559" s="269">
        <v>140</v>
      </c>
      <c r="L2559" s="211">
        <f t="shared" si="93"/>
        <v>25.33961</v>
      </c>
      <c r="N2559" s="192"/>
    </row>
    <row r="2560" spans="1:14" ht="45">
      <c r="A2560" s="185"/>
      <c r="B2560" s="266" t="s">
        <v>7852</v>
      </c>
      <c r="C2560" s="241">
        <v>2024</v>
      </c>
      <c r="D2560" s="266" t="s">
        <v>7853</v>
      </c>
      <c r="E2560" s="78">
        <v>0.4</v>
      </c>
      <c r="F2560" s="244">
        <v>1</v>
      </c>
      <c r="G2560" s="244">
        <v>0</v>
      </c>
      <c r="H2560" s="267">
        <v>26.368790000000001</v>
      </c>
      <c r="I2560" s="269">
        <v>140</v>
      </c>
      <c r="L2560" s="211">
        <f t="shared" si="93"/>
        <v>26.368790000000001</v>
      </c>
      <c r="N2560" s="192"/>
    </row>
    <row r="2561" spans="1:14" ht="45">
      <c r="A2561" s="185"/>
      <c r="B2561" s="266" t="s">
        <v>7854</v>
      </c>
      <c r="C2561" s="241">
        <v>2024</v>
      </c>
      <c r="D2561" s="266" t="s">
        <v>7855</v>
      </c>
      <c r="E2561" s="78">
        <v>0.4</v>
      </c>
      <c r="F2561" s="244">
        <v>1</v>
      </c>
      <c r="G2561" s="244">
        <v>0</v>
      </c>
      <c r="H2561" s="267">
        <v>25.485409999999998</v>
      </c>
      <c r="I2561" s="269">
        <v>140</v>
      </c>
      <c r="L2561" s="211">
        <f t="shared" si="93"/>
        <v>25.485409999999998</v>
      </c>
      <c r="N2561" s="192"/>
    </row>
    <row r="2562" spans="1:14" ht="45">
      <c r="A2562" s="185"/>
      <c r="B2562" s="266" t="s">
        <v>7856</v>
      </c>
      <c r="C2562" s="241">
        <v>2024</v>
      </c>
      <c r="D2562" s="266" t="s">
        <v>7857</v>
      </c>
      <c r="E2562" s="78">
        <v>0.4</v>
      </c>
      <c r="F2562" s="244">
        <v>1</v>
      </c>
      <c r="G2562" s="244">
        <v>0</v>
      </c>
      <c r="H2562" s="267">
        <v>26.63373</v>
      </c>
      <c r="I2562" s="269">
        <v>140</v>
      </c>
      <c r="L2562" s="211">
        <f t="shared" si="93"/>
        <v>26.63373</v>
      </c>
      <c r="N2562" s="192"/>
    </row>
    <row r="2563" spans="1:14" ht="45">
      <c r="A2563" s="185"/>
      <c r="B2563" s="266" t="s">
        <v>7858</v>
      </c>
      <c r="C2563" s="241">
        <v>2024</v>
      </c>
      <c r="D2563" s="266" t="s">
        <v>7859</v>
      </c>
      <c r="E2563" s="78">
        <v>0.4</v>
      </c>
      <c r="F2563" s="244">
        <v>1</v>
      </c>
      <c r="G2563" s="244">
        <v>0</v>
      </c>
      <c r="H2563" s="267">
        <v>25.353560000000002</v>
      </c>
      <c r="I2563" s="269">
        <v>140</v>
      </c>
      <c r="L2563" s="211">
        <f t="shared" si="93"/>
        <v>25.353560000000002</v>
      </c>
      <c r="N2563" s="192"/>
    </row>
    <row r="2564" spans="1:14" ht="45">
      <c r="A2564" s="185"/>
      <c r="B2564" s="266" t="s">
        <v>7860</v>
      </c>
      <c r="C2564" s="241">
        <v>2024</v>
      </c>
      <c r="D2564" s="266" t="s">
        <v>7861</v>
      </c>
      <c r="E2564" s="78">
        <v>0.4</v>
      </c>
      <c r="F2564" s="244">
        <v>1</v>
      </c>
      <c r="G2564" s="244">
        <v>0</v>
      </c>
      <c r="H2564" s="267">
        <v>25.353549999999998</v>
      </c>
      <c r="I2564" s="269">
        <v>140</v>
      </c>
      <c r="L2564" s="211">
        <f t="shared" si="93"/>
        <v>25.353549999999998</v>
      </c>
      <c r="N2564" s="192"/>
    </row>
    <row r="2565" spans="1:14" ht="45">
      <c r="A2565" s="185"/>
      <c r="B2565" s="266" t="s">
        <v>7862</v>
      </c>
      <c r="C2565" s="241">
        <v>2024</v>
      </c>
      <c r="D2565" s="266" t="s">
        <v>7863</v>
      </c>
      <c r="E2565" s="78">
        <v>0.4</v>
      </c>
      <c r="F2565" s="244">
        <v>1</v>
      </c>
      <c r="G2565" s="244">
        <v>0</v>
      </c>
      <c r="H2565" s="267">
        <v>25.353560000000002</v>
      </c>
      <c r="I2565" s="269">
        <v>140</v>
      </c>
      <c r="L2565" s="211">
        <f t="shared" si="93"/>
        <v>25.353560000000002</v>
      </c>
      <c r="N2565" s="192"/>
    </row>
    <row r="2566" spans="1:14" ht="45">
      <c r="A2566" s="185"/>
      <c r="B2566" s="266" t="s">
        <v>7864</v>
      </c>
      <c r="C2566" s="241">
        <v>2024</v>
      </c>
      <c r="D2566" s="266" t="s">
        <v>7865</v>
      </c>
      <c r="E2566" s="78">
        <v>0.4</v>
      </c>
      <c r="F2566" s="244">
        <v>1</v>
      </c>
      <c r="G2566" s="244">
        <v>15</v>
      </c>
      <c r="H2566" s="267">
        <v>25.492729999999998</v>
      </c>
      <c r="I2566" s="269">
        <v>140</v>
      </c>
      <c r="L2566" s="211">
        <f t="shared" si="93"/>
        <v>25.492729999999998</v>
      </c>
      <c r="N2566" s="192"/>
    </row>
    <row r="2567" spans="1:14" ht="45">
      <c r="A2567" s="185"/>
      <c r="B2567" s="266" t="s">
        <v>7866</v>
      </c>
      <c r="C2567" s="241">
        <v>2024</v>
      </c>
      <c r="D2567" s="266" t="s">
        <v>7867</v>
      </c>
      <c r="E2567" s="78">
        <v>0.4</v>
      </c>
      <c r="F2567" s="244">
        <v>1</v>
      </c>
      <c r="G2567" s="244">
        <v>0</v>
      </c>
      <c r="H2567" s="267">
        <v>25.37959</v>
      </c>
      <c r="I2567" s="269">
        <v>140</v>
      </c>
      <c r="L2567" s="211">
        <f t="shared" si="93"/>
        <v>25.37959</v>
      </c>
      <c r="N2567" s="192"/>
    </row>
    <row r="2568" spans="1:14" s="247" customFormat="1" ht="45">
      <c r="A2568" s="185"/>
      <c r="B2568" s="266" t="s">
        <v>7868</v>
      </c>
      <c r="C2568" s="241">
        <v>2024</v>
      </c>
      <c r="D2568" s="266" t="s">
        <v>7869</v>
      </c>
      <c r="E2568" s="78">
        <v>0.4</v>
      </c>
      <c r="F2568" s="244">
        <v>1</v>
      </c>
      <c r="G2568" s="244">
        <v>15</v>
      </c>
      <c r="H2568" s="267">
        <v>25.667159999999999</v>
      </c>
      <c r="I2568" s="269">
        <v>140</v>
      </c>
      <c r="J2568" s="174"/>
      <c r="K2568" s="174"/>
      <c r="L2568" s="211">
        <f t="shared" ref="L2568:L2631" si="94">H2568/F2568</f>
        <v>25.667159999999999</v>
      </c>
      <c r="N2568" s="249"/>
    </row>
    <row r="2569" spans="1:14" ht="45">
      <c r="A2569" s="241"/>
      <c r="B2569" s="266" t="s">
        <v>7870</v>
      </c>
      <c r="C2569" s="241">
        <v>2024</v>
      </c>
      <c r="D2569" s="266" t="s">
        <v>7871</v>
      </c>
      <c r="E2569" s="78">
        <v>0.4</v>
      </c>
      <c r="F2569" s="244">
        <v>1</v>
      </c>
      <c r="G2569" s="244">
        <v>60</v>
      </c>
      <c r="H2569" s="267">
        <v>50.081040000000002</v>
      </c>
      <c r="I2569" s="268">
        <v>21</v>
      </c>
      <c r="J2569" s="247"/>
      <c r="K2569" s="247"/>
      <c r="L2569" s="248">
        <f t="shared" si="94"/>
        <v>50.081040000000002</v>
      </c>
      <c r="N2569" s="192"/>
    </row>
    <row r="2570" spans="1:14" ht="45">
      <c r="A2570" s="185"/>
      <c r="B2570" s="266" t="s">
        <v>7872</v>
      </c>
      <c r="C2570" s="241">
        <v>2024</v>
      </c>
      <c r="D2570" s="266" t="s">
        <v>7873</v>
      </c>
      <c r="E2570" s="78">
        <v>0.4</v>
      </c>
      <c r="F2570" s="244">
        <v>1</v>
      </c>
      <c r="G2570" s="244">
        <v>15</v>
      </c>
      <c r="H2570" s="267">
        <v>23.51839</v>
      </c>
      <c r="I2570" s="269">
        <v>130</v>
      </c>
      <c r="L2570" s="211">
        <f t="shared" si="94"/>
        <v>23.51839</v>
      </c>
      <c r="N2570" s="192"/>
    </row>
    <row r="2571" spans="1:14" ht="45">
      <c r="A2571" s="185"/>
      <c r="B2571" s="266" t="s">
        <v>7874</v>
      </c>
      <c r="C2571" s="241">
        <v>2024</v>
      </c>
      <c r="D2571" s="266" t="s">
        <v>7875</v>
      </c>
      <c r="E2571" s="78">
        <v>0.4</v>
      </c>
      <c r="F2571" s="244">
        <v>1</v>
      </c>
      <c r="G2571" s="244">
        <v>0</v>
      </c>
      <c r="H2571" s="267">
        <v>21.17934</v>
      </c>
      <c r="I2571" s="269">
        <v>130</v>
      </c>
      <c r="L2571" s="211">
        <f t="shared" si="94"/>
        <v>21.17934</v>
      </c>
      <c r="N2571" s="192"/>
    </row>
    <row r="2572" spans="1:14" ht="45">
      <c r="A2572" s="185"/>
      <c r="B2572" s="266" t="s">
        <v>7876</v>
      </c>
      <c r="C2572" s="241">
        <v>2024</v>
      </c>
      <c r="D2572" s="266" t="s">
        <v>7877</v>
      </c>
      <c r="E2572" s="78">
        <v>0.4</v>
      </c>
      <c r="F2572" s="244">
        <v>1</v>
      </c>
      <c r="G2572" s="244">
        <v>15</v>
      </c>
      <c r="H2572" s="267">
        <v>47.574870000000004</v>
      </c>
      <c r="I2572" s="269">
        <v>247</v>
      </c>
      <c r="L2572" s="211">
        <f t="shared" si="94"/>
        <v>47.574870000000004</v>
      </c>
      <c r="N2572" s="192"/>
    </row>
    <row r="2573" spans="1:14" ht="45">
      <c r="A2573" s="185"/>
      <c r="B2573" s="266" t="s">
        <v>7878</v>
      </c>
      <c r="C2573" s="241">
        <v>2024</v>
      </c>
      <c r="D2573" s="266" t="s">
        <v>6700</v>
      </c>
      <c r="E2573" s="78">
        <v>0.4</v>
      </c>
      <c r="F2573" s="244">
        <v>1</v>
      </c>
      <c r="G2573" s="244">
        <v>15</v>
      </c>
      <c r="H2573" s="267">
        <v>24.502759999999999</v>
      </c>
      <c r="I2573" s="269">
        <v>132</v>
      </c>
      <c r="L2573" s="211">
        <f t="shared" si="94"/>
        <v>24.502759999999999</v>
      </c>
      <c r="N2573" s="192"/>
    </row>
    <row r="2574" spans="1:14" ht="45">
      <c r="A2574" s="185"/>
      <c r="B2574" s="266" t="s">
        <v>7879</v>
      </c>
      <c r="C2574" s="241">
        <v>2024</v>
      </c>
      <c r="D2574" s="266" t="s">
        <v>7880</v>
      </c>
      <c r="E2574" s="78">
        <v>0.4</v>
      </c>
      <c r="F2574" s="244">
        <v>1</v>
      </c>
      <c r="G2574" s="244">
        <v>10</v>
      </c>
      <c r="H2574" s="267">
        <v>25.474119999999999</v>
      </c>
      <c r="I2574" s="269">
        <v>140</v>
      </c>
      <c r="L2574" s="211">
        <f t="shared" si="94"/>
        <v>25.474119999999999</v>
      </c>
      <c r="N2574" s="192"/>
    </row>
    <row r="2575" spans="1:14" ht="45">
      <c r="A2575" s="185"/>
      <c r="B2575" s="266" t="s">
        <v>7881</v>
      </c>
      <c r="C2575" s="241">
        <v>2024</v>
      </c>
      <c r="D2575" s="266" t="s">
        <v>7882</v>
      </c>
      <c r="E2575" s="78">
        <v>0.4</v>
      </c>
      <c r="F2575" s="244">
        <v>1</v>
      </c>
      <c r="G2575" s="244">
        <v>15</v>
      </c>
      <c r="H2575" s="267">
        <v>23.686049999999998</v>
      </c>
      <c r="I2575" s="269">
        <v>140</v>
      </c>
      <c r="L2575" s="211">
        <f t="shared" si="94"/>
        <v>23.686049999999998</v>
      </c>
      <c r="N2575" s="192"/>
    </row>
    <row r="2576" spans="1:14" ht="45">
      <c r="A2576" s="185"/>
      <c r="B2576" s="266" t="s">
        <v>7883</v>
      </c>
      <c r="C2576" s="241">
        <v>2024</v>
      </c>
      <c r="D2576" s="266" t="s">
        <v>7884</v>
      </c>
      <c r="E2576" s="78">
        <v>0.4</v>
      </c>
      <c r="F2576" s="244">
        <v>1</v>
      </c>
      <c r="G2576" s="244">
        <v>0</v>
      </c>
      <c r="H2576" s="267">
        <v>15.4337</v>
      </c>
      <c r="I2576" s="269">
        <v>140</v>
      </c>
      <c r="L2576" s="211">
        <f t="shared" si="94"/>
        <v>15.4337</v>
      </c>
      <c r="N2576" s="192"/>
    </row>
    <row r="2577" spans="1:14" ht="45">
      <c r="A2577" s="185"/>
      <c r="B2577" s="266" t="s">
        <v>7885</v>
      </c>
      <c r="C2577" s="241">
        <v>2024</v>
      </c>
      <c r="D2577" s="266" t="s">
        <v>7886</v>
      </c>
      <c r="E2577" s="78">
        <v>0.4</v>
      </c>
      <c r="F2577" s="244">
        <v>1</v>
      </c>
      <c r="G2577" s="244">
        <v>15</v>
      </c>
      <c r="H2577" s="267">
        <v>32.261939999999996</v>
      </c>
      <c r="I2577" s="269">
        <v>140</v>
      </c>
      <c r="L2577" s="211">
        <f t="shared" si="94"/>
        <v>32.261939999999996</v>
      </c>
      <c r="N2577" s="192"/>
    </row>
    <row r="2578" spans="1:14" ht="45">
      <c r="A2578" s="185"/>
      <c r="B2578" s="266" t="s">
        <v>7887</v>
      </c>
      <c r="C2578" s="241">
        <v>2024</v>
      </c>
      <c r="D2578" s="266" t="s">
        <v>6984</v>
      </c>
      <c r="E2578" s="78">
        <v>0.4</v>
      </c>
      <c r="F2578" s="244">
        <v>1</v>
      </c>
      <c r="G2578" s="244">
        <v>15</v>
      </c>
      <c r="H2578" s="267">
        <v>33.034529999999997</v>
      </c>
      <c r="I2578" s="269">
        <v>140</v>
      </c>
      <c r="L2578" s="211">
        <f t="shared" si="94"/>
        <v>33.034529999999997</v>
      </c>
      <c r="N2578" s="192"/>
    </row>
    <row r="2579" spans="1:14" ht="45">
      <c r="A2579" s="185"/>
      <c r="B2579" s="266" t="s">
        <v>7888</v>
      </c>
      <c r="C2579" s="241">
        <v>2024</v>
      </c>
      <c r="D2579" s="266" t="s">
        <v>7889</v>
      </c>
      <c r="E2579" s="78">
        <v>0.4</v>
      </c>
      <c r="F2579" s="244">
        <v>1</v>
      </c>
      <c r="G2579" s="244">
        <v>0</v>
      </c>
      <c r="H2579" s="267">
        <v>24.573889999999999</v>
      </c>
      <c r="I2579" s="269">
        <v>134</v>
      </c>
      <c r="L2579" s="211">
        <f t="shared" si="94"/>
        <v>24.573889999999999</v>
      </c>
      <c r="N2579" s="192"/>
    </row>
    <row r="2580" spans="1:14" ht="45">
      <c r="A2580" s="185"/>
      <c r="B2580" s="266" t="s">
        <v>7890</v>
      </c>
      <c r="C2580" s="241">
        <v>2024</v>
      </c>
      <c r="D2580" s="266" t="s">
        <v>7891</v>
      </c>
      <c r="E2580" s="78">
        <v>0.4</v>
      </c>
      <c r="F2580" s="244">
        <v>1</v>
      </c>
      <c r="G2580" s="244">
        <v>5</v>
      </c>
      <c r="H2580" s="267">
        <v>24.450770000000002</v>
      </c>
      <c r="I2580" s="269">
        <v>134</v>
      </c>
      <c r="L2580" s="211">
        <f t="shared" si="94"/>
        <v>24.450770000000002</v>
      </c>
      <c r="N2580" s="192"/>
    </row>
    <row r="2581" spans="1:14" ht="45">
      <c r="A2581" s="185"/>
      <c r="B2581" s="266" t="s">
        <v>7892</v>
      </c>
      <c r="C2581" s="241">
        <v>2024</v>
      </c>
      <c r="D2581" s="266" t="s">
        <v>7893</v>
      </c>
      <c r="E2581" s="78">
        <v>0.4</v>
      </c>
      <c r="F2581" s="244">
        <v>1</v>
      </c>
      <c r="G2581" s="244">
        <v>7.5</v>
      </c>
      <c r="H2581" s="267">
        <v>30.642990000000001</v>
      </c>
      <c r="I2581" s="269">
        <v>136</v>
      </c>
      <c r="L2581" s="211">
        <f t="shared" si="94"/>
        <v>30.642990000000001</v>
      </c>
      <c r="N2581" s="192"/>
    </row>
    <row r="2582" spans="1:14" ht="45">
      <c r="A2582" s="185"/>
      <c r="B2582" s="266" t="s">
        <v>7894</v>
      </c>
      <c r="C2582" s="241">
        <v>2024</v>
      </c>
      <c r="D2582" s="266" t="s">
        <v>7895</v>
      </c>
      <c r="E2582" s="78">
        <v>0.4</v>
      </c>
      <c r="F2582" s="244">
        <v>1</v>
      </c>
      <c r="G2582" s="244">
        <v>15</v>
      </c>
      <c r="H2582" s="267">
        <v>32.629899999999999</v>
      </c>
      <c r="I2582" s="269">
        <v>136</v>
      </c>
      <c r="L2582" s="211">
        <f t="shared" si="94"/>
        <v>32.629899999999999</v>
      </c>
      <c r="N2582" s="192"/>
    </row>
    <row r="2583" spans="1:14" ht="45">
      <c r="A2583" s="185"/>
      <c r="B2583" s="266" t="s">
        <v>7896</v>
      </c>
      <c r="C2583" s="241">
        <v>2024</v>
      </c>
      <c r="D2583" s="266" t="s">
        <v>7897</v>
      </c>
      <c r="E2583" s="78">
        <v>0.4</v>
      </c>
      <c r="F2583" s="244">
        <v>1</v>
      </c>
      <c r="G2583" s="244">
        <v>0</v>
      </c>
      <c r="H2583" s="267">
        <v>28.99736</v>
      </c>
      <c r="I2583" s="269">
        <v>136</v>
      </c>
      <c r="L2583" s="211">
        <f t="shared" si="94"/>
        <v>28.99736</v>
      </c>
      <c r="N2583" s="192"/>
    </row>
    <row r="2584" spans="1:14" ht="45">
      <c r="A2584" s="185"/>
      <c r="B2584" s="266" t="s">
        <v>7898</v>
      </c>
      <c r="C2584" s="241">
        <v>2024</v>
      </c>
      <c r="D2584" s="266" t="s">
        <v>7899</v>
      </c>
      <c r="E2584" s="78">
        <v>0.4</v>
      </c>
      <c r="F2584" s="244">
        <v>1</v>
      </c>
      <c r="G2584" s="244">
        <v>0</v>
      </c>
      <c r="H2584" s="267">
        <v>29.60228</v>
      </c>
      <c r="I2584" s="269">
        <v>135</v>
      </c>
      <c r="L2584" s="211">
        <f t="shared" si="94"/>
        <v>29.60228</v>
      </c>
      <c r="N2584" s="192"/>
    </row>
    <row r="2585" spans="1:14" ht="45">
      <c r="A2585" s="185"/>
      <c r="B2585" s="266" t="s">
        <v>7900</v>
      </c>
      <c r="C2585" s="241">
        <v>2024</v>
      </c>
      <c r="D2585" s="266" t="s">
        <v>7901</v>
      </c>
      <c r="E2585" s="78">
        <v>0.4</v>
      </c>
      <c r="F2585" s="244">
        <v>1</v>
      </c>
      <c r="G2585" s="244">
        <v>0</v>
      </c>
      <c r="H2585" s="267">
        <v>27.1144</v>
      </c>
      <c r="I2585" s="269">
        <v>138</v>
      </c>
      <c r="L2585" s="211">
        <f t="shared" si="94"/>
        <v>27.1144</v>
      </c>
      <c r="N2585" s="192"/>
    </row>
    <row r="2586" spans="1:14" ht="45">
      <c r="A2586" s="185"/>
      <c r="B2586" s="266" t="s">
        <v>7902</v>
      </c>
      <c r="C2586" s="241">
        <v>2024</v>
      </c>
      <c r="D2586" s="266" t="s">
        <v>7903</v>
      </c>
      <c r="E2586" s="78">
        <v>0.4</v>
      </c>
      <c r="F2586" s="244">
        <v>1</v>
      </c>
      <c r="G2586" s="244">
        <v>0</v>
      </c>
      <c r="H2586" s="267">
        <v>23.535979999999999</v>
      </c>
      <c r="I2586" s="269">
        <v>137</v>
      </c>
      <c r="L2586" s="211">
        <f t="shared" si="94"/>
        <v>23.535979999999999</v>
      </c>
      <c r="N2586" s="192"/>
    </row>
    <row r="2587" spans="1:14" ht="45">
      <c r="A2587" s="185"/>
      <c r="B2587" s="266" t="s">
        <v>7904</v>
      </c>
      <c r="C2587" s="241">
        <v>2024</v>
      </c>
      <c r="D2587" s="266" t="s">
        <v>7905</v>
      </c>
      <c r="E2587" s="78">
        <v>0.4</v>
      </c>
      <c r="F2587" s="244">
        <v>1</v>
      </c>
      <c r="G2587" s="244">
        <v>0</v>
      </c>
      <c r="H2587" s="267">
        <v>29.15287</v>
      </c>
      <c r="I2587" s="269">
        <v>128</v>
      </c>
      <c r="L2587" s="211">
        <f t="shared" si="94"/>
        <v>29.15287</v>
      </c>
      <c r="N2587" s="192"/>
    </row>
    <row r="2588" spans="1:14" ht="45">
      <c r="A2588" s="185"/>
      <c r="B2588" s="266" t="s">
        <v>7906</v>
      </c>
      <c r="C2588" s="241">
        <v>2024</v>
      </c>
      <c r="D2588" s="266" t="s">
        <v>7907</v>
      </c>
      <c r="E2588" s="78">
        <v>0.4</v>
      </c>
      <c r="F2588" s="244">
        <v>1</v>
      </c>
      <c r="G2588" s="244">
        <v>15</v>
      </c>
      <c r="H2588" s="267">
        <v>29.15287</v>
      </c>
      <c r="I2588" s="269">
        <v>128</v>
      </c>
      <c r="L2588" s="211">
        <f t="shared" si="94"/>
        <v>29.15287</v>
      </c>
      <c r="N2588" s="192"/>
    </row>
    <row r="2589" spans="1:14" ht="45">
      <c r="A2589" s="185"/>
      <c r="B2589" s="266" t="s">
        <v>7908</v>
      </c>
      <c r="C2589" s="241">
        <v>2024</v>
      </c>
      <c r="D2589" s="266" t="s">
        <v>7909</v>
      </c>
      <c r="E2589" s="78">
        <v>0.4</v>
      </c>
      <c r="F2589" s="244">
        <v>1</v>
      </c>
      <c r="G2589" s="244">
        <v>0</v>
      </c>
      <c r="H2589" s="267">
        <v>30.000360000000001</v>
      </c>
      <c r="I2589" s="269">
        <v>128</v>
      </c>
      <c r="L2589" s="211">
        <f t="shared" si="94"/>
        <v>30.000360000000001</v>
      </c>
      <c r="N2589" s="192"/>
    </row>
    <row r="2590" spans="1:14" ht="45">
      <c r="A2590" s="185"/>
      <c r="B2590" s="266" t="s">
        <v>7910</v>
      </c>
      <c r="C2590" s="241">
        <v>2024</v>
      </c>
      <c r="D2590" s="266" t="s">
        <v>7911</v>
      </c>
      <c r="E2590" s="78">
        <v>0.4</v>
      </c>
      <c r="F2590" s="244">
        <v>1</v>
      </c>
      <c r="G2590" s="244">
        <v>15</v>
      </c>
      <c r="H2590" s="267">
        <v>29.935320000000001</v>
      </c>
      <c r="I2590" s="269">
        <v>128</v>
      </c>
      <c r="L2590" s="211">
        <f t="shared" si="94"/>
        <v>29.935320000000001</v>
      </c>
      <c r="N2590" s="192"/>
    </row>
    <row r="2591" spans="1:14" ht="45">
      <c r="A2591" s="185"/>
      <c r="B2591" s="266" t="s">
        <v>7912</v>
      </c>
      <c r="C2591" s="241">
        <v>2024</v>
      </c>
      <c r="D2591" s="266" t="s">
        <v>7913</v>
      </c>
      <c r="E2591" s="78">
        <v>0.4</v>
      </c>
      <c r="F2591" s="244">
        <v>1</v>
      </c>
      <c r="G2591" s="244">
        <v>15</v>
      </c>
      <c r="H2591" s="267">
        <v>29.935320000000001</v>
      </c>
      <c r="I2591" s="269">
        <v>128</v>
      </c>
      <c r="L2591" s="211">
        <f t="shared" si="94"/>
        <v>29.935320000000001</v>
      </c>
      <c r="N2591" s="192"/>
    </row>
    <row r="2592" spans="1:14" ht="45">
      <c r="A2592" s="185"/>
      <c r="B2592" s="266" t="s">
        <v>7914</v>
      </c>
      <c r="C2592" s="241">
        <v>2024</v>
      </c>
      <c r="D2592" s="266" t="s">
        <v>7915</v>
      </c>
      <c r="E2592" s="78">
        <v>0.4</v>
      </c>
      <c r="F2592" s="244">
        <v>1</v>
      </c>
      <c r="G2592" s="244">
        <v>0</v>
      </c>
      <c r="H2592" s="267">
        <v>29.15333</v>
      </c>
      <c r="I2592" s="269">
        <v>128</v>
      </c>
      <c r="L2592" s="211">
        <f t="shared" si="94"/>
        <v>29.15333</v>
      </c>
      <c r="N2592" s="192"/>
    </row>
    <row r="2593" spans="1:14" ht="45">
      <c r="A2593" s="185"/>
      <c r="B2593" s="266" t="s">
        <v>7916</v>
      </c>
      <c r="C2593" s="241">
        <v>2024</v>
      </c>
      <c r="D2593" s="266" t="s">
        <v>7917</v>
      </c>
      <c r="E2593" s="78">
        <v>0.4</v>
      </c>
      <c r="F2593" s="244">
        <v>1</v>
      </c>
      <c r="G2593" s="244">
        <v>15</v>
      </c>
      <c r="H2593" s="267">
        <v>29.175660000000001</v>
      </c>
      <c r="I2593" s="269">
        <v>128</v>
      </c>
      <c r="L2593" s="211">
        <f t="shared" si="94"/>
        <v>29.175660000000001</v>
      </c>
      <c r="N2593" s="192"/>
    </row>
    <row r="2594" spans="1:14" ht="45">
      <c r="A2594" s="185"/>
      <c r="B2594" s="266" t="s">
        <v>7918</v>
      </c>
      <c r="C2594" s="241">
        <v>2024</v>
      </c>
      <c r="D2594" s="266" t="s">
        <v>7919</v>
      </c>
      <c r="E2594" s="78">
        <v>0.4</v>
      </c>
      <c r="F2594" s="244">
        <v>1</v>
      </c>
      <c r="G2594" s="244">
        <v>0</v>
      </c>
      <c r="H2594" s="267">
        <v>24.698330000000002</v>
      </c>
      <c r="I2594" s="269">
        <v>128</v>
      </c>
      <c r="L2594" s="211">
        <f t="shared" si="94"/>
        <v>24.698330000000002</v>
      </c>
      <c r="N2594" s="192"/>
    </row>
    <row r="2595" spans="1:14" ht="45">
      <c r="A2595" s="185"/>
      <c r="B2595" s="266" t="s">
        <v>7920</v>
      </c>
      <c r="C2595" s="241">
        <v>2024</v>
      </c>
      <c r="D2595" s="266" t="s">
        <v>7921</v>
      </c>
      <c r="E2595" s="78">
        <v>0.4</v>
      </c>
      <c r="F2595" s="244">
        <v>1</v>
      </c>
      <c r="G2595" s="244">
        <v>5</v>
      </c>
      <c r="H2595" s="267">
        <v>22.496479999999998</v>
      </c>
      <c r="I2595" s="269">
        <v>128</v>
      </c>
      <c r="L2595" s="211">
        <f t="shared" si="94"/>
        <v>22.496479999999998</v>
      </c>
      <c r="N2595" s="192"/>
    </row>
    <row r="2596" spans="1:14" ht="45">
      <c r="A2596" s="185"/>
      <c r="B2596" s="266" t="s">
        <v>7922</v>
      </c>
      <c r="C2596" s="241">
        <v>2024</v>
      </c>
      <c r="D2596" s="266" t="s">
        <v>7923</v>
      </c>
      <c r="E2596" s="78">
        <v>0.4</v>
      </c>
      <c r="F2596" s="244">
        <v>1</v>
      </c>
      <c r="G2596" s="244">
        <v>15</v>
      </c>
      <c r="H2596" s="267">
        <v>17.1372</v>
      </c>
      <c r="I2596" s="269">
        <v>832</v>
      </c>
      <c r="L2596" s="211">
        <f t="shared" si="94"/>
        <v>17.1372</v>
      </c>
      <c r="N2596" s="192"/>
    </row>
    <row r="2597" spans="1:14" ht="45">
      <c r="A2597" s="185"/>
      <c r="B2597" s="266" t="s">
        <v>7924</v>
      </c>
      <c r="C2597" s="241">
        <v>2024</v>
      </c>
      <c r="D2597" s="266" t="s">
        <v>7925</v>
      </c>
      <c r="E2597" s="78">
        <v>0.4</v>
      </c>
      <c r="F2597" s="244">
        <v>1</v>
      </c>
      <c r="G2597" s="244">
        <v>8</v>
      </c>
      <c r="H2597" s="267">
        <v>27.533630000000002</v>
      </c>
      <c r="I2597" s="269">
        <v>132</v>
      </c>
      <c r="L2597" s="211">
        <f t="shared" si="94"/>
        <v>27.533630000000002</v>
      </c>
      <c r="N2597" s="192"/>
    </row>
    <row r="2598" spans="1:14" ht="45">
      <c r="A2598" s="185"/>
      <c r="B2598" s="266" t="s">
        <v>7926</v>
      </c>
      <c r="C2598" s="241">
        <v>2024</v>
      </c>
      <c r="D2598" s="266" t="s">
        <v>7927</v>
      </c>
      <c r="E2598" s="78">
        <v>0.4</v>
      </c>
      <c r="F2598" s="244">
        <v>1</v>
      </c>
      <c r="G2598" s="244">
        <v>8</v>
      </c>
      <c r="H2598" s="267">
        <v>29.38926</v>
      </c>
      <c r="I2598" s="269">
        <v>132</v>
      </c>
      <c r="L2598" s="211">
        <f t="shared" si="94"/>
        <v>29.38926</v>
      </c>
      <c r="N2598" s="192"/>
    </row>
    <row r="2599" spans="1:14" ht="45">
      <c r="A2599" s="185"/>
      <c r="B2599" s="266" t="s">
        <v>7928</v>
      </c>
      <c r="C2599" s="241">
        <v>2024</v>
      </c>
      <c r="D2599" s="266" t="s">
        <v>7929</v>
      </c>
      <c r="E2599" s="78">
        <v>0.4</v>
      </c>
      <c r="F2599" s="244">
        <v>1</v>
      </c>
      <c r="G2599" s="244">
        <v>15</v>
      </c>
      <c r="H2599" s="267">
        <v>29.618009999999998</v>
      </c>
      <c r="I2599" s="269">
        <v>132</v>
      </c>
      <c r="L2599" s="211">
        <f t="shared" si="94"/>
        <v>29.618009999999998</v>
      </c>
      <c r="N2599" s="192"/>
    </row>
    <row r="2600" spans="1:14" ht="45">
      <c r="A2600" s="185"/>
      <c r="B2600" s="266" t="s">
        <v>7930</v>
      </c>
      <c r="C2600" s="241">
        <v>2024</v>
      </c>
      <c r="D2600" s="266" t="s">
        <v>7931</v>
      </c>
      <c r="E2600" s="78">
        <v>0.4</v>
      </c>
      <c r="F2600" s="244">
        <v>1</v>
      </c>
      <c r="G2600" s="244">
        <v>0</v>
      </c>
      <c r="H2600" s="267">
        <v>27.442229999999999</v>
      </c>
      <c r="I2600" s="269">
        <v>251</v>
      </c>
      <c r="L2600" s="211">
        <f t="shared" si="94"/>
        <v>27.442229999999999</v>
      </c>
      <c r="N2600" s="192"/>
    </row>
    <row r="2601" spans="1:14" ht="45">
      <c r="A2601" s="185"/>
      <c r="B2601" s="266" t="s">
        <v>7932</v>
      </c>
      <c r="C2601" s="241">
        <v>2024</v>
      </c>
      <c r="D2601" s="266" t="s">
        <v>7933</v>
      </c>
      <c r="E2601" s="78">
        <v>0.4</v>
      </c>
      <c r="F2601" s="244">
        <v>1</v>
      </c>
      <c r="G2601" s="244">
        <v>0</v>
      </c>
      <c r="H2601" s="267">
        <v>30.586549999999999</v>
      </c>
      <c r="I2601" s="269">
        <v>130</v>
      </c>
      <c r="L2601" s="211">
        <f t="shared" si="94"/>
        <v>30.586549999999999</v>
      </c>
      <c r="N2601" s="192"/>
    </row>
    <row r="2602" spans="1:14" ht="45">
      <c r="A2602" s="185"/>
      <c r="B2602" s="266" t="s">
        <v>7934</v>
      </c>
      <c r="C2602" s="241">
        <v>2024</v>
      </c>
      <c r="D2602" s="266" t="s">
        <v>6690</v>
      </c>
      <c r="E2602" s="78">
        <v>0.4</v>
      </c>
      <c r="F2602" s="244">
        <v>1</v>
      </c>
      <c r="G2602" s="244">
        <v>15</v>
      </c>
      <c r="H2602" s="267">
        <v>45.362839999999998</v>
      </c>
      <c r="I2602" s="269">
        <v>130</v>
      </c>
      <c r="L2602" s="211">
        <f t="shared" si="94"/>
        <v>45.362839999999998</v>
      </c>
      <c r="N2602" s="192"/>
    </row>
    <row r="2603" spans="1:14" ht="45">
      <c r="A2603" s="185"/>
      <c r="B2603" s="266" t="s">
        <v>7935</v>
      </c>
      <c r="C2603" s="241">
        <v>2024</v>
      </c>
      <c r="D2603" s="266" t="s">
        <v>6564</v>
      </c>
      <c r="E2603" s="78">
        <v>0.4</v>
      </c>
      <c r="F2603" s="244">
        <v>1</v>
      </c>
      <c r="G2603" s="244">
        <v>5</v>
      </c>
      <c r="H2603" s="267">
        <v>44.50244</v>
      </c>
      <c r="I2603" s="269">
        <v>197</v>
      </c>
      <c r="L2603" s="211">
        <f t="shared" si="94"/>
        <v>44.50244</v>
      </c>
      <c r="N2603" s="192"/>
    </row>
    <row r="2604" spans="1:14" ht="45">
      <c r="A2604" s="185"/>
      <c r="B2604" s="266" t="s">
        <v>7936</v>
      </c>
      <c r="C2604" s="241">
        <v>2024</v>
      </c>
      <c r="D2604" s="266" t="s">
        <v>6676</v>
      </c>
      <c r="E2604" s="78">
        <v>0.4</v>
      </c>
      <c r="F2604" s="244">
        <v>1</v>
      </c>
      <c r="G2604" s="244">
        <v>15</v>
      </c>
      <c r="H2604" s="267">
        <v>59.5608</v>
      </c>
      <c r="I2604" s="269">
        <v>197</v>
      </c>
      <c r="L2604" s="211">
        <f t="shared" si="94"/>
        <v>59.5608</v>
      </c>
      <c r="N2604" s="192"/>
    </row>
    <row r="2605" spans="1:14" s="247" customFormat="1" ht="45">
      <c r="A2605" s="185"/>
      <c r="B2605" s="266" t="s">
        <v>7937</v>
      </c>
      <c r="C2605" s="241">
        <v>2024</v>
      </c>
      <c r="D2605" s="266" t="s">
        <v>6560</v>
      </c>
      <c r="E2605" s="78">
        <v>0.4</v>
      </c>
      <c r="F2605" s="244">
        <v>1</v>
      </c>
      <c r="G2605" s="244">
        <v>15</v>
      </c>
      <c r="H2605" s="267">
        <v>42.146699999999996</v>
      </c>
      <c r="I2605" s="269">
        <v>197</v>
      </c>
      <c r="J2605" s="174"/>
      <c r="K2605" s="174"/>
      <c r="L2605" s="211">
        <f t="shared" si="94"/>
        <v>42.146699999999996</v>
      </c>
      <c r="N2605" s="249"/>
    </row>
    <row r="2606" spans="1:14" ht="45">
      <c r="A2606" s="241"/>
      <c r="B2606" s="266" t="s">
        <v>7938</v>
      </c>
      <c r="C2606" s="241">
        <v>2024</v>
      </c>
      <c r="D2606" s="266" t="s">
        <v>7939</v>
      </c>
      <c r="E2606" s="78">
        <v>0.4</v>
      </c>
      <c r="F2606" s="244">
        <v>1</v>
      </c>
      <c r="G2606" s="244">
        <v>40</v>
      </c>
      <c r="H2606" s="267">
        <v>25.131540000000001</v>
      </c>
      <c r="I2606" s="268">
        <v>343</v>
      </c>
      <c r="J2606" s="247"/>
      <c r="K2606" s="247"/>
      <c r="L2606" s="248">
        <f t="shared" si="94"/>
        <v>25.131540000000001</v>
      </c>
      <c r="N2606" s="192"/>
    </row>
    <row r="2607" spans="1:14" ht="45">
      <c r="A2607" s="185"/>
      <c r="B2607" s="266" t="s">
        <v>7940</v>
      </c>
      <c r="C2607" s="241">
        <v>2024</v>
      </c>
      <c r="D2607" s="266" t="s">
        <v>6836</v>
      </c>
      <c r="E2607" s="78">
        <v>0.4</v>
      </c>
      <c r="F2607" s="244">
        <v>1</v>
      </c>
      <c r="G2607" s="244">
        <v>15</v>
      </c>
      <c r="H2607" s="267">
        <v>35.943400000000004</v>
      </c>
      <c r="I2607" s="269">
        <v>140</v>
      </c>
      <c r="L2607" s="211">
        <f t="shared" si="94"/>
        <v>35.943400000000004</v>
      </c>
      <c r="N2607" s="192"/>
    </row>
    <row r="2608" spans="1:14" ht="45">
      <c r="A2608" s="185"/>
      <c r="B2608" s="266" t="s">
        <v>7941</v>
      </c>
      <c r="C2608" s="241">
        <v>2024</v>
      </c>
      <c r="D2608" s="266" t="s">
        <v>7942</v>
      </c>
      <c r="E2608" s="78">
        <v>0.4</v>
      </c>
      <c r="F2608" s="244">
        <v>1</v>
      </c>
      <c r="G2608" s="244">
        <v>15</v>
      </c>
      <c r="H2608" s="267">
        <v>31.108340000000002</v>
      </c>
      <c r="I2608" s="269">
        <v>201</v>
      </c>
      <c r="L2608" s="211">
        <f t="shared" si="94"/>
        <v>31.108340000000002</v>
      </c>
      <c r="N2608" s="192"/>
    </row>
    <row r="2609" spans="1:14" ht="45">
      <c r="A2609" s="185"/>
      <c r="B2609" s="266" t="s">
        <v>7943</v>
      </c>
      <c r="C2609" s="241">
        <v>2024</v>
      </c>
      <c r="D2609" s="266" t="s">
        <v>7944</v>
      </c>
      <c r="E2609" s="78">
        <v>0.4</v>
      </c>
      <c r="F2609" s="244">
        <v>1</v>
      </c>
      <c r="G2609" s="244">
        <v>15</v>
      </c>
      <c r="H2609" s="267">
        <v>34.439569999999996</v>
      </c>
      <c r="I2609" s="269">
        <v>201</v>
      </c>
      <c r="L2609" s="211">
        <f t="shared" si="94"/>
        <v>34.439569999999996</v>
      </c>
      <c r="N2609" s="192"/>
    </row>
    <row r="2610" spans="1:14" ht="45">
      <c r="A2610" s="185"/>
      <c r="B2610" s="266" t="s">
        <v>7945</v>
      </c>
      <c r="C2610" s="241">
        <v>2024</v>
      </c>
      <c r="D2610" s="266" t="s">
        <v>7946</v>
      </c>
      <c r="E2610" s="78">
        <v>0.4</v>
      </c>
      <c r="F2610" s="244">
        <v>1</v>
      </c>
      <c r="G2610" s="244">
        <v>5</v>
      </c>
      <c r="H2610" s="267">
        <v>29.323910000000001</v>
      </c>
      <c r="I2610" s="269">
        <v>140</v>
      </c>
      <c r="L2610" s="211">
        <f t="shared" si="94"/>
        <v>29.323910000000001</v>
      </c>
      <c r="N2610" s="192"/>
    </row>
    <row r="2611" spans="1:14" ht="45">
      <c r="A2611" s="185"/>
      <c r="B2611" s="266" t="s">
        <v>7947</v>
      </c>
      <c r="C2611" s="241">
        <v>2024</v>
      </c>
      <c r="D2611" s="266" t="s">
        <v>7948</v>
      </c>
      <c r="E2611" s="78">
        <v>0.4</v>
      </c>
      <c r="F2611" s="244">
        <v>1</v>
      </c>
      <c r="G2611" s="244">
        <v>15</v>
      </c>
      <c r="H2611" s="267">
        <v>11.999169999999999</v>
      </c>
      <c r="I2611" s="269">
        <v>139</v>
      </c>
      <c r="L2611" s="211">
        <f t="shared" si="94"/>
        <v>11.999169999999999</v>
      </c>
      <c r="N2611" s="192"/>
    </row>
    <row r="2612" spans="1:14" ht="45">
      <c r="A2612" s="185"/>
      <c r="B2612" s="266" t="s">
        <v>7949</v>
      </c>
      <c r="C2612" s="241">
        <v>2024</v>
      </c>
      <c r="D2612" s="266" t="s">
        <v>6562</v>
      </c>
      <c r="E2612" s="78">
        <v>0.4</v>
      </c>
      <c r="F2612" s="244">
        <v>1</v>
      </c>
      <c r="G2612" s="244">
        <v>15</v>
      </c>
      <c r="H2612" s="267">
        <v>45.352530000000002</v>
      </c>
      <c r="I2612" s="269">
        <v>197</v>
      </c>
      <c r="L2612" s="211">
        <f t="shared" si="94"/>
        <v>45.352530000000002</v>
      </c>
      <c r="N2612" s="192"/>
    </row>
    <row r="2613" spans="1:14" ht="45">
      <c r="A2613" s="185"/>
      <c r="B2613" s="266" t="s">
        <v>7950</v>
      </c>
      <c r="C2613" s="241">
        <v>2024</v>
      </c>
      <c r="D2613" s="266" t="s">
        <v>7951</v>
      </c>
      <c r="E2613" s="78">
        <v>0.4</v>
      </c>
      <c r="F2613" s="244">
        <v>1</v>
      </c>
      <c r="G2613" s="244">
        <v>15</v>
      </c>
      <c r="H2613" s="267">
        <v>39.10772</v>
      </c>
      <c r="I2613" s="269">
        <v>195</v>
      </c>
      <c r="L2613" s="211">
        <f t="shared" si="94"/>
        <v>39.10772</v>
      </c>
      <c r="N2613" s="192"/>
    </row>
    <row r="2614" spans="1:14" ht="45">
      <c r="A2614" s="185"/>
      <c r="B2614" s="266" t="s">
        <v>7952</v>
      </c>
      <c r="C2614" s="241">
        <v>2024</v>
      </c>
      <c r="D2614" s="266" t="s">
        <v>7953</v>
      </c>
      <c r="E2614" s="78">
        <v>0.4</v>
      </c>
      <c r="F2614" s="244">
        <v>1</v>
      </c>
      <c r="G2614" s="244">
        <v>15</v>
      </c>
      <c r="H2614" s="267">
        <v>39.050129999999996</v>
      </c>
      <c r="I2614" s="269">
        <v>195</v>
      </c>
      <c r="L2614" s="211">
        <f t="shared" si="94"/>
        <v>39.050129999999996</v>
      </c>
      <c r="N2614" s="192"/>
    </row>
    <row r="2615" spans="1:14" ht="45">
      <c r="A2615" s="185"/>
      <c r="B2615" s="266" t="s">
        <v>7954</v>
      </c>
      <c r="C2615" s="241">
        <v>2024</v>
      </c>
      <c r="D2615" s="266" t="s">
        <v>7955</v>
      </c>
      <c r="E2615" s="78">
        <v>0.4</v>
      </c>
      <c r="F2615" s="244">
        <v>1</v>
      </c>
      <c r="G2615" s="244">
        <v>15</v>
      </c>
      <c r="H2615" s="267">
        <v>22.8613</v>
      </c>
      <c r="I2615" s="269">
        <v>129</v>
      </c>
      <c r="L2615" s="211">
        <f t="shared" si="94"/>
        <v>22.8613</v>
      </c>
      <c r="N2615" s="192"/>
    </row>
    <row r="2616" spans="1:14" ht="45">
      <c r="A2616" s="185"/>
      <c r="B2616" s="266" t="s">
        <v>7956</v>
      </c>
      <c r="C2616" s="241">
        <v>2024</v>
      </c>
      <c r="D2616" s="266" t="s">
        <v>7957</v>
      </c>
      <c r="E2616" s="78">
        <v>0.4</v>
      </c>
      <c r="F2616" s="244">
        <v>1</v>
      </c>
      <c r="G2616" s="244">
        <v>15</v>
      </c>
      <c r="H2616" s="267">
        <v>23.480990000000002</v>
      </c>
      <c r="I2616" s="269">
        <v>129</v>
      </c>
      <c r="L2616" s="211">
        <f t="shared" si="94"/>
        <v>23.480990000000002</v>
      </c>
      <c r="N2616" s="192"/>
    </row>
    <row r="2617" spans="1:14" ht="45">
      <c r="A2617" s="185"/>
      <c r="B2617" s="266" t="s">
        <v>7958</v>
      </c>
      <c r="C2617" s="241">
        <v>2024</v>
      </c>
      <c r="D2617" s="266" t="s">
        <v>7959</v>
      </c>
      <c r="E2617" s="78">
        <v>0.4</v>
      </c>
      <c r="F2617" s="244">
        <v>1</v>
      </c>
      <c r="G2617" s="244">
        <v>15</v>
      </c>
      <c r="H2617" s="267">
        <v>20.163990000000002</v>
      </c>
      <c r="I2617" s="269">
        <v>129</v>
      </c>
      <c r="L2617" s="211">
        <f t="shared" si="94"/>
        <v>20.163990000000002</v>
      </c>
      <c r="N2617" s="192"/>
    </row>
    <row r="2618" spans="1:14" ht="45">
      <c r="A2618" s="185"/>
      <c r="B2618" s="266" t="s">
        <v>7960</v>
      </c>
      <c r="C2618" s="241">
        <v>2024</v>
      </c>
      <c r="D2618" s="266" t="s">
        <v>7961</v>
      </c>
      <c r="E2618" s="78">
        <v>0.4</v>
      </c>
      <c r="F2618" s="244">
        <v>1</v>
      </c>
      <c r="G2618" s="244">
        <v>5</v>
      </c>
      <c r="H2618" s="267">
        <v>22.2287</v>
      </c>
      <c r="I2618" s="269">
        <v>130</v>
      </c>
      <c r="L2618" s="211">
        <f t="shared" si="94"/>
        <v>22.2287</v>
      </c>
      <c r="N2618" s="192"/>
    </row>
    <row r="2619" spans="1:14" ht="45">
      <c r="A2619" s="185"/>
      <c r="B2619" s="266" t="s">
        <v>7962</v>
      </c>
      <c r="C2619" s="241">
        <v>2024</v>
      </c>
      <c r="D2619" s="266" t="s">
        <v>7963</v>
      </c>
      <c r="E2619" s="78">
        <v>0.4</v>
      </c>
      <c r="F2619" s="244">
        <v>1</v>
      </c>
      <c r="G2619" s="244">
        <v>0</v>
      </c>
      <c r="H2619" s="267">
        <v>21.797040000000003</v>
      </c>
      <c r="I2619" s="269">
        <v>130</v>
      </c>
      <c r="L2619" s="211">
        <f t="shared" si="94"/>
        <v>21.797040000000003</v>
      </c>
      <c r="N2619" s="192"/>
    </row>
    <row r="2620" spans="1:14" s="247" customFormat="1" ht="45">
      <c r="A2620" s="241"/>
      <c r="B2620" s="266" t="s">
        <v>7964</v>
      </c>
      <c r="C2620" s="241">
        <v>2024</v>
      </c>
      <c r="D2620" s="266" t="s">
        <v>7965</v>
      </c>
      <c r="E2620" s="78">
        <v>0.4</v>
      </c>
      <c r="F2620" s="244">
        <v>1</v>
      </c>
      <c r="G2620" s="244">
        <v>7</v>
      </c>
      <c r="H2620" s="267">
        <v>20.768849999999997</v>
      </c>
      <c r="I2620" s="268">
        <v>130</v>
      </c>
      <c r="L2620" s="248">
        <f t="shared" si="94"/>
        <v>20.768849999999997</v>
      </c>
      <c r="N2620" s="249"/>
    </row>
    <row r="2621" spans="1:14" ht="45">
      <c r="A2621" s="185"/>
      <c r="B2621" s="266" t="s">
        <v>7966</v>
      </c>
      <c r="C2621" s="241">
        <v>2024</v>
      </c>
      <c r="D2621" s="266" t="s">
        <v>7967</v>
      </c>
      <c r="E2621" s="78">
        <v>0.4</v>
      </c>
      <c r="F2621" s="244">
        <v>1</v>
      </c>
      <c r="G2621" s="244">
        <v>15</v>
      </c>
      <c r="H2621" s="267">
        <v>27.02187</v>
      </c>
      <c r="I2621" s="269">
        <v>139</v>
      </c>
      <c r="L2621" s="211">
        <f t="shared" si="94"/>
        <v>27.02187</v>
      </c>
      <c r="N2621" s="192"/>
    </row>
    <row r="2622" spans="1:14" ht="45">
      <c r="A2622" s="185"/>
      <c r="B2622" s="266" t="s">
        <v>7968</v>
      </c>
      <c r="C2622" s="241">
        <v>2024</v>
      </c>
      <c r="D2622" s="266" t="s">
        <v>7969</v>
      </c>
      <c r="E2622" s="78">
        <v>0.4</v>
      </c>
      <c r="F2622" s="244">
        <v>1</v>
      </c>
      <c r="G2622" s="244">
        <v>0</v>
      </c>
      <c r="H2622" s="267">
        <v>27.02187</v>
      </c>
      <c r="I2622" s="269">
        <v>139</v>
      </c>
      <c r="L2622" s="211">
        <f t="shared" si="94"/>
        <v>27.02187</v>
      </c>
      <c r="N2622" s="192"/>
    </row>
    <row r="2623" spans="1:14" ht="45">
      <c r="A2623" s="185"/>
      <c r="B2623" s="266" t="s">
        <v>7970</v>
      </c>
      <c r="C2623" s="241">
        <v>2024</v>
      </c>
      <c r="D2623" s="266" t="s">
        <v>7971</v>
      </c>
      <c r="E2623" s="78">
        <v>0.4</v>
      </c>
      <c r="F2623" s="244">
        <v>1</v>
      </c>
      <c r="G2623" s="244">
        <v>0</v>
      </c>
      <c r="H2623" s="267">
        <v>27.021879999999999</v>
      </c>
      <c r="I2623" s="269">
        <v>139</v>
      </c>
      <c r="L2623" s="211">
        <f t="shared" si="94"/>
        <v>27.021879999999999</v>
      </c>
      <c r="N2623" s="192"/>
    </row>
    <row r="2624" spans="1:14" ht="45">
      <c r="A2624" s="185"/>
      <c r="B2624" s="266" t="s">
        <v>7972</v>
      </c>
      <c r="C2624" s="241">
        <v>2024</v>
      </c>
      <c r="D2624" s="266" t="s">
        <v>7973</v>
      </c>
      <c r="E2624" s="78">
        <v>0.4</v>
      </c>
      <c r="F2624" s="244">
        <v>1</v>
      </c>
      <c r="G2624" s="244">
        <v>15</v>
      </c>
      <c r="H2624" s="267">
        <v>27.044790000000003</v>
      </c>
      <c r="I2624" s="269">
        <v>139</v>
      </c>
      <c r="L2624" s="211">
        <f t="shared" si="94"/>
        <v>27.044790000000003</v>
      </c>
      <c r="N2624" s="192"/>
    </row>
    <row r="2625" spans="1:14" ht="45">
      <c r="A2625" s="185"/>
      <c r="B2625" s="266" t="s">
        <v>7974</v>
      </c>
      <c r="C2625" s="241">
        <v>2024</v>
      </c>
      <c r="D2625" s="266" t="s">
        <v>7975</v>
      </c>
      <c r="E2625" s="78">
        <v>0.4</v>
      </c>
      <c r="F2625" s="244">
        <v>1</v>
      </c>
      <c r="G2625" s="244">
        <v>15</v>
      </c>
      <c r="H2625" s="267">
        <v>27.044799999999999</v>
      </c>
      <c r="I2625" s="269">
        <v>139</v>
      </c>
      <c r="L2625" s="211">
        <f t="shared" si="94"/>
        <v>27.044799999999999</v>
      </c>
      <c r="N2625" s="192"/>
    </row>
    <row r="2626" spans="1:14" ht="45">
      <c r="A2626" s="185"/>
      <c r="B2626" s="266" t="s">
        <v>7976</v>
      </c>
      <c r="C2626" s="241">
        <v>2024</v>
      </c>
      <c r="D2626" s="266" t="s">
        <v>7977</v>
      </c>
      <c r="E2626" s="78">
        <v>0.4</v>
      </c>
      <c r="F2626" s="244">
        <v>1</v>
      </c>
      <c r="G2626" s="244">
        <v>0</v>
      </c>
      <c r="H2626" s="267">
        <v>27.058040000000002</v>
      </c>
      <c r="I2626" s="269">
        <v>139</v>
      </c>
      <c r="L2626" s="211">
        <f t="shared" si="94"/>
        <v>27.058040000000002</v>
      </c>
      <c r="N2626" s="192"/>
    </row>
    <row r="2627" spans="1:14" ht="45">
      <c r="A2627" s="185"/>
      <c r="B2627" s="266" t="s">
        <v>7978</v>
      </c>
      <c r="C2627" s="241">
        <v>2024</v>
      </c>
      <c r="D2627" s="266" t="s">
        <v>7979</v>
      </c>
      <c r="E2627" s="78">
        <v>0.4</v>
      </c>
      <c r="F2627" s="244">
        <v>1</v>
      </c>
      <c r="G2627" s="244">
        <v>15</v>
      </c>
      <c r="H2627" s="267">
        <v>27.12781</v>
      </c>
      <c r="I2627" s="269">
        <v>139</v>
      </c>
      <c r="L2627" s="211">
        <f t="shared" si="94"/>
        <v>27.12781</v>
      </c>
      <c r="N2627" s="192"/>
    </row>
    <row r="2628" spans="1:14" ht="45">
      <c r="A2628" s="185"/>
      <c r="B2628" s="266" t="s">
        <v>7980</v>
      </c>
      <c r="C2628" s="241">
        <v>2024</v>
      </c>
      <c r="D2628" s="266" t="s">
        <v>7981</v>
      </c>
      <c r="E2628" s="78">
        <v>0.4</v>
      </c>
      <c r="F2628" s="244">
        <v>1</v>
      </c>
      <c r="G2628" s="244">
        <v>15</v>
      </c>
      <c r="H2628" s="267">
        <v>27.127849999999999</v>
      </c>
      <c r="I2628" s="269">
        <v>139</v>
      </c>
      <c r="L2628" s="211">
        <f t="shared" si="94"/>
        <v>27.127849999999999</v>
      </c>
      <c r="N2628" s="192"/>
    </row>
    <row r="2629" spans="1:14" ht="45">
      <c r="A2629" s="185"/>
      <c r="B2629" s="266" t="s">
        <v>7982</v>
      </c>
      <c r="C2629" s="241">
        <v>2024</v>
      </c>
      <c r="D2629" s="266" t="s">
        <v>7983</v>
      </c>
      <c r="E2629" s="78">
        <v>0.4</v>
      </c>
      <c r="F2629" s="244">
        <v>1</v>
      </c>
      <c r="G2629" s="244">
        <v>15</v>
      </c>
      <c r="H2629" s="267">
        <v>26.690090000000001</v>
      </c>
      <c r="I2629" s="269">
        <v>139</v>
      </c>
      <c r="L2629" s="211">
        <f t="shared" si="94"/>
        <v>26.690090000000001</v>
      </c>
      <c r="N2629" s="192"/>
    </row>
    <row r="2630" spans="1:14" ht="45">
      <c r="A2630" s="185"/>
      <c r="B2630" s="266" t="s">
        <v>7984</v>
      </c>
      <c r="C2630" s="241">
        <v>2024</v>
      </c>
      <c r="D2630" s="266" t="s">
        <v>7985</v>
      </c>
      <c r="E2630" s="78">
        <v>0.4</v>
      </c>
      <c r="F2630" s="244">
        <v>1</v>
      </c>
      <c r="G2630" s="244">
        <v>0</v>
      </c>
      <c r="H2630" s="267">
        <v>26.690529999999999</v>
      </c>
      <c r="I2630" s="269">
        <v>139</v>
      </c>
      <c r="L2630" s="211">
        <f t="shared" si="94"/>
        <v>26.690529999999999</v>
      </c>
      <c r="N2630" s="192"/>
    </row>
    <row r="2631" spans="1:14" ht="45">
      <c r="A2631" s="185"/>
      <c r="B2631" s="266" t="s">
        <v>7986</v>
      </c>
      <c r="C2631" s="241">
        <v>2024</v>
      </c>
      <c r="D2631" s="266" t="s">
        <v>7987</v>
      </c>
      <c r="E2631" s="78">
        <v>0.4</v>
      </c>
      <c r="F2631" s="244">
        <v>1</v>
      </c>
      <c r="G2631" s="244">
        <v>15</v>
      </c>
      <c r="H2631" s="267">
        <v>26.690540000000002</v>
      </c>
      <c r="I2631" s="269">
        <v>139</v>
      </c>
      <c r="L2631" s="211">
        <f t="shared" si="94"/>
        <v>26.690540000000002</v>
      </c>
      <c r="N2631" s="192"/>
    </row>
    <row r="2632" spans="1:14" ht="45">
      <c r="A2632" s="185"/>
      <c r="B2632" s="266" t="s">
        <v>7988</v>
      </c>
      <c r="C2632" s="241">
        <v>2024</v>
      </c>
      <c r="D2632" s="266" t="s">
        <v>7989</v>
      </c>
      <c r="E2632" s="78">
        <v>0.4</v>
      </c>
      <c r="F2632" s="244">
        <v>1</v>
      </c>
      <c r="G2632" s="244">
        <v>10</v>
      </c>
      <c r="H2632" s="267">
        <v>27.2502</v>
      </c>
      <c r="I2632" s="269">
        <v>139</v>
      </c>
      <c r="L2632" s="211">
        <f t="shared" ref="L2632:L2695" si="95">H2632/F2632</f>
        <v>27.2502</v>
      </c>
      <c r="N2632" s="192"/>
    </row>
    <row r="2633" spans="1:14" ht="45">
      <c r="A2633" s="185"/>
      <c r="B2633" s="266" t="s">
        <v>7990</v>
      </c>
      <c r="C2633" s="241">
        <v>2024</v>
      </c>
      <c r="D2633" s="266" t="s">
        <v>7991</v>
      </c>
      <c r="E2633" s="78">
        <v>0.4</v>
      </c>
      <c r="F2633" s="244">
        <v>1</v>
      </c>
      <c r="G2633" s="244">
        <v>15</v>
      </c>
      <c r="H2633" s="267">
        <v>27.250209999999999</v>
      </c>
      <c r="I2633" s="269">
        <v>139</v>
      </c>
      <c r="L2633" s="211">
        <f t="shared" si="95"/>
        <v>27.250209999999999</v>
      </c>
      <c r="N2633" s="192"/>
    </row>
    <row r="2634" spans="1:14" ht="45">
      <c r="A2634" s="185"/>
      <c r="B2634" s="266" t="s">
        <v>7992</v>
      </c>
      <c r="C2634" s="241">
        <v>2024</v>
      </c>
      <c r="D2634" s="266" t="s">
        <v>7993</v>
      </c>
      <c r="E2634" s="78">
        <v>0.4</v>
      </c>
      <c r="F2634" s="244">
        <v>1</v>
      </c>
      <c r="G2634" s="244">
        <v>15</v>
      </c>
      <c r="H2634" s="267">
        <v>27.250229999999998</v>
      </c>
      <c r="I2634" s="269">
        <v>139</v>
      </c>
      <c r="L2634" s="211">
        <f t="shared" si="95"/>
        <v>27.250229999999998</v>
      </c>
      <c r="N2634" s="192"/>
    </row>
    <row r="2635" spans="1:14" ht="45">
      <c r="A2635" s="185"/>
      <c r="B2635" s="266" t="s">
        <v>7994</v>
      </c>
      <c r="C2635" s="241">
        <v>2024</v>
      </c>
      <c r="D2635" s="266" t="s">
        <v>7995</v>
      </c>
      <c r="E2635" s="78">
        <v>0.4</v>
      </c>
      <c r="F2635" s="244">
        <v>1</v>
      </c>
      <c r="G2635" s="244">
        <v>15</v>
      </c>
      <c r="H2635" s="267">
        <v>23.989639999999998</v>
      </c>
      <c r="I2635" s="269">
        <v>197</v>
      </c>
      <c r="L2635" s="211">
        <f t="shared" si="95"/>
        <v>23.989639999999998</v>
      </c>
      <c r="N2635" s="192"/>
    </row>
    <row r="2636" spans="1:14" ht="45">
      <c r="A2636" s="185"/>
      <c r="B2636" s="266" t="s">
        <v>7996</v>
      </c>
      <c r="C2636" s="241">
        <v>2024</v>
      </c>
      <c r="D2636" s="266" t="s">
        <v>7997</v>
      </c>
      <c r="E2636" s="78">
        <v>0.4</v>
      </c>
      <c r="F2636" s="244">
        <v>1</v>
      </c>
      <c r="G2636" s="244">
        <v>0</v>
      </c>
      <c r="H2636" s="267">
        <v>23.990080000000003</v>
      </c>
      <c r="I2636" s="269">
        <v>197</v>
      </c>
      <c r="L2636" s="211">
        <f t="shared" si="95"/>
        <v>23.990080000000003</v>
      </c>
      <c r="N2636" s="192"/>
    </row>
    <row r="2637" spans="1:14" ht="45">
      <c r="A2637" s="185"/>
      <c r="B2637" s="266" t="s">
        <v>7998</v>
      </c>
      <c r="C2637" s="241">
        <v>2024</v>
      </c>
      <c r="D2637" s="266" t="s">
        <v>7999</v>
      </c>
      <c r="E2637" s="78">
        <v>0.4</v>
      </c>
      <c r="F2637" s="244">
        <v>1</v>
      </c>
      <c r="G2637" s="244">
        <v>0</v>
      </c>
      <c r="H2637" s="267">
        <v>23.99052</v>
      </c>
      <c r="I2637" s="269">
        <v>197</v>
      </c>
      <c r="L2637" s="211">
        <f t="shared" si="95"/>
        <v>23.99052</v>
      </c>
      <c r="N2637" s="192"/>
    </row>
    <row r="2638" spans="1:14" ht="45">
      <c r="A2638" s="185"/>
      <c r="B2638" s="266" t="s">
        <v>8000</v>
      </c>
      <c r="C2638" s="241">
        <v>2024</v>
      </c>
      <c r="D2638" s="266" t="s">
        <v>6596</v>
      </c>
      <c r="E2638" s="78">
        <v>0.4</v>
      </c>
      <c r="F2638" s="244">
        <v>1</v>
      </c>
      <c r="G2638" s="244">
        <v>5</v>
      </c>
      <c r="H2638" s="267">
        <v>15.16337</v>
      </c>
      <c r="I2638" s="269">
        <v>197</v>
      </c>
      <c r="L2638" s="211">
        <f t="shared" si="95"/>
        <v>15.16337</v>
      </c>
      <c r="N2638" s="192"/>
    </row>
    <row r="2639" spans="1:14" ht="45">
      <c r="A2639" s="185"/>
      <c r="B2639" s="266" t="s">
        <v>8001</v>
      </c>
      <c r="C2639" s="241">
        <v>2024</v>
      </c>
      <c r="D2639" s="266" t="s">
        <v>6594</v>
      </c>
      <c r="E2639" s="78">
        <v>0.4</v>
      </c>
      <c r="F2639" s="244">
        <v>1</v>
      </c>
      <c r="G2639" s="244">
        <v>5</v>
      </c>
      <c r="H2639" s="267">
        <v>23.99052</v>
      </c>
      <c r="I2639" s="269">
        <v>197</v>
      </c>
      <c r="L2639" s="211">
        <f t="shared" si="95"/>
        <v>23.99052</v>
      </c>
      <c r="N2639" s="192"/>
    </row>
    <row r="2640" spans="1:14" ht="45">
      <c r="A2640" s="185"/>
      <c r="B2640" s="266" t="s">
        <v>8002</v>
      </c>
      <c r="C2640" s="241">
        <v>2024</v>
      </c>
      <c r="D2640" s="266" t="s">
        <v>8003</v>
      </c>
      <c r="E2640" s="78">
        <v>0.4</v>
      </c>
      <c r="F2640" s="244">
        <v>1</v>
      </c>
      <c r="G2640" s="244">
        <v>5</v>
      </c>
      <c r="H2640" s="267">
        <v>23.974599999999999</v>
      </c>
      <c r="I2640" s="269">
        <v>197</v>
      </c>
      <c r="L2640" s="211">
        <f t="shared" si="95"/>
        <v>23.974599999999999</v>
      </c>
      <c r="N2640" s="192"/>
    </row>
    <row r="2641" spans="1:14" ht="45">
      <c r="A2641" s="185"/>
      <c r="B2641" s="266" t="s">
        <v>8004</v>
      </c>
      <c r="C2641" s="241">
        <v>2024</v>
      </c>
      <c r="D2641" s="266" t="s">
        <v>8005</v>
      </c>
      <c r="E2641" s="78">
        <v>0.4</v>
      </c>
      <c r="F2641" s="244">
        <v>1</v>
      </c>
      <c r="G2641" s="244">
        <v>10</v>
      </c>
      <c r="H2641" s="267">
        <v>23.974720000000001</v>
      </c>
      <c r="I2641" s="269">
        <v>197</v>
      </c>
      <c r="L2641" s="211">
        <f t="shared" si="95"/>
        <v>23.974720000000001</v>
      </c>
      <c r="N2641" s="192"/>
    </row>
    <row r="2642" spans="1:14" ht="45">
      <c r="A2642" s="185"/>
      <c r="B2642" s="266" t="s">
        <v>8006</v>
      </c>
      <c r="C2642" s="241">
        <v>2024</v>
      </c>
      <c r="D2642" s="266" t="s">
        <v>8007</v>
      </c>
      <c r="E2642" s="78">
        <v>0.4</v>
      </c>
      <c r="F2642" s="244">
        <v>1</v>
      </c>
      <c r="G2642" s="244">
        <v>15</v>
      </c>
      <c r="H2642" s="267">
        <v>23.974580000000003</v>
      </c>
      <c r="I2642" s="269">
        <v>197</v>
      </c>
      <c r="L2642" s="211">
        <f t="shared" si="95"/>
        <v>23.974580000000003</v>
      </c>
      <c r="N2642" s="192"/>
    </row>
    <row r="2643" spans="1:14" ht="45">
      <c r="A2643" s="185"/>
      <c r="B2643" s="266" t="s">
        <v>8008</v>
      </c>
      <c r="C2643" s="241">
        <v>2024</v>
      </c>
      <c r="D2643" s="266" t="s">
        <v>6720</v>
      </c>
      <c r="E2643" s="78">
        <v>0.4</v>
      </c>
      <c r="F2643" s="244">
        <v>1</v>
      </c>
      <c r="G2643" s="244">
        <v>15</v>
      </c>
      <c r="H2643" s="267">
        <v>34.820680000000003</v>
      </c>
      <c r="I2643" s="269">
        <v>196</v>
      </c>
      <c r="L2643" s="211">
        <f t="shared" si="95"/>
        <v>34.820680000000003</v>
      </c>
      <c r="N2643" s="192"/>
    </row>
    <row r="2644" spans="1:14" ht="45">
      <c r="A2644" s="185"/>
      <c r="B2644" s="266" t="s">
        <v>8009</v>
      </c>
      <c r="C2644" s="241">
        <v>2024</v>
      </c>
      <c r="D2644" s="266" t="s">
        <v>6576</v>
      </c>
      <c r="E2644" s="78">
        <v>0.4</v>
      </c>
      <c r="F2644" s="244">
        <v>1</v>
      </c>
      <c r="G2644" s="244">
        <v>15</v>
      </c>
      <c r="H2644" s="267">
        <v>25.287710000000001</v>
      </c>
      <c r="I2644" s="269">
        <v>308</v>
      </c>
      <c r="L2644" s="211">
        <f t="shared" si="95"/>
        <v>25.287710000000001</v>
      </c>
      <c r="N2644" s="192"/>
    </row>
    <row r="2645" spans="1:14" ht="45">
      <c r="A2645" s="185"/>
      <c r="B2645" s="266" t="s">
        <v>8010</v>
      </c>
      <c r="C2645" s="241">
        <v>2024</v>
      </c>
      <c r="D2645" s="266" t="s">
        <v>6568</v>
      </c>
      <c r="E2645" s="78">
        <v>0.4</v>
      </c>
      <c r="F2645" s="244">
        <v>1</v>
      </c>
      <c r="G2645" s="244">
        <v>5</v>
      </c>
      <c r="H2645" s="267">
        <v>37.611969999999999</v>
      </c>
      <c r="I2645" s="269">
        <v>195</v>
      </c>
      <c r="L2645" s="211">
        <f t="shared" si="95"/>
        <v>37.611969999999999</v>
      </c>
      <c r="N2645" s="192"/>
    </row>
    <row r="2646" spans="1:14" ht="45">
      <c r="A2646" s="185"/>
      <c r="B2646" s="266" t="s">
        <v>8011</v>
      </c>
      <c r="C2646" s="241">
        <v>2024</v>
      </c>
      <c r="D2646" s="266" t="s">
        <v>8012</v>
      </c>
      <c r="E2646" s="78">
        <v>0.4</v>
      </c>
      <c r="F2646" s="244">
        <v>1</v>
      </c>
      <c r="G2646" s="244">
        <v>15</v>
      </c>
      <c r="H2646" s="267">
        <v>32.86262</v>
      </c>
      <c r="I2646" s="269">
        <v>195</v>
      </c>
      <c r="L2646" s="211">
        <f t="shared" si="95"/>
        <v>32.86262</v>
      </c>
      <c r="N2646" s="192"/>
    </row>
    <row r="2647" spans="1:14" ht="45">
      <c r="A2647" s="185"/>
      <c r="B2647" s="266" t="s">
        <v>8013</v>
      </c>
      <c r="C2647" s="241">
        <v>2024</v>
      </c>
      <c r="D2647" s="266" t="s">
        <v>8014</v>
      </c>
      <c r="E2647" s="78">
        <v>0.4</v>
      </c>
      <c r="F2647" s="244">
        <v>1</v>
      </c>
      <c r="G2647" s="244">
        <v>10</v>
      </c>
      <c r="H2647" s="267">
        <v>36.483379999999997</v>
      </c>
      <c r="I2647" s="269">
        <v>131</v>
      </c>
      <c r="L2647" s="211">
        <f t="shared" si="95"/>
        <v>36.483379999999997</v>
      </c>
      <c r="N2647" s="192"/>
    </row>
    <row r="2648" spans="1:14" ht="45">
      <c r="A2648" s="185"/>
      <c r="B2648" s="266" t="s">
        <v>8015</v>
      </c>
      <c r="C2648" s="241">
        <v>2024</v>
      </c>
      <c r="D2648" s="266" t="s">
        <v>8016</v>
      </c>
      <c r="E2648" s="78">
        <v>0.4</v>
      </c>
      <c r="F2648" s="244">
        <v>1</v>
      </c>
      <c r="G2648" s="244">
        <v>30</v>
      </c>
      <c r="H2648" s="267">
        <v>33.444110000000002</v>
      </c>
      <c r="I2648" s="269">
        <v>142</v>
      </c>
      <c r="L2648" s="211">
        <f t="shared" si="95"/>
        <v>33.444110000000002</v>
      </c>
      <c r="N2648" s="192"/>
    </row>
    <row r="2649" spans="1:14" ht="45">
      <c r="A2649" s="185"/>
      <c r="B2649" s="266" t="s">
        <v>8017</v>
      </c>
      <c r="C2649" s="241">
        <v>2024</v>
      </c>
      <c r="D2649" s="266" t="s">
        <v>8018</v>
      </c>
      <c r="E2649" s="78">
        <v>0.4</v>
      </c>
      <c r="F2649" s="244">
        <v>1</v>
      </c>
      <c r="G2649" s="244">
        <v>10</v>
      </c>
      <c r="H2649" s="267">
        <v>29.538529999999998</v>
      </c>
      <c r="I2649" s="269">
        <v>142</v>
      </c>
      <c r="L2649" s="211">
        <f t="shared" si="95"/>
        <v>29.538529999999998</v>
      </c>
      <c r="N2649" s="192"/>
    </row>
    <row r="2650" spans="1:14" ht="45">
      <c r="A2650" s="185"/>
      <c r="B2650" s="266" t="s">
        <v>8019</v>
      </c>
      <c r="C2650" s="241">
        <v>2024</v>
      </c>
      <c r="D2650" s="266" t="s">
        <v>8020</v>
      </c>
      <c r="E2650" s="78">
        <v>0.4</v>
      </c>
      <c r="F2650" s="244">
        <v>1</v>
      </c>
      <c r="G2650" s="244">
        <v>15</v>
      </c>
      <c r="H2650" s="267">
        <v>35.3324</v>
      </c>
      <c r="I2650" s="269">
        <v>140</v>
      </c>
      <c r="L2650" s="211">
        <f t="shared" si="95"/>
        <v>35.3324</v>
      </c>
      <c r="N2650" s="192"/>
    </row>
    <row r="2651" spans="1:14" ht="45">
      <c r="A2651" s="185"/>
      <c r="B2651" s="266" t="s">
        <v>8021</v>
      </c>
      <c r="C2651" s="241">
        <v>2024</v>
      </c>
      <c r="D2651" s="266" t="s">
        <v>8022</v>
      </c>
      <c r="E2651" s="78">
        <v>0.4</v>
      </c>
      <c r="F2651" s="244">
        <v>1</v>
      </c>
      <c r="G2651" s="244">
        <v>15</v>
      </c>
      <c r="H2651" s="267">
        <v>34.003660000000004</v>
      </c>
      <c r="I2651" s="269">
        <v>140</v>
      </c>
      <c r="L2651" s="211">
        <f t="shared" si="95"/>
        <v>34.003660000000004</v>
      </c>
      <c r="N2651" s="192"/>
    </row>
    <row r="2652" spans="1:14" ht="45">
      <c r="A2652" s="185"/>
      <c r="B2652" s="266" t="s">
        <v>8023</v>
      </c>
      <c r="C2652" s="241">
        <v>2024</v>
      </c>
      <c r="D2652" s="266" t="s">
        <v>8024</v>
      </c>
      <c r="E2652" s="78">
        <v>0.4</v>
      </c>
      <c r="F2652" s="244">
        <v>1</v>
      </c>
      <c r="G2652" s="244">
        <v>10</v>
      </c>
      <c r="H2652" s="267">
        <v>24.847630000000002</v>
      </c>
      <c r="I2652" s="269">
        <v>140</v>
      </c>
      <c r="L2652" s="211">
        <f t="shared" si="95"/>
        <v>24.847630000000002</v>
      </c>
      <c r="N2652" s="192"/>
    </row>
    <row r="2653" spans="1:14" ht="45">
      <c r="A2653" s="185"/>
      <c r="B2653" s="266" t="s">
        <v>8025</v>
      </c>
      <c r="C2653" s="241">
        <v>2024</v>
      </c>
      <c r="D2653" s="266" t="s">
        <v>8026</v>
      </c>
      <c r="E2653" s="78">
        <v>0.4</v>
      </c>
      <c r="F2653" s="244">
        <v>1</v>
      </c>
      <c r="G2653" s="244">
        <v>0</v>
      </c>
      <c r="H2653" s="267">
        <v>34.762449999999994</v>
      </c>
      <c r="I2653" s="269">
        <v>140</v>
      </c>
      <c r="L2653" s="211">
        <f t="shared" si="95"/>
        <v>34.762449999999994</v>
      </c>
      <c r="N2653" s="192"/>
    </row>
    <row r="2654" spans="1:14" ht="45">
      <c r="A2654" s="185"/>
      <c r="B2654" s="266" t="s">
        <v>8027</v>
      </c>
      <c r="C2654" s="241">
        <v>2024</v>
      </c>
      <c r="D2654" s="266" t="s">
        <v>8028</v>
      </c>
      <c r="E2654" s="78">
        <v>0.4</v>
      </c>
      <c r="F2654" s="244">
        <v>1</v>
      </c>
      <c r="G2654" s="244">
        <v>15</v>
      </c>
      <c r="H2654" s="267">
        <v>35.63552</v>
      </c>
      <c r="I2654" s="269">
        <v>140</v>
      </c>
      <c r="L2654" s="211">
        <f t="shared" si="95"/>
        <v>35.63552</v>
      </c>
      <c r="N2654" s="192"/>
    </row>
    <row r="2655" spans="1:14" ht="45">
      <c r="A2655" s="185"/>
      <c r="B2655" s="266" t="s">
        <v>8029</v>
      </c>
      <c r="C2655" s="241">
        <v>2024</v>
      </c>
      <c r="D2655" s="266" t="s">
        <v>8030</v>
      </c>
      <c r="E2655" s="78">
        <v>0.4</v>
      </c>
      <c r="F2655" s="244">
        <v>1</v>
      </c>
      <c r="G2655" s="244">
        <v>15</v>
      </c>
      <c r="H2655" s="267">
        <v>35.428379999999997</v>
      </c>
      <c r="I2655" s="269">
        <v>140</v>
      </c>
      <c r="L2655" s="211">
        <f t="shared" si="95"/>
        <v>35.428379999999997</v>
      </c>
      <c r="N2655" s="192"/>
    </row>
    <row r="2656" spans="1:14" ht="45">
      <c r="A2656" s="185"/>
      <c r="B2656" s="266" t="s">
        <v>8031</v>
      </c>
      <c r="C2656" s="241">
        <v>2024</v>
      </c>
      <c r="D2656" s="266" t="s">
        <v>8032</v>
      </c>
      <c r="E2656" s="78">
        <v>0.4</v>
      </c>
      <c r="F2656" s="244">
        <v>1</v>
      </c>
      <c r="G2656" s="244">
        <v>0</v>
      </c>
      <c r="H2656" s="267">
        <v>34.662750000000003</v>
      </c>
      <c r="I2656" s="269">
        <v>140</v>
      </c>
      <c r="L2656" s="211">
        <f t="shared" si="95"/>
        <v>34.662750000000003</v>
      </c>
      <c r="N2656" s="192"/>
    </row>
    <row r="2657" spans="1:14" ht="45">
      <c r="A2657" s="185"/>
      <c r="B2657" s="266" t="s">
        <v>8033</v>
      </c>
      <c r="C2657" s="241">
        <v>2024</v>
      </c>
      <c r="D2657" s="266" t="s">
        <v>8034</v>
      </c>
      <c r="E2657" s="78">
        <v>0.4</v>
      </c>
      <c r="F2657" s="244">
        <v>1</v>
      </c>
      <c r="G2657" s="244">
        <v>0</v>
      </c>
      <c r="H2657" s="267">
        <v>34.172379999999997</v>
      </c>
      <c r="I2657" s="269">
        <v>140</v>
      </c>
      <c r="L2657" s="211">
        <f t="shared" si="95"/>
        <v>34.172379999999997</v>
      </c>
      <c r="N2657" s="192"/>
    </row>
    <row r="2658" spans="1:14" ht="45">
      <c r="A2658" s="185"/>
      <c r="B2658" s="266" t="s">
        <v>8035</v>
      </c>
      <c r="C2658" s="241">
        <v>2024</v>
      </c>
      <c r="D2658" s="266" t="s">
        <v>8036</v>
      </c>
      <c r="E2658" s="78">
        <v>0.4</v>
      </c>
      <c r="F2658" s="244">
        <v>1</v>
      </c>
      <c r="G2658" s="244">
        <v>15</v>
      </c>
      <c r="H2658" s="267">
        <v>34.518819999999998</v>
      </c>
      <c r="I2658" s="269">
        <v>140</v>
      </c>
      <c r="L2658" s="211">
        <f t="shared" si="95"/>
        <v>34.518819999999998</v>
      </c>
      <c r="N2658" s="192"/>
    </row>
    <row r="2659" spans="1:14" ht="45">
      <c r="A2659" s="185"/>
      <c r="B2659" s="266" t="s">
        <v>8037</v>
      </c>
      <c r="C2659" s="241">
        <v>2024</v>
      </c>
      <c r="D2659" s="266" t="s">
        <v>8038</v>
      </c>
      <c r="E2659" s="78">
        <v>0.4</v>
      </c>
      <c r="F2659" s="244">
        <v>1</v>
      </c>
      <c r="G2659" s="244">
        <v>5</v>
      </c>
      <c r="H2659" s="267">
        <v>35.934959999999997</v>
      </c>
      <c r="I2659" s="269">
        <v>140</v>
      </c>
      <c r="L2659" s="211">
        <f t="shared" si="95"/>
        <v>35.934959999999997</v>
      </c>
      <c r="N2659" s="192"/>
    </row>
    <row r="2660" spans="1:14" ht="45">
      <c r="A2660" s="185"/>
      <c r="B2660" s="266" t="s">
        <v>8039</v>
      </c>
      <c r="C2660" s="241">
        <v>2024</v>
      </c>
      <c r="D2660" s="266" t="s">
        <v>8040</v>
      </c>
      <c r="E2660" s="78">
        <v>0.4</v>
      </c>
      <c r="F2660" s="244">
        <v>1</v>
      </c>
      <c r="G2660" s="244">
        <v>15</v>
      </c>
      <c r="H2660" s="267">
        <v>35.220390000000002</v>
      </c>
      <c r="I2660" s="269">
        <v>140</v>
      </c>
      <c r="L2660" s="211">
        <f t="shared" si="95"/>
        <v>35.220390000000002</v>
      </c>
      <c r="N2660" s="192"/>
    </row>
    <row r="2661" spans="1:14" ht="45">
      <c r="A2661" s="185"/>
      <c r="B2661" s="266" t="s">
        <v>8041</v>
      </c>
      <c r="C2661" s="241">
        <v>2024</v>
      </c>
      <c r="D2661" s="266" t="s">
        <v>8042</v>
      </c>
      <c r="E2661" s="78">
        <v>0.4</v>
      </c>
      <c r="F2661" s="244">
        <v>1</v>
      </c>
      <c r="G2661" s="244">
        <v>0</v>
      </c>
      <c r="H2661" s="267">
        <v>34.7194</v>
      </c>
      <c r="I2661" s="269">
        <v>140</v>
      </c>
      <c r="L2661" s="211">
        <f t="shared" si="95"/>
        <v>34.7194</v>
      </c>
      <c r="N2661" s="192"/>
    </row>
    <row r="2662" spans="1:14" ht="45">
      <c r="A2662" s="185"/>
      <c r="B2662" s="266" t="s">
        <v>8043</v>
      </c>
      <c r="C2662" s="241">
        <v>2024</v>
      </c>
      <c r="D2662" s="266" t="s">
        <v>8044</v>
      </c>
      <c r="E2662" s="78">
        <v>0.4</v>
      </c>
      <c r="F2662" s="244">
        <v>1</v>
      </c>
      <c r="G2662" s="244">
        <v>15</v>
      </c>
      <c r="H2662" s="267">
        <v>35.48066</v>
      </c>
      <c r="I2662" s="269">
        <v>140</v>
      </c>
      <c r="L2662" s="211">
        <f t="shared" si="95"/>
        <v>35.48066</v>
      </c>
      <c r="N2662" s="192"/>
    </row>
    <row r="2663" spans="1:14" ht="45">
      <c r="A2663" s="185"/>
      <c r="B2663" s="266" t="s">
        <v>8045</v>
      </c>
      <c r="C2663" s="241">
        <v>2024</v>
      </c>
      <c r="D2663" s="266" t="s">
        <v>8046</v>
      </c>
      <c r="E2663" s="78">
        <v>0.4</v>
      </c>
      <c r="F2663" s="244">
        <v>1</v>
      </c>
      <c r="G2663" s="244">
        <v>0</v>
      </c>
      <c r="H2663" s="267">
        <v>34.172830000000005</v>
      </c>
      <c r="I2663" s="269">
        <v>140</v>
      </c>
      <c r="L2663" s="211">
        <f t="shared" si="95"/>
        <v>34.172830000000005</v>
      </c>
      <c r="N2663" s="192"/>
    </row>
    <row r="2664" spans="1:14" ht="45">
      <c r="A2664" s="185"/>
      <c r="B2664" s="266" t="s">
        <v>8047</v>
      </c>
      <c r="C2664" s="241">
        <v>2024</v>
      </c>
      <c r="D2664" s="266" t="s">
        <v>8048</v>
      </c>
      <c r="E2664" s="78">
        <v>0.4</v>
      </c>
      <c r="F2664" s="244">
        <v>1</v>
      </c>
      <c r="G2664" s="244">
        <v>5</v>
      </c>
      <c r="H2664" s="267">
        <v>34.610129999999998</v>
      </c>
      <c r="I2664" s="269">
        <v>140</v>
      </c>
      <c r="L2664" s="211">
        <f t="shared" si="95"/>
        <v>34.610129999999998</v>
      </c>
      <c r="N2664" s="192"/>
    </row>
    <row r="2665" spans="1:14" ht="45">
      <c r="A2665" s="185"/>
      <c r="B2665" s="266" t="s">
        <v>8049</v>
      </c>
      <c r="C2665" s="241">
        <v>2024</v>
      </c>
      <c r="D2665" s="266" t="s">
        <v>8050</v>
      </c>
      <c r="E2665" s="78">
        <v>0.4</v>
      </c>
      <c r="F2665" s="244">
        <v>1</v>
      </c>
      <c r="G2665" s="244">
        <v>10</v>
      </c>
      <c r="H2665" s="267">
        <v>34.58023</v>
      </c>
      <c r="I2665" s="269">
        <v>140</v>
      </c>
      <c r="L2665" s="211">
        <f t="shared" si="95"/>
        <v>34.58023</v>
      </c>
      <c r="N2665" s="192"/>
    </row>
    <row r="2666" spans="1:14" ht="45">
      <c r="A2666" s="185"/>
      <c r="B2666" s="266" t="s">
        <v>8051</v>
      </c>
      <c r="C2666" s="241">
        <v>2024</v>
      </c>
      <c r="D2666" s="266" t="s">
        <v>8052</v>
      </c>
      <c r="E2666" s="78">
        <v>0.4</v>
      </c>
      <c r="F2666" s="244">
        <v>1</v>
      </c>
      <c r="G2666" s="244">
        <v>0</v>
      </c>
      <c r="H2666" s="267">
        <v>34.58023</v>
      </c>
      <c r="I2666" s="269">
        <v>140</v>
      </c>
      <c r="L2666" s="211">
        <f t="shared" si="95"/>
        <v>34.58023</v>
      </c>
      <c r="N2666" s="192"/>
    </row>
    <row r="2667" spans="1:14" ht="45">
      <c r="A2667" s="185"/>
      <c r="B2667" s="266" t="s">
        <v>8053</v>
      </c>
      <c r="C2667" s="241">
        <v>2024</v>
      </c>
      <c r="D2667" s="266" t="s">
        <v>8054</v>
      </c>
      <c r="E2667" s="78">
        <v>0.4</v>
      </c>
      <c r="F2667" s="244">
        <v>1</v>
      </c>
      <c r="G2667" s="244">
        <v>0</v>
      </c>
      <c r="H2667" s="267">
        <v>34.338380000000001</v>
      </c>
      <c r="I2667" s="269">
        <v>140</v>
      </c>
      <c r="L2667" s="211">
        <f t="shared" si="95"/>
        <v>34.338380000000001</v>
      </c>
      <c r="N2667" s="192"/>
    </row>
    <row r="2668" spans="1:14" ht="45">
      <c r="A2668" s="185"/>
      <c r="B2668" s="266" t="s">
        <v>8055</v>
      </c>
      <c r="C2668" s="241">
        <v>2024</v>
      </c>
      <c r="D2668" s="266" t="s">
        <v>8056</v>
      </c>
      <c r="E2668" s="78">
        <v>0.4</v>
      </c>
      <c r="F2668" s="244">
        <v>1</v>
      </c>
      <c r="G2668" s="244">
        <v>0</v>
      </c>
      <c r="H2668" s="267">
        <v>34.276900000000005</v>
      </c>
      <c r="I2668" s="269">
        <v>140</v>
      </c>
      <c r="L2668" s="211">
        <f t="shared" si="95"/>
        <v>34.276900000000005</v>
      </c>
      <c r="N2668" s="192"/>
    </row>
    <row r="2669" spans="1:14" ht="45">
      <c r="A2669" s="185"/>
      <c r="B2669" s="266" t="s">
        <v>8057</v>
      </c>
      <c r="C2669" s="241">
        <v>2024</v>
      </c>
      <c r="D2669" s="266" t="s">
        <v>8058</v>
      </c>
      <c r="E2669" s="78">
        <v>0.4</v>
      </c>
      <c r="F2669" s="244">
        <v>1</v>
      </c>
      <c r="G2669" s="244">
        <v>15</v>
      </c>
      <c r="H2669" s="267">
        <v>34.012339999999995</v>
      </c>
      <c r="I2669" s="269">
        <v>140</v>
      </c>
      <c r="L2669" s="211">
        <f t="shared" si="95"/>
        <v>34.012339999999995</v>
      </c>
      <c r="N2669" s="192"/>
    </row>
    <row r="2670" spans="1:14" ht="45">
      <c r="A2670" s="185"/>
      <c r="B2670" s="266" t="s">
        <v>8059</v>
      </c>
      <c r="C2670" s="241">
        <v>2024</v>
      </c>
      <c r="D2670" s="266" t="s">
        <v>8060</v>
      </c>
      <c r="E2670" s="78">
        <v>0.4</v>
      </c>
      <c r="F2670" s="244">
        <v>1</v>
      </c>
      <c r="G2670" s="244">
        <v>15</v>
      </c>
      <c r="H2670" s="267">
        <v>34.061239999999998</v>
      </c>
      <c r="I2670" s="269">
        <v>140</v>
      </c>
      <c r="L2670" s="211">
        <f t="shared" si="95"/>
        <v>34.061239999999998</v>
      </c>
      <c r="N2670" s="192"/>
    </row>
    <row r="2671" spans="1:14" ht="45">
      <c r="A2671" s="185"/>
      <c r="B2671" s="266" t="s">
        <v>8061</v>
      </c>
      <c r="C2671" s="241">
        <v>2024</v>
      </c>
      <c r="D2671" s="266" t="s">
        <v>8062</v>
      </c>
      <c r="E2671" s="78">
        <v>0.4</v>
      </c>
      <c r="F2671" s="244">
        <v>1</v>
      </c>
      <c r="G2671" s="244">
        <v>0</v>
      </c>
      <c r="H2671" s="267">
        <v>28.637630000000001</v>
      </c>
      <c r="I2671" s="269">
        <v>140</v>
      </c>
      <c r="L2671" s="211">
        <f t="shared" si="95"/>
        <v>28.637630000000001</v>
      </c>
      <c r="N2671" s="192"/>
    </row>
    <row r="2672" spans="1:14" ht="45">
      <c r="A2672" s="185"/>
      <c r="B2672" s="266" t="s">
        <v>8063</v>
      </c>
      <c r="C2672" s="241">
        <v>2024</v>
      </c>
      <c r="D2672" s="266" t="s">
        <v>8064</v>
      </c>
      <c r="E2672" s="78">
        <v>0.4</v>
      </c>
      <c r="F2672" s="244">
        <v>1</v>
      </c>
      <c r="G2672" s="244">
        <v>15</v>
      </c>
      <c r="H2672" s="267">
        <v>31.116479999999999</v>
      </c>
      <c r="I2672" s="269">
        <v>202</v>
      </c>
      <c r="L2672" s="211">
        <f t="shared" si="95"/>
        <v>31.116479999999999</v>
      </c>
      <c r="N2672" s="192"/>
    </row>
    <row r="2673" spans="1:14" ht="45">
      <c r="A2673" s="185"/>
      <c r="B2673" s="266" t="s">
        <v>8065</v>
      </c>
      <c r="C2673" s="241">
        <v>2024</v>
      </c>
      <c r="D2673" s="266" t="s">
        <v>8066</v>
      </c>
      <c r="E2673" s="78">
        <v>0.4</v>
      </c>
      <c r="F2673" s="244">
        <v>1</v>
      </c>
      <c r="G2673" s="244">
        <v>0</v>
      </c>
      <c r="H2673" s="267">
        <v>25.6219</v>
      </c>
      <c r="I2673" s="269">
        <v>138</v>
      </c>
      <c r="L2673" s="211">
        <f t="shared" si="95"/>
        <v>25.6219</v>
      </c>
      <c r="N2673" s="192"/>
    </row>
    <row r="2674" spans="1:14" ht="45">
      <c r="A2674" s="185"/>
      <c r="B2674" s="266" t="s">
        <v>8067</v>
      </c>
      <c r="C2674" s="241">
        <v>2024</v>
      </c>
      <c r="D2674" s="266" t="s">
        <v>8068</v>
      </c>
      <c r="E2674" s="78">
        <v>0.4</v>
      </c>
      <c r="F2674" s="244">
        <v>1</v>
      </c>
      <c r="G2674" s="244">
        <v>15</v>
      </c>
      <c r="H2674" s="267">
        <v>25.484090000000002</v>
      </c>
      <c r="I2674" s="269">
        <v>138</v>
      </c>
      <c r="L2674" s="211">
        <f t="shared" si="95"/>
        <v>25.484090000000002</v>
      </c>
      <c r="N2674" s="192"/>
    </row>
    <row r="2675" spans="1:14" ht="45">
      <c r="A2675" s="185"/>
      <c r="B2675" s="266" t="s">
        <v>8069</v>
      </c>
      <c r="C2675" s="241">
        <v>2024</v>
      </c>
      <c r="D2675" s="266" t="s">
        <v>8070</v>
      </c>
      <c r="E2675" s="78">
        <v>0.4</v>
      </c>
      <c r="F2675" s="244">
        <v>1</v>
      </c>
      <c r="G2675" s="244">
        <v>15</v>
      </c>
      <c r="H2675" s="267">
        <v>25.819939999999999</v>
      </c>
      <c r="I2675" s="269">
        <v>138</v>
      </c>
      <c r="L2675" s="211">
        <f t="shared" si="95"/>
        <v>25.819939999999999</v>
      </c>
      <c r="N2675" s="192"/>
    </row>
    <row r="2676" spans="1:14" ht="45">
      <c r="A2676" s="185"/>
      <c r="B2676" s="266" t="s">
        <v>8071</v>
      </c>
      <c r="C2676" s="241">
        <v>2024</v>
      </c>
      <c r="D2676" s="266" t="s">
        <v>8072</v>
      </c>
      <c r="E2676" s="78">
        <v>0.4</v>
      </c>
      <c r="F2676" s="244">
        <v>1</v>
      </c>
      <c r="G2676" s="244">
        <v>15</v>
      </c>
      <c r="H2676" s="267">
        <v>27.60595</v>
      </c>
      <c r="I2676" s="269">
        <v>137</v>
      </c>
      <c r="L2676" s="211">
        <f t="shared" si="95"/>
        <v>27.60595</v>
      </c>
      <c r="N2676" s="192"/>
    </row>
    <row r="2677" spans="1:14" ht="45">
      <c r="A2677" s="185"/>
      <c r="B2677" s="266" t="s">
        <v>8073</v>
      </c>
      <c r="C2677" s="241">
        <v>2024</v>
      </c>
      <c r="D2677" s="266" t="s">
        <v>8074</v>
      </c>
      <c r="E2677" s="78">
        <v>0.4</v>
      </c>
      <c r="F2677" s="244">
        <v>1</v>
      </c>
      <c r="G2677" s="244">
        <v>15</v>
      </c>
      <c r="H2677" s="267">
        <v>27.60595</v>
      </c>
      <c r="I2677" s="269">
        <v>137</v>
      </c>
      <c r="L2677" s="211">
        <f t="shared" si="95"/>
        <v>27.60595</v>
      </c>
      <c r="N2677" s="192"/>
    </row>
    <row r="2678" spans="1:14" ht="45">
      <c r="A2678" s="185"/>
      <c r="B2678" s="266" t="s">
        <v>8075</v>
      </c>
      <c r="C2678" s="241">
        <v>2024</v>
      </c>
      <c r="D2678" s="266" t="s">
        <v>8076</v>
      </c>
      <c r="E2678" s="78">
        <v>0.4</v>
      </c>
      <c r="F2678" s="244">
        <v>1</v>
      </c>
      <c r="G2678" s="244">
        <v>15</v>
      </c>
      <c r="H2678" s="267">
        <v>27.60595</v>
      </c>
      <c r="I2678" s="269">
        <v>137</v>
      </c>
      <c r="L2678" s="211">
        <f t="shared" si="95"/>
        <v>27.60595</v>
      </c>
      <c r="N2678" s="192"/>
    </row>
    <row r="2679" spans="1:14" ht="45">
      <c r="A2679" s="185"/>
      <c r="B2679" s="266" t="s">
        <v>8077</v>
      </c>
      <c r="C2679" s="241">
        <v>2024</v>
      </c>
      <c r="D2679" s="266" t="s">
        <v>8078</v>
      </c>
      <c r="E2679" s="78">
        <v>0.4</v>
      </c>
      <c r="F2679" s="244">
        <v>1</v>
      </c>
      <c r="G2679" s="244">
        <v>0</v>
      </c>
      <c r="H2679" s="267">
        <v>27.617889999999999</v>
      </c>
      <c r="I2679" s="269">
        <v>135</v>
      </c>
      <c r="L2679" s="211">
        <f t="shared" si="95"/>
        <v>27.617889999999999</v>
      </c>
      <c r="N2679" s="192"/>
    </row>
    <row r="2680" spans="1:14" ht="45">
      <c r="A2680" s="185"/>
      <c r="B2680" s="266" t="s">
        <v>8079</v>
      </c>
      <c r="C2680" s="241">
        <v>2024</v>
      </c>
      <c r="D2680" s="266" t="s">
        <v>8080</v>
      </c>
      <c r="E2680" s="78">
        <v>0.4</v>
      </c>
      <c r="F2680" s="244">
        <v>1</v>
      </c>
      <c r="G2680" s="244">
        <v>0</v>
      </c>
      <c r="H2680" s="267">
        <v>29.489459999999998</v>
      </c>
      <c r="I2680" s="269">
        <v>135</v>
      </c>
      <c r="L2680" s="211">
        <f t="shared" si="95"/>
        <v>29.489459999999998</v>
      </c>
      <c r="N2680" s="192"/>
    </row>
    <row r="2681" spans="1:14" ht="45">
      <c r="A2681" s="185"/>
      <c r="B2681" s="266" t="s">
        <v>8081</v>
      </c>
      <c r="C2681" s="241">
        <v>2024</v>
      </c>
      <c r="D2681" s="266" t="s">
        <v>8082</v>
      </c>
      <c r="E2681" s="78">
        <v>0.4</v>
      </c>
      <c r="F2681" s="244">
        <v>1</v>
      </c>
      <c r="G2681" s="244">
        <v>0</v>
      </c>
      <c r="H2681" s="267">
        <v>26.345500000000001</v>
      </c>
      <c r="I2681" s="269">
        <v>346</v>
      </c>
      <c r="L2681" s="211">
        <f t="shared" si="95"/>
        <v>26.345500000000001</v>
      </c>
      <c r="N2681" s="192"/>
    </row>
    <row r="2682" spans="1:14" ht="45">
      <c r="A2682" s="185"/>
      <c r="B2682" s="266" t="s">
        <v>8083</v>
      </c>
      <c r="C2682" s="241">
        <v>2024</v>
      </c>
      <c r="D2682" s="266" t="s">
        <v>8084</v>
      </c>
      <c r="E2682" s="78">
        <v>0.4</v>
      </c>
      <c r="F2682" s="244">
        <v>1</v>
      </c>
      <c r="G2682" s="244">
        <v>15</v>
      </c>
      <c r="H2682" s="267">
        <v>209.90703999999999</v>
      </c>
      <c r="I2682" s="269">
        <v>180</v>
      </c>
      <c r="L2682" s="211">
        <f t="shared" si="95"/>
        <v>209.90703999999999</v>
      </c>
      <c r="N2682" s="192"/>
    </row>
    <row r="2683" spans="1:14" ht="45">
      <c r="A2683" s="185"/>
      <c r="B2683" s="266" t="s">
        <v>8085</v>
      </c>
      <c r="C2683" s="241">
        <v>2024</v>
      </c>
      <c r="D2683" s="266" t="s">
        <v>8086</v>
      </c>
      <c r="E2683" s="78">
        <v>0.4</v>
      </c>
      <c r="F2683" s="244">
        <v>1</v>
      </c>
      <c r="G2683" s="244">
        <v>15</v>
      </c>
      <c r="H2683" s="267">
        <v>72.772369999999995</v>
      </c>
      <c r="I2683" s="269">
        <v>111</v>
      </c>
      <c r="L2683" s="211">
        <f t="shared" si="95"/>
        <v>72.772369999999995</v>
      </c>
      <c r="N2683" s="192"/>
    </row>
    <row r="2684" spans="1:14" ht="45">
      <c r="A2684" s="185"/>
      <c r="B2684" s="266" t="s">
        <v>8087</v>
      </c>
      <c r="C2684" s="241">
        <v>2024</v>
      </c>
      <c r="D2684" s="266" t="s">
        <v>8088</v>
      </c>
      <c r="E2684" s="78">
        <v>0.4</v>
      </c>
      <c r="F2684" s="244">
        <v>1</v>
      </c>
      <c r="G2684" s="244">
        <v>15</v>
      </c>
      <c r="H2684" s="267">
        <v>50.973860000000002</v>
      </c>
      <c r="I2684" s="269">
        <v>390</v>
      </c>
      <c r="L2684" s="211">
        <f t="shared" si="95"/>
        <v>50.973860000000002</v>
      </c>
      <c r="N2684" s="192"/>
    </row>
    <row r="2685" spans="1:14" ht="45">
      <c r="A2685" s="185"/>
      <c r="B2685" s="266" t="s">
        <v>8089</v>
      </c>
      <c r="C2685" s="241">
        <v>2024</v>
      </c>
      <c r="D2685" s="266" t="s">
        <v>7975</v>
      </c>
      <c r="E2685" s="78">
        <v>0.4</v>
      </c>
      <c r="F2685" s="244">
        <v>1</v>
      </c>
      <c r="G2685" s="244">
        <v>15</v>
      </c>
      <c r="H2685" s="267">
        <v>59.599019999999996</v>
      </c>
      <c r="I2685" s="269">
        <v>110</v>
      </c>
      <c r="L2685" s="211">
        <f t="shared" si="95"/>
        <v>59.599019999999996</v>
      </c>
      <c r="N2685" s="192"/>
    </row>
    <row r="2686" spans="1:14" ht="45">
      <c r="A2686" s="185"/>
      <c r="B2686" s="266" t="s">
        <v>8090</v>
      </c>
      <c r="C2686" s="241">
        <v>2024</v>
      </c>
      <c r="D2686" s="266" t="s">
        <v>8091</v>
      </c>
      <c r="E2686" s="78">
        <v>0.4</v>
      </c>
      <c r="F2686" s="244">
        <v>1</v>
      </c>
      <c r="G2686" s="244">
        <v>0</v>
      </c>
      <c r="H2686" s="267">
        <v>30.818279999999998</v>
      </c>
      <c r="I2686" s="269">
        <v>255</v>
      </c>
      <c r="L2686" s="211">
        <f t="shared" si="95"/>
        <v>30.818279999999998</v>
      </c>
      <c r="N2686" s="192"/>
    </row>
    <row r="2687" spans="1:14" ht="45">
      <c r="A2687" s="185"/>
      <c r="B2687" s="266" t="s">
        <v>8092</v>
      </c>
      <c r="C2687" s="241">
        <v>2024</v>
      </c>
      <c r="D2687" s="266" t="s">
        <v>8093</v>
      </c>
      <c r="E2687" s="78">
        <v>0.4</v>
      </c>
      <c r="F2687" s="244">
        <v>1</v>
      </c>
      <c r="G2687" s="244">
        <v>10</v>
      </c>
      <c r="H2687" s="267">
        <v>31.74933</v>
      </c>
      <c r="I2687" s="269">
        <v>255</v>
      </c>
      <c r="L2687" s="211">
        <f t="shared" si="95"/>
        <v>31.74933</v>
      </c>
      <c r="N2687" s="192"/>
    </row>
    <row r="2688" spans="1:14" ht="45">
      <c r="A2688" s="185"/>
      <c r="B2688" s="266" t="s">
        <v>8094</v>
      </c>
      <c r="C2688" s="241">
        <v>2024</v>
      </c>
      <c r="D2688" s="266" t="s">
        <v>8095</v>
      </c>
      <c r="E2688" s="78">
        <v>0.4</v>
      </c>
      <c r="F2688" s="244">
        <v>1</v>
      </c>
      <c r="G2688" s="244">
        <v>0</v>
      </c>
      <c r="H2688" s="267">
        <v>31.541650000000001</v>
      </c>
      <c r="I2688" s="269">
        <v>255</v>
      </c>
      <c r="L2688" s="211">
        <f t="shared" si="95"/>
        <v>31.541650000000001</v>
      </c>
      <c r="N2688" s="192"/>
    </row>
    <row r="2689" spans="1:14" ht="45">
      <c r="A2689" s="185"/>
      <c r="B2689" s="266" t="s">
        <v>8096</v>
      </c>
      <c r="C2689" s="241">
        <v>2024</v>
      </c>
      <c r="D2689" s="266" t="s">
        <v>8097</v>
      </c>
      <c r="E2689" s="78">
        <v>0.4</v>
      </c>
      <c r="F2689" s="244">
        <v>1</v>
      </c>
      <c r="G2689" s="244">
        <v>0</v>
      </c>
      <c r="H2689" s="267">
        <v>32.30977</v>
      </c>
      <c r="I2689" s="269">
        <v>255</v>
      </c>
      <c r="L2689" s="211">
        <f t="shared" si="95"/>
        <v>32.30977</v>
      </c>
      <c r="N2689" s="192"/>
    </row>
    <row r="2690" spans="1:14" ht="45">
      <c r="A2690" s="185"/>
      <c r="B2690" s="266" t="s">
        <v>8098</v>
      </c>
      <c r="C2690" s="241">
        <v>2024</v>
      </c>
      <c r="D2690" s="266" t="s">
        <v>8099</v>
      </c>
      <c r="E2690" s="78">
        <v>0.4</v>
      </c>
      <c r="F2690" s="244">
        <v>1</v>
      </c>
      <c r="G2690" s="244">
        <v>0</v>
      </c>
      <c r="H2690" s="267">
        <v>31.205629999999999</v>
      </c>
      <c r="I2690" s="269">
        <v>255</v>
      </c>
      <c r="L2690" s="211">
        <f t="shared" si="95"/>
        <v>31.205629999999999</v>
      </c>
      <c r="N2690" s="192"/>
    </row>
    <row r="2691" spans="1:14" ht="45">
      <c r="A2691" s="185"/>
      <c r="B2691" s="266" t="s">
        <v>8100</v>
      </c>
      <c r="C2691" s="241">
        <v>2024</v>
      </c>
      <c r="D2691" s="266" t="s">
        <v>8101</v>
      </c>
      <c r="E2691" s="78">
        <v>0.4</v>
      </c>
      <c r="F2691" s="244">
        <v>1</v>
      </c>
      <c r="G2691" s="244">
        <v>0</v>
      </c>
      <c r="H2691" s="267">
        <v>31.78173</v>
      </c>
      <c r="I2691" s="269">
        <v>255</v>
      </c>
      <c r="L2691" s="211">
        <f t="shared" si="95"/>
        <v>31.78173</v>
      </c>
      <c r="N2691" s="192"/>
    </row>
    <row r="2692" spans="1:14" ht="45">
      <c r="A2692" s="185"/>
      <c r="B2692" s="266" t="s">
        <v>8102</v>
      </c>
      <c r="C2692" s="241">
        <v>2024</v>
      </c>
      <c r="D2692" s="266" t="s">
        <v>8103</v>
      </c>
      <c r="E2692" s="78">
        <v>0.4</v>
      </c>
      <c r="F2692" s="244">
        <v>1</v>
      </c>
      <c r="G2692" s="244">
        <v>15</v>
      </c>
      <c r="H2692" s="267">
        <v>41.928640000000001</v>
      </c>
      <c r="I2692" s="269">
        <v>496</v>
      </c>
      <c r="L2692" s="211">
        <f t="shared" si="95"/>
        <v>41.928640000000001</v>
      </c>
      <c r="N2692" s="192"/>
    </row>
    <row r="2693" spans="1:14" ht="45">
      <c r="A2693" s="185"/>
      <c r="B2693" s="266" t="s">
        <v>8104</v>
      </c>
      <c r="C2693" s="241">
        <v>2024</v>
      </c>
      <c r="D2693" s="266" t="s">
        <v>8105</v>
      </c>
      <c r="E2693" s="78">
        <v>0.4</v>
      </c>
      <c r="F2693" s="244">
        <v>1</v>
      </c>
      <c r="G2693" s="244">
        <v>15</v>
      </c>
      <c r="H2693" s="267">
        <v>19.801880000000001</v>
      </c>
      <c r="I2693" s="269">
        <v>129</v>
      </c>
      <c r="L2693" s="211">
        <f t="shared" si="95"/>
        <v>19.801880000000001</v>
      </c>
      <c r="N2693" s="192"/>
    </row>
    <row r="2694" spans="1:14" ht="45">
      <c r="A2694" s="185"/>
      <c r="B2694" s="266" t="s">
        <v>8106</v>
      </c>
      <c r="C2694" s="241">
        <v>2024</v>
      </c>
      <c r="D2694" s="266" t="s">
        <v>8107</v>
      </c>
      <c r="E2694" s="78">
        <v>0.4</v>
      </c>
      <c r="F2694" s="244">
        <v>1</v>
      </c>
      <c r="G2694" s="244">
        <v>15</v>
      </c>
      <c r="H2694" s="267">
        <v>34.083179999999999</v>
      </c>
      <c r="I2694" s="269">
        <v>201</v>
      </c>
      <c r="L2694" s="211">
        <f t="shared" si="95"/>
        <v>34.083179999999999</v>
      </c>
      <c r="N2694" s="192"/>
    </row>
    <row r="2695" spans="1:14" ht="45">
      <c r="A2695" s="185"/>
      <c r="B2695" s="266" t="s">
        <v>8108</v>
      </c>
      <c r="C2695" s="241">
        <v>2024</v>
      </c>
      <c r="D2695" s="266" t="s">
        <v>8109</v>
      </c>
      <c r="E2695" s="78">
        <v>0.4</v>
      </c>
      <c r="F2695" s="244">
        <v>1</v>
      </c>
      <c r="G2695" s="244">
        <v>12</v>
      </c>
      <c r="H2695" s="267">
        <v>34.190989999999999</v>
      </c>
      <c r="I2695" s="269">
        <v>201</v>
      </c>
      <c r="L2695" s="211">
        <f t="shared" si="95"/>
        <v>34.190989999999999</v>
      </c>
      <c r="N2695" s="192"/>
    </row>
    <row r="2696" spans="1:14" s="247" customFormat="1" ht="45">
      <c r="A2696" s="185"/>
      <c r="B2696" s="266" t="s">
        <v>8110</v>
      </c>
      <c r="C2696" s="241">
        <v>2024</v>
      </c>
      <c r="D2696" s="266" t="s">
        <v>8084</v>
      </c>
      <c r="E2696" s="78">
        <v>0.4</v>
      </c>
      <c r="F2696" s="244">
        <v>1</v>
      </c>
      <c r="G2696" s="244">
        <v>15</v>
      </c>
      <c r="H2696" s="267">
        <v>34.190989999999999</v>
      </c>
      <c r="I2696" s="269">
        <v>201</v>
      </c>
      <c r="J2696" s="174"/>
      <c r="K2696" s="174"/>
      <c r="L2696" s="211">
        <f t="shared" ref="L2696:L2759" si="96">H2696/F2696</f>
        <v>34.190989999999999</v>
      </c>
      <c r="N2696" s="249"/>
    </row>
    <row r="2697" spans="1:14" ht="45">
      <c r="A2697" s="241"/>
      <c r="B2697" s="266" t="s">
        <v>8111</v>
      </c>
      <c r="C2697" s="241">
        <v>2024</v>
      </c>
      <c r="D2697" s="266" t="s">
        <v>8112</v>
      </c>
      <c r="E2697" s="78">
        <v>0.4</v>
      </c>
      <c r="F2697" s="244">
        <v>1</v>
      </c>
      <c r="G2697" s="244">
        <v>25</v>
      </c>
      <c r="H2697" s="267">
        <v>29.465880000000002</v>
      </c>
      <c r="I2697" s="268">
        <v>248</v>
      </c>
      <c r="J2697" s="247"/>
      <c r="K2697" s="247"/>
      <c r="L2697" s="248">
        <f t="shared" si="96"/>
        <v>29.465880000000002</v>
      </c>
      <c r="N2697" s="192"/>
    </row>
    <row r="2698" spans="1:14" ht="45">
      <c r="A2698" s="185"/>
      <c r="B2698" s="266" t="s">
        <v>8113</v>
      </c>
      <c r="C2698" s="241">
        <v>2024</v>
      </c>
      <c r="D2698" s="266" t="s">
        <v>8114</v>
      </c>
      <c r="E2698" s="78">
        <v>0.4</v>
      </c>
      <c r="F2698" s="244">
        <v>1</v>
      </c>
      <c r="G2698" s="244">
        <v>15</v>
      </c>
      <c r="H2698" s="267">
        <v>29.279029999999999</v>
      </c>
      <c r="I2698" s="269">
        <v>248</v>
      </c>
      <c r="L2698" s="211">
        <f t="shared" si="96"/>
        <v>29.279029999999999</v>
      </c>
      <c r="N2698" s="192"/>
    </row>
    <row r="2699" spans="1:14" ht="45">
      <c r="A2699" s="185"/>
      <c r="B2699" s="266" t="s">
        <v>8115</v>
      </c>
      <c r="C2699" s="241">
        <v>2024</v>
      </c>
      <c r="D2699" s="266" t="s">
        <v>8116</v>
      </c>
      <c r="E2699" s="78">
        <v>0.4</v>
      </c>
      <c r="F2699" s="244">
        <v>1</v>
      </c>
      <c r="G2699" s="244">
        <v>15</v>
      </c>
      <c r="H2699" s="267">
        <v>29.465820000000001</v>
      </c>
      <c r="I2699" s="269">
        <v>248</v>
      </c>
      <c r="L2699" s="211">
        <f t="shared" si="96"/>
        <v>29.465820000000001</v>
      </c>
      <c r="N2699" s="192"/>
    </row>
    <row r="2700" spans="1:14" ht="45">
      <c r="A2700" s="185"/>
      <c r="B2700" s="266" t="s">
        <v>8117</v>
      </c>
      <c r="C2700" s="241">
        <v>2024</v>
      </c>
      <c r="D2700" s="266" t="s">
        <v>8118</v>
      </c>
      <c r="E2700" s="78">
        <v>0.4</v>
      </c>
      <c r="F2700" s="244">
        <v>1</v>
      </c>
      <c r="G2700" s="244">
        <v>15</v>
      </c>
      <c r="H2700" s="267">
        <v>29.465880000000002</v>
      </c>
      <c r="I2700" s="269">
        <v>248</v>
      </c>
      <c r="L2700" s="211">
        <f t="shared" si="96"/>
        <v>29.465880000000002</v>
      </c>
      <c r="N2700" s="192"/>
    </row>
    <row r="2701" spans="1:14" ht="45">
      <c r="A2701" s="185"/>
      <c r="B2701" s="266" t="s">
        <v>8119</v>
      </c>
      <c r="C2701" s="241">
        <v>2024</v>
      </c>
      <c r="D2701" s="266" t="s">
        <v>8120</v>
      </c>
      <c r="E2701" s="78">
        <v>0.4</v>
      </c>
      <c r="F2701" s="244">
        <v>1</v>
      </c>
      <c r="G2701" s="244">
        <v>5</v>
      </c>
      <c r="H2701" s="267">
        <v>41.660429999999998</v>
      </c>
      <c r="I2701" s="269">
        <v>250</v>
      </c>
      <c r="L2701" s="211">
        <f t="shared" si="96"/>
        <v>41.660429999999998</v>
      </c>
      <c r="N2701" s="192"/>
    </row>
    <row r="2702" spans="1:14" ht="45">
      <c r="A2702" s="185"/>
      <c r="B2702" s="266" t="s">
        <v>8121</v>
      </c>
      <c r="C2702" s="241">
        <v>2024</v>
      </c>
      <c r="D2702" s="266" t="s">
        <v>8122</v>
      </c>
      <c r="E2702" s="78">
        <v>0.4</v>
      </c>
      <c r="F2702" s="244">
        <v>1</v>
      </c>
      <c r="G2702" s="244">
        <v>15</v>
      </c>
      <c r="H2702" s="267">
        <v>41.660429999999998</v>
      </c>
      <c r="I2702" s="269">
        <v>250</v>
      </c>
      <c r="L2702" s="211">
        <f t="shared" si="96"/>
        <v>41.660429999999998</v>
      </c>
      <c r="N2702" s="192"/>
    </row>
    <row r="2703" spans="1:14" ht="45">
      <c r="A2703" s="185"/>
      <c r="B2703" s="266" t="s">
        <v>8123</v>
      </c>
      <c r="C2703" s="241">
        <v>2024</v>
      </c>
      <c r="D2703" s="266" t="s">
        <v>8124</v>
      </c>
      <c r="E2703" s="78">
        <v>0.4</v>
      </c>
      <c r="F2703" s="244">
        <v>1</v>
      </c>
      <c r="G2703" s="244">
        <v>7.5</v>
      </c>
      <c r="H2703" s="267">
        <v>27.457069999999998</v>
      </c>
      <c r="I2703" s="269">
        <v>198</v>
      </c>
      <c r="L2703" s="211">
        <f t="shared" si="96"/>
        <v>27.457069999999998</v>
      </c>
      <c r="N2703" s="192"/>
    </row>
    <row r="2704" spans="1:14" ht="45">
      <c r="A2704" s="185"/>
      <c r="B2704" s="266" t="s">
        <v>8125</v>
      </c>
      <c r="C2704" s="241">
        <v>2024</v>
      </c>
      <c r="D2704" s="266" t="s">
        <v>8126</v>
      </c>
      <c r="E2704" s="78">
        <v>0.4</v>
      </c>
      <c r="F2704" s="244">
        <v>1</v>
      </c>
      <c r="G2704" s="244">
        <v>15</v>
      </c>
      <c r="H2704" s="267">
        <v>34.065339999999999</v>
      </c>
      <c r="I2704" s="269">
        <v>201</v>
      </c>
      <c r="L2704" s="211">
        <f t="shared" si="96"/>
        <v>34.065339999999999</v>
      </c>
      <c r="N2704" s="192"/>
    </row>
    <row r="2705" spans="1:14" ht="45">
      <c r="A2705" s="185"/>
      <c r="B2705" s="266" t="s">
        <v>8127</v>
      </c>
      <c r="C2705" s="241">
        <v>2024</v>
      </c>
      <c r="D2705" s="266" t="s">
        <v>8128</v>
      </c>
      <c r="E2705" s="78">
        <v>0.4</v>
      </c>
      <c r="F2705" s="244">
        <v>1</v>
      </c>
      <c r="G2705" s="244">
        <v>15</v>
      </c>
      <c r="H2705" s="267">
        <v>31.467179999999999</v>
      </c>
      <c r="I2705" s="269">
        <v>201</v>
      </c>
      <c r="L2705" s="211">
        <f t="shared" si="96"/>
        <v>31.467179999999999</v>
      </c>
      <c r="N2705" s="192"/>
    </row>
    <row r="2706" spans="1:14" ht="45">
      <c r="A2706" s="185"/>
      <c r="B2706" s="266" t="s">
        <v>8129</v>
      </c>
      <c r="C2706" s="241">
        <v>2024</v>
      </c>
      <c r="D2706" s="266" t="s">
        <v>8130</v>
      </c>
      <c r="E2706" s="78">
        <v>0.4</v>
      </c>
      <c r="F2706" s="244">
        <v>1</v>
      </c>
      <c r="G2706" s="244">
        <v>15</v>
      </c>
      <c r="H2706" s="267">
        <v>42.836089999999999</v>
      </c>
      <c r="I2706" s="269">
        <v>201</v>
      </c>
      <c r="L2706" s="211">
        <f t="shared" si="96"/>
        <v>42.836089999999999</v>
      </c>
      <c r="N2706" s="192"/>
    </row>
    <row r="2707" spans="1:14" ht="45">
      <c r="A2707" s="185"/>
      <c r="B2707" s="266" t="s">
        <v>8131</v>
      </c>
      <c r="C2707" s="241">
        <v>2024</v>
      </c>
      <c r="D2707" s="266" t="s">
        <v>8132</v>
      </c>
      <c r="E2707" s="78">
        <v>0.4</v>
      </c>
      <c r="F2707" s="244">
        <v>1</v>
      </c>
      <c r="G2707" s="244">
        <v>3</v>
      </c>
      <c r="H2707" s="267">
        <v>21.142949999999999</v>
      </c>
      <c r="I2707" s="269">
        <v>201</v>
      </c>
      <c r="L2707" s="211">
        <f t="shared" si="96"/>
        <v>21.142949999999999</v>
      </c>
      <c r="N2707" s="192"/>
    </row>
    <row r="2708" spans="1:14" ht="45">
      <c r="A2708" s="185"/>
      <c r="B2708" s="266" t="s">
        <v>8133</v>
      </c>
      <c r="C2708" s="241">
        <v>2024</v>
      </c>
      <c r="D2708" s="266" t="s">
        <v>8088</v>
      </c>
      <c r="E2708" s="78">
        <v>0.4</v>
      </c>
      <c r="F2708" s="244">
        <v>1</v>
      </c>
      <c r="G2708" s="244">
        <v>15</v>
      </c>
      <c r="H2708" s="267">
        <v>26.553759999999997</v>
      </c>
      <c r="I2708" s="269">
        <v>245</v>
      </c>
      <c r="L2708" s="211">
        <f t="shared" si="96"/>
        <v>26.553759999999997</v>
      </c>
      <c r="N2708" s="192"/>
    </row>
    <row r="2709" spans="1:14" ht="45">
      <c r="A2709" s="185"/>
      <c r="B2709" s="266" t="s">
        <v>8134</v>
      </c>
      <c r="C2709" s="241">
        <v>2024</v>
      </c>
      <c r="D2709" s="266" t="s">
        <v>8086</v>
      </c>
      <c r="E2709" s="78">
        <v>0.4</v>
      </c>
      <c r="F2709" s="244">
        <v>1</v>
      </c>
      <c r="G2709" s="244">
        <v>15</v>
      </c>
      <c r="H2709" s="267">
        <v>30.29241</v>
      </c>
      <c r="I2709" s="269">
        <v>199</v>
      </c>
      <c r="L2709" s="211">
        <f t="shared" si="96"/>
        <v>30.29241</v>
      </c>
      <c r="N2709" s="192"/>
    </row>
    <row r="2710" spans="1:14" ht="45">
      <c r="A2710" s="185"/>
      <c r="B2710" s="266" t="s">
        <v>8135</v>
      </c>
      <c r="C2710" s="241">
        <v>2024</v>
      </c>
      <c r="D2710" s="266" t="s">
        <v>8136</v>
      </c>
      <c r="E2710" s="78">
        <v>0.4</v>
      </c>
      <c r="F2710" s="244">
        <v>1</v>
      </c>
      <c r="G2710" s="244">
        <v>15</v>
      </c>
      <c r="H2710" s="267">
        <v>30.41573</v>
      </c>
      <c r="I2710" s="269">
        <v>199</v>
      </c>
      <c r="L2710" s="211">
        <f t="shared" si="96"/>
        <v>30.41573</v>
      </c>
      <c r="N2710" s="192"/>
    </row>
    <row r="2711" spans="1:14" ht="45">
      <c r="A2711" s="185"/>
      <c r="B2711" s="266" t="s">
        <v>8137</v>
      </c>
      <c r="C2711" s="241">
        <v>2024</v>
      </c>
      <c r="D2711" s="266" t="s">
        <v>8138</v>
      </c>
      <c r="E2711" s="78">
        <v>0.4</v>
      </c>
      <c r="F2711" s="244">
        <v>1</v>
      </c>
      <c r="G2711" s="244">
        <v>5</v>
      </c>
      <c r="H2711" s="267">
        <v>30.27009</v>
      </c>
      <c r="I2711" s="269">
        <v>201</v>
      </c>
      <c r="L2711" s="211">
        <f t="shared" si="96"/>
        <v>30.27009</v>
      </c>
      <c r="N2711" s="192"/>
    </row>
    <row r="2712" spans="1:14" ht="45">
      <c r="A2712" s="185"/>
      <c r="B2712" s="266" t="s">
        <v>8139</v>
      </c>
      <c r="C2712" s="241">
        <v>2024</v>
      </c>
      <c r="D2712" s="266" t="s">
        <v>8140</v>
      </c>
      <c r="E2712" s="78">
        <v>0.4</v>
      </c>
      <c r="F2712" s="244">
        <v>1</v>
      </c>
      <c r="G2712" s="244">
        <v>15</v>
      </c>
      <c r="H2712" s="267">
        <v>32.659889999999997</v>
      </c>
      <c r="I2712" s="269">
        <v>201</v>
      </c>
      <c r="L2712" s="211">
        <f t="shared" si="96"/>
        <v>32.659889999999997</v>
      </c>
      <c r="N2712" s="192"/>
    </row>
    <row r="2713" spans="1:14" ht="45">
      <c r="A2713" s="185"/>
      <c r="B2713" s="266" t="s">
        <v>8141</v>
      </c>
      <c r="C2713" s="241">
        <v>2024</v>
      </c>
      <c r="D2713" s="266" t="s">
        <v>8142</v>
      </c>
      <c r="E2713" s="78">
        <v>0.4</v>
      </c>
      <c r="F2713" s="244">
        <v>1</v>
      </c>
      <c r="G2713" s="244">
        <v>5</v>
      </c>
      <c r="H2713" s="267">
        <v>32.66225</v>
      </c>
      <c r="I2713" s="269">
        <v>201</v>
      </c>
      <c r="L2713" s="211">
        <f t="shared" si="96"/>
        <v>32.66225</v>
      </c>
      <c r="N2713" s="192"/>
    </row>
    <row r="2714" spans="1:14" ht="45">
      <c r="A2714" s="185"/>
      <c r="B2714" s="266" t="s">
        <v>8143</v>
      </c>
      <c r="C2714" s="241">
        <v>2024</v>
      </c>
      <c r="D2714" s="266" t="s">
        <v>8144</v>
      </c>
      <c r="E2714" s="78">
        <v>0.4</v>
      </c>
      <c r="F2714" s="244">
        <v>1</v>
      </c>
      <c r="G2714" s="244">
        <v>15</v>
      </c>
      <c r="H2714" s="267">
        <v>32.66225</v>
      </c>
      <c r="I2714" s="269">
        <v>201</v>
      </c>
      <c r="L2714" s="211">
        <f t="shared" si="96"/>
        <v>32.66225</v>
      </c>
      <c r="N2714" s="192"/>
    </row>
    <row r="2715" spans="1:14" ht="45">
      <c r="A2715" s="185"/>
      <c r="B2715" s="266" t="s">
        <v>8145</v>
      </c>
      <c r="C2715" s="241">
        <v>2024</v>
      </c>
      <c r="D2715" s="266" t="s">
        <v>8146</v>
      </c>
      <c r="E2715" s="78">
        <v>0.4</v>
      </c>
      <c r="F2715" s="244">
        <v>1</v>
      </c>
      <c r="G2715" s="244">
        <v>10</v>
      </c>
      <c r="H2715" s="267">
        <v>22.636939999999999</v>
      </c>
      <c r="I2715" s="269">
        <v>201</v>
      </c>
      <c r="L2715" s="211">
        <f t="shared" si="96"/>
        <v>22.636939999999999</v>
      </c>
      <c r="N2715" s="192"/>
    </row>
    <row r="2716" spans="1:14" ht="45">
      <c r="A2716" s="185"/>
      <c r="B2716" s="266" t="s">
        <v>8147</v>
      </c>
      <c r="C2716" s="241">
        <v>2024</v>
      </c>
      <c r="D2716" s="266" t="s">
        <v>8148</v>
      </c>
      <c r="E2716" s="78">
        <v>0.4</v>
      </c>
      <c r="F2716" s="244">
        <v>1</v>
      </c>
      <c r="G2716" s="244">
        <v>15</v>
      </c>
      <c r="H2716" s="267">
        <v>14.62209</v>
      </c>
      <c r="I2716" s="269">
        <v>618</v>
      </c>
      <c r="L2716" s="211">
        <f t="shared" si="96"/>
        <v>14.62209</v>
      </c>
      <c r="N2716" s="192"/>
    </row>
    <row r="2717" spans="1:14" ht="45">
      <c r="A2717" s="185"/>
      <c r="B2717" s="266" t="s">
        <v>8149</v>
      </c>
      <c r="C2717" s="241">
        <v>2024</v>
      </c>
      <c r="D2717" s="266" t="s">
        <v>8150</v>
      </c>
      <c r="E2717" s="78">
        <v>0.4</v>
      </c>
      <c r="F2717" s="244">
        <v>1</v>
      </c>
      <c r="G2717" s="244">
        <v>5</v>
      </c>
      <c r="H2717" s="267">
        <v>16.14819</v>
      </c>
      <c r="I2717" s="269">
        <v>620</v>
      </c>
      <c r="L2717" s="211">
        <f t="shared" si="96"/>
        <v>16.14819</v>
      </c>
      <c r="N2717" s="192"/>
    </row>
    <row r="2718" spans="1:14" ht="45">
      <c r="A2718" s="185"/>
      <c r="B2718" s="266" t="s">
        <v>8151</v>
      </c>
      <c r="C2718" s="241">
        <v>2024</v>
      </c>
      <c r="D2718" s="266" t="s">
        <v>8152</v>
      </c>
      <c r="E2718" s="78">
        <v>0.4</v>
      </c>
      <c r="F2718" s="244">
        <v>1</v>
      </c>
      <c r="G2718" s="244">
        <v>15</v>
      </c>
      <c r="H2718" s="267">
        <v>15.27</v>
      </c>
      <c r="I2718" s="269">
        <v>503</v>
      </c>
      <c r="L2718" s="211">
        <f t="shared" si="96"/>
        <v>15.27</v>
      </c>
      <c r="N2718" s="192"/>
    </row>
    <row r="2719" spans="1:14" ht="45">
      <c r="A2719" s="185"/>
      <c r="B2719" s="266" t="s">
        <v>8153</v>
      </c>
      <c r="C2719" s="241">
        <v>2024</v>
      </c>
      <c r="D2719" s="266" t="s">
        <v>8154</v>
      </c>
      <c r="E2719" s="78">
        <v>0.4</v>
      </c>
      <c r="F2719" s="244">
        <v>1</v>
      </c>
      <c r="G2719" s="244">
        <v>15</v>
      </c>
      <c r="H2719" s="267">
        <v>16.471640000000001</v>
      </c>
      <c r="I2719" s="269">
        <v>400</v>
      </c>
      <c r="L2719" s="211">
        <f t="shared" si="96"/>
        <v>16.471640000000001</v>
      </c>
      <c r="N2719" s="192"/>
    </row>
    <row r="2720" spans="1:14" ht="45">
      <c r="A2720" s="185"/>
      <c r="B2720" s="266" t="s">
        <v>8155</v>
      </c>
      <c r="C2720" s="241">
        <v>2024</v>
      </c>
      <c r="D2720" s="266" t="s">
        <v>8156</v>
      </c>
      <c r="E2720" s="78">
        <v>0.4</v>
      </c>
      <c r="F2720" s="244">
        <v>1</v>
      </c>
      <c r="G2720" s="244">
        <v>15</v>
      </c>
      <c r="H2720" s="267">
        <v>15.87041</v>
      </c>
      <c r="I2720" s="269">
        <v>503</v>
      </c>
      <c r="L2720" s="211">
        <f t="shared" si="96"/>
        <v>15.87041</v>
      </c>
      <c r="N2720" s="192"/>
    </row>
    <row r="2721" spans="1:14" ht="45">
      <c r="A2721" s="185"/>
      <c r="B2721" s="266" t="s">
        <v>8157</v>
      </c>
      <c r="C2721" s="241">
        <v>2024</v>
      </c>
      <c r="D2721" s="266" t="s">
        <v>8158</v>
      </c>
      <c r="E2721" s="78">
        <v>0.4</v>
      </c>
      <c r="F2721" s="244">
        <v>1</v>
      </c>
      <c r="G2721" s="244">
        <v>5</v>
      </c>
      <c r="H2721" s="267">
        <v>15.870419999999999</v>
      </c>
      <c r="I2721" s="269">
        <v>503</v>
      </c>
      <c r="L2721" s="211">
        <f t="shared" si="96"/>
        <v>15.870419999999999</v>
      </c>
      <c r="N2721" s="192"/>
    </row>
    <row r="2722" spans="1:14" ht="45">
      <c r="A2722" s="185"/>
      <c r="B2722" s="266" t="s">
        <v>8159</v>
      </c>
      <c r="C2722" s="241">
        <v>2024</v>
      </c>
      <c r="D2722" s="266" t="s">
        <v>8160</v>
      </c>
      <c r="E2722" s="78">
        <v>0.4</v>
      </c>
      <c r="F2722" s="244">
        <v>1</v>
      </c>
      <c r="G2722" s="244">
        <v>5</v>
      </c>
      <c r="H2722" s="267">
        <v>17.425279999999997</v>
      </c>
      <c r="I2722" s="269">
        <v>308</v>
      </c>
      <c r="L2722" s="211">
        <f t="shared" si="96"/>
        <v>17.425279999999997</v>
      </c>
      <c r="N2722" s="192"/>
    </row>
    <row r="2723" spans="1:14" ht="45">
      <c r="A2723" s="185"/>
      <c r="B2723" s="266" t="s">
        <v>8161</v>
      </c>
      <c r="C2723" s="241">
        <v>2024</v>
      </c>
      <c r="D2723" s="266" t="s">
        <v>8162</v>
      </c>
      <c r="E2723" s="78">
        <v>0.4</v>
      </c>
      <c r="F2723" s="244">
        <v>1</v>
      </c>
      <c r="G2723" s="244">
        <v>5</v>
      </c>
      <c r="H2723" s="267">
        <v>14.099399999999999</v>
      </c>
      <c r="I2723" s="269">
        <v>618</v>
      </c>
      <c r="L2723" s="211">
        <f t="shared" si="96"/>
        <v>14.099399999999999</v>
      </c>
      <c r="N2723" s="192"/>
    </row>
    <row r="2724" spans="1:14" ht="45">
      <c r="A2724" s="185"/>
      <c r="B2724" s="266" t="s">
        <v>8163</v>
      </c>
      <c r="C2724" s="241">
        <v>2024</v>
      </c>
      <c r="D2724" s="266" t="s">
        <v>8164</v>
      </c>
      <c r="E2724" s="78">
        <v>0.4</v>
      </c>
      <c r="F2724" s="244">
        <v>1</v>
      </c>
      <c r="G2724" s="244">
        <v>5</v>
      </c>
      <c r="H2724" s="267">
        <v>15.87041</v>
      </c>
      <c r="I2724" s="269">
        <v>503</v>
      </c>
      <c r="L2724" s="211">
        <f t="shared" si="96"/>
        <v>15.87041</v>
      </c>
      <c r="N2724" s="192"/>
    </row>
    <row r="2725" spans="1:14" ht="45">
      <c r="A2725" s="185"/>
      <c r="B2725" s="266" t="s">
        <v>8165</v>
      </c>
      <c r="C2725" s="241">
        <v>2024</v>
      </c>
      <c r="D2725" s="266" t="s">
        <v>8166</v>
      </c>
      <c r="E2725" s="78">
        <v>0.4</v>
      </c>
      <c r="F2725" s="244">
        <v>1</v>
      </c>
      <c r="G2725" s="244">
        <v>15</v>
      </c>
      <c r="H2725" s="267">
        <v>17.425279999999997</v>
      </c>
      <c r="I2725" s="269">
        <v>308</v>
      </c>
      <c r="L2725" s="211">
        <f t="shared" si="96"/>
        <v>17.425279999999997</v>
      </c>
      <c r="N2725" s="192"/>
    </row>
    <row r="2726" spans="1:14" ht="45">
      <c r="A2726" s="185"/>
      <c r="B2726" s="266" t="s">
        <v>8167</v>
      </c>
      <c r="C2726" s="241">
        <v>2024</v>
      </c>
      <c r="D2726" s="266" t="s">
        <v>8168</v>
      </c>
      <c r="E2726" s="78">
        <v>0.4</v>
      </c>
      <c r="F2726" s="244">
        <v>1</v>
      </c>
      <c r="G2726" s="244">
        <v>30</v>
      </c>
      <c r="H2726" s="267">
        <v>16.298079999999999</v>
      </c>
      <c r="I2726" s="269">
        <v>503</v>
      </c>
      <c r="L2726" s="211">
        <f t="shared" si="96"/>
        <v>16.298079999999999</v>
      </c>
      <c r="N2726" s="192"/>
    </row>
    <row r="2727" spans="1:14" ht="45">
      <c r="A2727" s="185"/>
      <c r="B2727" s="266" t="s">
        <v>8169</v>
      </c>
      <c r="C2727" s="241">
        <v>2024</v>
      </c>
      <c r="D2727" s="266" t="s">
        <v>8170</v>
      </c>
      <c r="E2727" s="78">
        <v>0.4</v>
      </c>
      <c r="F2727" s="244">
        <v>1</v>
      </c>
      <c r="G2727" s="244">
        <v>15</v>
      </c>
      <c r="H2727" s="267">
        <v>15.870419999999999</v>
      </c>
      <c r="I2727" s="269">
        <v>503</v>
      </c>
      <c r="L2727" s="211">
        <f t="shared" si="96"/>
        <v>15.870419999999999</v>
      </c>
      <c r="N2727" s="192"/>
    </row>
    <row r="2728" spans="1:14" ht="45">
      <c r="A2728" s="185"/>
      <c r="B2728" s="266" t="s">
        <v>8171</v>
      </c>
      <c r="C2728" s="241">
        <v>2024</v>
      </c>
      <c r="D2728" s="266" t="s">
        <v>8172</v>
      </c>
      <c r="E2728" s="78">
        <v>0.4</v>
      </c>
      <c r="F2728" s="244">
        <v>1</v>
      </c>
      <c r="G2728" s="244">
        <v>15</v>
      </c>
      <c r="H2728" s="267">
        <v>15.87041</v>
      </c>
      <c r="I2728" s="269">
        <v>503</v>
      </c>
      <c r="L2728" s="211">
        <f t="shared" si="96"/>
        <v>15.87041</v>
      </c>
      <c r="N2728" s="192"/>
    </row>
    <row r="2729" spans="1:14" ht="45">
      <c r="A2729" s="185"/>
      <c r="B2729" s="266" t="s">
        <v>8173</v>
      </c>
      <c r="C2729" s="241">
        <v>2024</v>
      </c>
      <c r="D2729" s="266" t="s">
        <v>8174</v>
      </c>
      <c r="E2729" s="78">
        <v>0.4</v>
      </c>
      <c r="F2729" s="244">
        <v>1</v>
      </c>
      <c r="G2729" s="244">
        <v>5</v>
      </c>
      <c r="H2729" s="267">
        <v>17.425279999999997</v>
      </c>
      <c r="I2729" s="269">
        <v>308</v>
      </c>
      <c r="L2729" s="211">
        <f t="shared" si="96"/>
        <v>17.425279999999997</v>
      </c>
      <c r="N2729" s="192"/>
    </row>
    <row r="2730" spans="1:14" ht="45">
      <c r="A2730" s="185"/>
      <c r="B2730" s="266" t="s">
        <v>8175</v>
      </c>
      <c r="C2730" s="241">
        <v>2024</v>
      </c>
      <c r="D2730" s="266" t="s">
        <v>8176</v>
      </c>
      <c r="E2730" s="78">
        <v>0.4</v>
      </c>
      <c r="F2730" s="244">
        <v>1</v>
      </c>
      <c r="G2730" s="244">
        <v>8</v>
      </c>
      <c r="H2730" s="267">
        <v>12.74835</v>
      </c>
      <c r="I2730" s="269">
        <v>620</v>
      </c>
      <c r="L2730" s="211">
        <f t="shared" si="96"/>
        <v>12.74835</v>
      </c>
      <c r="N2730" s="192"/>
    </row>
    <row r="2731" spans="1:14" ht="45">
      <c r="A2731" s="185"/>
      <c r="B2731" s="266" t="s">
        <v>8177</v>
      </c>
      <c r="C2731" s="241">
        <v>2024</v>
      </c>
      <c r="D2731" s="266" t="s">
        <v>8178</v>
      </c>
      <c r="E2731" s="78">
        <v>0.4</v>
      </c>
      <c r="F2731" s="244">
        <v>1</v>
      </c>
      <c r="G2731" s="244">
        <v>5</v>
      </c>
      <c r="H2731" s="267">
        <v>15.766729999999999</v>
      </c>
      <c r="I2731" s="269">
        <v>620</v>
      </c>
      <c r="L2731" s="211">
        <f t="shared" si="96"/>
        <v>15.766729999999999</v>
      </c>
      <c r="N2731" s="192"/>
    </row>
    <row r="2732" spans="1:14" ht="45">
      <c r="A2732" s="185"/>
      <c r="B2732" s="266" t="s">
        <v>8179</v>
      </c>
      <c r="C2732" s="241">
        <v>2024</v>
      </c>
      <c r="D2732" s="266" t="s">
        <v>8180</v>
      </c>
      <c r="E2732" s="78">
        <v>0.4</v>
      </c>
      <c r="F2732" s="244">
        <v>1</v>
      </c>
      <c r="G2732" s="244">
        <v>15</v>
      </c>
      <c r="H2732" s="267">
        <v>15.5379</v>
      </c>
      <c r="I2732" s="269">
        <v>618</v>
      </c>
      <c r="L2732" s="211">
        <f t="shared" si="96"/>
        <v>15.5379</v>
      </c>
      <c r="N2732" s="192"/>
    </row>
    <row r="2733" spans="1:14" ht="45">
      <c r="A2733" s="185"/>
      <c r="B2733" s="266" t="s">
        <v>8181</v>
      </c>
      <c r="C2733" s="241">
        <v>2024</v>
      </c>
      <c r="D2733" s="266" t="s">
        <v>8182</v>
      </c>
      <c r="E2733" s="78">
        <v>0.4</v>
      </c>
      <c r="F2733" s="244">
        <v>1</v>
      </c>
      <c r="G2733" s="244">
        <v>5</v>
      </c>
      <c r="H2733" s="267">
        <v>14.222659999999999</v>
      </c>
      <c r="I2733" s="269">
        <v>618</v>
      </c>
      <c r="L2733" s="211">
        <f t="shared" si="96"/>
        <v>14.222659999999999</v>
      </c>
      <c r="N2733" s="192"/>
    </row>
    <row r="2734" spans="1:14" ht="45">
      <c r="A2734" s="185"/>
      <c r="B2734" s="266" t="s">
        <v>8183</v>
      </c>
      <c r="C2734" s="241">
        <v>2024</v>
      </c>
      <c r="D2734" s="266" t="s">
        <v>8184</v>
      </c>
      <c r="E2734" s="78">
        <v>0.4</v>
      </c>
      <c r="F2734" s="244">
        <v>1</v>
      </c>
      <c r="G2734" s="244">
        <v>15</v>
      </c>
      <c r="H2734" s="267">
        <v>14.1198</v>
      </c>
      <c r="I2734" s="269">
        <v>620</v>
      </c>
      <c r="L2734" s="211">
        <f t="shared" si="96"/>
        <v>14.1198</v>
      </c>
      <c r="N2734" s="192"/>
    </row>
    <row r="2735" spans="1:14" ht="45">
      <c r="A2735" s="185"/>
      <c r="B2735" s="266" t="s">
        <v>8185</v>
      </c>
      <c r="C2735" s="241">
        <v>2024</v>
      </c>
      <c r="D2735" s="266" t="s">
        <v>8186</v>
      </c>
      <c r="E2735" s="78">
        <v>0.4</v>
      </c>
      <c r="F2735" s="244">
        <v>1</v>
      </c>
      <c r="G2735" s="244">
        <v>15</v>
      </c>
      <c r="H2735" s="267">
        <v>14.11978</v>
      </c>
      <c r="I2735" s="269">
        <v>620</v>
      </c>
      <c r="L2735" s="211">
        <f t="shared" si="96"/>
        <v>14.11978</v>
      </c>
      <c r="N2735" s="192"/>
    </row>
    <row r="2736" spans="1:14" ht="45">
      <c r="A2736" s="185"/>
      <c r="B2736" s="266" t="s">
        <v>8187</v>
      </c>
      <c r="C2736" s="241">
        <v>2024</v>
      </c>
      <c r="D2736" s="266" t="s">
        <v>8188</v>
      </c>
      <c r="E2736" s="78">
        <v>0.4</v>
      </c>
      <c r="F2736" s="244">
        <v>1</v>
      </c>
      <c r="G2736" s="244">
        <v>10</v>
      </c>
      <c r="H2736" s="267">
        <v>15.94577</v>
      </c>
      <c r="I2736" s="269">
        <v>308</v>
      </c>
      <c r="L2736" s="211">
        <f t="shared" si="96"/>
        <v>15.94577</v>
      </c>
      <c r="N2736" s="192"/>
    </row>
    <row r="2737" spans="1:14" ht="45">
      <c r="A2737" s="185"/>
      <c r="B2737" s="266" t="s">
        <v>8189</v>
      </c>
      <c r="C2737" s="241">
        <v>2024</v>
      </c>
      <c r="D2737" s="266" t="s">
        <v>8190</v>
      </c>
      <c r="E2737" s="78">
        <v>0.4</v>
      </c>
      <c r="F2737" s="244">
        <v>1</v>
      </c>
      <c r="G2737" s="244">
        <v>15</v>
      </c>
      <c r="H2737" s="267">
        <v>15.94534</v>
      </c>
      <c r="I2737" s="269">
        <v>308</v>
      </c>
      <c r="L2737" s="211">
        <f t="shared" si="96"/>
        <v>15.94534</v>
      </c>
      <c r="N2737" s="192"/>
    </row>
    <row r="2738" spans="1:14" ht="45">
      <c r="A2738" s="185"/>
      <c r="B2738" s="266" t="s">
        <v>8191</v>
      </c>
      <c r="C2738" s="241">
        <v>2024</v>
      </c>
      <c r="D2738" s="266" t="s">
        <v>8192</v>
      </c>
      <c r="E2738" s="78">
        <v>0.4</v>
      </c>
      <c r="F2738" s="244">
        <v>1</v>
      </c>
      <c r="G2738" s="244">
        <v>5</v>
      </c>
      <c r="H2738" s="267">
        <v>15.30561</v>
      </c>
      <c r="I2738" s="269">
        <v>503</v>
      </c>
      <c r="L2738" s="211">
        <f t="shared" si="96"/>
        <v>15.30561</v>
      </c>
      <c r="N2738" s="192"/>
    </row>
    <row r="2739" spans="1:14" ht="45">
      <c r="A2739" s="185"/>
      <c r="B2739" s="266" t="s">
        <v>8193</v>
      </c>
      <c r="C2739" s="241">
        <v>2024</v>
      </c>
      <c r="D2739" s="266" t="s">
        <v>8194</v>
      </c>
      <c r="E2739" s="78">
        <v>0.4</v>
      </c>
      <c r="F2739" s="244">
        <v>1</v>
      </c>
      <c r="G2739" s="244">
        <v>5</v>
      </c>
      <c r="H2739" s="267">
        <v>15.908250000000001</v>
      </c>
      <c r="I2739" s="269">
        <v>400</v>
      </c>
      <c r="L2739" s="211">
        <f t="shared" si="96"/>
        <v>15.908250000000001</v>
      </c>
      <c r="N2739" s="192"/>
    </row>
    <row r="2740" spans="1:14" ht="45">
      <c r="A2740" s="185"/>
      <c r="B2740" s="266" t="s">
        <v>8195</v>
      </c>
      <c r="C2740" s="241">
        <v>2024</v>
      </c>
      <c r="D2740" s="266" t="s">
        <v>8196</v>
      </c>
      <c r="E2740" s="78">
        <v>0.4</v>
      </c>
      <c r="F2740" s="244">
        <v>1</v>
      </c>
      <c r="G2740" s="244">
        <v>15</v>
      </c>
      <c r="H2740" s="267">
        <v>14.93454</v>
      </c>
      <c r="I2740" s="269">
        <v>503</v>
      </c>
      <c r="L2740" s="211">
        <f t="shared" si="96"/>
        <v>14.93454</v>
      </c>
      <c r="N2740" s="192"/>
    </row>
    <row r="2741" spans="1:14" ht="45">
      <c r="A2741" s="185"/>
      <c r="B2741" s="266" t="s">
        <v>8197</v>
      </c>
      <c r="C2741" s="241">
        <v>2024</v>
      </c>
      <c r="D2741" s="266" t="s">
        <v>8198</v>
      </c>
      <c r="E2741" s="78">
        <v>0.4</v>
      </c>
      <c r="F2741" s="244">
        <v>1</v>
      </c>
      <c r="G2741" s="244">
        <v>5</v>
      </c>
      <c r="H2741" s="267">
        <v>16.188969999999998</v>
      </c>
      <c r="I2741" s="269">
        <v>503</v>
      </c>
      <c r="L2741" s="211">
        <f t="shared" si="96"/>
        <v>16.188969999999998</v>
      </c>
      <c r="N2741" s="192"/>
    </row>
    <row r="2742" spans="1:14" ht="45">
      <c r="A2742" s="185"/>
      <c r="B2742" s="266" t="s">
        <v>8199</v>
      </c>
      <c r="C2742" s="241">
        <v>2024</v>
      </c>
      <c r="D2742" s="266" t="s">
        <v>8200</v>
      </c>
      <c r="E2742" s="78">
        <v>0.4</v>
      </c>
      <c r="F2742" s="244">
        <v>1</v>
      </c>
      <c r="G2742" s="244">
        <v>1</v>
      </c>
      <c r="H2742" s="267">
        <v>11.671610000000001</v>
      </c>
      <c r="I2742" s="269">
        <v>618</v>
      </c>
      <c r="L2742" s="211">
        <f t="shared" si="96"/>
        <v>11.671610000000001</v>
      </c>
      <c r="N2742" s="192"/>
    </row>
    <row r="2743" spans="1:14" ht="45">
      <c r="A2743" s="185"/>
      <c r="B2743" s="266" t="s">
        <v>8201</v>
      </c>
      <c r="C2743" s="241">
        <v>2024</v>
      </c>
      <c r="D2743" s="266" t="s">
        <v>8202</v>
      </c>
      <c r="E2743" s="78">
        <v>0.4</v>
      </c>
      <c r="F2743" s="244">
        <v>1</v>
      </c>
      <c r="G2743" s="244">
        <v>15</v>
      </c>
      <c r="H2743" s="267">
        <v>15.279860000000001</v>
      </c>
      <c r="I2743" s="269">
        <v>503</v>
      </c>
      <c r="L2743" s="211">
        <f t="shared" si="96"/>
        <v>15.279860000000001</v>
      </c>
      <c r="N2743" s="192"/>
    </row>
    <row r="2744" spans="1:14" ht="45">
      <c r="A2744" s="185"/>
      <c r="B2744" s="266" t="s">
        <v>8203</v>
      </c>
      <c r="C2744" s="241">
        <v>2024</v>
      </c>
      <c r="D2744" s="266" t="s">
        <v>8204</v>
      </c>
      <c r="E2744" s="78">
        <v>0.4</v>
      </c>
      <c r="F2744" s="244">
        <v>1</v>
      </c>
      <c r="G2744" s="244">
        <v>0</v>
      </c>
      <c r="H2744" s="267">
        <v>41.358719999999998</v>
      </c>
      <c r="I2744" s="269">
        <v>198</v>
      </c>
      <c r="L2744" s="211">
        <f t="shared" si="96"/>
        <v>41.358719999999998</v>
      </c>
      <c r="N2744" s="192"/>
    </row>
    <row r="2745" spans="1:14" ht="45">
      <c r="A2745" s="185"/>
      <c r="B2745" s="266" t="s">
        <v>8205</v>
      </c>
      <c r="C2745" s="241">
        <v>2024</v>
      </c>
      <c r="D2745" s="266" t="s">
        <v>8206</v>
      </c>
      <c r="E2745" s="78">
        <v>0.4</v>
      </c>
      <c r="F2745" s="244">
        <v>1</v>
      </c>
      <c r="G2745" s="244">
        <v>15</v>
      </c>
      <c r="H2745" s="267">
        <v>15.845129999999999</v>
      </c>
      <c r="I2745" s="269">
        <v>503</v>
      </c>
      <c r="L2745" s="211">
        <f t="shared" si="96"/>
        <v>15.845129999999999</v>
      </c>
      <c r="N2745" s="192"/>
    </row>
    <row r="2746" spans="1:14" ht="45">
      <c r="A2746" s="185"/>
      <c r="B2746" s="266" t="s">
        <v>8207</v>
      </c>
      <c r="C2746" s="241">
        <v>2024</v>
      </c>
      <c r="D2746" s="266" t="s">
        <v>8208</v>
      </c>
      <c r="E2746" s="78">
        <v>0.4</v>
      </c>
      <c r="F2746" s="244">
        <v>1</v>
      </c>
      <c r="G2746" s="244">
        <v>15</v>
      </c>
      <c r="H2746" s="267">
        <v>16.518330000000002</v>
      </c>
      <c r="I2746" s="269">
        <v>308</v>
      </c>
      <c r="L2746" s="211">
        <f t="shared" si="96"/>
        <v>16.518330000000002</v>
      </c>
      <c r="N2746" s="192"/>
    </row>
    <row r="2747" spans="1:14" ht="45">
      <c r="A2747" s="185"/>
      <c r="B2747" s="266" t="s">
        <v>8209</v>
      </c>
      <c r="C2747" s="241">
        <v>2024</v>
      </c>
      <c r="D2747" s="266" t="s">
        <v>8210</v>
      </c>
      <c r="E2747" s="78">
        <v>0.4</v>
      </c>
      <c r="F2747" s="244">
        <v>1</v>
      </c>
      <c r="G2747" s="244">
        <v>15</v>
      </c>
      <c r="H2747" s="267">
        <v>15.845129999999999</v>
      </c>
      <c r="I2747" s="269">
        <v>503</v>
      </c>
      <c r="L2747" s="211">
        <f t="shared" si="96"/>
        <v>15.845129999999999</v>
      </c>
      <c r="N2747" s="192"/>
    </row>
    <row r="2748" spans="1:14" ht="45">
      <c r="A2748" s="185"/>
      <c r="B2748" s="266" t="s">
        <v>8211</v>
      </c>
      <c r="C2748" s="241">
        <v>2024</v>
      </c>
      <c r="D2748" s="266" t="s">
        <v>8212</v>
      </c>
      <c r="E2748" s="78">
        <v>0.4</v>
      </c>
      <c r="F2748" s="244">
        <v>1</v>
      </c>
      <c r="G2748" s="244">
        <v>10</v>
      </c>
      <c r="H2748" s="267">
        <v>17.425279999999997</v>
      </c>
      <c r="I2748" s="269">
        <v>308</v>
      </c>
      <c r="L2748" s="211">
        <f t="shared" si="96"/>
        <v>17.425279999999997</v>
      </c>
      <c r="N2748" s="192"/>
    </row>
    <row r="2749" spans="1:14" ht="45">
      <c r="A2749" s="185"/>
      <c r="B2749" s="266" t="s">
        <v>8213</v>
      </c>
      <c r="C2749" s="241">
        <v>2024</v>
      </c>
      <c r="D2749" s="266" t="s">
        <v>8214</v>
      </c>
      <c r="E2749" s="78">
        <v>0.4</v>
      </c>
      <c r="F2749" s="244">
        <v>1</v>
      </c>
      <c r="G2749" s="244">
        <v>15</v>
      </c>
      <c r="H2749" s="267">
        <v>15.845129999999999</v>
      </c>
      <c r="I2749" s="269">
        <v>503</v>
      </c>
      <c r="L2749" s="211">
        <f t="shared" si="96"/>
        <v>15.845129999999999</v>
      </c>
      <c r="N2749" s="192"/>
    </row>
    <row r="2750" spans="1:14" ht="45">
      <c r="A2750" s="185"/>
      <c r="B2750" s="266" t="s">
        <v>8215</v>
      </c>
      <c r="C2750" s="241">
        <v>2024</v>
      </c>
      <c r="D2750" s="266" t="s">
        <v>8216</v>
      </c>
      <c r="E2750" s="78">
        <v>0.4</v>
      </c>
      <c r="F2750" s="244">
        <v>1</v>
      </c>
      <c r="G2750" s="244">
        <v>5</v>
      </c>
      <c r="H2750" s="267">
        <v>17.425720000000002</v>
      </c>
      <c r="I2750" s="269">
        <v>308</v>
      </c>
      <c r="L2750" s="211">
        <f t="shared" si="96"/>
        <v>17.425720000000002</v>
      </c>
      <c r="N2750" s="192"/>
    </row>
    <row r="2751" spans="1:14" ht="45">
      <c r="A2751" s="185"/>
      <c r="B2751" s="266" t="s">
        <v>8217</v>
      </c>
      <c r="C2751" s="241">
        <v>2024</v>
      </c>
      <c r="D2751" s="266" t="s">
        <v>8218</v>
      </c>
      <c r="E2751" s="78">
        <v>0.4</v>
      </c>
      <c r="F2751" s="244">
        <v>1</v>
      </c>
      <c r="G2751" s="244">
        <v>15</v>
      </c>
      <c r="H2751" s="267">
        <v>15.845129999999999</v>
      </c>
      <c r="I2751" s="269">
        <v>503</v>
      </c>
      <c r="L2751" s="211">
        <f t="shared" si="96"/>
        <v>15.845129999999999</v>
      </c>
      <c r="N2751" s="192"/>
    </row>
    <row r="2752" spans="1:14" ht="45">
      <c r="A2752" s="185"/>
      <c r="B2752" s="266" t="s">
        <v>8219</v>
      </c>
      <c r="C2752" s="241">
        <v>2024</v>
      </c>
      <c r="D2752" s="266" t="s">
        <v>8220</v>
      </c>
      <c r="E2752" s="78">
        <v>0.4</v>
      </c>
      <c r="F2752" s="244">
        <v>1</v>
      </c>
      <c r="G2752" s="244">
        <v>15</v>
      </c>
      <c r="H2752" s="267">
        <v>15.279860000000001</v>
      </c>
      <c r="I2752" s="269">
        <v>503</v>
      </c>
      <c r="L2752" s="211">
        <f t="shared" si="96"/>
        <v>15.279860000000001</v>
      </c>
      <c r="N2752" s="192"/>
    </row>
    <row r="2753" spans="1:14" ht="45">
      <c r="A2753" s="185"/>
      <c r="B2753" s="266" t="s">
        <v>8221</v>
      </c>
      <c r="C2753" s="241">
        <v>2024</v>
      </c>
      <c r="D2753" s="266" t="s">
        <v>8222</v>
      </c>
      <c r="E2753" s="78">
        <v>0.4</v>
      </c>
      <c r="F2753" s="244">
        <v>1</v>
      </c>
      <c r="G2753" s="244">
        <v>15</v>
      </c>
      <c r="H2753" s="267">
        <v>17.432470000000002</v>
      </c>
      <c r="I2753" s="269">
        <v>308</v>
      </c>
      <c r="L2753" s="211">
        <f t="shared" si="96"/>
        <v>17.432470000000002</v>
      </c>
      <c r="N2753" s="192"/>
    </row>
    <row r="2754" spans="1:14" ht="45">
      <c r="A2754" s="185"/>
      <c r="B2754" s="266" t="s">
        <v>8223</v>
      </c>
      <c r="C2754" s="241">
        <v>2024</v>
      </c>
      <c r="D2754" s="266" t="s">
        <v>8224</v>
      </c>
      <c r="E2754" s="78">
        <v>0.4</v>
      </c>
      <c r="F2754" s="244">
        <v>1</v>
      </c>
      <c r="G2754" s="244">
        <v>15</v>
      </c>
      <c r="H2754" s="267">
        <v>15.845129999999999</v>
      </c>
      <c r="I2754" s="269">
        <v>503</v>
      </c>
      <c r="L2754" s="211">
        <f t="shared" si="96"/>
        <v>15.845129999999999</v>
      </c>
      <c r="N2754" s="192"/>
    </row>
    <row r="2755" spans="1:14" ht="45">
      <c r="A2755" s="185"/>
      <c r="B2755" s="266" t="s">
        <v>8225</v>
      </c>
      <c r="C2755" s="241">
        <v>2024</v>
      </c>
      <c r="D2755" s="266" t="s">
        <v>8226</v>
      </c>
      <c r="E2755" s="78">
        <v>0.4</v>
      </c>
      <c r="F2755" s="244">
        <v>1</v>
      </c>
      <c r="G2755" s="244">
        <v>15</v>
      </c>
      <c r="H2755" s="267">
        <v>15.24708</v>
      </c>
      <c r="I2755" s="269">
        <v>503</v>
      </c>
      <c r="L2755" s="211">
        <f t="shared" si="96"/>
        <v>15.24708</v>
      </c>
      <c r="N2755" s="192"/>
    </row>
    <row r="2756" spans="1:14" ht="45">
      <c r="A2756" s="185"/>
      <c r="B2756" s="266" t="s">
        <v>8227</v>
      </c>
      <c r="C2756" s="241">
        <v>2024</v>
      </c>
      <c r="D2756" s="266" t="s">
        <v>8228</v>
      </c>
      <c r="E2756" s="78">
        <v>0.4</v>
      </c>
      <c r="F2756" s="244">
        <v>1</v>
      </c>
      <c r="G2756" s="244">
        <v>15</v>
      </c>
      <c r="H2756" s="267">
        <v>16.11384</v>
      </c>
      <c r="I2756" s="269">
        <v>503</v>
      </c>
      <c r="L2756" s="211">
        <f t="shared" si="96"/>
        <v>16.11384</v>
      </c>
      <c r="N2756" s="192"/>
    </row>
    <row r="2757" spans="1:14" ht="45">
      <c r="A2757" s="185"/>
      <c r="B2757" s="266" t="s">
        <v>8229</v>
      </c>
      <c r="C2757" s="241">
        <v>2024</v>
      </c>
      <c r="D2757" s="266" t="s">
        <v>8230</v>
      </c>
      <c r="E2757" s="78">
        <v>0.4</v>
      </c>
      <c r="F2757" s="244">
        <v>1</v>
      </c>
      <c r="G2757" s="244">
        <v>10</v>
      </c>
      <c r="H2757" s="267">
        <v>14.46668</v>
      </c>
      <c r="I2757" s="269">
        <v>618</v>
      </c>
      <c r="L2757" s="211">
        <f t="shared" si="96"/>
        <v>14.46668</v>
      </c>
      <c r="N2757" s="192"/>
    </row>
    <row r="2758" spans="1:14" ht="45">
      <c r="A2758" s="185"/>
      <c r="B2758" s="266" t="s">
        <v>8231</v>
      </c>
      <c r="C2758" s="241">
        <v>2024</v>
      </c>
      <c r="D2758" s="266" t="s">
        <v>8232</v>
      </c>
      <c r="E2758" s="78">
        <v>0.4</v>
      </c>
      <c r="F2758" s="244">
        <v>1</v>
      </c>
      <c r="G2758" s="244">
        <v>10</v>
      </c>
      <c r="H2758" s="267">
        <v>12.8521</v>
      </c>
      <c r="I2758" s="269">
        <v>618</v>
      </c>
      <c r="L2758" s="211">
        <f t="shared" si="96"/>
        <v>12.8521</v>
      </c>
      <c r="N2758" s="192"/>
    </row>
    <row r="2759" spans="1:14" ht="45">
      <c r="A2759" s="185"/>
      <c r="B2759" s="266" t="s">
        <v>8233</v>
      </c>
      <c r="C2759" s="241">
        <v>2024</v>
      </c>
      <c r="D2759" s="266" t="s">
        <v>8234</v>
      </c>
      <c r="E2759" s="78">
        <v>0.4</v>
      </c>
      <c r="F2759" s="244">
        <v>1</v>
      </c>
      <c r="G2759" s="244">
        <v>5</v>
      </c>
      <c r="H2759" s="267">
        <v>13.519290000000002</v>
      </c>
      <c r="I2759" s="269">
        <v>618</v>
      </c>
      <c r="L2759" s="211">
        <f t="shared" si="96"/>
        <v>13.519290000000002</v>
      </c>
      <c r="N2759" s="192"/>
    </row>
    <row r="2760" spans="1:14" ht="45">
      <c r="A2760" s="185"/>
      <c r="B2760" s="266" t="s">
        <v>8235</v>
      </c>
      <c r="C2760" s="241">
        <v>2024</v>
      </c>
      <c r="D2760" s="266" t="s">
        <v>8236</v>
      </c>
      <c r="E2760" s="78">
        <v>0.4</v>
      </c>
      <c r="F2760" s="244">
        <v>1</v>
      </c>
      <c r="G2760" s="244">
        <v>15</v>
      </c>
      <c r="H2760" s="267">
        <v>17.432560000000002</v>
      </c>
      <c r="I2760" s="269">
        <v>308</v>
      </c>
      <c r="L2760" s="211">
        <f t="shared" ref="L2760:L2823" si="97">H2760/F2760</f>
        <v>17.432560000000002</v>
      </c>
      <c r="N2760" s="192"/>
    </row>
    <row r="2761" spans="1:14" ht="45">
      <c r="A2761" s="185"/>
      <c r="B2761" s="266" t="s">
        <v>8237</v>
      </c>
      <c r="C2761" s="241">
        <v>2024</v>
      </c>
      <c r="D2761" s="266" t="s">
        <v>8238</v>
      </c>
      <c r="E2761" s="78">
        <v>0.4</v>
      </c>
      <c r="F2761" s="244">
        <v>1</v>
      </c>
      <c r="G2761" s="244">
        <v>15</v>
      </c>
      <c r="H2761" s="267">
        <v>16.607830000000003</v>
      </c>
      <c r="I2761" s="269">
        <v>503</v>
      </c>
      <c r="L2761" s="211">
        <f t="shared" si="97"/>
        <v>16.607830000000003</v>
      </c>
      <c r="N2761" s="192"/>
    </row>
    <row r="2762" spans="1:14" ht="45">
      <c r="A2762" s="185"/>
      <c r="B2762" s="266" t="s">
        <v>8239</v>
      </c>
      <c r="C2762" s="241">
        <v>2024</v>
      </c>
      <c r="D2762" s="266" t="s">
        <v>8240</v>
      </c>
      <c r="E2762" s="78">
        <v>0.4</v>
      </c>
      <c r="F2762" s="244">
        <v>1</v>
      </c>
      <c r="G2762" s="244">
        <v>10</v>
      </c>
      <c r="H2762" s="267">
        <v>16.57939</v>
      </c>
      <c r="I2762" s="269">
        <v>308</v>
      </c>
      <c r="L2762" s="211">
        <f t="shared" si="97"/>
        <v>16.57939</v>
      </c>
      <c r="N2762" s="192"/>
    </row>
    <row r="2763" spans="1:14" ht="45">
      <c r="A2763" s="185"/>
      <c r="B2763" s="266" t="s">
        <v>8241</v>
      </c>
      <c r="C2763" s="241">
        <v>2024</v>
      </c>
      <c r="D2763" s="266" t="s">
        <v>8242</v>
      </c>
      <c r="E2763" s="78">
        <v>0.4</v>
      </c>
      <c r="F2763" s="244">
        <v>1</v>
      </c>
      <c r="G2763" s="244">
        <v>15</v>
      </c>
      <c r="H2763" s="267">
        <v>15.812370000000001</v>
      </c>
      <c r="I2763" s="269">
        <v>503</v>
      </c>
      <c r="L2763" s="211">
        <f t="shared" si="97"/>
        <v>15.812370000000001</v>
      </c>
      <c r="N2763" s="192"/>
    </row>
    <row r="2764" spans="1:14" ht="45">
      <c r="A2764" s="185"/>
      <c r="B2764" s="266" t="s">
        <v>8243</v>
      </c>
      <c r="C2764" s="241">
        <v>2024</v>
      </c>
      <c r="D2764" s="266" t="s">
        <v>8244</v>
      </c>
      <c r="E2764" s="78">
        <v>0.4</v>
      </c>
      <c r="F2764" s="244">
        <v>1</v>
      </c>
      <c r="G2764" s="244">
        <v>5</v>
      </c>
      <c r="H2764" s="267">
        <v>15.81235</v>
      </c>
      <c r="I2764" s="269">
        <v>503</v>
      </c>
      <c r="L2764" s="211">
        <f t="shared" si="97"/>
        <v>15.81235</v>
      </c>
      <c r="N2764" s="192"/>
    </row>
    <row r="2765" spans="1:14" ht="45">
      <c r="A2765" s="185"/>
      <c r="B2765" s="266" t="s">
        <v>8245</v>
      </c>
      <c r="C2765" s="241">
        <v>2024</v>
      </c>
      <c r="D2765" s="266" t="s">
        <v>8246</v>
      </c>
      <c r="E2765" s="78">
        <v>0.4</v>
      </c>
      <c r="F2765" s="244">
        <v>1</v>
      </c>
      <c r="G2765" s="244">
        <v>15</v>
      </c>
      <c r="H2765" s="267">
        <v>17.587330000000001</v>
      </c>
      <c r="I2765" s="269">
        <v>308</v>
      </c>
      <c r="L2765" s="211">
        <f t="shared" si="97"/>
        <v>17.587330000000001</v>
      </c>
      <c r="N2765" s="192"/>
    </row>
    <row r="2766" spans="1:14" ht="45">
      <c r="A2766" s="185"/>
      <c r="B2766" s="266" t="s">
        <v>8247</v>
      </c>
      <c r="C2766" s="241">
        <v>2024</v>
      </c>
      <c r="D2766" s="266" t="s">
        <v>8248</v>
      </c>
      <c r="E2766" s="78">
        <v>0.4</v>
      </c>
      <c r="F2766" s="244">
        <v>1</v>
      </c>
      <c r="G2766" s="244">
        <v>5</v>
      </c>
      <c r="H2766" s="267">
        <v>15.812370000000001</v>
      </c>
      <c r="I2766" s="269">
        <v>503</v>
      </c>
      <c r="L2766" s="211">
        <f t="shared" si="97"/>
        <v>15.812370000000001</v>
      </c>
      <c r="N2766" s="192"/>
    </row>
    <row r="2767" spans="1:14" ht="45">
      <c r="A2767" s="185"/>
      <c r="B2767" s="266" t="s">
        <v>8249</v>
      </c>
      <c r="C2767" s="241">
        <v>2024</v>
      </c>
      <c r="D2767" s="266" t="s">
        <v>8250</v>
      </c>
      <c r="E2767" s="78">
        <v>0.4</v>
      </c>
      <c r="F2767" s="244">
        <v>1</v>
      </c>
      <c r="G2767" s="244">
        <v>15</v>
      </c>
      <c r="H2767" s="267">
        <v>38.704410000000003</v>
      </c>
      <c r="I2767" s="269">
        <v>201</v>
      </c>
      <c r="L2767" s="211">
        <f t="shared" si="97"/>
        <v>38.704410000000003</v>
      </c>
      <c r="N2767" s="192"/>
    </row>
    <row r="2768" spans="1:14" ht="45">
      <c r="A2768" s="185"/>
      <c r="B2768" s="266" t="s">
        <v>8251</v>
      </c>
      <c r="C2768" s="241">
        <v>2024</v>
      </c>
      <c r="D2768" s="266" t="s">
        <v>8252</v>
      </c>
      <c r="E2768" s="78">
        <v>0.4</v>
      </c>
      <c r="F2768" s="244">
        <v>1</v>
      </c>
      <c r="G2768" s="244">
        <v>10</v>
      </c>
      <c r="H2768" s="267">
        <v>19.756040000000002</v>
      </c>
      <c r="I2768" s="269">
        <v>201</v>
      </c>
      <c r="L2768" s="211">
        <f t="shared" si="97"/>
        <v>19.756040000000002</v>
      </c>
      <c r="N2768" s="192"/>
    </row>
    <row r="2769" spans="1:14" ht="45">
      <c r="A2769" s="185"/>
      <c r="B2769" s="266" t="s">
        <v>8253</v>
      </c>
      <c r="C2769" s="241">
        <v>2024</v>
      </c>
      <c r="D2769" s="266" t="s">
        <v>8254</v>
      </c>
      <c r="E2769" s="78">
        <v>0.4</v>
      </c>
      <c r="F2769" s="244">
        <v>1</v>
      </c>
      <c r="G2769" s="244">
        <v>0</v>
      </c>
      <c r="H2769" s="267">
        <v>27.717140000000001</v>
      </c>
      <c r="I2769" s="269">
        <v>202</v>
      </c>
      <c r="L2769" s="211">
        <f t="shared" si="97"/>
        <v>27.717140000000001</v>
      </c>
      <c r="N2769" s="192"/>
    </row>
    <row r="2770" spans="1:14" ht="45">
      <c r="A2770" s="185"/>
      <c r="B2770" s="266" t="s">
        <v>8255</v>
      </c>
      <c r="C2770" s="241">
        <v>2024</v>
      </c>
      <c r="D2770" s="266" t="s">
        <v>8256</v>
      </c>
      <c r="E2770" s="78">
        <v>0.4</v>
      </c>
      <c r="F2770" s="244">
        <v>1</v>
      </c>
      <c r="G2770" s="244">
        <v>15</v>
      </c>
      <c r="H2770" s="267">
        <v>31.84817</v>
      </c>
      <c r="I2770" s="269">
        <v>199</v>
      </c>
      <c r="L2770" s="211">
        <f t="shared" si="97"/>
        <v>31.84817</v>
      </c>
      <c r="N2770" s="192"/>
    </row>
    <row r="2771" spans="1:14" ht="45">
      <c r="A2771" s="185"/>
      <c r="B2771" s="266" t="s">
        <v>8257</v>
      </c>
      <c r="C2771" s="241">
        <v>2024</v>
      </c>
      <c r="D2771" s="266" t="s">
        <v>8258</v>
      </c>
      <c r="E2771" s="78">
        <v>0.4</v>
      </c>
      <c r="F2771" s="244">
        <v>1</v>
      </c>
      <c r="G2771" s="244">
        <v>15</v>
      </c>
      <c r="H2771" s="267">
        <v>24.50187</v>
      </c>
      <c r="I2771" s="269">
        <v>132</v>
      </c>
      <c r="L2771" s="211">
        <f t="shared" si="97"/>
        <v>24.50187</v>
      </c>
      <c r="N2771" s="192"/>
    </row>
    <row r="2772" spans="1:14" ht="45">
      <c r="A2772" s="185"/>
      <c r="B2772" s="266" t="s">
        <v>8259</v>
      </c>
      <c r="C2772" s="241">
        <v>2024</v>
      </c>
      <c r="D2772" s="266" t="s">
        <v>8260</v>
      </c>
      <c r="E2772" s="78">
        <v>0.4</v>
      </c>
      <c r="F2772" s="244">
        <v>1</v>
      </c>
      <c r="G2772" s="244">
        <v>15</v>
      </c>
      <c r="H2772" s="267">
        <v>24.502299999999998</v>
      </c>
      <c r="I2772" s="269">
        <v>132</v>
      </c>
      <c r="L2772" s="211">
        <f t="shared" si="97"/>
        <v>24.502299999999998</v>
      </c>
      <c r="N2772" s="192"/>
    </row>
    <row r="2773" spans="1:14" ht="45">
      <c r="A2773" s="185"/>
      <c r="B2773" s="266" t="s">
        <v>8261</v>
      </c>
      <c r="C2773" s="241">
        <v>2024</v>
      </c>
      <c r="D2773" s="266" t="s">
        <v>8262</v>
      </c>
      <c r="E2773" s="78">
        <v>0.4</v>
      </c>
      <c r="F2773" s="244">
        <v>1</v>
      </c>
      <c r="G2773" s="244">
        <v>15</v>
      </c>
      <c r="H2773" s="267">
        <v>24.906359999999999</v>
      </c>
      <c r="I2773" s="269">
        <v>132</v>
      </c>
      <c r="L2773" s="211">
        <f t="shared" si="97"/>
        <v>24.906359999999999</v>
      </c>
      <c r="N2773" s="192"/>
    </row>
    <row r="2774" spans="1:14" ht="45">
      <c r="A2774" s="185"/>
      <c r="B2774" s="266" t="s">
        <v>8263</v>
      </c>
      <c r="C2774" s="241">
        <v>2024</v>
      </c>
      <c r="D2774" s="266" t="s">
        <v>8264</v>
      </c>
      <c r="E2774" s="78">
        <v>0.4</v>
      </c>
      <c r="F2774" s="244">
        <v>1</v>
      </c>
      <c r="G2774" s="244">
        <v>5</v>
      </c>
      <c r="H2774" s="267">
        <v>24.502299999999998</v>
      </c>
      <c r="I2774" s="269">
        <v>132</v>
      </c>
      <c r="L2774" s="211">
        <f t="shared" si="97"/>
        <v>24.502299999999998</v>
      </c>
      <c r="N2774" s="192"/>
    </row>
    <row r="2775" spans="1:14" ht="45">
      <c r="A2775" s="185"/>
      <c r="B2775" s="266" t="s">
        <v>8265</v>
      </c>
      <c r="C2775" s="241">
        <v>2024</v>
      </c>
      <c r="D2775" s="266" t="s">
        <v>8266</v>
      </c>
      <c r="E2775" s="78">
        <v>0.4</v>
      </c>
      <c r="F2775" s="244">
        <v>1</v>
      </c>
      <c r="G2775" s="244">
        <v>15</v>
      </c>
      <c r="H2775" s="267">
        <v>24.906359999999999</v>
      </c>
      <c r="I2775" s="269">
        <v>132</v>
      </c>
      <c r="L2775" s="211">
        <f t="shared" si="97"/>
        <v>24.906359999999999</v>
      </c>
      <c r="N2775" s="192"/>
    </row>
    <row r="2776" spans="1:14" ht="45">
      <c r="A2776" s="185"/>
      <c r="B2776" s="266" t="s">
        <v>8267</v>
      </c>
      <c r="C2776" s="241">
        <v>2024</v>
      </c>
      <c r="D2776" s="266" t="s">
        <v>8268</v>
      </c>
      <c r="E2776" s="78">
        <v>0.4</v>
      </c>
      <c r="F2776" s="244">
        <v>1</v>
      </c>
      <c r="G2776" s="244">
        <v>15</v>
      </c>
      <c r="H2776" s="267">
        <v>24.906359999999999</v>
      </c>
      <c r="I2776" s="269">
        <v>132</v>
      </c>
      <c r="L2776" s="211">
        <f t="shared" si="97"/>
        <v>24.906359999999999</v>
      </c>
      <c r="N2776" s="192"/>
    </row>
    <row r="2777" spans="1:14" ht="45">
      <c r="A2777" s="185"/>
      <c r="B2777" s="266" t="s">
        <v>8269</v>
      </c>
      <c r="C2777" s="241">
        <v>2024</v>
      </c>
      <c r="D2777" s="266" t="s">
        <v>6574</v>
      </c>
      <c r="E2777" s="78">
        <v>0.4</v>
      </c>
      <c r="F2777" s="244">
        <v>1</v>
      </c>
      <c r="G2777" s="244">
        <v>15</v>
      </c>
      <c r="H2777" s="267">
        <v>36.868480000000005</v>
      </c>
      <c r="I2777" s="269">
        <v>195</v>
      </c>
      <c r="L2777" s="211">
        <f t="shared" si="97"/>
        <v>36.868480000000005</v>
      </c>
      <c r="N2777" s="192"/>
    </row>
    <row r="2778" spans="1:14" ht="45">
      <c r="A2778" s="185"/>
      <c r="B2778" s="266" t="s">
        <v>8270</v>
      </c>
      <c r="C2778" s="241">
        <v>2024</v>
      </c>
      <c r="D2778" s="266" t="s">
        <v>8271</v>
      </c>
      <c r="E2778" s="78">
        <v>0.4</v>
      </c>
      <c r="F2778" s="244">
        <v>1</v>
      </c>
      <c r="G2778" s="244">
        <v>15</v>
      </c>
      <c r="H2778" s="267">
        <v>34.020760000000003</v>
      </c>
      <c r="I2778" s="269">
        <v>254</v>
      </c>
      <c r="L2778" s="211">
        <f t="shared" si="97"/>
        <v>34.020760000000003</v>
      </c>
      <c r="N2778" s="192"/>
    </row>
    <row r="2779" spans="1:14" ht="45">
      <c r="A2779" s="185"/>
      <c r="B2779" s="266" t="s">
        <v>8272</v>
      </c>
      <c r="C2779" s="241">
        <v>2024</v>
      </c>
      <c r="D2779" s="266" t="s">
        <v>6572</v>
      </c>
      <c r="E2779" s="78">
        <v>0.4</v>
      </c>
      <c r="F2779" s="244">
        <v>1</v>
      </c>
      <c r="G2779" s="244">
        <v>15</v>
      </c>
      <c r="H2779" s="267">
        <v>33.026350000000001</v>
      </c>
      <c r="I2779" s="269">
        <v>195</v>
      </c>
      <c r="L2779" s="211">
        <f t="shared" si="97"/>
        <v>33.026350000000001</v>
      </c>
      <c r="N2779" s="192"/>
    </row>
    <row r="2780" spans="1:14" ht="45">
      <c r="A2780" s="185"/>
      <c r="B2780" s="266" t="s">
        <v>8273</v>
      </c>
      <c r="C2780" s="241">
        <v>2024</v>
      </c>
      <c r="D2780" s="266" t="s">
        <v>8274</v>
      </c>
      <c r="E2780" s="78">
        <v>0.4</v>
      </c>
      <c r="F2780" s="244">
        <v>1</v>
      </c>
      <c r="G2780" s="244">
        <v>10</v>
      </c>
      <c r="H2780" s="267">
        <v>50.934069999999998</v>
      </c>
      <c r="I2780" s="269">
        <v>197</v>
      </c>
      <c r="L2780" s="211">
        <f t="shared" si="97"/>
        <v>50.934069999999998</v>
      </c>
      <c r="N2780" s="192"/>
    </row>
    <row r="2781" spans="1:14" ht="45">
      <c r="A2781" s="185"/>
      <c r="B2781" s="266" t="s">
        <v>8275</v>
      </c>
      <c r="C2781" s="241">
        <v>2024</v>
      </c>
      <c r="D2781" s="266" t="s">
        <v>8276</v>
      </c>
      <c r="E2781" s="78">
        <v>0.4</v>
      </c>
      <c r="F2781" s="244">
        <v>1</v>
      </c>
      <c r="G2781" s="244">
        <v>15</v>
      </c>
      <c r="H2781" s="267">
        <v>37.645240000000001</v>
      </c>
      <c r="I2781" s="269">
        <v>197</v>
      </c>
      <c r="L2781" s="211">
        <f t="shared" si="97"/>
        <v>37.645240000000001</v>
      </c>
      <c r="N2781" s="192"/>
    </row>
    <row r="2782" spans="1:14" ht="45">
      <c r="A2782" s="185"/>
      <c r="B2782" s="266" t="s">
        <v>8277</v>
      </c>
      <c r="C2782" s="241">
        <v>2024</v>
      </c>
      <c r="D2782" s="266" t="s">
        <v>8278</v>
      </c>
      <c r="E2782" s="78">
        <v>0.4</v>
      </c>
      <c r="F2782" s="244">
        <v>1</v>
      </c>
      <c r="G2782" s="244">
        <v>10</v>
      </c>
      <c r="H2782" s="267">
        <v>37.170449999999995</v>
      </c>
      <c r="I2782" s="269">
        <v>197</v>
      </c>
      <c r="L2782" s="211">
        <f t="shared" si="97"/>
        <v>37.170449999999995</v>
      </c>
      <c r="N2782" s="192"/>
    </row>
    <row r="2783" spans="1:14" ht="45">
      <c r="A2783" s="185"/>
      <c r="B2783" s="266" t="s">
        <v>8279</v>
      </c>
      <c r="C2783" s="241">
        <v>2024</v>
      </c>
      <c r="D2783" s="266" t="s">
        <v>8280</v>
      </c>
      <c r="E2783" s="78">
        <v>0.4</v>
      </c>
      <c r="F2783" s="244">
        <v>1</v>
      </c>
      <c r="G2783" s="244">
        <v>5</v>
      </c>
      <c r="H2783" s="267">
        <v>38.52561</v>
      </c>
      <c r="I2783" s="269">
        <v>196</v>
      </c>
      <c r="L2783" s="211">
        <f t="shared" si="97"/>
        <v>38.52561</v>
      </c>
      <c r="N2783" s="192"/>
    </row>
    <row r="2784" spans="1:14" ht="45">
      <c r="A2784" s="185"/>
      <c r="B2784" s="266" t="s">
        <v>8281</v>
      </c>
      <c r="C2784" s="241">
        <v>2024</v>
      </c>
      <c r="D2784" s="266" t="s">
        <v>8282</v>
      </c>
      <c r="E2784" s="78">
        <v>0.4</v>
      </c>
      <c r="F2784" s="244">
        <v>1</v>
      </c>
      <c r="G2784" s="244">
        <v>15</v>
      </c>
      <c r="H2784" s="267">
        <v>32.974339999999998</v>
      </c>
      <c r="I2784" s="269">
        <v>196</v>
      </c>
      <c r="L2784" s="211">
        <f t="shared" si="97"/>
        <v>32.974339999999998</v>
      </c>
      <c r="N2784" s="192"/>
    </row>
    <row r="2785" spans="1:14" ht="45">
      <c r="A2785" s="185"/>
      <c r="B2785" s="266" t="s">
        <v>8283</v>
      </c>
      <c r="C2785" s="241">
        <v>2024</v>
      </c>
      <c r="D2785" s="266" t="s">
        <v>8284</v>
      </c>
      <c r="E2785" s="78">
        <v>0.4</v>
      </c>
      <c r="F2785" s="244">
        <v>1</v>
      </c>
      <c r="G2785" s="244">
        <v>10</v>
      </c>
      <c r="H2785" s="267">
        <v>15.109819999999999</v>
      </c>
      <c r="I2785" s="269">
        <v>197</v>
      </c>
      <c r="L2785" s="211">
        <f t="shared" si="97"/>
        <v>15.109819999999999</v>
      </c>
      <c r="N2785" s="192"/>
    </row>
    <row r="2786" spans="1:14" ht="45">
      <c r="A2786" s="185"/>
      <c r="B2786" s="266" t="s">
        <v>8285</v>
      </c>
      <c r="C2786" s="241">
        <v>2024</v>
      </c>
      <c r="D2786" s="266" t="s">
        <v>8286</v>
      </c>
      <c r="E2786" s="78">
        <v>0.4</v>
      </c>
      <c r="F2786" s="244">
        <v>1</v>
      </c>
      <c r="G2786" s="244">
        <v>0</v>
      </c>
      <c r="H2786" s="267">
        <v>23.936970000000002</v>
      </c>
      <c r="I2786" s="269">
        <v>197</v>
      </c>
      <c r="L2786" s="211">
        <f t="shared" si="97"/>
        <v>23.936970000000002</v>
      </c>
      <c r="N2786" s="192"/>
    </row>
    <row r="2787" spans="1:14" ht="45">
      <c r="A2787" s="185"/>
      <c r="B2787" s="266" t="s">
        <v>8287</v>
      </c>
      <c r="C2787" s="241">
        <v>2024</v>
      </c>
      <c r="D2787" s="266" t="s">
        <v>8288</v>
      </c>
      <c r="E2787" s="78">
        <v>0.4</v>
      </c>
      <c r="F2787" s="244">
        <v>1</v>
      </c>
      <c r="G2787" s="244">
        <v>0</v>
      </c>
      <c r="H2787" s="267">
        <v>23.936979999999998</v>
      </c>
      <c r="I2787" s="269">
        <v>197</v>
      </c>
      <c r="L2787" s="211">
        <f t="shared" si="97"/>
        <v>23.936979999999998</v>
      </c>
      <c r="N2787" s="192"/>
    </row>
    <row r="2788" spans="1:14" ht="45">
      <c r="A2788" s="185"/>
      <c r="B2788" s="266" t="s">
        <v>8289</v>
      </c>
      <c r="C2788" s="241">
        <v>2024</v>
      </c>
      <c r="D2788" s="266" t="s">
        <v>8290</v>
      </c>
      <c r="E2788" s="78">
        <v>0.4</v>
      </c>
      <c r="F2788" s="244">
        <v>1</v>
      </c>
      <c r="G2788" s="244">
        <v>0</v>
      </c>
      <c r="H2788" s="267">
        <v>23.937419999999999</v>
      </c>
      <c r="I2788" s="269">
        <v>197</v>
      </c>
      <c r="L2788" s="211">
        <f t="shared" si="97"/>
        <v>23.937419999999999</v>
      </c>
      <c r="N2788" s="192"/>
    </row>
    <row r="2789" spans="1:14" ht="45">
      <c r="A2789" s="185"/>
      <c r="B2789" s="266" t="s">
        <v>8291</v>
      </c>
      <c r="C2789" s="241">
        <v>2024</v>
      </c>
      <c r="D2789" s="266" t="s">
        <v>8292</v>
      </c>
      <c r="E2789" s="78">
        <v>0.4</v>
      </c>
      <c r="F2789" s="244">
        <v>1</v>
      </c>
      <c r="G2789" s="244">
        <v>0</v>
      </c>
      <c r="H2789" s="267">
        <v>23.93787</v>
      </c>
      <c r="I2789" s="269">
        <v>197</v>
      </c>
      <c r="L2789" s="211">
        <f t="shared" si="97"/>
        <v>23.93787</v>
      </c>
      <c r="N2789" s="192"/>
    </row>
    <row r="2790" spans="1:14" ht="45">
      <c r="A2790" s="185"/>
      <c r="B2790" s="266" t="s">
        <v>8293</v>
      </c>
      <c r="C2790" s="241">
        <v>2024</v>
      </c>
      <c r="D2790" s="266" t="s">
        <v>8294</v>
      </c>
      <c r="E2790" s="78">
        <v>0.4</v>
      </c>
      <c r="F2790" s="244">
        <v>1</v>
      </c>
      <c r="G2790" s="244">
        <v>0</v>
      </c>
      <c r="H2790" s="267">
        <v>23.93787</v>
      </c>
      <c r="I2790" s="269">
        <v>197</v>
      </c>
      <c r="L2790" s="211">
        <f t="shared" si="97"/>
        <v>23.93787</v>
      </c>
      <c r="N2790" s="192"/>
    </row>
    <row r="2791" spans="1:14" ht="45">
      <c r="A2791" s="185"/>
      <c r="B2791" s="266" t="s">
        <v>8295</v>
      </c>
      <c r="C2791" s="241">
        <v>2024</v>
      </c>
      <c r="D2791" s="266" t="s">
        <v>8296</v>
      </c>
      <c r="E2791" s="78">
        <v>0.4</v>
      </c>
      <c r="F2791" s="244">
        <v>1</v>
      </c>
      <c r="G2791" s="244">
        <v>0</v>
      </c>
      <c r="H2791" s="267">
        <v>23.93787</v>
      </c>
      <c r="I2791" s="269">
        <v>197</v>
      </c>
      <c r="L2791" s="211">
        <f t="shared" si="97"/>
        <v>23.93787</v>
      </c>
      <c r="N2791" s="192"/>
    </row>
    <row r="2792" spans="1:14" ht="45">
      <c r="A2792" s="185"/>
      <c r="B2792" s="266" t="s">
        <v>8297</v>
      </c>
      <c r="C2792" s="241">
        <v>2024</v>
      </c>
      <c r="D2792" s="266" t="s">
        <v>8298</v>
      </c>
      <c r="E2792" s="78">
        <v>0.4</v>
      </c>
      <c r="F2792" s="244">
        <v>1</v>
      </c>
      <c r="G2792" s="244">
        <v>0</v>
      </c>
      <c r="H2792" s="267">
        <v>23.93787</v>
      </c>
      <c r="I2792" s="269">
        <v>197</v>
      </c>
      <c r="L2792" s="211">
        <f t="shared" si="97"/>
        <v>23.93787</v>
      </c>
      <c r="N2792" s="192"/>
    </row>
    <row r="2793" spans="1:14" ht="45">
      <c r="A2793" s="185"/>
      <c r="B2793" s="266" t="s">
        <v>8299</v>
      </c>
      <c r="C2793" s="241">
        <v>2024</v>
      </c>
      <c r="D2793" s="266" t="s">
        <v>8300</v>
      </c>
      <c r="E2793" s="78">
        <v>0.4</v>
      </c>
      <c r="F2793" s="244">
        <v>1</v>
      </c>
      <c r="G2793" s="244">
        <v>20</v>
      </c>
      <c r="H2793" s="267">
        <v>41.660419999999995</v>
      </c>
      <c r="I2793" s="269">
        <v>250</v>
      </c>
      <c r="L2793" s="211">
        <f t="shared" si="97"/>
        <v>41.660419999999995</v>
      </c>
      <c r="N2793" s="192"/>
    </row>
    <row r="2794" spans="1:14" ht="45">
      <c r="A2794" s="185"/>
      <c r="B2794" s="266" t="s">
        <v>8301</v>
      </c>
      <c r="C2794" s="241">
        <v>2024</v>
      </c>
      <c r="D2794" s="266" t="s">
        <v>8302</v>
      </c>
      <c r="E2794" s="78">
        <v>0.4</v>
      </c>
      <c r="F2794" s="244">
        <v>1</v>
      </c>
      <c r="G2794" s="244">
        <v>0</v>
      </c>
      <c r="H2794" s="267">
        <v>41.660419999999995</v>
      </c>
      <c r="I2794" s="269">
        <v>250</v>
      </c>
      <c r="L2794" s="211">
        <f t="shared" si="97"/>
        <v>41.660419999999995</v>
      </c>
      <c r="N2794" s="192"/>
    </row>
    <row r="2795" spans="1:14" ht="45">
      <c r="A2795" s="185"/>
      <c r="B2795" s="266" t="s">
        <v>8303</v>
      </c>
      <c r="C2795" s="241">
        <v>2024</v>
      </c>
      <c r="D2795" s="266" t="s">
        <v>8304</v>
      </c>
      <c r="E2795" s="78">
        <v>0.4</v>
      </c>
      <c r="F2795" s="244">
        <v>1</v>
      </c>
      <c r="G2795" s="244">
        <v>10</v>
      </c>
      <c r="H2795" s="267">
        <v>41.660429999999998</v>
      </c>
      <c r="I2795" s="269">
        <v>250</v>
      </c>
      <c r="L2795" s="211">
        <f t="shared" si="97"/>
        <v>41.660429999999998</v>
      </c>
      <c r="N2795" s="192"/>
    </row>
    <row r="2796" spans="1:14" ht="45">
      <c r="A2796" s="185"/>
      <c r="B2796" s="266" t="s">
        <v>8305</v>
      </c>
      <c r="C2796" s="241">
        <v>2024</v>
      </c>
      <c r="D2796" s="266" t="s">
        <v>8306</v>
      </c>
      <c r="E2796" s="78">
        <v>0.4</v>
      </c>
      <c r="F2796" s="244">
        <v>1</v>
      </c>
      <c r="G2796" s="244">
        <v>3</v>
      </c>
      <c r="H2796" s="267">
        <v>29.985799999999998</v>
      </c>
      <c r="I2796" s="269">
        <v>250</v>
      </c>
      <c r="L2796" s="211">
        <f t="shared" si="97"/>
        <v>29.985799999999998</v>
      </c>
      <c r="N2796" s="192"/>
    </row>
    <row r="2797" spans="1:14" ht="45">
      <c r="A2797" s="185"/>
      <c r="B2797" s="266" t="s">
        <v>8307</v>
      </c>
      <c r="C2797" s="241">
        <v>2024</v>
      </c>
      <c r="D2797" s="266" t="s">
        <v>8308</v>
      </c>
      <c r="E2797" s="78">
        <v>0.4</v>
      </c>
      <c r="F2797" s="244">
        <v>1</v>
      </c>
      <c r="G2797" s="244">
        <v>3</v>
      </c>
      <c r="H2797" s="267">
        <v>29.985799999999998</v>
      </c>
      <c r="I2797" s="269">
        <v>250</v>
      </c>
      <c r="L2797" s="211">
        <f t="shared" si="97"/>
        <v>29.985799999999998</v>
      </c>
      <c r="N2797" s="192"/>
    </row>
    <row r="2798" spans="1:14" ht="45">
      <c r="A2798" s="185"/>
      <c r="B2798" s="266" t="s">
        <v>8309</v>
      </c>
      <c r="C2798" s="241">
        <v>2024</v>
      </c>
      <c r="D2798" s="266" t="s">
        <v>8310</v>
      </c>
      <c r="E2798" s="78">
        <v>0.4</v>
      </c>
      <c r="F2798" s="244">
        <v>1</v>
      </c>
      <c r="G2798" s="244">
        <v>15</v>
      </c>
      <c r="H2798" s="267">
        <v>26.64575</v>
      </c>
      <c r="I2798" s="269">
        <v>242</v>
      </c>
      <c r="L2798" s="211">
        <f t="shared" si="97"/>
        <v>26.64575</v>
      </c>
      <c r="N2798" s="192"/>
    </row>
    <row r="2799" spans="1:14" ht="45">
      <c r="A2799" s="185"/>
      <c r="B2799" s="266" t="s">
        <v>8311</v>
      </c>
      <c r="C2799" s="241">
        <v>2024</v>
      </c>
      <c r="D2799" s="266" t="s">
        <v>8312</v>
      </c>
      <c r="E2799" s="78">
        <v>0.4</v>
      </c>
      <c r="F2799" s="244">
        <v>1</v>
      </c>
      <c r="G2799" s="244">
        <v>15</v>
      </c>
      <c r="H2799" s="267">
        <v>26.740449999999999</v>
      </c>
      <c r="I2799" s="269">
        <v>242</v>
      </c>
      <c r="L2799" s="211">
        <f t="shared" si="97"/>
        <v>26.740449999999999</v>
      </c>
      <c r="N2799" s="192"/>
    </row>
    <row r="2800" spans="1:14" ht="45">
      <c r="A2800" s="185"/>
      <c r="B2800" s="266" t="s">
        <v>8313</v>
      </c>
      <c r="C2800" s="241">
        <v>2024</v>
      </c>
      <c r="D2800" s="266" t="s">
        <v>8314</v>
      </c>
      <c r="E2800" s="78">
        <v>0.4</v>
      </c>
      <c r="F2800" s="244">
        <v>1</v>
      </c>
      <c r="G2800" s="244">
        <v>5</v>
      </c>
      <c r="H2800" s="267">
        <v>26.741049999999998</v>
      </c>
      <c r="I2800" s="269">
        <v>242</v>
      </c>
      <c r="L2800" s="211">
        <f t="shared" si="97"/>
        <v>26.741049999999998</v>
      </c>
      <c r="N2800" s="192"/>
    </row>
    <row r="2801" spans="1:14" ht="45">
      <c r="A2801" s="185"/>
      <c r="B2801" s="266" t="s">
        <v>8315</v>
      </c>
      <c r="C2801" s="241">
        <v>2024</v>
      </c>
      <c r="D2801" s="266" t="s">
        <v>8316</v>
      </c>
      <c r="E2801" s="78">
        <v>0.4</v>
      </c>
      <c r="F2801" s="244">
        <v>1</v>
      </c>
      <c r="G2801" s="244">
        <v>0</v>
      </c>
      <c r="H2801" s="267">
        <v>26.700560000000003</v>
      </c>
      <c r="I2801" s="269">
        <v>242</v>
      </c>
      <c r="L2801" s="211">
        <f t="shared" si="97"/>
        <v>26.700560000000003</v>
      </c>
      <c r="N2801" s="192"/>
    </row>
    <row r="2802" spans="1:14" ht="45">
      <c r="A2802" s="185"/>
      <c r="B2802" s="266" t="s">
        <v>8317</v>
      </c>
      <c r="C2802" s="241">
        <v>2024</v>
      </c>
      <c r="D2802" s="266" t="s">
        <v>8318</v>
      </c>
      <c r="E2802" s="78">
        <v>0.4</v>
      </c>
      <c r="F2802" s="244">
        <v>1</v>
      </c>
      <c r="G2802" s="244">
        <v>15</v>
      </c>
      <c r="H2802" s="267">
        <v>31.178990000000002</v>
      </c>
      <c r="I2802" s="269">
        <v>242</v>
      </c>
      <c r="L2802" s="211">
        <f t="shared" si="97"/>
        <v>31.178990000000002</v>
      </c>
      <c r="N2802" s="192"/>
    </row>
    <row r="2803" spans="1:14" ht="45">
      <c r="A2803" s="185"/>
      <c r="B2803" s="266" t="s">
        <v>8319</v>
      </c>
      <c r="C2803" s="241">
        <v>2024</v>
      </c>
      <c r="D2803" s="266" t="s">
        <v>6712</v>
      </c>
      <c r="E2803" s="78">
        <v>0.4</v>
      </c>
      <c r="F2803" s="244">
        <v>1</v>
      </c>
      <c r="G2803" s="244">
        <v>5</v>
      </c>
      <c r="H2803" s="267">
        <v>26.443619999999999</v>
      </c>
      <c r="I2803" s="269">
        <v>242</v>
      </c>
      <c r="L2803" s="211">
        <f t="shared" si="97"/>
        <v>26.443619999999999</v>
      </c>
      <c r="N2803" s="192"/>
    </row>
    <row r="2804" spans="1:14" ht="45">
      <c r="A2804" s="185"/>
      <c r="B2804" s="266" t="s">
        <v>8320</v>
      </c>
      <c r="C2804" s="241">
        <v>2024</v>
      </c>
      <c r="D2804" s="266" t="s">
        <v>6696</v>
      </c>
      <c r="E2804" s="78">
        <v>0.4</v>
      </c>
      <c r="F2804" s="244">
        <v>1</v>
      </c>
      <c r="G2804" s="244">
        <v>5</v>
      </c>
      <c r="H2804" s="267">
        <v>26.382400000000001</v>
      </c>
      <c r="I2804" s="269">
        <v>242</v>
      </c>
      <c r="L2804" s="211">
        <f t="shared" si="97"/>
        <v>26.382400000000001</v>
      </c>
      <c r="N2804" s="192"/>
    </row>
    <row r="2805" spans="1:14" ht="45">
      <c r="A2805" s="185"/>
      <c r="B2805" s="266" t="s">
        <v>8321</v>
      </c>
      <c r="C2805" s="241">
        <v>2024</v>
      </c>
      <c r="D2805" s="266" t="s">
        <v>8322</v>
      </c>
      <c r="E2805" s="78">
        <v>0.4</v>
      </c>
      <c r="F2805" s="244">
        <v>1</v>
      </c>
      <c r="G2805" s="244">
        <v>15</v>
      </c>
      <c r="H2805" s="267">
        <v>27.247990000000001</v>
      </c>
      <c r="I2805" s="269">
        <v>245</v>
      </c>
      <c r="L2805" s="211">
        <f t="shared" si="97"/>
        <v>27.247990000000001</v>
      </c>
      <c r="N2805" s="192"/>
    </row>
    <row r="2806" spans="1:14" ht="45">
      <c r="A2806" s="185"/>
      <c r="B2806" s="266" t="s">
        <v>8323</v>
      </c>
      <c r="C2806" s="241">
        <v>2024</v>
      </c>
      <c r="D2806" s="266" t="s">
        <v>8324</v>
      </c>
      <c r="E2806" s="78">
        <v>0.4</v>
      </c>
      <c r="F2806" s="244">
        <v>1</v>
      </c>
      <c r="G2806" s="244">
        <v>15</v>
      </c>
      <c r="H2806" s="267">
        <v>26.991529999999997</v>
      </c>
      <c r="I2806" s="269">
        <v>315</v>
      </c>
      <c r="L2806" s="211">
        <f t="shared" si="97"/>
        <v>26.991529999999997</v>
      </c>
      <c r="N2806" s="192"/>
    </row>
    <row r="2807" spans="1:14" ht="45">
      <c r="A2807" s="185"/>
      <c r="B2807" s="266" t="s">
        <v>8325</v>
      </c>
      <c r="C2807" s="241">
        <v>2024</v>
      </c>
      <c r="D2807" s="266" t="s">
        <v>6714</v>
      </c>
      <c r="E2807" s="78">
        <v>0.4</v>
      </c>
      <c r="F2807" s="244">
        <v>1</v>
      </c>
      <c r="G2807" s="244">
        <v>15</v>
      </c>
      <c r="H2807" s="267">
        <v>26.622209999999999</v>
      </c>
      <c r="I2807" s="269">
        <v>245</v>
      </c>
      <c r="L2807" s="211">
        <f t="shared" si="97"/>
        <v>26.622209999999999</v>
      </c>
      <c r="N2807" s="192"/>
    </row>
    <row r="2808" spans="1:14" ht="45">
      <c r="A2808" s="185"/>
      <c r="B2808" s="266" t="s">
        <v>8326</v>
      </c>
      <c r="C2808" s="241">
        <v>2024</v>
      </c>
      <c r="D2808" s="266" t="s">
        <v>8327</v>
      </c>
      <c r="E2808" s="78">
        <v>0.4</v>
      </c>
      <c r="F2808" s="244">
        <v>1</v>
      </c>
      <c r="G2808" s="244">
        <v>15</v>
      </c>
      <c r="H2808" s="267">
        <v>25.575110000000002</v>
      </c>
      <c r="I2808" s="269">
        <v>245</v>
      </c>
      <c r="L2808" s="211">
        <f t="shared" si="97"/>
        <v>25.575110000000002</v>
      </c>
      <c r="N2808" s="192"/>
    </row>
    <row r="2809" spans="1:14" ht="45">
      <c r="A2809" s="185"/>
      <c r="B2809" s="266" t="s">
        <v>8328</v>
      </c>
      <c r="C2809" s="241">
        <v>2024</v>
      </c>
      <c r="D2809" s="266" t="s">
        <v>8329</v>
      </c>
      <c r="E2809" s="78">
        <v>0.4</v>
      </c>
      <c r="F2809" s="244">
        <v>1</v>
      </c>
      <c r="G2809" s="244">
        <v>10</v>
      </c>
      <c r="H2809" s="267">
        <v>16.221049999999998</v>
      </c>
      <c r="I2809" s="269">
        <v>201</v>
      </c>
      <c r="L2809" s="211">
        <f t="shared" si="97"/>
        <v>16.221049999999998</v>
      </c>
      <c r="N2809" s="192"/>
    </row>
    <row r="2810" spans="1:14" ht="45">
      <c r="A2810" s="185"/>
      <c r="B2810" s="266" t="s">
        <v>8330</v>
      </c>
      <c r="C2810" s="241">
        <v>2024</v>
      </c>
      <c r="D2810" s="266" t="s">
        <v>8331</v>
      </c>
      <c r="E2810" s="78">
        <v>0.4</v>
      </c>
      <c r="F2810" s="244">
        <v>1</v>
      </c>
      <c r="G2810" s="244">
        <v>10</v>
      </c>
      <c r="H2810" s="267">
        <v>16.27047</v>
      </c>
      <c r="I2810" s="269">
        <v>201</v>
      </c>
      <c r="L2810" s="211">
        <f t="shared" si="97"/>
        <v>16.27047</v>
      </c>
      <c r="N2810" s="192"/>
    </row>
    <row r="2811" spans="1:14" ht="45">
      <c r="A2811" s="185"/>
      <c r="B2811" s="266" t="s">
        <v>8332</v>
      </c>
      <c r="C2811" s="241">
        <v>2024</v>
      </c>
      <c r="D2811" s="266" t="s">
        <v>8333</v>
      </c>
      <c r="E2811" s="78">
        <v>0.4</v>
      </c>
      <c r="F2811" s="244">
        <v>1</v>
      </c>
      <c r="G2811" s="244">
        <v>5</v>
      </c>
      <c r="H2811" s="267">
        <v>16.176370000000002</v>
      </c>
      <c r="I2811" s="269">
        <v>201</v>
      </c>
      <c r="L2811" s="211">
        <f t="shared" si="97"/>
        <v>16.176370000000002</v>
      </c>
      <c r="N2811" s="192"/>
    </row>
    <row r="2812" spans="1:14" ht="45">
      <c r="A2812" s="185"/>
      <c r="B2812" s="266" t="s">
        <v>8334</v>
      </c>
      <c r="C2812" s="241">
        <v>2024</v>
      </c>
      <c r="D2812" s="266" t="s">
        <v>8335</v>
      </c>
      <c r="E2812" s="78">
        <v>0.4</v>
      </c>
      <c r="F2812" s="244">
        <v>1</v>
      </c>
      <c r="G2812" s="244">
        <v>10</v>
      </c>
      <c r="H2812" s="267">
        <v>15.855930000000001</v>
      </c>
      <c r="I2812" s="269">
        <v>201</v>
      </c>
      <c r="L2812" s="211">
        <f t="shared" si="97"/>
        <v>15.855930000000001</v>
      </c>
      <c r="N2812" s="192"/>
    </row>
    <row r="2813" spans="1:14" ht="45">
      <c r="A2813" s="185"/>
      <c r="B2813" s="266" t="s">
        <v>8336</v>
      </c>
      <c r="C2813" s="241">
        <v>2024</v>
      </c>
      <c r="D2813" s="266" t="s">
        <v>8337</v>
      </c>
      <c r="E2813" s="78">
        <v>0.4</v>
      </c>
      <c r="F2813" s="244">
        <v>1</v>
      </c>
      <c r="G2813" s="244">
        <v>10</v>
      </c>
      <c r="H2813" s="267">
        <v>16.159299999999998</v>
      </c>
      <c r="I2813" s="269">
        <v>201</v>
      </c>
      <c r="L2813" s="211">
        <f t="shared" si="97"/>
        <v>16.159299999999998</v>
      </c>
      <c r="N2813" s="192"/>
    </row>
    <row r="2814" spans="1:14" ht="45">
      <c r="A2814" s="185"/>
      <c r="B2814" s="266" t="s">
        <v>8338</v>
      </c>
      <c r="C2814" s="241">
        <v>2024</v>
      </c>
      <c r="D2814" s="266" t="s">
        <v>8339</v>
      </c>
      <c r="E2814" s="78">
        <v>0.4</v>
      </c>
      <c r="F2814" s="244">
        <v>1</v>
      </c>
      <c r="G2814" s="244">
        <v>10</v>
      </c>
      <c r="H2814" s="267">
        <v>16.44171</v>
      </c>
      <c r="I2814" s="269">
        <v>201</v>
      </c>
      <c r="L2814" s="211">
        <f t="shared" si="97"/>
        <v>16.44171</v>
      </c>
      <c r="N2814" s="192"/>
    </row>
    <row r="2815" spans="1:14" ht="45">
      <c r="A2815" s="185"/>
      <c r="B2815" s="266" t="s">
        <v>8340</v>
      </c>
      <c r="C2815" s="241">
        <v>2024</v>
      </c>
      <c r="D2815" s="266" t="s">
        <v>8341</v>
      </c>
      <c r="E2815" s="78">
        <v>0.4</v>
      </c>
      <c r="F2815" s="244">
        <v>1</v>
      </c>
      <c r="G2815" s="244">
        <v>10</v>
      </c>
      <c r="H2815" s="267">
        <v>16.325089999999999</v>
      </c>
      <c r="I2815" s="269">
        <v>201</v>
      </c>
      <c r="L2815" s="211">
        <f t="shared" si="97"/>
        <v>16.325089999999999</v>
      </c>
      <c r="N2815" s="192"/>
    </row>
    <row r="2816" spans="1:14" ht="45">
      <c r="A2816" s="185"/>
      <c r="B2816" s="266" t="s">
        <v>8342</v>
      </c>
      <c r="C2816" s="241">
        <v>2024</v>
      </c>
      <c r="D2816" s="266" t="s">
        <v>8343</v>
      </c>
      <c r="E2816" s="78">
        <v>0.4</v>
      </c>
      <c r="F2816" s="244">
        <v>1</v>
      </c>
      <c r="G2816" s="244">
        <v>10</v>
      </c>
      <c r="H2816" s="267">
        <v>16.478960000000001</v>
      </c>
      <c r="I2816" s="269">
        <v>201</v>
      </c>
      <c r="L2816" s="211">
        <f t="shared" si="97"/>
        <v>16.478960000000001</v>
      </c>
      <c r="N2816" s="192"/>
    </row>
    <row r="2817" spans="1:14" ht="45">
      <c r="A2817" s="185"/>
      <c r="B2817" s="266" t="s">
        <v>8344</v>
      </c>
      <c r="C2817" s="241">
        <v>2024</v>
      </c>
      <c r="D2817" s="266" t="s">
        <v>8345</v>
      </c>
      <c r="E2817" s="78">
        <v>0.4</v>
      </c>
      <c r="F2817" s="244">
        <v>1</v>
      </c>
      <c r="G2817" s="244">
        <v>10</v>
      </c>
      <c r="H2817" s="267">
        <v>16.466390000000001</v>
      </c>
      <c r="I2817" s="269">
        <v>201</v>
      </c>
      <c r="L2817" s="211">
        <f t="shared" si="97"/>
        <v>16.466390000000001</v>
      </c>
      <c r="N2817" s="192"/>
    </row>
    <row r="2818" spans="1:14" ht="45">
      <c r="A2818" s="185"/>
      <c r="B2818" s="266" t="s">
        <v>8346</v>
      </c>
      <c r="C2818" s="241">
        <v>2024</v>
      </c>
      <c r="D2818" s="266" t="s">
        <v>8347</v>
      </c>
      <c r="E2818" s="78">
        <v>0.4</v>
      </c>
      <c r="F2818" s="244">
        <v>1</v>
      </c>
      <c r="G2818" s="244">
        <v>10</v>
      </c>
      <c r="H2818" s="267">
        <v>16.44171</v>
      </c>
      <c r="I2818" s="269">
        <v>201</v>
      </c>
      <c r="L2818" s="211">
        <f t="shared" si="97"/>
        <v>16.44171</v>
      </c>
      <c r="N2818" s="192"/>
    </row>
    <row r="2819" spans="1:14" ht="45">
      <c r="A2819" s="185"/>
      <c r="B2819" s="266" t="s">
        <v>8348</v>
      </c>
      <c r="C2819" s="241">
        <v>2024</v>
      </c>
      <c r="D2819" s="266" t="s">
        <v>8349</v>
      </c>
      <c r="E2819" s="78">
        <v>0.4</v>
      </c>
      <c r="F2819" s="244">
        <v>1</v>
      </c>
      <c r="G2819" s="244">
        <v>10</v>
      </c>
      <c r="H2819" s="267">
        <v>16.159299999999998</v>
      </c>
      <c r="I2819" s="269">
        <v>201</v>
      </c>
      <c r="L2819" s="211">
        <f t="shared" si="97"/>
        <v>16.159299999999998</v>
      </c>
      <c r="N2819" s="192"/>
    </row>
    <row r="2820" spans="1:14" ht="45">
      <c r="A2820" s="185"/>
      <c r="B2820" s="266" t="s">
        <v>8350</v>
      </c>
      <c r="C2820" s="241">
        <v>2024</v>
      </c>
      <c r="D2820" s="266" t="s">
        <v>8351</v>
      </c>
      <c r="E2820" s="78">
        <v>0.4</v>
      </c>
      <c r="F2820" s="244">
        <v>1</v>
      </c>
      <c r="G2820" s="244">
        <v>5</v>
      </c>
      <c r="H2820" s="267">
        <v>26.292909999999999</v>
      </c>
      <c r="I2820" s="269">
        <v>201</v>
      </c>
      <c r="L2820" s="211">
        <f t="shared" si="97"/>
        <v>26.292909999999999</v>
      </c>
      <c r="N2820" s="192"/>
    </row>
    <row r="2821" spans="1:14" ht="45">
      <c r="A2821" s="185"/>
      <c r="B2821" s="266" t="s">
        <v>8352</v>
      </c>
      <c r="C2821" s="241">
        <v>2024</v>
      </c>
      <c r="D2821" s="266" t="s">
        <v>8353</v>
      </c>
      <c r="E2821" s="78">
        <v>0.4</v>
      </c>
      <c r="F2821" s="244">
        <v>1</v>
      </c>
      <c r="G2821" s="244">
        <v>5</v>
      </c>
      <c r="H2821" s="267">
        <v>26.51097</v>
      </c>
      <c r="I2821" s="269">
        <v>201</v>
      </c>
      <c r="L2821" s="211">
        <f t="shared" si="97"/>
        <v>26.51097</v>
      </c>
      <c r="N2821" s="192"/>
    </row>
    <row r="2822" spans="1:14" ht="45">
      <c r="A2822" s="185"/>
      <c r="B2822" s="266" t="s">
        <v>8354</v>
      </c>
      <c r="C2822" s="241">
        <v>2024</v>
      </c>
      <c r="D2822" s="266" t="s">
        <v>8355</v>
      </c>
      <c r="E2822" s="78">
        <v>0.4</v>
      </c>
      <c r="F2822" s="244">
        <v>1</v>
      </c>
      <c r="G2822" s="244">
        <v>0</v>
      </c>
      <c r="H2822" s="267">
        <v>26.368310000000001</v>
      </c>
      <c r="I2822" s="269">
        <v>201</v>
      </c>
      <c r="L2822" s="211">
        <f t="shared" si="97"/>
        <v>26.368310000000001</v>
      </c>
      <c r="N2822" s="192"/>
    </row>
    <row r="2823" spans="1:14" ht="45">
      <c r="A2823" s="185"/>
      <c r="B2823" s="266" t="s">
        <v>8356</v>
      </c>
      <c r="C2823" s="241">
        <v>2024</v>
      </c>
      <c r="D2823" s="266" t="s">
        <v>8357</v>
      </c>
      <c r="E2823" s="78">
        <v>0.4</v>
      </c>
      <c r="F2823" s="244">
        <v>1</v>
      </c>
      <c r="G2823" s="244">
        <v>15</v>
      </c>
      <c r="H2823" s="267">
        <v>26.056740000000001</v>
      </c>
      <c r="I2823" s="269">
        <v>201</v>
      </c>
      <c r="L2823" s="211">
        <f t="shared" si="97"/>
        <v>26.056740000000001</v>
      </c>
      <c r="N2823" s="192"/>
    </row>
    <row r="2824" spans="1:14" ht="45">
      <c r="A2824" s="185"/>
      <c r="B2824" s="266" t="s">
        <v>8358</v>
      </c>
      <c r="C2824" s="241">
        <v>2024</v>
      </c>
      <c r="D2824" s="266" t="s">
        <v>8359</v>
      </c>
      <c r="E2824" s="78">
        <v>0.4</v>
      </c>
      <c r="F2824" s="244">
        <v>1</v>
      </c>
      <c r="G2824" s="244">
        <v>0</v>
      </c>
      <c r="H2824" s="267">
        <v>26.080459999999999</v>
      </c>
      <c r="I2824" s="269">
        <v>201</v>
      </c>
      <c r="L2824" s="211">
        <f t="shared" ref="L2824:L2887" si="98">H2824/F2824</f>
        <v>26.080459999999999</v>
      </c>
      <c r="N2824" s="192"/>
    </row>
    <row r="2825" spans="1:14" ht="45">
      <c r="A2825" s="185"/>
      <c r="B2825" s="266" t="s">
        <v>8360</v>
      </c>
      <c r="C2825" s="241">
        <v>2024</v>
      </c>
      <c r="D2825" s="266" t="s">
        <v>8361</v>
      </c>
      <c r="E2825" s="78">
        <v>0.4</v>
      </c>
      <c r="F2825" s="244">
        <v>1</v>
      </c>
      <c r="G2825" s="244">
        <v>0</v>
      </c>
      <c r="H2825" s="267">
        <v>26.187200000000001</v>
      </c>
      <c r="I2825" s="269">
        <v>201</v>
      </c>
      <c r="L2825" s="211">
        <f t="shared" si="98"/>
        <v>26.187200000000001</v>
      </c>
      <c r="N2825" s="192"/>
    </row>
    <row r="2826" spans="1:14" ht="45">
      <c r="A2826" s="185"/>
      <c r="B2826" s="266" t="s">
        <v>8362</v>
      </c>
      <c r="C2826" s="241">
        <v>2024</v>
      </c>
      <c r="D2826" s="266" t="s">
        <v>8363</v>
      </c>
      <c r="E2826" s="78">
        <v>0.4</v>
      </c>
      <c r="F2826" s="244">
        <v>1</v>
      </c>
      <c r="G2826" s="244">
        <v>15</v>
      </c>
      <c r="H2826" s="267">
        <v>26.358419999999999</v>
      </c>
      <c r="I2826" s="269">
        <v>201</v>
      </c>
      <c r="L2826" s="211">
        <f t="shared" si="98"/>
        <v>26.358419999999999</v>
      </c>
      <c r="N2826" s="192"/>
    </row>
    <row r="2827" spans="1:14" ht="45">
      <c r="A2827" s="185"/>
      <c r="B2827" s="266" t="s">
        <v>8364</v>
      </c>
      <c r="C2827" s="241">
        <v>2024</v>
      </c>
      <c r="D2827" s="266" t="s">
        <v>8365</v>
      </c>
      <c r="E2827" s="78">
        <v>0.4</v>
      </c>
      <c r="F2827" s="244">
        <v>1</v>
      </c>
      <c r="G2827" s="244">
        <v>15</v>
      </c>
      <c r="H2827" s="267">
        <v>26.056740000000001</v>
      </c>
      <c r="I2827" s="269">
        <v>201</v>
      </c>
      <c r="L2827" s="211">
        <f t="shared" si="98"/>
        <v>26.056740000000001</v>
      </c>
      <c r="N2827" s="192"/>
    </row>
    <row r="2828" spans="1:14" ht="45">
      <c r="A2828" s="185"/>
      <c r="B2828" s="266" t="s">
        <v>8366</v>
      </c>
      <c r="C2828" s="241">
        <v>2024</v>
      </c>
      <c r="D2828" s="266" t="s">
        <v>8367</v>
      </c>
      <c r="E2828" s="78">
        <v>0.4</v>
      </c>
      <c r="F2828" s="244">
        <v>1</v>
      </c>
      <c r="G2828" s="244">
        <v>15</v>
      </c>
      <c r="H2828" s="267">
        <v>26.719630000000002</v>
      </c>
      <c r="I2828" s="269">
        <v>201</v>
      </c>
      <c r="L2828" s="211">
        <f t="shared" si="98"/>
        <v>26.719630000000002</v>
      </c>
      <c r="N2828" s="192"/>
    </row>
    <row r="2829" spans="1:14" ht="45">
      <c r="A2829" s="185"/>
      <c r="B2829" s="266" t="s">
        <v>8368</v>
      </c>
      <c r="C2829" s="241">
        <v>2024</v>
      </c>
      <c r="D2829" s="266" t="s">
        <v>8369</v>
      </c>
      <c r="E2829" s="78">
        <v>0.4</v>
      </c>
      <c r="F2829" s="244">
        <v>1</v>
      </c>
      <c r="G2829" s="244">
        <v>0</v>
      </c>
      <c r="H2829" s="267">
        <v>26.221679999999999</v>
      </c>
      <c r="I2829" s="269">
        <v>201</v>
      </c>
      <c r="L2829" s="211">
        <f t="shared" si="98"/>
        <v>26.221679999999999</v>
      </c>
      <c r="N2829" s="192"/>
    </row>
    <row r="2830" spans="1:14" ht="45">
      <c r="A2830" s="185"/>
      <c r="B2830" s="266" t="s">
        <v>8370</v>
      </c>
      <c r="C2830" s="241">
        <v>2024</v>
      </c>
      <c r="D2830" s="266" t="s">
        <v>8371</v>
      </c>
      <c r="E2830" s="78">
        <v>0.4</v>
      </c>
      <c r="F2830" s="244">
        <v>1</v>
      </c>
      <c r="G2830" s="244">
        <v>15</v>
      </c>
      <c r="H2830" s="267">
        <v>25.52402</v>
      </c>
      <c r="I2830" s="269">
        <v>201</v>
      </c>
      <c r="L2830" s="211">
        <f t="shared" si="98"/>
        <v>25.52402</v>
      </c>
      <c r="N2830" s="192"/>
    </row>
    <row r="2831" spans="1:14" ht="45">
      <c r="A2831" s="185"/>
      <c r="B2831" s="266" t="s">
        <v>8372</v>
      </c>
      <c r="C2831" s="241">
        <v>2024</v>
      </c>
      <c r="D2831" s="266" t="s">
        <v>8373</v>
      </c>
      <c r="E2831" s="78">
        <v>0.4</v>
      </c>
      <c r="F2831" s="244">
        <v>1</v>
      </c>
      <c r="G2831" s="244">
        <v>6</v>
      </c>
      <c r="H2831" s="267">
        <v>26.51662</v>
      </c>
      <c r="I2831" s="269">
        <v>201</v>
      </c>
      <c r="L2831" s="211">
        <f t="shared" si="98"/>
        <v>26.51662</v>
      </c>
      <c r="N2831" s="192"/>
    </row>
    <row r="2832" spans="1:14" ht="45">
      <c r="A2832" s="185"/>
      <c r="B2832" s="266" t="s">
        <v>8374</v>
      </c>
      <c r="C2832" s="241">
        <v>2024</v>
      </c>
      <c r="D2832" s="266" t="s">
        <v>8375</v>
      </c>
      <c r="E2832" s="78">
        <v>0.4</v>
      </c>
      <c r="F2832" s="244">
        <v>1</v>
      </c>
      <c r="G2832" s="244">
        <v>0</v>
      </c>
      <c r="H2832" s="267">
        <v>26.391240000000003</v>
      </c>
      <c r="I2832" s="269">
        <v>201</v>
      </c>
      <c r="L2832" s="211">
        <f t="shared" si="98"/>
        <v>26.391240000000003</v>
      </c>
      <c r="N2832" s="192"/>
    </row>
    <row r="2833" spans="1:14" ht="45">
      <c r="A2833" s="185"/>
      <c r="B2833" s="266" t="s">
        <v>8376</v>
      </c>
      <c r="C2833" s="241">
        <v>2024</v>
      </c>
      <c r="D2833" s="266" t="s">
        <v>8377</v>
      </c>
      <c r="E2833" s="78">
        <v>0.4</v>
      </c>
      <c r="F2833" s="244">
        <v>1</v>
      </c>
      <c r="G2833" s="244">
        <v>0</v>
      </c>
      <c r="H2833" s="267">
        <v>26.733150000000002</v>
      </c>
      <c r="I2833" s="269">
        <v>201</v>
      </c>
      <c r="L2833" s="211">
        <f t="shared" si="98"/>
        <v>26.733150000000002</v>
      </c>
      <c r="N2833" s="192"/>
    </row>
    <row r="2834" spans="1:14" ht="45">
      <c r="A2834" s="185"/>
      <c r="B2834" s="266" t="s">
        <v>8378</v>
      </c>
      <c r="C2834" s="241">
        <v>2024</v>
      </c>
      <c r="D2834" s="266" t="s">
        <v>8379</v>
      </c>
      <c r="E2834" s="78">
        <v>0.4</v>
      </c>
      <c r="F2834" s="244">
        <v>1</v>
      </c>
      <c r="G2834" s="244">
        <v>0</v>
      </c>
      <c r="H2834" s="267">
        <v>26.70675</v>
      </c>
      <c r="I2834" s="269">
        <v>201</v>
      </c>
      <c r="L2834" s="211">
        <f t="shared" si="98"/>
        <v>26.70675</v>
      </c>
      <c r="N2834" s="192"/>
    </row>
    <row r="2835" spans="1:14" ht="45">
      <c r="A2835" s="185"/>
      <c r="B2835" s="266" t="s">
        <v>8380</v>
      </c>
      <c r="C2835" s="241">
        <v>2024</v>
      </c>
      <c r="D2835" s="266" t="s">
        <v>8381</v>
      </c>
      <c r="E2835" s="78">
        <v>0.4</v>
      </c>
      <c r="F2835" s="244">
        <v>1</v>
      </c>
      <c r="G2835" s="244">
        <v>0</v>
      </c>
      <c r="H2835" s="267">
        <v>26.215730000000001</v>
      </c>
      <c r="I2835" s="269">
        <v>201</v>
      </c>
      <c r="L2835" s="211">
        <f t="shared" si="98"/>
        <v>26.215730000000001</v>
      </c>
      <c r="N2835" s="192"/>
    </row>
    <row r="2836" spans="1:14" ht="45">
      <c r="A2836" s="185"/>
      <c r="B2836" s="266" t="s">
        <v>8382</v>
      </c>
      <c r="C2836" s="241">
        <v>2024</v>
      </c>
      <c r="D2836" s="266" t="s">
        <v>8383</v>
      </c>
      <c r="E2836" s="78">
        <v>0.4</v>
      </c>
      <c r="F2836" s="244">
        <v>1</v>
      </c>
      <c r="G2836" s="244">
        <v>15</v>
      </c>
      <c r="H2836" s="267">
        <v>26.51098</v>
      </c>
      <c r="I2836" s="269">
        <v>201</v>
      </c>
      <c r="L2836" s="211">
        <f t="shared" si="98"/>
        <v>26.51098</v>
      </c>
      <c r="N2836" s="192"/>
    </row>
    <row r="2837" spans="1:14" ht="45">
      <c r="A2837" s="185"/>
      <c r="B2837" s="266" t="s">
        <v>8384</v>
      </c>
      <c r="C2837" s="241">
        <v>2024</v>
      </c>
      <c r="D2837" s="266" t="s">
        <v>8385</v>
      </c>
      <c r="E2837" s="78">
        <v>0.4</v>
      </c>
      <c r="F2837" s="244">
        <v>1</v>
      </c>
      <c r="G2837" s="244">
        <v>15</v>
      </c>
      <c r="H2837" s="267">
        <v>26.04438</v>
      </c>
      <c r="I2837" s="269">
        <v>201</v>
      </c>
      <c r="L2837" s="211">
        <f t="shared" si="98"/>
        <v>26.04438</v>
      </c>
      <c r="N2837" s="192"/>
    </row>
    <row r="2838" spans="1:14" ht="45">
      <c r="A2838" s="185"/>
      <c r="B2838" s="266" t="s">
        <v>8386</v>
      </c>
      <c r="C2838" s="241">
        <v>2024</v>
      </c>
      <c r="D2838" s="266" t="s">
        <v>8387</v>
      </c>
      <c r="E2838" s="78">
        <v>0.4</v>
      </c>
      <c r="F2838" s="244">
        <v>1</v>
      </c>
      <c r="G2838" s="244">
        <v>15</v>
      </c>
      <c r="H2838" s="267">
        <v>26.51098</v>
      </c>
      <c r="I2838" s="269">
        <v>201</v>
      </c>
      <c r="L2838" s="211">
        <f t="shared" si="98"/>
        <v>26.51098</v>
      </c>
      <c r="N2838" s="192"/>
    </row>
    <row r="2839" spans="1:14" ht="45">
      <c r="A2839" s="185"/>
      <c r="B2839" s="266" t="s">
        <v>8388</v>
      </c>
      <c r="C2839" s="241">
        <v>2024</v>
      </c>
      <c r="D2839" s="266" t="s">
        <v>8389</v>
      </c>
      <c r="E2839" s="78">
        <v>0.4</v>
      </c>
      <c r="F2839" s="244">
        <v>1</v>
      </c>
      <c r="G2839" s="244">
        <v>15</v>
      </c>
      <c r="H2839" s="267">
        <v>26.36103</v>
      </c>
      <c r="I2839" s="269">
        <v>201</v>
      </c>
      <c r="L2839" s="211">
        <f t="shared" si="98"/>
        <v>26.36103</v>
      </c>
      <c r="N2839" s="192"/>
    </row>
    <row r="2840" spans="1:14" ht="45">
      <c r="A2840" s="185"/>
      <c r="B2840" s="266" t="s">
        <v>8390</v>
      </c>
      <c r="C2840" s="241">
        <v>2024</v>
      </c>
      <c r="D2840" s="266" t="s">
        <v>8391</v>
      </c>
      <c r="E2840" s="78">
        <v>0.4</v>
      </c>
      <c r="F2840" s="244">
        <v>1</v>
      </c>
      <c r="G2840" s="244">
        <v>0</v>
      </c>
      <c r="H2840" s="267">
        <v>26.51098</v>
      </c>
      <c r="I2840" s="269">
        <v>201</v>
      </c>
      <c r="L2840" s="211">
        <f t="shared" si="98"/>
        <v>26.51098</v>
      </c>
      <c r="N2840" s="192"/>
    </row>
    <row r="2841" spans="1:14" ht="45">
      <c r="A2841" s="185"/>
      <c r="B2841" s="266" t="s">
        <v>8392</v>
      </c>
      <c r="C2841" s="241">
        <v>2024</v>
      </c>
      <c r="D2841" s="266" t="s">
        <v>8393</v>
      </c>
      <c r="E2841" s="78">
        <v>0.4</v>
      </c>
      <c r="F2841" s="244">
        <v>1</v>
      </c>
      <c r="G2841" s="244">
        <v>0</v>
      </c>
      <c r="H2841" s="267">
        <v>26.056740000000001</v>
      </c>
      <c r="I2841" s="269">
        <v>201</v>
      </c>
      <c r="L2841" s="211">
        <f t="shared" si="98"/>
        <v>26.056740000000001</v>
      </c>
      <c r="N2841" s="192"/>
    </row>
    <row r="2842" spans="1:14" ht="45">
      <c r="A2842" s="185"/>
      <c r="B2842" s="266" t="s">
        <v>8394</v>
      </c>
      <c r="C2842" s="241">
        <v>2024</v>
      </c>
      <c r="D2842" s="266" t="s">
        <v>8395</v>
      </c>
      <c r="E2842" s="78">
        <v>0.4</v>
      </c>
      <c r="F2842" s="244">
        <v>1</v>
      </c>
      <c r="G2842" s="244">
        <v>15</v>
      </c>
      <c r="H2842" s="267">
        <v>26.513000000000002</v>
      </c>
      <c r="I2842" s="269">
        <v>201</v>
      </c>
      <c r="L2842" s="211">
        <f t="shared" si="98"/>
        <v>26.513000000000002</v>
      </c>
      <c r="N2842" s="192"/>
    </row>
    <row r="2843" spans="1:14" ht="45">
      <c r="A2843" s="185"/>
      <c r="B2843" s="266" t="s">
        <v>8396</v>
      </c>
      <c r="C2843" s="241">
        <v>2024</v>
      </c>
      <c r="D2843" s="266" t="s">
        <v>8397</v>
      </c>
      <c r="E2843" s="78">
        <v>0.4</v>
      </c>
      <c r="F2843" s="244">
        <v>1</v>
      </c>
      <c r="G2843" s="244">
        <v>10</v>
      </c>
      <c r="H2843" s="267">
        <v>26.305199999999999</v>
      </c>
      <c r="I2843" s="269">
        <v>201</v>
      </c>
      <c r="L2843" s="211">
        <f t="shared" si="98"/>
        <v>26.305199999999999</v>
      </c>
      <c r="N2843" s="192"/>
    </row>
    <row r="2844" spans="1:14" ht="45">
      <c r="A2844" s="185"/>
      <c r="B2844" s="266" t="s">
        <v>8398</v>
      </c>
      <c r="C2844" s="241">
        <v>2024</v>
      </c>
      <c r="D2844" s="266" t="s">
        <v>8399</v>
      </c>
      <c r="E2844" s="78">
        <v>0.4</v>
      </c>
      <c r="F2844" s="244">
        <v>1</v>
      </c>
      <c r="G2844" s="244">
        <v>0</v>
      </c>
      <c r="H2844" s="267">
        <v>27.050069999999998</v>
      </c>
      <c r="I2844" s="269">
        <v>201</v>
      </c>
      <c r="L2844" s="211">
        <f t="shared" si="98"/>
        <v>27.050069999999998</v>
      </c>
      <c r="N2844" s="192"/>
    </row>
    <row r="2845" spans="1:14" ht="45">
      <c r="A2845" s="185"/>
      <c r="B2845" s="266" t="s">
        <v>8400</v>
      </c>
      <c r="C2845" s="241">
        <v>2024</v>
      </c>
      <c r="D2845" s="266" t="s">
        <v>8401</v>
      </c>
      <c r="E2845" s="78">
        <v>0.4</v>
      </c>
      <c r="F2845" s="244">
        <v>1</v>
      </c>
      <c r="G2845" s="244">
        <v>0</v>
      </c>
      <c r="H2845" s="267">
        <v>26.181540000000002</v>
      </c>
      <c r="I2845" s="269">
        <v>201</v>
      </c>
      <c r="L2845" s="211">
        <f t="shared" si="98"/>
        <v>26.181540000000002</v>
      </c>
      <c r="N2845" s="192"/>
    </row>
    <row r="2846" spans="1:14" ht="45">
      <c r="A2846" s="185"/>
      <c r="B2846" s="266" t="s">
        <v>8402</v>
      </c>
      <c r="C2846" s="241">
        <v>2024</v>
      </c>
      <c r="D2846" s="266" t="s">
        <v>8403</v>
      </c>
      <c r="E2846" s="78">
        <v>0.4</v>
      </c>
      <c r="F2846" s="244">
        <v>1</v>
      </c>
      <c r="G2846" s="244">
        <v>15</v>
      </c>
      <c r="H2846" s="267">
        <v>26.293020000000002</v>
      </c>
      <c r="I2846" s="269">
        <v>201</v>
      </c>
      <c r="L2846" s="211">
        <f t="shared" si="98"/>
        <v>26.293020000000002</v>
      </c>
      <c r="N2846" s="192"/>
    </row>
    <row r="2847" spans="1:14" ht="45">
      <c r="A2847" s="185"/>
      <c r="B2847" s="266" t="s">
        <v>8404</v>
      </c>
      <c r="C2847" s="241">
        <v>2024</v>
      </c>
      <c r="D2847" s="266" t="s">
        <v>8405</v>
      </c>
      <c r="E2847" s="78">
        <v>0.4</v>
      </c>
      <c r="F2847" s="244">
        <v>1</v>
      </c>
      <c r="G2847" s="244">
        <v>0</v>
      </c>
      <c r="H2847" s="267">
        <v>26.516650000000002</v>
      </c>
      <c r="I2847" s="269">
        <v>201</v>
      </c>
      <c r="L2847" s="211">
        <f t="shared" si="98"/>
        <v>26.516650000000002</v>
      </c>
      <c r="N2847" s="192"/>
    </row>
    <row r="2848" spans="1:14" ht="45">
      <c r="A2848" s="185"/>
      <c r="B2848" s="266" t="s">
        <v>8406</v>
      </c>
      <c r="C2848" s="241">
        <v>2024</v>
      </c>
      <c r="D2848" s="266" t="s">
        <v>8407</v>
      </c>
      <c r="E2848" s="78">
        <v>0.4</v>
      </c>
      <c r="F2848" s="244">
        <v>1</v>
      </c>
      <c r="G2848" s="244">
        <v>0</v>
      </c>
      <c r="H2848" s="267">
        <v>26.724959999999999</v>
      </c>
      <c r="I2848" s="269">
        <v>201</v>
      </c>
      <c r="L2848" s="211">
        <f t="shared" si="98"/>
        <v>26.724959999999999</v>
      </c>
      <c r="N2848" s="192"/>
    </row>
    <row r="2849" spans="1:14" ht="45">
      <c r="A2849" s="185"/>
      <c r="B2849" s="266" t="s">
        <v>8408</v>
      </c>
      <c r="C2849" s="241">
        <v>2024</v>
      </c>
      <c r="D2849" s="266" t="s">
        <v>8409</v>
      </c>
      <c r="E2849" s="78">
        <v>0.4</v>
      </c>
      <c r="F2849" s="244">
        <v>1</v>
      </c>
      <c r="G2849" s="244">
        <v>0</v>
      </c>
      <c r="H2849" s="267">
        <v>26.056740000000001</v>
      </c>
      <c r="I2849" s="269">
        <v>201</v>
      </c>
      <c r="L2849" s="211">
        <f t="shared" si="98"/>
        <v>26.056740000000001</v>
      </c>
      <c r="N2849" s="192"/>
    </row>
    <row r="2850" spans="1:14" ht="45">
      <c r="A2850" s="185"/>
      <c r="B2850" s="266" t="s">
        <v>8410</v>
      </c>
      <c r="C2850" s="241">
        <v>2024</v>
      </c>
      <c r="D2850" s="266" t="s">
        <v>8411</v>
      </c>
      <c r="E2850" s="78">
        <v>0.4</v>
      </c>
      <c r="F2850" s="244">
        <v>1</v>
      </c>
      <c r="G2850" s="244">
        <v>15</v>
      </c>
      <c r="H2850" s="267">
        <v>26.229320000000001</v>
      </c>
      <c r="I2850" s="269">
        <v>201</v>
      </c>
      <c r="L2850" s="211">
        <f t="shared" si="98"/>
        <v>26.229320000000001</v>
      </c>
      <c r="N2850" s="192"/>
    </row>
    <row r="2851" spans="1:14" ht="45">
      <c r="A2851" s="185"/>
      <c r="B2851" s="266" t="s">
        <v>8412</v>
      </c>
      <c r="C2851" s="241">
        <v>2024</v>
      </c>
      <c r="D2851" s="266" t="s">
        <v>8413</v>
      </c>
      <c r="E2851" s="78">
        <v>0.4</v>
      </c>
      <c r="F2851" s="244">
        <v>1</v>
      </c>
      <c r="G2851" s="244">
        <v>15</v>
      </c>
      <c r="H2851" s="267">
        <v>25.512930000000001</v>
      </c>
      <c r="I2851" s="269">
        <v>201</v>
      </c>
      <c r="L2851" s="211">
        <f t="shared" si="98"/>
        <v>25.512930000000001</v>
      </c>
      <c r="N2851" s="192"/>
    </row>
    <row r="2852" spans="1:14" ht="45">
      <c r="A2852" s="185"/>
      <c r="B2852" s="266" t="s">
        <v>8414</v>
      </c>
      <c r="C2852" s="241">
        <v>2024</v>
      </c>
      <c r="D2852" s="266" t="s">
        <v>8415</v>
      </c>
      <c r="E2852" s="78">
        <v>0.4</v>
      </c>
      <c r="F2852" s="244">
        <v>1</v>
      </c>
      <c r="G2852" s="244">
        <v>15</v>
      </c>
      <c r="H2852" s="267">
        <v>26.229320000000001</v>
      </c>
      <c r="I2852" s="269">
        <v>201</v>
      </c>
      <c r="L2852" s="211">
        <f t="shared" si="98"/>
        <v>26.229320000000001</v>
      </c>
      <c r="N2852" s="192"/>
    </row>
    <row r="2853" spans="1:14" ht="45">
      <c r="A2853" s="185"/>
      <c r="B2853" s="266" t="s">
        <v>8416</v>
      </c>
      <c r="C2853" s="241">
        <v>2024</v>
      </c>
      <c r="D2853" s="266" t="s">
        <v>8417</v>
      </c>
      <c r="E2853" s="78">
        <v>0.4</v>
      </c>
      <c r="F2853" s="244">
        <v>1</v>
      </c>
      <c r="G2853" s="244">
        <v>15</v>
      </c>
      <c r="H2853" s="267">
        <v>26.403639999999999</v>
      </c>
      <c r="I2853" s="269">
        <v>201</v>
      </c>
      <c r="L2853" s="211">
        <f t="shared" si="98"/>
        <v>26.403639999999999</v>
      </c>
      <c r="N2853" s="192"/>
    </row>
    <row r="2854" spans="1:14" ht="45">
      <c r="A2854" s="185"/>
      <c r="B2854" s="266" t="s">
        <v>8418</v>
      </c>
      <c r="C2854" s="241">
        <v>2024</v>
      </c>
      <c r="D2854" s="266" t="s">
        <v>8419</v>
      </c>
      <c r="E2854" s="78">
        <v>0.4</v>
      </c>
      <c r="F2854" s="244">
        <v>1</v>
      </c>
      <c r="G2854" s="244">
        <v>15</v>
      </c>
      <c r="H2854" s="267">
        <v>26.181549999999998</v>
      </c>
      <c r="I2854" s="269">
        <v>201</v>
      </c>
      <c r="L2854" s="211">
        <f t="shared" si="98"/>
        <v>26.181549999999998</v>
      </c>
      <c r="N2854" s="192"/>
    </row>
    <row r="2855" spans="1:14" ht="45">
      <c r="A2855" s="185"/>
      <c r="B2855" s="266" t="s">
        <v>8420</v>
      </c>
      <c r="C2855" s="241">
        <v>2024</v>
      </c>
      <c r="D2855" s="266" t="s">
        <v>8421</v>
      </c>
      <c r="E2855" s="78">
        <v>0.4</v>
      </c>
      <c r="F2855" s="244">
        <v>1</v>
      </c>
      <c r="G2855" s="244">
        <v>15</v>
      </c>
      <c r="H2855" s="267">
        <v>26.215730000000001</v>
      </c>
      <c r="I2855" s="269">
        <v>201</v>
      </c>
      <c r="L2855" s="211">
        <f t="shared" si="98"/>
        <v>26.215730000000001</v>
      </c>
      <c r="N2855" s="192"/>
    </row>
    <row r="2856" spans="1:14" ht="45">
      <c r="A2856" s="185"/>
      <c r="B2856" s="266" t="s">
        <v>8422</v>
      </c>
      <c r="C2856" s="241">
        <v>2024</v>
      </c>
      <c r="D2856" s="266" t="s">
        <v>8423</v>
      </c>
      <c r="E2856" s="78">
        <v>0.4</v>
      </c>
      <c r="F2856" s="244">
        <v>1</v>
      </c>
      <c r="G2856" s="244">
        <v>15</v>
      </c>
      <c r="H2856" s="267">
        <v>26.419419999999999</v>
      </c>
      <c r="I2856" s="269">
        <v>201</v>
      </c>
      <c r="L2856" s="211">
        <f t="shared" si="98"/>
        <v>26.419419999999999</v>
      </c>
      <c r="N2856" s="192"/>
    </row>
    <row r="2857" spans="1:14" ht="45">
      <c r="A2857" s="185"/>
      <c r="B2857" s="266" t="s">
        <v>8424</v>
      </c>
      <c r="C2857" s="241">
        <v>2024</v>
      </c>
      <c r="D2857" s="266" t="s">
        <v>8425</v>
      </c>
      <c r="E2857" s="78">
        <v>0.4</v>
      </c>
      <c r="F2857" s="244">
        <v>1</v>
      </c>
      <c r="G2857" s="244">
        <v>15</v>
      </c>
      <c r="H2857" s="267">
        <v>26.181549999999998</v>
      </c>
      <c r="I2857" s="269">
        <v>201</v>
      </c>
      <c r="L2857" s="211">
        <f t="shared" si="98"/>
        <v>26.181549999999998</v>
      </c>
      <c r="N2857" s="192"/>
    </row>
    <row r="2858" spans="1:14" ht="45">
      <c r="A2858" s="185"/>
      <c r="B2858" s="266" t="s">
        <v>8426</v>
      </c>
      <c r="C2858" s="241">
        <v>2024</v>
      </c>
      <c r="D2858" s="266" t="s">
        <v>8427</v>
      </c>
      <c r="E2858" s="78">
        <v>0.4</v>
      </c>
      <c r="F2858" s="244">
        <v>1</v>
      </c>
      <c r="G2858" s="244">
        <v>15</v>
      </c>
      <c r="H2858" s="267">
        <v>26.181540000000002</v>
      </c>
      <c r="I2858" s="269">
        <v>201</v>
      </c>
      <c r="L2858" s="211">
        <f t="shared" si="98"/>
        <v>26.181540000000002</v>
      </c>
      <c r="N2858" s="192"/>
    </row>
    <row r="2859" spans="1:14" ht="45">
      <c r="A2859" s="185"/>
      <c r="B2859" s="266" t="s">
        <v>8428</v>
      </c>
      <c r="C2859" s="241">
        <v>2024</v>
      </c>
      <c r="D2859" s="266" t="s">
        <v>8429</v>
      </c>
      <c r="E2859" s="78">
        <v>0.4</v>
      </c>
      <c r="F2859" s="244">
        <v>1</v>
      </c>
      <c r="G2859" s="244">
        <v>15</v>
      </c>
      <c r="H2859" s="267">
        <v>26.513000000000002</v>
      </c>
      <c r="I2859" s="269">
        <v>201</v>
      </c>
      <c r="L2859" s="211">
        <f t="shared" si="98"/>
        <v>26.513000000000002</v>
      </c>
      <c r="N2859" s="192"/>
    </row>
    <row r="2860" spans="1:14" ht="45">
      <c r="A2860" s="185"/>
      <c r="B2860" s="266" t="s">
        <v>8430</v>
      </c>
      <c r="C2860" s="241">
        <v>2024</v>
      </c>
      <c r="D2860" s="266" t="s">
        <v>8431</v>
      </c>
      <c r="E2860" s="78">
        <v>0.4</v>
      </c>
      <c r="F2860" s="244">
        <v>1</v>
      </c>
      <c r="G2860" s="244">
        <v>15</v>
      </c>
      <c r="H2860" s="267">
        <v>26.056740000000001</v>
      </c>
      <c r="I2860" s="269">
        <v>201</v>
      </c>
      <c r="L2860" s="211">
        <f t="shared" si="98"/>
        <v>26.056740000000001</v>
      </c>
      <c r="N2860" s="192"/>
    </row>
    <row r="2861" spans="1:14" ht="45">
      <c r="A2861" s="185"/>
      <c r="B2861" s="266" t="s">
        <v>8432</v>
      </c>
      <c r="C2861" s="241">
        <v>2024</v>
      </c>
      <c r="D2861" s="266" t="s">
        <v>8433</v>
      </c>
      <c r="E2861" s="78">
        <v>0.4</v>
      </c>
      <c r="F2861" s="244">
        <v>1</v>
      </c>
      <c r="G2861" s="244">
        <v>15</v>
      </c>
      <c r="H2861" s="267">
        <v>26.056750000000001</v>
      </c>
      <c r="I2861" s="269">
        <v>201</v>
      </c>
      <c r="L2861" s="211">
        <f t="shared" si="98"/>
        <v>26.056750000000001</v>
      </c>
      <c r="N2861" s="192"/>
    </row>
    <row r="2862" spans="1:14" ht="45">
      <c r="A2862" s="185"/>
      <c r="B2862" s="266" t="s">
        <v>8434</v>
      </c>
      <c r="C2862" s="241">
        <v>2024</v>
      </c>
      <c r="D2862" s="266" t="s">
        <v>8435</v>
      </c>
      <c r="E2862" s="78">
        <v>0.4</v>
      </c>
      <c r="F2862" s="244">
        <v>1</v>
      </c>
      <c r="G2862" s="244">
        <v>0</v>
      </c>
      <c r="H2862" s="267">
        <v>26.703060000000001</v>
      </c>
      <c r="I2862" s="269">
        <v>201</v>
      </c>
      <c r="L2862" s="211">
        <f t="shared" si="98"/>
        <v>26.703060000000001</v>
      </c>
      <c r="N2862" s="192"/>
    </row>
    <row r="2863" spans="1:14" ht="45">
      <c r="A2863" s="185"/>
      <c r="B2863" s="266" t="s">
        <v>8436</v>
      </c>
      <c r="C2863" s="241">
        <v>2024</v>
      </c>
      <c r="D2863" s="266" t="s">
        <v>8437</v>
      </c>
      <c r="E2863" s="78">
        <v>0.4</v>
      </c>
      <c r="F2863" s="244">
        <v>1</v>
      </c>
      <c r="G2863" s="244">
        <v>15</v>
      </c>
      <c r="H2863" s="267">
        <v>26.04439</v>
      </c>
      <c r="I2863" s="269">
        <v>201</v>
      </c>
      <c r="L2863" s="211">
        <f t="shared" si="98"/>
        <v>26.04439</v>
      </c>
      <c r="N2863" s="192"/>
    </row>
    <row r="2864" spans="1:14" ht="45">
      <c r="A2864" s="185"/>
      <c r="B2864" s="266" t="s">
        <v>8438</v>
      </c>
      <c r="C2864" s="241">
        <v>2024</v>
      </c>
      <c r="D2864" s="266" t="s">
        <v>8439</v>
      </c>
      <c r="E2864" s="78">
        <v>0.4</v>
      </c>
      <c r="F2864" s="244">
        <v>1</v>
      </c>
      <c r="G2864" s="244">
        <v>15</v>
      </c>
      <c r="H2864" s="267">
        <v>26.229310000000002</v>
      </c>
      <c r="I2864" s="269">
        <v>201</v>
      </c>
      <c r="L2864" s="211">
        <f t="shared" si="98"/>
        <v>26.229310000000002</v>
      </c>
      <c r="N2864" s="192"/>
    </row>
    <row r="2865" spans="1:14" ht="45">
      <c r="A2865" s="185"/>
      <c r="B2865" s="266" t="s">
        <v>8440</v>
      </c>
      <c r="C2865" s="241">
        <v>2024</v>
      </c>
      <c r="D2865" s="266" t="s">
        <v>8441</v>
      </c>
      <c r="E2865" s="78">
        <v>0.4</v>
      </c>
      <c r="F2865" s="244">
        <v>1</v>
      </c>
      <c r="G2865" s="244">
        <v>5</v>
      </c>
      <c r="H2865" s="267">
        <v>26.293020000000002</v>
      </c>
      <c r="I2865" s="269">
        <v>201</v>
      </c>
      <c r="L2865" s="211">
        <f t="shared" si="98"/>
        <v>26.293020000000002</v>
      </c>
      <c r="N2865" s="192"/>
    </row>
    <row r="2866" spans="1:14" ht="45">
      <c r="A2866" s="185"/>
      <c r="B2866" s="266" t="s">
        <v>8442</v>
      </c>
      <c r="C2866" s="241">
        <v>2024</v>
      </c>
      <c r="D2866" s="266" t="s">
        <v>8443</v>
      </c>
      <c r="E2866" s="78">
        <v>0.4</v>
      </c>
      <c r="F2866" s="244">
        <v>1</v>
      </c>
      <c r="G2866" s="244">
        <v>15</v>
      </c>
      <c r="H2866" s="267">
        <v>24.598869999999998</v>
      </c>
      <c r="I2866" s="269">
        <v>196</v>
      </c>
      <c r="L2866" s="211">
        <f t="shared" si="98"/>
        <v>24.598869999999998</v>
      </c>
      <c r="N2866" s="192"/>
    </row>
    <row r="2867" spans="1:14" ht="45">
      <c r="A2867" s="185"/>
      <c r="B2867" s="266" t="s">
        <v>8444</v>
      </c>
      <c r="C2867" s="241">
        <v>2024</v>
      </c>
      <c r="D2867" s="266" t="s">
        <v>8445</v>
      </c>
      <c r="E2867" s="78">
        <v>0.4</v>
      </c>
      <c r="F2867" s="244">
        <v>1</v>
      </c>
      <c r="G2867" s="244">
        <v>0</v>
      </c>
      <c r="H2867" s="267">
        <v>24.598869999999998</v>
      </c>
      <c r="I2867" s="269">
        <v>196</v>
      </c>
      <c r="L2867" s="211">
        <f t="shared" si="98"/>
        <v>24.598869999999998</v>
      </c>
      <c r="N2867" s="192"/>
    </row>
    <row r="2868" spans="1:14" ht="45">
      <c r="A2868" s="185"/>
      <c r="B2868" s="266" t="s">
        <v>8446</v>
      </c>
      <c r="C2868" s="241">
        <v>2024</v>
      </c>
      <c r="D2868" s="266" t="s">
        <v>8447</v>
      </c>
      <c r="E2868" s="78">
        <v>0.4</v>
      </c>
      <c r="F2868" s="244">
        <v>1</v>
      </c>
      <c r="G2868" s="244">
        <v>15</v>
      </c>
      <c r="H2868" s="267">
        <v>24.598869999999998</v>
      </c>
      <c r="I2868" s="269">
        <v>196</v>
      </c>
      <c r="L2868" s="211">
        <f t="shared" si="98"/>
        <v>24.598869999999998</v>
      </c>
      <c r="N2868" s="192"/>
    </row>
    <row r="2869" spans="1:14" ht="45">
      <c r="A2869" s="185"/>
      <c r="B2869" s="266" t="s">
        <v>8448</v>
      </c>
      <c r="C2869" s="241">
        <v>2024</v>
      </c>
      <c r="D2869" s="266" t="s">
        <v>8449</v>
      </c>
      <c r="E2869" s="78">
        <v>0.4</v>
      </c>
      <c r="F2869" s="244">
        <v>1</v>
      </c>
      <c r="G2869" s="244">
        <v>15</v>
      </c>
      <c r="H2869" s="267">
        <v>24.598869999999998</v>
      </c>
      <c r="I2869" s="269">
        <v>196</v>
      </c>
      <c r="L2869" s="211">
        <f t="shared" si="98"/>
        <v>24.598869999999998</v>
      </c>
      <c r="N2869" s="192"/>
    </row>
    <row r="2870" spans="1:14" ht="45">
      <c r="A2870" s="185"/>
      <c r="B2870" s="266" t="s">
        <v>8450</v>
      </c>
      <c r="C2870" s="241">
        <v>2024</v>
      </c>
      <c r="D2870" s="266" t="s">
        <v>8451</v>
      </c>
      <c r="E2870" s="78">
        <v>0.4</v>
      </c>
      <c r="F2870" s="244">
        <v>1</v>
      </c>
      <c r="G2870" s="244">
        <v>15</v>
      </c>
      <c r="H2870" s="267">
        <v>24.599310000000003</v>
      </c>
      <c r="I2870" s="269">
        <v>196</v>
      </c>
      <c r="L2870" s="211">
        <f t="shared" si="98"/>
        <v>24.599310000000003</v>
      </c>
      <c r="N2870" s="192"/>
    </row>
    <row r="2871" spans="1:14" ht="45">
      <c r="A2871" s="185"/>
      <c r="B2871" s="266" t="s">
        <v>8452</v>
      </c>
      <c r="C2871" s="241">
        <v>2024</v>
      </c>
      <c r="D2871" s="266" t="s">
        <v>8453</v>
      </c>
      <c r="E2871" s="78">
        <v>0.4</v>
      </c>
      <c r="F2871" s="244">
        <v>1</v>
      </c>
      <c r="G2871" s="244">
        <v>0</v>
      </c>
      <c r="H2871" s="267">
        <v>24.599310000000003</v>
      </c>
      <c r="I2871" s="269">
        <v>196</v>
      </c>
      <c r="L2871" s="211">
        <f t="shared" si="98"/>
        <v>24.599310000000003</v>
      </c>
      <c r="N2871" s="192"/>
    </row>
    <row r="2872" spans="1:14" ht="45">
      <c r="A2872" s="185"/>
      <c r="B2872" s="266" t="s">
        <v>8454</v>
      </c>
      <c r="C2872" s="241">
        <v>2024</v>
      </c>
      <c r="D2872" s="266" t="s">
        <v>8455</v>
      </c>
      <c r="E2872" s="78">
        <v>0.4</v>
      </c>
      <c r="F2872" s="244">
        <v>1</v>
      </c>
      <c r="G2872" s="244">
        <v>15</v>
      </c>
      <c r="H2872" s="267">
        <v>24.655939999999998</v>
      </c>
      <c r="I2872" s="269">
        <v>196</v>
      </c>
      <c r="L2872" s="211">
        <f t="shared" si="98"/>
        <v>24.655939999999998</v>
      </c>
      <c r="N2872" s="192"/>
    </row>
    <row r="2873" spans="1:14" ht="45">
      <c r="A2873" s="185"/>
      <c r="B2873" s="266" t="s">
        <v>8456</v>
      </c>
      <c r="C2873" s="241">
        <v>2024</v>
      </c>
      <c r="D2873" s="266" t="s">
        <v>8457</v>
      </c>
      <c r="E2873" s="78">
        <v>0.4</v>
      </c>
      <c r="F2873" s="244">
        <v>1</v>
      </c>
      <c r="G2873" s="244">
        <v>0</v>
      </c>
      <c r="H2873" s="267">
        <v>24.655939999999998</v>
      </c>
      <c r="I2873" s="269">
        <v>196</v>
      </c>
      <c r="L2873" s="211">
        <f t="shared" si="98"/>
        <v>24.655939999999998</v>
      </c>
      <c r="N2873" s="192"/>
    </row>
    <row r="2874" spans="1:14" ht="45">
      <c r="A2874" s="185"/>
      <c r="B2874" s="266" t="s">
        <v>8458</v>
      </c>
      <c r="C2874" s="241">
        <v>2024</v>
      </c>
      <c r="D2874" s="266" t="s">
        <v>8459</v>
      </c>
      <c r="E2874" s="78">
        <v>0.4</v>
      </c>
      <c r="F2874" s="244">
        <v>1</v>
      </c>
      <c r="G2874" s="244">
        <v>15</v>
      </c>
      <c r="H2874" s="267">
        <v>24.655939999999998</v>
      </c>
      <c r="I2874" s="269">
        <v>196</v>
      </c>
      <c r="L2874" s="211">
        <f t="shared" si="98"/>
        <v>24.655939999999998</v>
      </c>
      <c r="N2874" s="192"/>
    </row>
    <row r="2875" spans="1:14" ht="45">
      <c r="A2875" s="185"/>
      <c r="B2875" s="266" t="s">
        <v>8460</v>
      </c>
      <c r="C2875" s="241">
        <v>2024</v>
      </c>
      <c r="D2875" s="266" t="s">
        <v>8461</v>
      </c>
      <c r="E2875" s="78">
        <v>0.4</v>
      </c>
      <c r="F2875" s="244">
        <v>1</v>
      </c>
      <c r="G2875" s="244">
        <v>15</v>
      </c>
      <c r="H2875" s="267">
        <v>24.655939999999998</v>
      </c>
      <c r="I2875" s="269">
        <v>196</v>
      </c>
      <c r="L2875" s="211">
        <f t="shared" si="98"/>
        <v>24.655939999999998</v>
      </c>
      <c r="N2875" s="192"/>
    </row>
    <row r="2876" spans="1:14" ht="45">
      <c r="A2876" s="185"/>
      <c r="B2876" s="266" t="s">
        <v>8462</v>
      </c>
      <c r="C2876" s="241">
        <v>2024</v>
      </c>
      <c r="D2876" s="266" t="s">
        <v>8463</v>
      </c>
      <c r="E2876" s="78">
        <v>0.4</v>
      </c>
      <c r="F2876" s="244">
        <v>1</v>
      </c>
      <c r="G2876" s="244">
        <v>15</v>
      </c>
      <c r="H2876" s="267">
        <v>31.589299999999998</v>
      </c>
      <c r="I2876" s="269">
        <v>248</v>
      </c>
      <c r="L2876" s="211">
        <f t="shared" si="98"/>
        <v>31.589299999999998</v>
      </c>
      <c r="N2876" s="192"/>
    </row>
    <row r="2877" spans="1:14" ht="45">
      <c r="A2877" s="185"/>
      <c r="B2877" s="266" t="s">
        <v>8464</v>
      </c>
      <c r="C2877" s="241">
        <v>2024</v>
      </c>
      <c r="D2877" s="266" t="s">
        <v>8465</v>
      </c>
      <c r="E2877" s="78">
        <v>0.4</v>
      </c>
      <c r="F2877" s="244">
        <v>1</v>
      </c>
      <c r="G2877" s="244">
        <v>15</v>
      </c>
      <c r="H2877" s="267">
        <v>31.589299999999998</v>
      </c>
      <c r="I2877" s="269">
        <v>248</v>
      </c>
      <c r="L2877" s="211">
        <f t="shared" si="98"/>
        <v>31.589299999999998</v>
      </c>
      <c r="N2877" s="192"/>
    </row>
    <row r="2878" spans="1:14" ht="45">
      <c r="A2878" s="185"/>
      <c r="B2878" s="266" t="s">
        <v>8466</v>
      </c>
      <c r="C2878" s="241">
        <v>2024</v>
      </c>
      <c r="D2878" s="266" t="s">
        <v>8467</v>
      </c>
      <c r="E2878" s="78">
        <v>0.4</v>
      </c>
      <c r="F2878" s="244">
        <v>1</v>
      </c>
      <c r="G2878" s="244">
        <v>15</v>
      </c>
      <c r="H2878" s="267">
        <v>45.868120000000005</v>
      </c>
      <c r="I2878" s="269">
        <v>246</v>
      </c>
      <c r="L2878" s="211">
        <f t="shared" si="98"/>
        <v>45.868120000000005</v>
      </c>
      <c r="N2878" s="192"/>
    </row>
    <row r="2879" spans="1:14" ht="45">
      <c r="A2879" s="185"/>
      <c r="B2879" s="266" t="s">
        <v>8468</v>
      </c>
      <c r="C2879" s="241">
        <v>2024</v>
      </c>
      <c r="D2879" s="266" t="s">
        <v>8469</v>
      </c>
      <c r="E2879" s="78">
        <v>0.4</v>
      </c>
      <c r="F2879" s="244">
        <v>1</v>
      </c>
      <c r="G2879" s="244">
        <v>15</v>
      </c>
      <c r="H2879" s="267">
        <v>45.868120000000005</v>
      </c>
      <c r="I2879" s="269">
        <v>246</v>
      </c>
      <c r="L2879" s="211">
        <f t="shared" si="98"/>
        <v>45.868120000000005</v>
      </c>
      <c r="N2879" s="192"/>
    </row>
    <row r="2880" spans="1:14" ht="45">
      <c r="A2880" s="185"/>
      <c r="B2880" s="266" t="s">
        <v>8470</v>
      </c>
      <c r="C2880" s="241">
        <v>2024</v>
      </c>
      <c r="D2880" s="266" t="s">
        <v>8471</v>
      </c>
      <c r="E2880" s="78">
        <v>0.4</v>
      </c>
      <c r="F2880" s="244">
        <v>1</v>
      </c>
      <c r="G2880" s="244">
        <v>30</v>
      </c>
      <c r="H2880" s="267">
        <v>45.868110000000001</v>
      </c>
      <c r="I2880" s="269">
        <v>246</v>
      </c>
      <c r="L2880" s="211">
        <f t="shared" si="98"/>
        <v>45.868110000000001</v>
      </c>
      <c r="N2880" s="192"/>
    </row>
    <row r="2881" spans="1:14" ht="45">
      <c r="A2881" s="185"/>
      <c r="B2881" s="266" t="s">
        <v>8472</v>
      </c>
      <c r="C2881" s="241">
        <v>2024</v>
      </c>
      <c r="D2881" s="266" t="s">
        <v>8473</v>
      </c>
      <c r="E2881" s="78">
        <v>0.4</v>
      </c>
      <c r="F2881" s="244">
        <v>1</v>
      </c>
      <c r="G2881" s="244">
        <v>0</v>
      </c>
      <c r="H2881" s="267">
        <v>25.852689999999999</v>
      </c>
      <c r="I2881" s="269">
        <v>246</v>
      </c>
      <c r="L2881" s="211">
        <f t="shared" si="98"/>
        <v>25.852689999999999</v>
      </c>
      <c r="N2881" s="192"/>
    </row>
    <row r="2882" spans="1:14" ht="45">
      <c r="A2882" s="185"/>
      <c r="B2882" s="266" t="s">
        <v>8474</v>
      </c>
      <c r="C2882" s="241">
        <v>2024</v>
      </c>
      <c r="D2882" s="266" t="s">
        <v>8475</v>
      </c>
      <c r="E2882" s="78">
        <v>0.4</v>
      </c>
      <c r="F2882" s="244">
        <v>1</v>
      </c>
      <c r="G2882" s="244">
        <v>0</v>
      </c>
      <c r="H2882" s="267">
        <v>25.85267</v>
      </c>
      <c r="I2882" s="269">
        <v>246</v>
      </c>
      <c r="L2882" s="211">
        <f t="shared" si="98"/>
        <v>25.85267</v>
      </c>
      <c r="N2882" s="192"/>
    </row>
    <row r="2883" spans="1:14" ht="45">
      <c r="A2883" s="185"/>
      <c r="B2883" s="266" t="s">
        <v>8476</v>
      </c>
      <c r="C2883" s="241">
        <v>2024</v>
      </c>
      <c r="D2883" s="266" t="s">
        <v>8477</v>
      </c>
      <c r="E2883" s="78">
        <v>0.4</v>
      </c>
      <c r="F2883" s="244">
        <v>1</v>
      </c>
      <c r="G2883" s="244">
        <v>0</v>
      </c>
      <c r="H2883" s="267">
        <v>25.686959999999999</v>
      </c>
      <c r="I2883" s="269">
        <v>246</v>
      </c>
      <c r="L2883" s="211">
        <f t="shared" si="98"/>
        <v>25.686959999999999</v>
      </c>
      <c r="N2883" s="192"/>
    </row>
    <row r="2884" spans="1:14" ht="45">
      <c r="A2884" s="185"/>
      <c r="B2884" s="266" t="s">
        <v>8478</v>
      </c>
      <c r="C2884" s="241">
        <v>2024</v>
      </c>
      <c r="D2884" s="266" t="s">
        <v>8479</v>
      </c>
      <c r="E2884" s="78">
        <v>0.4</v>
      </c>
      <c r="F2884" s="244">
        <v>1</v>
      </c>
      <c r="G2884" s="244">
        <v>0</v>
      </c>
      <c r="H2884" s="267">
        <v>25.85277</v>
      </c>
      <c r="I2884" s="269">
        <v>246</v>
      </c>
      <c r="L2884" s="211">
        <f t="shared" si="98"/>
        <v>25.85277</v>
      </c>
      <c r="N2884" s="192"/>
    </row>
    <row r="2885" spans="1:14" ht="45">
      <c r="A2885" s="185"/>
      <c r="B2885" s="266" t="s">
        <v>8480</v>
      </c>
      <c r="C2885" s="241">
        <v>2024</v>
      </c>
      <c r="D2885" s="266" t="s">
        <v>8481</v>
      </c>
      <c r="E2885" s="78">
        <v>0.4</v>
      </c>
      <c r="F2885" s="244">
        <v>1</v>
      </c>
      <c r="G2885" s="244">
        <v>0</v>
      </c>
      <c r="H2885" s="267">
        <v>25.442070000000001</v>
      </c>
      <c r="I2885" s="269">
        <v>246</v>
      </c>
      <c r="L2885" s="211">
        <f t="shared" si="98"/>
        <v>25.442070000000001</v>
      </c>
      <c r="N2885" s="192"/>
    </row>
    <row r="2886" spans="1:14" ht="45">
      <c r="A2886" s="185"/>
      <c r="B2886" s="266" t="s">
        <v>8482</v>
      </c>
      <c r="C2886" s="241">
        <v>2024</v>
      </c>
      <c r="D2886" s="266" t="s">
        <v>8483</v>
      </c>
      <c r="E2886" s="78">
        <v>0.4</v>
      </c>
      <c r="F2886" s="244">
        <v>1</v>
      </c>
      <c r="G2886" s="244">
        <v>0</v>
      </c>
      <c r="H2886" s="267">
        <v>25.442080000000001</v>
      </c>
      <c r="I2886" s="269">
        <v>246</v>
      </c>
      <c r="L2886" s="211">
        <f t="shared" si="98"/>
        <v>25.442080000000001</v>
      </c>
      <c r="N2886" s="192"/>
    </row>
    <row r="2887" spans="1:14" ht="45">
      <c r="A2887" s="185"/>
      <c r="B2887" s="266" t="s">
        <v>8484</v>
      </c>
      <c r="C2887" s="241">
        <v>2024</v>
      </c>
      <c r="D2887" s="266" t="s">
        <v>8485</v>
      </c>
      <c r="E2887" s="78">
        <v>0.4</v>
      </c>
      <c r="F2887" s="244">
        <v>1</v>
      </c>
      <c r="G2887" s="244">
        <v>0</v>
      </c>
      <c r="H2887" s="267">
        <v>25.37923</v>
      </c>
      <c r="I2887" s="269">
        <v>246</v>
      </c>
      <c r="L2887" s="211">
        <f t="shared" si="98"/>
        <v>25.37923</v>
      </c>
      <c r="N2887" s="192"/>
    </row>
    <row r="2888" spans="1:14" ht="45">
      <c r="A2888" s="185"/>
      <c r="B2888" s="266" t="s">
        <v>8486</v>
      </c>
      <c r="C2888" s="241">
        <v>2024</v>
      </c>
      <c r="D2888" s="266" t="s">
        <v>8487</v>
      </c>
      <c r="E2888" s="78">
        <v>0.4</v>
      </c>
      <c r="F2888" s="244">
        <v>1</v>
      </c>
      <c r="G2888" s="244">
        <v>0</v>
      </c>
      <c r="H2888" s="267">
        <v>25.55547</v>
      </c>
      <c r="I2888" s="269">
        <v>246</v>
      </c>
      <c r="L2888" s="211">
        <f t="shared" ref="L2888:L2951" si="99">H2888/F2888</f>
        <v>25.55547</v>
      </c>
      <c r="N2888" s="192"/>
    </row>
    <row r="2889" spans="1:14" ht="45">
      <c r="A2889" s="185"/>
      <c r="B2889" s="266" t="s">
        <v>8488</v>
      </c>
      <c r="C2889" s="241">
        <v>2024</v>
      </c>
      <c r="D2889" s="266" t="s">
        <v>8489</v>
      </c>
      <c r="E2889" s="78">
        <v>0.4</v>
      </c>
      <c r="F2889" s="244">
        <v>1</v>
      </c>
      <c r="G2889" s="244">
        <v>0</v>
      </c>
      <c r="H2889" s="267">
        <v>25.35435</v>
      </c>
      <c r="I2889" s="269">
        <v>246</v>
      </c>
      <c r="L2889" s="211">
        <f t="shared" si="99"/>
        <v>25.35435</v>
      </c>
      <c r="N2889" s="192"/>
    </row>
    <row r="2890" spans="1:14" ht="45">
      <c r="A2890" s="185"/>
      <c r="B2890" s="266" t="s">
        <v>8490</v>
      </c>
      <c r="C2890" s="241">
        <v>2024</v>
      </c>
      <c r="D2890" s="266" t="s">
        <v>8491</v>
      </c>
      <c r="E2890" s="78">
        <v>0.4</v>
      </c>
      <c r="F2890" s="244">
        <v>1</v>
      </c>
      <c r="G2890" s="244">
        <v>10</v>
      </c>
      <c r="H2890" s="267">
        <v>25.59562</v>
      </c>
      <c r="I2890" s="269">
        <v>246</v>
      </c>
      <c r="L2890" s="211">
        <f t="shared" si="99"/>
        <v>25.59562</v>
      </c>
      <c r="N2890" s="192"/>
    </row>
    <row r="2891" spans="1:14" ht="45">
      <c r="A2891" s="185"/>
      <c r="B2891" s="266" t="s">
        <v>8492</v>
      </c>
      <c r="C2891" s="241">
        <v>2024</v>
      </c>
      <c r="D2891" s="266" t="s">
        <v>8493</v>
      </c>
      <c r="E2891" s="78">
        <v>0.4</v>
      </c>
      <c r="F2891" s="244">
        <v>1</v>
      </c>
      <c r="G2891" s="244">
        <v>15</v>
      </c>
      <c r="H2891" s="267">
        <v>25.360049999999998</v>
      </c>
      <c r="I2891" s="269">
        <v>246</v>
      </c>
      <c r="L2891" s="211">
        <f t="shared" si="99"/>
        <v>25.360049999999998</v>
      </c>
      <c r="N2891" s="192"/>
    </row>
    <row r="2892" spans="1:14" ht="45">
      <c r="A2892" s="185"/>
      <c r="B2892" s="266" t="s">
        <v>8494</v>
      </c>
      <c r="C2892" s="241">
        <v>2024</v>
      </c>
      <c r="D2892" s="266" t="s">
        <v>8495</v>
      </c>
      <c r="E2892" s="78">
        <v>0.4</v>
      </c>
      <c r="F2892" s="244">
        <v>1</v>
      </c>
      <c r="G2892" s="244">
        <v>0</v>
      </c>
      <c r="H2892" s="267">
        <v>45.905149999999999</v>
      </c>
      <c r="I2892" s="269">
        <v>246</v>
      </c>
      <c r="L2892" s="211">
        <f t="shared" si="99"/>
        <v>45.905149999999999</v>
      </c>
      <c r="N2892" s="192"/>
    </row>
    <row r="2893" spans="1:14" ht="45">
      <c r="A2893" s="185"/>
      <c r="B2893" s="266" t="s">
        <v>8496</v>
      </c>
      <c r="C2893" s="241">
        <v>2024</v>
      </c>
      <c r="D2893" s="266" t="s">
        <v>8497</v>
      </c>
      <c r="E2893" s="78">
        <v>0.4</v>
      </c>
      <c r="F2893" s="244">
        <v>1</v>
      </c>
      <c r="G2893" s="244">
        <v>0</v>
      </c>
      <c r="H2893" s="267">
        <v>45.868099999999998</v>
      </c>
      <c r="I2893" s="269">
        <v>246</v>
      </c>
      <c r="L2893" s="211">
        <f t="shared" si="99"/>
        <v>45.868099999999998</v>
      </c>
      <c r="N2893" s="192"/>
    </row>
    <row r="2894" spans="1:14" ht="45">
      <c r="A2894" s="185"/>
      <c r="B2894" s="266" t="s">
        <v>8498</v>
      </c>
      <c r="C2894" s="241">
        <v>2024</v>
      </c>
      <c r="D2894" s="266" t="s">
        <v>8499</v>
      </c>
      <c r="E2894" s="78">
        <v>0.4</v>
      </c>
      <c r="F2894" s="244">
        <v>1</v>
      </c>
      <c r="G2894" s="244">
        <v>0</v>
      </c>
      <c r="H2894" s="267">
        <v>45.905149999999999</v>
      </c>
      <c r="I2894" s="269">
        <v>246</v>
      </c>
      <c r="L2894" s="211">
        <f t="shared" si="99"/>
        <v>45.905149999999999</v>
      </c>
      <c r="N2894" s="192"/>
    </row>
    <row r="2895" spans="1:14" ht="45">
      <c r="A2895" s="185"/>
      <c r="B2895" s="266" t="s">
        <v>8500</v>
      </c>
      <c r="C2895" s="241">
        <v>2024</v>
      </c>
      <c r="D2895" s="266" t="s">
        <v>8501</v>
      </c>
      <c r="E2895" s="78">
        <v>0.4</v>
      </c>
      <c r="F2895" s="244">
        <v>1</v>
      </c>
      <c r="G2895" s="244">
        <v>15</v>
      </c>
      <c r="H2895" s="267">
        <v>45.90513</v>
      </c>
      <c r="I2895" s="269">
        <v>246</v>
      </c>
      <c r="L2895" s="211">
        <f t="shared" si="99"/>
        <v>45.90513</v>
      </c>
      <c r="N2895" s="192"/>
    </row>
    <row r="2896" spans="1:14" ht="45">
      <c r="A2896" s="185"/>
      <c r="B2896" s="266" t="s">
        <v>8502</v>
      </c>
      <c r="C2896" s="241">
        <v>2024</v>
      </c>
      <c r="D2896" s="266" t="s">
        <v>8503</v>
      </c>
      <c r="E2896" s="78">
        <v>0.4</v>
      </c>
      <c r="F2896" s="244">
        <v>1</v>
      </c>
      <c r="G2896" s="244">
        <v>0</v>
      </c>
      <c r="H2896" s="267">
        <v>25.60819</v>
      </c>
      <c r="I2896" s="269">
        <v>246</v>
      </c>
      <c r="L2896" s="211">
        <f t="shared" si="99"/>
        <v>25.60819</v>
      </c>
      <c r="N2896" s="192"/>
    </row>
    <row r="2897" spans="1:14" ht="45">
      <c r="A2897" s="185"/>
      <c r="B2897" s="266" t="s">
        <v>8504</v>
      </c>
      <c r="C2897" s="241">
        <v>2024</v>
      </c>
      <c r="D2897" s="266" t="s">
        <v>8505</v>
      </c>
      <c r="E2897" s="78">
        <v>0.4</v>
      </c>
      <c r="F2897" s="244">
        <v>1</v>
      </c>
      <c r="G2897" s="244">
        <v>0</v>
      </c>
      <c r="H2897" s="267">
        <v>25.57067</v>
      </c>
      <c r="I2897" s="269">
        <v>246</v>
      </c>
      <c r="L2897" s="211">
        <f t="shared" si="99"/>
        <v>25.57067</v>
      </c>
      <c r="N2897" s="192"/>
    </row>
    <row r="2898" spans="1:14" ht="45">
      <c r="A2898" s="185"/>
      <c r="B2898" s="266" t="s">
        <v>8506</v>
      </c>
      <c r="C2898" s="241">
        <v>2024</v>
      </c>
      <c r="D2898" s="266" t="s">
        <v>8507</v>
      </c>
      <c r="E2898" s="78">
        <v>0.4</v>
      </c>
      <c r="F2898" s="244">
        <v>1</v>
      </c>
      <c r="G2898" s="244">
        <v>5</v>
      </c>
      <c r="H2898" s="267">
        <v>45.868120000000005</v>
      </c>
      <c r="I2898" s="269">
        <v>246</v>
      </c>
      <c r="L2898" s="211">
        <f t="shared" si="99"/>
        <v>45.868120000000005</v>
      </c>
      <c r="N2898" s="192"/>
    </row>
    <row r="2899" spans="1:14" ht="45">
      <c r="A2899" s="185"/>
      <c r="B2899" s="266" t="s">
        <v>8508</v>
      </c>
      <c r="C2899" s="241">
        <v>2024</v>
      </c>
      <c r="D2899" s="266" t="s">
        <v>8509</v>
      </c>
      <c r="E2899" s="78">
        <v>0.4</v>
      </c>
      <c r="F2899" s="244">
        <v>1</v>
      </c>
      <c r="G2899" s="244">
        <v>15</v>
      </c>
      <c r="H2899" s="267">
        <v>45.905739999999994</v>
      </c>
      <c r="I2899" s="269">
        <v>246</v>
      </c>
      <c r="L2899" s="211">
        <f t="shared" si="99"/>
        <v>45.905739999999994</v>
      </c>
      <c r="N2899" s="192"/>
    </row>
    <row r="2900" spans="1:14" ht="45">
      <c r="A2900" s="185"/>
      <c r="B2900" s="266" t="s">
        <v>8510</v>
      </c>
      <c r="C2900" s="241">
        <v>2024</v>
      </c>
      <c r="D2900" s="266" t="s">
        <v>8511</v>
      </c>
      <c r="E2900" s="78">
        <v>0.4</v>
      </c>
      <c r="F2900" s="244">
        <v>1</v>
      </c>
      <c r="G2900" s="244">
        <v>15</v>
      </c>
      <c r="H2900" s="267">
        <v>45.905720000000002</v>
      </c>
      <c r="I2900" s="269">
        <v>246</v>
      </c>
      <c r="L2900" s="211">
        <f t="shared" si="99"/>
        <v>45.905720000000002</v>
      </c>
      <c r="N2900" s="192"/>
    </row>
    <row r="2901" spans="1:14" ht="45">
      <c r="A2901" s="185"/>
      <c r="B2901" s="266" t="s">
        <v>8512</v>
      </c>
      <c r="C2901" s="241">
        <v>2024</v>
      </c>
      <c r="D2901" s="266" t="s">
        <v>8513</v>
      </c>
      <c r="E2901" s="78">
        <v>0.4</v>
      </c>
      <c r="F2901" s="244">
        <v>1</v>
      </c>
      <c r="G2901" s="244">
        <v>0</v>
      </c>
      <c r="H2901" s="267">
        <v>45.868120000000005</v>
      </c>
      <c r="I2901" s="269">
        <v>246</v>
      </c>
      <c r="L2901" s="211">
        <f t="shared" si="99"/>
        <v>45.868120000000005</v>
      </c>
      <c r="N2901" s="192"/>
    </row>
    <row r="2902" spans="1:14" ht="45">
      <c r="A2902" s="185"/>
      <c r="B2902" s="266" t="s">
        <v>8514</v>
      </c>
      <c r="C2902" s="241">
        <v>2024</v>
      </c>
      <c r="D2902" s="266" t="s">
        <v>8515</v>
      </c>
      <c r="E2902" s="78">
        <v>0.4</v>
      </c>
      <c r="F2902" s="244">
        <v>1</v>
      </c>
      <c r="G2902" s="244">
        <v>15</v>
      </c>
      <c r="H2902" s="267">
        <v>45.868110000000001</v>
      </c>
      <c r="I2902" s="269">
        <v>246</v>
      </c>
      <c r="L2902" s="211">
        <f t="shared" si="99"/>
        <v>45.868110000000001</v>
      </c>
      <c r="N2902" s="192"/>
    </row>
    <row r="2903" spans="1:14" ht="45">
      <c r="A2903" s="185"/>
      <c r="B2903" s="266" t="s">
        <v>8516</v>
      </c>
      <c r="C2903" s="241">
        <v>2024</v>
      </c>
      <c r="D2903" s="266" t="s">
        <v>8517</v>
      </c>
      <c r="E2903" s="78">
        <v>0.4</v>
      </c>
      <c r="F2903" s="244">
        <v>1</v>
      </c>
      <c r="G2903" s="244">
        <v>15</v>
      </c>
      <c r="H2903" s="267">
        <v>25.407040000000002</v>
      </c>
      <c r="I2903" s="269">
        <v>246</v>
      </c>
      <c r="L2903" s="211">
        <f t="shared" si="99"/>
        <v>25.407040000000002</v>
      </c>
      <c r="N2903" s="192"/>
    </row>
    <row r="2904" spans="1:14" ht="45">
      <c r="A2904" s="185"/>
      <c r="B2904" s="266" t="s">
        <v>8518</v>
      </c>
      <c r="C2904" s="241">
        <v>2024</v>
      </c>
      <c r="D2904" s="266" t="s">
        <v>8519</v>
      </c>
      <c r="E2904" s="78">
        <v>0.4</v>
      </c>
      <c r="F2904" s="244">
        <v>1</v>
      </c>
      <c r="G2904" s="244">
        <v>0</v>
      </c>
      <c r="H2904" s="267">
        <v>45.868120000000005</v>
      </c>
      <c r="I2904" s="269">
        <v>246</v>
      </c>
      <c r="L2904" s="211">
        <f t="shared" si="99"/>
        <v>45.868120000000005</v>
      </c>
      <c r="N2904" s="192"/>
    </row>
    <row r="2905" spans="1:14" ht="45">
      <c r="A2905" s="185"/>
      <c r="B2905" s="266" t="s">
        <v>8520</v>
      </c>
      <c r="C2905" s="241">
        <v>2024</v>
      </c>
      <c r="D2905" s="266" t="s">
        <v>8521</v>
      </c>
      <c r="E2905" s="78">
        <v>0.4</v>
      </c>
      <c r="F2905" s="244">
        <v>1</v>
      </c>
      <c r="G2905" s="244">
        <v>0</v>
      </c>
      <c r="H2905" s="267">
        <v>25.502560000000003</v>
      </c>
      <c r="I2905" s="269">
        <v>246</v>
      </c>
      <c r="L2905" s="211">
        <f t="shared" si="99"/>
        <v>25.502560000000003</v>
      </c>
      <c r="N2905" s="192"/>
    </row>
    <row r="2906" spans="1:14" ht="45">
      <c r="A2906" s="185"/>
      <c r="B2906" s="266" t="s">
        <v>8522</v>
      </c>
      <c r="C2906" s="241">
        <v>2024</v>
      </c>
      <c r="D2906" s="266" t="s">
        <v>8523</v>
      </c>
      <c r="E2906" s="78">
        <v>0.4</v>
      </c>
      <c r="F2906" s="244">
        <v>1</v>
      </c>
      <c r="G2906" s="244">
        <v>0</v>
      </c>
      <c r="H2906" s="267">
        <v>45.90513</v>
      </c>
      <c r="I2906" s="269">
        <v>246</v>
      </c>
      <c r="L2906" s="211">
        <f t="shared" si="99"/>
        <v>45.90513</v>
      </c>
      <c r="N2906" s="192"/>
    </row>
    <row r="2907" spans="1:14" ht="45">
      <c r="A2907" s="185"/>
      <c r="B2907" s="266" t="s">
        <v>8524</v>
      </c>
      <c r="C2907" s="241">
        <v>2024</v>
      </c>
      <c r="D2907" s="266" t="s">
        <v>8525</v>
      </c>
      <c r="E2907" s="78">
        <v>0.4</v>
      </c>
      <c r="F2907" s="244">
        <v>1</v>
      </c>
      <c r="G2907" s="244">
        <v>15</v>
      </c>
      <c r="H2907" s="267">
        <v>25.565380000000001</v>
      </c>
      <c r="I2907" s="269">
        <v>246</v>
      </c>
      <c r="L2907" s="211">
        <f t="shared" si="99"/>
        <v>25.565380000000001</v>
      </c>
      <c r="N2907" s="192"/>
    </row>
    <row r="2908" spans="1:14" ht="45">
      <c r="A2908" s="185"/>
      <c r="B2908" s="266" t="s">
        <v>8526</v>
      </c>
      <c r="C2908" s="241">
        <v>2024</v>
      </c>
      <c r="D2908" s="266" t="s">
        <v>8527</v>
      </c>
      <c r="E2908" s="78">
        <v>0.4</v>
      </c>
      <c r="F2908" s="244">
        <v>1</v>
      </c>
      <c r="G2908" s="244">
        <v>15</v>
      </c>
      <c r="H2908" s="267">
        <v>25.577909999999999</v>
      </c>
      <c r="I2908" s="269">
        <v>246</v>
      </c>
      <c r="L2908" s="211">
        <f t="shared" si="99"/>
        <v>25.577909999999999</v>
      </c>
      <c r="N2908" s="192"/>
    </row>
    <row r="2909" spans="1:14" ht="45">
      <c r="A2909" s="185"/>
      <c r="B2909" s="266" t="s">
        <v>8528</v>
      </c>
      <c r="C2909" s="241">
        <v>2024</v>
      </c>
      <c r="D2909" s="266" t="s">
        <v>8529</v>
      </c>
      <c r="E2909" s="78">
        <v>0.4</v>
      </c>
      <c r="F2909" s="244">
        <v>1</v>
      </c>
      <c r="G2909" s="244">
        <v>0</v>
      </c>
      <c r="H2909" s="267">
        <v>45.905720000000002</v>
      </c>
      <c r="I2909" s="269">
        <v>246</v>
      </c>
      <c r="L2909" s="211">
        <f t="shared" si="99"/>
        <v>45.905720000000002</v>
      </c>
      <c r="N2909" s="192"/>
    </row>
    <row r="2910" spans="1:14" ht="45">
      <c r="A2910" s="185"/>
      <c r="B2910" s="266" t="s">
        <v>8530</v>
      </c>
      <c r="C2910" s="241">
        <v>2024</v>
      </c>
      <c r="D2910" s="266" t="s">
        <v>8531</v>
      </c>
      <c r="E2910" s="78">
        <v>0.4</v>
      </c>
      <c r="F2910" s="244">
        <v>1</v>
      </c>
      <c r="G2910" s="244">
        <v>0</v>
      </c>
      <c r="H2910" s="267">
        <v>25.465109999999999</v>
      </c>
      <c r="I2910" s="269">
        <v>246</v>
      </c>
      <c r="L2910" s="211">
        <f t="shared" si="99"/>
        <v>25.465109999999999</v>
      </c>
      <c r="N2910" s="192"/>
    </row>
    <row r="2911" spans="1:14" ht="45">
      <c r="A2911" s="185"/>
      <c r="B2911" s="266" t="s">
        <v>8532</v>
      </c>
      <c r="C2911" s="241">
        <v>2024</v>
      </c>
      <c r="D2911" s="266" t="s">
        <v>8533</v>
      </c>
      <c r="E2911" s="78">
        <v>0.4</v>
      </c>
      <c r="F2911" s="244">
        <v>1</v>
      </c>
      <c r="G2911" s="244">
        <v>5</v>
      </c>
      <c r="H2911" s="267">
        <v>28.980360000000001</v>
      </c>
      <c r="I2911" s="269">
        <v>248</v>
      </c>
      <c r="L2911" s="211">
        <f t="shared" si="99"/>
        <v>28.980360000000001</v>
      </c>
      <c r="N2911" s="192"/>
    </row>
    <row r="2912" spans="1:14" ht="45">
      <c r="A2912" s="185"/>
      <c r="B2912" s="266" t="s">
        <v>8534</v>
      </c>
      <c r="C2912" s="241">
        <v>2024</v>
      </c>
      <c r="D2912" s="266" t="s">
        <v>8535</v>
      </c>
      <c r="E2912" s="78">
        <v>0.4</v>
      </c>
      <c r="F2912" s="244">
        <v>1</v>
      </c>
      <c r="G2912" s="244">
        <v>15</v>
      </c>
      <c r="H2912" s="267">
        <v>28.980349999999998</v>
      </c>
      <c r="I2912" s="269">
        <v>248</v>
      </c>
      <c r="L2912" s="211">
        <f t="shared" si="99"/>
        <v>28.980349999999998</v>
      </c>
      <c r="N2912" s="192"/>
    </row>
    <row r="2913" spans="1:14" ht="45">
      <c r="A2913" s="185"/>
      <c r="B2913" s="266" t="s">
        <v>8536</v>
      </c>
      <c r="C2913" s="241">
        <v>2024</v>
      </c>
      <c r="D2913" s="266" t="s">
        <v>8537</v>
      </c>
      <c r="E2913" s="78">
        <v>0.4</v>
      </c>
      <c r="F2913" s="244">
        <v>1</v>
      </c>
      <c r="G2913" s="244">
        <v>0</v>
      </c>
      <c r="H2913" s="267">
        <v>29.349229999999999</v>
      </c>
      <c r="I2913" s="269">
        <v>347</v>
      </c>
      <c r="L2913" s="211">
        <f t="shared" si="99"/>
        <v>29.349229999999999</v>
      </c>
      <c r="N2913" s="192"/>
    </row>
    <row r="2914" spans="1:14" ht="45">
      <c r="A2914" s="185"/>
      <c r="B2914" s="266" t="s">
        <v>8538</v>
      </c>
      <c r="C2914" s="241">
        <v>2024</v>
      </c>
      <c r="D2914" s="266" t="s">
        <v>8539</v>
      </c>
      <c r="E2914" s="78">
        <v>0.4</v>
      </c>
      <c r="F2914" s="244">
        <v>1</v>
      </c>
      <c r="G2914" s="244">
        <v>15</v>
      </c>
      <c r="H2914" s="267">
        <v>26.604569999999999</v>
      </c>
      <c r="I2914" s="269">
        <v>251</v>
      </c>
      <c r="L2914" s="211">
        <f t="shared" si="99"/>
        <v>26.604569999999999</v>
      </c>
      <c r="N2914" s="192"/>
    </row>
    <row r="2915" spans="1:14" ht="45">
      <c r="A2915" s="185"/>
      <c r="B2915" s="266" t="s">
        <v>8540</v>
      </c>
      <c r="C2915" s="241">
        <v>2024</v>
      </c>
      <c r="D2915" s="266" t="s">
        <v>8541</v>
      </c>
      <c r="E2915" s="78">
        <v>0.4</v>
      </c>
      <c r="F2915" s="244">
        <v>1</v>
      </c>
      <c r="G2915" s="244">
        <v>0</v>
      </c>
      <c r="H2915" s="267">
        <v>26.81897</v>
      </c>
      <c r="I2915" s="269">
        <v>251</v>
      </c>
      <c r="L2915" s="211">
        <f t="shared" si="99"/>
        <v>26.81897</v>
      </c>
      <c r="N2915" s="192"/>
    </row>
    <row r="2916" spans="1:14" ht="45">
      <c r="A2916" s="185"/>
      <c r="B2916" s="266" t="s">
        <v>8542</v>
      </c>
      <c r="C2916" s="241">
        <v>2024</v>
      </c>
      <c r="D2916" s="266" t="s">
        <v>8543</v>
      </c>
      <c r="E2916" s="78">
        <v>0.4</v>
      </c>
      <c r="F2916" s="244">
        <v>1</v>
      </c>
      <c r="G2916" s="244">
        <v>15</v>
      </c>
      <c r="H2916" s="267">
        <v>28.463169999999998</v>
      </c>
      <c r="I2916" s="269">
        <v>251</v>
      </c>
      <c r="L2916" s="211">
        <f t="shared" si="99"/>
        <v>28.463169999999998</v>
      </c>
      <c r="N2916" s="192"/>
    </row>
    <row r="2917" spans="1:14" ht="45">
      <c r="A2917" s="185"/>
      <c r="B2917" s="266" t="s">
        <v>8544</v>
      </c>
      <c r="C2917" s="241">
        <v>2024</v>
      </c>
      <c r="D2917" s="266" t="s">
        <v>8545</v>
      </c>
      <c r="E2917" s="78">
        <v>0.4</v>
      </c>
      <c r="F2917" s="244">
        <v>1</v>
      </c>
      <c r="G2917" s="244">
        <v>15</v>
      </c>
      <c r="H2917" s="267">
        <v>25.35866</v>
      </c>
      <c r="I2917" s="269">
        <v>250</v>
      </c>
      <c r="L2917" s="211">
        <f t="shared" si="99"/>
        <v>25.35866</v>
      </c>
      <c r="N2917" s="192"/>
    </row>
    <row r="2918" spans="1:14" ht="45">
      <c r="A2918" s="185"/>
      <c r="B2918" s="266" t="s">
        <v>8546</v>
      </c>
      <c r="C2918" s="241">
        <v>2024</v>
      </c>
      <c r="D2918" s="266" t="s">
        <v>8547</v>
      </c>
      <c r="E2918" s="78">
        <v>0.4</v>
      </c>
      <c r="F2918" s="244">
        <v>1</v>
      </c>
      <c r="G2918" s="244">
        <v>0</v>
      </c>
      <c r="H2918" s="267">
        <v>26.095269999999999</v>
      </c>
      <c r="I2918" s="269">
        <v>250</v>
      </c>
      <c r="L2918" s="211">
        <f t="shared" si="99"/>
        <v>26.095269999999999</v>
      </c>
      <c r="N2918" s="192"/>
    </row>
    <row r="2919" spans="1:14" ht="45">
      <c r="A2919" s="185"/>
      <c r="B2919" s="266" t="s">
        <v>8548</v>
      </c>
      <c r="C2919" s="241">
        <v>2024</v>
      </c>
      <c r="D2919" s="266" t="s">
        <v>8549</v>
      </c>
      <c r="E2919" s="78">
        <v>0.4</v>
      </c>
      <c r="F2919" s="244">
        <v>1</v>
      </c>
      <c r="G2919" s="244">
        <v>15</v>
      </c>
      <c r="H2919" s="267">
        <v>26.0458</v>
      </c>
      <c r="I2919" s="269">
        <v>250</v>
      </c>
      <c r="L2919" s="211">
        <f t="shared" si="99"/>
        <v>26.0458</v>
      </c>
      <c r="N2919" s="192"/>
    </row>
    <row r="2920" spans="1:14" ht="45">
      <c r="A2920" s="185"/>
      <c r="B2920" s="266" t="s">
        <v>8550</v>
      </c>
      <c r="C2920" s="241">
        <v>2024</v>
      </c>
      <c r="D2920" s="266" t="s">
        <v>8551</v>
      </c>
      <c r="E2920" s="78">
        <v>0.4</v>
      </c>
      <c r="F2920" s="244">
        <v>1</v>
      </c>
      <c r="G2920" s="244">
        <v>0</v>
      </c>
      <c r="H2920" s="267">
        <v>26.71968</v>
      </c>
      <c r="I2920" s="269">
        <v>247</v>
      </c>
      <c r="L2920" s="211">
        <f t="shared" si="99"/>
        <v>26.71968</v>
      </c>
      <c r="N2920" s="192"/>
    </row>
    <row r="2921" spans="1:14" ht="45">
      <c r="A2921" s="185"/>
      <c r="B2921" s="266" t="s">
        <v>8552</v>
      </c>
      <c r="C2921" s="241">
        <v>2024</v>
      </c>
      <c r="D2921" s="266" t="s">
        <v>8553</v>
      </c>
      <c r="E2921" s="78">
        <v>0.4</v>
      </c>
      <c r="F2921" s="244">
        <v>1</v>
      </c>
      <c r="G2921" s="244">
        <v>0</v>
      </c>
      <c r="H2921" s="267">
        <v>27.597580000000001</v>
      </c>
      <c r="I2921" s="269">
        <v>247</v>
      </c>
      <c r="L2921" s="211">
        <f t="shared" si="99"/>
        <v>27.597580000000001</v>
      </c>
      <c r="N2921" s="192"/>
    </row>
    <row r="2922" spans="1:14" ht="45">
      <c r="A2922" s="185"/>
      <c r="B2922" s="266" t="s">
        <v>8554</v>
      </c>
      <c r="C2922" s="241">
        <v>2024</v>
      </c>
      <c r="D2922" s="266" t="s">
        <v>8555</v>
      </c>
      <c r="E2922" s="78">
        <v>0.4</v>
      </c>
      <c r="F2922" s="244">
        <v>1</v>
      </c>
      <c r="G2922" s="244">
        <v>0</v>
      </c>
      <c r="H2922" s="267">
        <v>26.471209999999999</v>
      </c>
      <c r="I2922" s="269">
        <v>247</v>
      </c>
      <c r="L2922" s="211">
        <f t="shared" si="99"/>
        <v>26.471209999999999</v>
      </c>
      <c r="N2922" s="192"/>
    </row>
    <row r="2923" spans="1:14" ht="45">
      <c r="A2923" s="185"/>
      <c r="B2923" s="266" t="s">
        <v>8556</v>
      </c>
      <c r="C2923" s="241">
        <v>2024</v>
      </c>
      <c r="D2923" s="266" t="s">
        <v>8557</v>
      </c>
      <c r="E2923" s="78">
        <v>0.4</v>
      </c>
      <c r="F2923" s="244">
        <v>1</v>
      </c>
      <c r="G2923" s="244">
        <v>0</v>
      </c>
      <c r="H2923" s="267">
        <v>27.893139999999999</v>
      </c>
      <c r="I2923" s="269">
        <v>249</v>
      </c>
      <c r="L2923" s="211">
        <f t="shared" si="99"/>
        <v>27.893139999999999</v>
      </c>
      <c r="N2923" s="192"/>
    </row>
    <row r="2924" spans="1:14" ht="45">
      <c r="A2924" s="185"/>
      <c r="B2924" s="266" t="s">
        <v>8558</v>
      </c>
      <c r="C2924" s="241">
        <v>2024</v>
      </c>
      <c r="D2924" s="266" t="s">
        <v>8559</v>
      </c>
      <c r="E2924" s="78">
        <v>0.4</v>
      </c>
      <c r="F2924" s="244">
        <v>1</v>
      </c>
      <c r="G2924" s="244">
        <v>0</v>
      </c>
      <c r="H2924" s="267">
        <v>28.962040000000002</v>
      </c>
      <c r="I2924" s="269">
        <v>249</v>
      </c>
      <c r="L2924" s="211">
        <f t="shared" si="99"/>
        <v>28.962040000000002</v>
      </c>
      <c r="N2924" s="192"/>
    </row>
    <row r="2925" spans="1:14" ht="45">
      <c r="A2925" s="185"/>
      <c r="B2925" s="266" t="s">
        <v>8560</v>
      </c>
      <c r="C2925" s="241">
        <v>2024</v>
      </c>
      <c r="D2925" s="266" t="s">
        <v>8561</v>
      </c>
      <c r="E2925" s="78">
        <v>0.4</v>
      </c>
      <c r="F2925" s="244">
        <v>1</v>
      </c>
      <c r="G2925" s="244">
        <v>15</v>
      </c>
      <c r="H2925" s="267">
        <v>27.840419999999998</v>
      </c>
      <c r="I2925" s="269">
        <v>249</v>
      </c>
      <c r="L2925" s="211">
        <f t="shared" si="99"/>
        <v>27.840419999999998</v>
      </c>
      <c r="N2925" s="192"/>
    </row>
    <row r="2926" spans="1:14" ht="45">
      <c r="A2926" s="185"/>
      <c r="B2926" s="266" t="s">
        <v>8562</v>
      </c>
      <c r="C2926" s="241">
        <v>2024</v>
      </c>
      <c r="D2926" s="266" t="s">
        <v>8563</v>
      </c>
      <c r="E2926" s="78">
        <v>0.4</v>
      </c>
      <c r="F2926" s="244">
        <v>1</v>
      </c>
      <c r="G2926" s="244">
        <v>15</v>
      </c>
      <c r="H2926" s="267">
        <v>27.824950000000001</v>
      </c>
      <c r="I2926" s="269">
        <v>249</v>
      </c>
      <c r="L2926" s="211">
        <f t="shared" si="99"/>
        <v>27.824950000000001</v>
      </c>
      <c r="N2926" s="192"/>
    </row>
    <row r="2927" spans="1:14" ht="45">
      <c r="A2927" s="185"/>
      <c r="B2927" s="266" t="s">
        <v>8564</v>
      </c>
      <c r="C2927" s="241">
        <v>2024</v>
      </c>
      <c r="D2927" s="266" t="s">
        <v>8565</v>
      </c>
      <c r="E2927" s="78">
        <v>0.4</v>
      </c>
      <c r="F2927" s="244">
        <v>1</v>
      </c>
      <c r="G2927" s="244">
        <v>20</v>
      </c>
      <c r="H2927" s="267">
        <v>45.868110000000001</v>
      </c>
      <c r="I2927" s="269">
        <v>246</v>
      </c>
      <c r="L2927" s="211">
        <f t="shared" si="99"/>
        <v>45.868110000000001</v>
      </c>
      <c r="N2927" s="192"/>
    </row>
    <row r="2928" spans="1:14" ht="45">
      <c r="A2928" s="185"/>
      <c r="B2928" s="266" t="s">
        <v>8566</v>
      </c>
      <c r="C2928" s="241">
        <v>2024</v>
      </c>
      <c r="D2928" s="266" t="s">
        <v>8567</v>
      </c>
      <c r="E2928" s="78">
        <v>0.4</v>
      </c>
      <c r="F2928" s="244">
        <v>1</v>
      </c>
      <c r="G2928" s="244">
        <v>5</v>
      </c>
      <c r="H2928" s="267">
        <v>34.1935</v>
      </c>
      <c r="I2928" s="269">
        <v>246</v>
      </c>
      <c r="L2928" s="211">
        <f t="shared" si="99"/>
        <v>34.1935</v>
      </c>
      <c r="N2928" s="192"/>
    </row>
    <row r="2929" spans="1:14" ht="45">
      <c r="A2929" s="185"/>
      <c r="B2929" s="266" t="s">
        <v>8568</v>
      </c>
      <c r="C2929" s="241">
        <v>2024</v>
      </c>
      <c r="D2929" s="266" t="s">
        <v>8569</v>
      </c>
      <c r="E2929" s="78">
        <v>0.4</v>
      </c>
      <c r="F2929" s="244">
        <v>1</v>
      </c>
      <c r="G2929" s="244">
        <v>0</v>
      </c>
      <c r="H2929" s="267">
        <v>45.905149999999999</v>
      </c>
      <c r="I2929" s="269">
        <v>246</v>
      </c>
      <c r="L2929" s="211">
        <f t="shared" si="99"/>
        <v>45.905149999999999</v>
      </c>
      <c r="N2929" s="192"/>
    </row>
    <row r="2930" spans="1:14" ht="45">
      <c r="A2930" s="185"/>
      <c r="B2930" s="266" t="s">
        <v>8570</v>
      </c>
      <c r="C2930" s="241">
        <v>2024</v>
      </c>
      <c r="D2930" s="266" t="s">
        <v>8571</v>
      </c>
      <c r="E2930" s="78">
        <v>0.4</v>
      </c>
      <c r="F2930" s="244">
        <v>1</v>
      </c>
      <c r="G2930" s="244">
        <v>15</v>
      </c>
      <c r="H2930" s="267">
        <v>45.905739999999994</v>
      </c>
      <c r="I2930" s="269">
        <v>246</v>
      </c>
      <c r="L2930" s="211">
        <f t="shared" si="99"/>
        <v>45.905739999999994</v>
      </c>
      <c r="N2930" s="192"/>
    </row>
    <row r="2931" spans="1:14" ht="45">
      <c r="A2931" s="185"/>
      <c r="B2931" s="266" t="s">
        <v>8572</v>
      </c>
      <c r="C2931" s="241">
        <v>2024</v>
      </c>
      <c r="D2931" s="266" t="s">
        <v>8573</v>
      </c>
      <c r="E2931" s="78">
        <v>0.4</v>
      </c>
      <c r="F2931" s="244">
        <v>1</v>
      </c>
      <c r="G2931" s="244">
        <v>5</v>
      </c>
      <c r="H2931" s="267">
        <v>15.698</v>
      </c>
      <c r="I2931" s="269">
        <v>199</v>
      </c>
      <c r="L2931" s="211">
        <f t="shared" si="99"/>
        <v>15.698</v>
      </c>
      <c r="N2931" s="192"/>
    </row>
    <row r="2932" spans="1:14" ht="45">
      <c r="A2932" s="185"/>
      <c r="B2932" s="266" t="s">
        <v>8574</v>
      </c>
      <c r="C2932" s="241">
        <v>2024</v>
      </c>
      <c r="D2932" s="266" t="s">
        <v>8575</v>
      </c>
      <c r="E2932" s="78">
        <v>0.4</v>
      </c>
      <c r="F2932" s="244">
        <v>1</v>
      </c>
      <c r="G2932" s="244">
        <v>10</v>
      </c>
      <c r="H2932" s="267">
        <v>15.5457</v>
      </c>
      <c r="I2932" s="269">
        <v>199</v>
      </c>
      <c r="L2932" s="211">
        <f t="shared" si="99"/>
        <v>15.5457</v>
      </c>
      <c r="N2932" s="192"/>
    </row>
    <row r="2933" spans="1:14" ht="45">
      <c r="A2933" s="185"/>
      <c r="B2933" s="266" t="s">
        <v>8576</v>
      </c>
      <c r="C2933" s="241">
        <v>2024</v>
      </c>
      <c r="D2933" s="266" t="s">
        <v>8577</v>
      </c>
      <c r="E2933" s="78">
        <v>0.4</v>
      </c>
      <c r="F2933" s="244">
        <v>1</v>
      </c>
      <c r="G2933" s="244">
        <v>10</v>
      </c>
      <c r="H2933" s="267">
        <v>15.5457</v>
      </c>
      <c r="I2933" s="269">
        <v>199</v>
      </c>
      <c r="L2933" s="211">
        <f t="shared" si="99"/>
        <v>15.5457</v>
      </c>
      <c r="N2933" s="192"/>
    </row>
    <row r="2934" spans="1:14" ht="45">
      <c r="A2934" s="185"/>
      <c r="B2934" s="266" t="s">
        <v>8578</v>
      </c>
      <c r="C2934" s="241">
        <v>2024</v>
      </c>
      <c r="D2934" s="266" t="s">
        <v>8579</v>
      </c>
      <c r="E2934" s="78">
        <v>0.4</v>
      </c>
      <c r="F2934" s="244">
        <v>1</v>
      </c>
      <c r="G2934" s="244">
        <v>1</v>
      </c>
      <c r="H2934" s="267">
        <v>15.487950000000001</v>
      </c>
      <c r="I2934" s="269">
        <v>199</v>
      </c>
      <c r="L2934" s="211">
        <f t="shared" si="99"/>
        <v>15.487950000000001</v>
      </c>
      <c r="N2934" s="192"/>
    </row>
    <row r="2935" spans="1:14" ht="45">
      <c r="A2935" s="185"/>
      <c r="B2935" s="266" t="s">
        <v>8580</v>
      </c>
      <c r="C2935" s="241">
        <v>2024</v>
      </c>
      <c r="D2935" s="266" t="s">
        <v>8581</v>
      </c>
      <c r="E2935" s="78">
        <v>0.4</v>
      </c>
      <c r="F2935" s="244">
        <v>1</v>
      </c>
      <c r="G2935" s="244">
        <v>10</v>
      </c>
      <c r="H2935" s="267">
        <v>15.85811</v>
      </c>
      <c r="I2935" s="269">
        <v>199</v>
      </c>
      <c r="L2935" s="211">
        <f t="shared" si="99"/>
        <v>15.85811</v>
      </c>
      <c r="N2935" s="192"/>
    </row>
    <row r="2936" spans="1:14" ht="45">
      <c r="A2936" s="185"/>
      <c r="B2936" s="266" t="s">
        <v>8582</v>
      </c>
      <c r="C2936" s="241">
        <v>2024</v>
      </c>
      <c r="D2936" s="266" t="s">
        <v>8583</v>
      </c>
      <c r="E2936" s="78">
        <v>0.4</v>
      </c>
      <c r="F2936" s="244">
        <v>1</v>
      </c>
      <c r="G2936" s="244">
        <v>10</v>
      </c>
      <c r="H2936" s="267">
        <v>15.75733</v>
      </c>
      <c r="I2936" s="269">
        <v>199</v>
      </c>
      <c r="L2936" s="211">
        <f t="shared" si="99"/>
        <v>15.75733</v>
      </c>
      <c r="N2936" s="192"/>
    </row>
    <row r="2937" spans="1:14" ht="45">
      <c r="A2937" s="185"/>
      <c r="B2937" s="266" t="s">
        <v>8584</v>
      </c>
      <c r="C2937" s="241">
        <v>2024</v>
      </c>
      <c r="D2937" s="266" t="s">
        <v>8585</v>
      </c>
      <c r="E2937" s="78">
        <v>0.4</v>
      </c>
      <c r="F2937" s="244">
        <v>1</v>
      </c>
      <c r="G2937" s="244">
        <v>5</v>
      </c>
      <c r="H2937" s="267">
        <v>24.765400000000003</v>
      </c>
      <c r="I2937" s="269">
        <v>199</v>
      </c>
      <c r="L2937" s="211">
        <f t="shared" si="99"/>
        <v>24.765400000000003</v>
      </c>
      <c r="N2937" s="192"/>
    </row>
    <row r="2938" spans="1:14" ht="45">
      <c r="A2938" s="185"/>
      <c r="B2938" s="266" t="s">
        <v>8586</v>
      </c>
      <c r="C2938" s="241">
        <v>2024</v>
      </c>
      <c r="D2938" s="266" t="s">
        <v>8587</v>
      </c>
      <c r="E2938" s="78">
        <v>0.4</v>
      </c>
      <c r="F2938" s="244">
        <v>1</v>
      </c>
      <c r="G2938" s="244">
        <v>0</v>
      </c>
      <c r="H2938" s="267">
        <v>24.76539</v>
      </c>
      <c r="I2938" s="269">
        <v>199</v>
      </c>
      <c r="L2938" s="211">
        <f t="shared" si="99"/>
        <v>24.76539</v>
      </c>
      <c r="N2938" s="192"/>
    </row>
    <row r="2939" spans="1:14" ht="45">
      <c r="A2939" s="185"/>
      <c r="B2939" s="266" t="s">
        <v>8588</v>
      </c>
      <c r="C2939" s="241">
        <v>2024</v>
      </c>
      <c r="D2939" s="266" t="s">
        <v>8589</v>
      </c>
      <c r="E2939" s="78">
        <v>0.4</v>
      </c>
      <c r="F2939" s="244">
        <v>1</v>
      </c>
      <c r="G2939" s="244">
        <v>0</v>
      </c>
      <c r="H2939" s="267">
        <v>24.765400000000003</v>
      </c>
      <c r="I2939" s="269">
        <v>199</v>
      </c>
      <c r="L2939" s="211">
        <f t="shared" si="99"/>
        <v>24.765400000000003</v>
      </c>
      <c r="N2939" s="192"/>
    </row>
    <row r="2940" spans="1:14" ht="45">
      <c r="A2940" s="185"/>
      <c r="B2940" s="266" t="s">
        <v>8590</v>
      </c>
      <c r="C2940" s="241">
        <v>2024</v>
      </c>
      <c r="D2940" s="266" t="s">
        <v>8591</v>
      </c>
      <c r="E2940" s="78">
        <v>0.4</v>
      </c>
      <c r="F2940" s="244">
        <v>1</v>
      </c>
      <c r="G2940" s="244">
        <v>0</v>
      </c>
      <c r="H2940" s="267">
        <v>24.76539</v>
      </c>
      <c r="I2940" s="269">
        <v>199</v>
      </c>
      <c r="L2940" s="211">
        <f t="shared" si="99"/>
        <v>24.76539</v>
      </c>
      <c r="N2940" s="192"/>
    </row>
    <row r="2941" spans="1:14" ht="45">
      <c r="A2941" s="185"/>
      <c r="B2941" s="266" t="s">
        <v>8592</v>
      </c>
      <c r="C2941" s="241">
        <v>2024</v>
      </c>
      <c r="D2941" s="266" t="s">
        <v>8593</v>
      </c>
      <c r="E2941" s="78">
        <v>0.4</v>
      </c>
      <c r="F2941" s="244">
        <v>1</v>
      </c>
      <c r="G2941" s="244">
        <v>0</v>
      </c>
      <c r="H2941" s="267">
        <v>24.765400000000003</v>
      </c>
      <c r="I2941" s="269">
        <v>199</v>
      </c>
      <c r="L2941" s="211">
        <f t="shared" si="99"/>
        <v>24.765400000000003</v>
      </c>
      <c r="N2941" s="192"/>
    </row>
    <row r="2942" spans="1:14" ht="45">
      <c r="A2942" s="185"/>
      <c r="B2942" s="266" t="s">
        <v>8594</v>
      </c>
      <c r="C2942" s="241">
        <v>2024</v>
      </c>
      <c r="D2942" s="266" t="s">
        <v>8595</v>
      </c>
      <c r="E2942" s="78">
        <v>0.4</v>
      </c>
      <c r="F2942" s="244">
        <v>1</v>
      </c>
      <c r="G2942" s="244">
        <v>0</v>
      </c>
      <c r="H2942" s="267">
        <v>24.765840000000001</v>
      </c>
      <c r="I2942" s="269">
        <v>199</v>
      </c>
      <c r="L2942" s="211">
        <f t="shared" si="99"/>
        <v>24.765840000000001</v>
      </c>
      <c r="N2942" s="192"/>
    </row>
    <row r="2943" spans="1:14" ht="45">
      <c r="A2943" s="185"/>
      <c r="B2943" s="266" t="s">
        <v>8596</v>
      </c>
      <c r="C2943" s="241">
        <v>2024</v>
      </c>
      <c r="D2943" s="266" t="s">
        <v>8597</v>
      </c>
      <c r="E2943" s="78">
        <v>0.4</v>
      </c>
      <c r="F2943" s="244">
        <v>1</v>
      </c>
      <c r="G2943" s="244">
        <v>15</v>
      </c>
      <c r="H2943" s="267">
        <v>24.765840000000001</v>
      </c>
      <c r="I2943" s="269">
        <v>199</v>
      </c>
      <c r="L2943" s="211">
        <f t="shared" si="99"/>
        <v>24.765840000000001</v>
      </c>
      <c r="N2943" s="192"/>
    </row>
    <row r="2944" spans="1:14" ht="45">
      <c r="A2944" s="185"/>
      <c r="B2944" s="266" t="s">
        <v>8598</v>
      </c>
      <c r="C2944" s="241">
        <v>2024</v>
      </c>
      <c r="D2944" s="266" t="s">
        <v>8599</v>
      </c>
      <c r="E2944" s="78">
        <v>0.4</v>
      </c>
      <c r="F2944" s="244">
        <v>1</v>
      </c>
      <c r="G2944" s="244">
        <v>5</v>
      </c>
      <c r="H2944" s="267">
        <v>24.750790000000002</v>
      </c>
      <c r="I2944" s="269">
        <v>199</v>
      </c>
      <c r="L2944" s="211">
        <f t="shared" si="99"/>
        <v>24.750790000000002</v>
      </c>
      <c r="N2944" s="192"/>
    </row>
    <row r="2945" spans="1:14" ht="45">
      <c r="A2945" s="185"/>
      <c r="B2945" s="266" t="s">
        <v>8600</v>
      </c>
      <c r="C2945" s="241">
        <v>2024</v>
      </c>
      <c r="D2945" s="266" t="s">
        <v>8601</v>
      </c>
      <c r="E2945" s="78">
        <v>0.4</v>
      </c>
      <c r="F2945" s="244">
        <v>1</v>
      </c>
      <c r="G2945" s="244">
        <v>15</v>
      </c>
      <c r="H2945" s="267">
        <v>24.750799999999998</v>
      </c>
      <c r="I2945" s="269">
        <v>199</v>
      </c>
      <c r="L2945" s="211">
        <f t="shared" si="99"/>
        <v>24.750799999999998</v>
      </c>
      <c r="N2945" s="192"/>
    </row>
    <row r="2946" spans="1:14" ht="45">
      <c r="A2946" s="185"/>
      <c r="B2946" s="266" t="s">
        <v>8602</v>
      </c>
      <c r="C2946" s="241">
        <v>2024</v>
      </c>
      <c r="D2946" s="266" t="s">
        <v>8603</v>
      </c>
      <c r="E2946" s="78">
        <v>0.4</v>
      </c>
      <c r="F2946" s="244">
        <v>1</v>
      </c>
      <c r="G2946" s="244">
        <v>0</v>
      </c>
      <c r="H2946" s="267">
        <v>24.75122</v>
      </c>
      <c r="I2946" s="269">
        <v>199</v>
      </c>
      <c r="L2946" s="211">
        <f t="shared" si="99"/>
        <v>24.75122</v>
      </c>
      <c r="N2946" s="192"/>
    </row>
    <row r="2947" spans="1:14" ht="45">
      <c r="A2947" s="185"/>
      <c r="B2947" s="266" t="s">
        <v>8604</v>
      </c>
      <c r="C2947" s="241">
        <v>2024</v>
      </c>
      <c r="D2947" s="266" t="s">
        <v>8605</v>
      </c>
      <c r="E2947" s="78">
        <v>0.4</v>
      </c>
      <c r="F2947" s="244">
        <v>1</v>
      </c>
      <c r="G2947" s="244">
        <v>0</v>
      </c>
      <c r="H2947" s="267">
        <v>25.496389999999998</v>
      </c>
      <c r="I2947" s="269">
        <v>199</v>
      </c>
      <c r="L2947" s="211">
        <f t="shared" si="99"/>
        <v>25.496389999999998</v>
      </c>
      <c r="N2947" s="192"/>
    </row>
    <row r="2948" spans="1:14" ht="45">
      <c r="A2948" s="185"/>
      <c r="B2948" s="266" t="s">
        <v>8606</v>
      </c>
      <c r="C2948" s="241">
        <v>2024</v>
      </c>
      <c r="D2948" s="266" t="s">
        <v>6936</v>
      </c>
      <c r="E2948" s="78">
        <v>0.4</v>
      </c>
      <c r="F2948" s="244">
        <v>1</v>
      </c>
      <c r="G2948" s="244">
        <v>15</v>
      </c>
      <c r="H2948" s="267">
        <v>25.496410000000001</v>
      </c>
      <c r="I2948" s="269">
        <v>199</v>
      </c>
      <c r="L2948" s="211">
        <f t="shared" si="99"/>
        <v>25.496410000000001</v>
      </c>
      <c r="N2948" s="192"/>
    </row>
    <row r="2949" spans="1:14" ht="45">
      <c r="A2949" s="185"/>
      <c r="B2949" s="266" t="s">
        <v>8607</v>
      </c>
      <c r="C2949" s="241">
        <v>2024</v>
      </c>
      <c r="D2949" s="266" t="s">
        <v>8608</v>
      </c>
      <c r="E2949" s="78">
        <v>0.4</v>
      </c>
      <c r="F2949" s="244">
        <v>1</v>
      </c>
      <c r="G2949" s="244">
        <v>0</v>
      </c>
      <c r="H2949" s="267">
        <v>25.496410000000001</v>
      </c>
      <c r="I2949" s="269">
        <v>199</v>
      </c>
      <c r="L2949" s="211">
        <f t="shared" si="99"/>
        <v>25.496410000000001</v>
      </c>
      <c r="N2949" s="192"/>
    </row>
    <row r="2950" spans="1:14" ht="45">
      <c r="A2950" s="185"/>
      <c r="B2950" s="266" t="s">
        <v>8609</v>
      </c>
      <c r="C2950" s="241">
        <v>2024</v>
      </c>
      <c r="D2950" s="266" t="s">
        <v>8610</v>
      </c>
      <c r="E2950" s="78">
        <v>0.4</v>
      </c>
      <c r="F2950" s="244">
        <v>1</v>
      </c>
      <c r="G2950" s="244">
        <v>0</v>
      </c>
      <c r="H2950" s="267">
        <v>25.496400000000001</v>
      </c>
      <c r="I2950" s="269">
        <v>199</v>
      </c>
      <c r="L2950" s="211">
        <f t="shared" si="99"/>
        <v>25.496400000000001</v>
      </c>
      <c r="N2950" s="192"/>
    </row>
    <row r="2951" spans="1:14" ht="45">
      <c r="A2951" s="185"/>
      <c r="B2951" s="266" t="s">
        <v>8611</v>
      </c>
      <c r="C2951" s="241">
        <v>2024</v>
      </c>
      <c r="D2951" s="266" t="s">
        <v>8612</v>
      </c>
      <c r="E2951" s="78">
        <v>0.4</v>
      </c>
      <c r="F2951" s="244">
        <v>1</v>
      </c>
      <c r="G2951" s="244">
        <v>0</v>
      </c>
      <c r="H2951" s="267">
        <v>25.496410000000001</v>
      </c>
      <c r="I2951" s="269">
        <v>199</v>
      </c>
      <c r="L2951" s="211">
        <f t="shared" si="99"/>
        <v>25.496410000000001</v>
      </c>
      <c r="N2951" s="192"/>
    </row>
    <row r="2952" spans="1:14" ht="45">
      <c r="A2952" s="185"/>
      <c r="B2952" s="266" t="s">
        <v>8613</v>
      </c>
      <c r="C2952" s="241">
        <v>2024</v>
      </c>
      <c r="D2952" s="266" t="s">
        <v>8614</v>
      </c>
      <c r="E2952" s="78">
        <v>0.4</v>
      </c>
      <c r="F2952" s="244">
        <v>1</v>
      </c>
      <c r="G2952" s="244">
        <v>10</v>
      </c>
      <c r="H2952" s="267">
        <v>24.773610000000001</v>
      </c>
      <c r="I2952" s="269">
        <v>199</v>
      </c>
      <c r="L2952" s="211">
        <f t="shared" ref="L2952:L3015" si="100">H2952/F2952</f>
        <v>24.773610000000001</v>
      </c>
      <c r="N2952" s="192"/>
    </row>
    <row r="2953" spans="1:14" ht="45">
      <c r="A2953" s="185"/>
      <c r="B2953" s="266" t="s">
        <v>8615</v>
      </c>
      <c r="C2953" s="241">
        <v>2024</v>
      </c>
      <c r="D2953" s="266" t="s">
        <v>8616</v>
      </c>
      <c r="E2953" s="78">
        <v>0.4</v>
      </c>
      <c r="F2953" s="244">
        <v>1</v>
      </c>
      <c r="G2953" s="244">
        <v>15</v>
      </c>
      <c r="H2953" s="267">
        <v>24.773619999999998</v>
      </c>
      <c r="I2953" s="269">
        <v>199</v>
      </c>
      <c r="L2953" s="211">
        <f t="shared" si="100"/>
        <v>24.773619999999998</v>
      </c>
      <c r="N2953" s="192"/>
    </row>
    <row r="2954" spans="1:14" ht="45">
      <c r="A2954" s="185"/>
      <c r="B2954" s="266" t="s">
        <v>8617</v>
      </c>
      <c r="C2954" s="241">
        <v>2024</v>
      </c>
      <c r="D2954" s="266" t="s">
        <v>8618</v>
      </c>
      <c r="E2954" s="78">
        <v>0.4</v>
      </c>
      <c r="F2954" s="244">
        <v>1</v>
      </c>
      <c r="G2954" s="244">
        <v>15</v>
      </c>
      <c r="H2954" s="267">
        <v>24.773610000000001</v>
      </c>
      <c r="I2954" s="269">
        <v>199</v>
      </c>
      <c r="L2954" s="211">
        <f t="shared" si="100"/>
        <v>24.773610000000001</v>
      </c>
      <c r="N2954" s="192"/>
    </row>
    <row r="2955" spans="1:14" ht="45">
      <c r="A2955" s="185"/>
      <c r="B2955" s="266" t="s">
        <v>8619</v>
      </c>
      <c r="C2955" s="241">
        <v>2024</v>
      </c>
      <c r="D2955" s="266" t="s">
        <v>8620</v>
      </c>
      <c r="E2955" s="78">
        <v>0.4</v>
      </c>
      <c r="F2955" s="244">
        <v>1</v>
      </c>
      <c r="G2955" s="244">
        <v>0</v>
      </c>
      <c r="H2955" s="267">
        <v>24.773610000000001</v>
      </c>
      <c r="I2955" s="269">
        <v>199</v>
      </c>
      <c r="L2955" s="211">
        <f t="shared" si="100"/>
        <v>24.773610000000001</v>
      </c>
      <c r="N2955" s="192"/>
    </row>
    <row r="2956" spans="1:14" ht="45">
      <c r="A2956" s="185"/>
      <c r="B2956" s="266" t="s">
        <v>8621</v>
      </c>
      <c r="C2956" s="241">
        <v>2024</v>
      </c>
      <c r="D2956" s="266" t="s">
        <v>8622</v>
      </c>
      <c r="E2956" s="78">
        <v>0.4</v>
      </c>
      <c r="F2956" s="244">
        <v>1</v>
      </c>
      <c r="G2956" s="244">
        <v>15</v>
      </c>
      <c r="H2956" s="267">
        <v>24.633610000000001</v>
      </c>
      <c r="I2956" s="269">
        <v>199</v>
      </c>
      <c r="L2956" s="211">
        <f t="shared" si="100"/>
        <v>24.633610000000001</v>
      </c>
      <c r="N2956" s="192"/>
    </row>
    <row r="2957" spans="1:14" ht="45">
      <c r="A2957" s="185"/>
      <c r="B2957" s="266" t="s">
        <v>8623</v>
      </c>
      <c r="C2957" s="241">
        <v>2024</v>
      </c>
      <c r="D2957" s="266" t="s">
        <v>8624</v>
      </c>
      <c r="E2957" s="78">
        <v>0.4</v>
      </c>
      <c r="F2957" s="244">
        <v>1</v>
      </c>
      <c r="G2957" s="244">
        <v>15</v>
      </c>
      <c r="H2957" s="267">
        <v>24.633620000000001</v>
      </c>
      <c r="I2957" s="269">
        <v>199</v>
      </c>
      <c r="L2957" s="211">
        <f t="shared" si="100"/>
        <v>24.633620000000001</v>
      </c>
      <c r="N2957" s="192"/>
    </row>
    <row r="2958" spans="1:14" ht="45">
      <c r="A2958" s="185"/>
      <c r="B2958" s="266" t="s">
        <v>8625</v>
      </c>
      <c r="C2958" s="241">
        <v>2024</v>
      </c>
      <c r="D2958" s="266" t="s">
        <v>8626</v>
      </c>
      <c r="E2958" s="78">
        <v>0.4</v>
      </c>
      <c r="F2958" s="244">
        <v>1</v>
      </c>
      <c r="G2958" s="244">
        <v>15</v>
      </c>
      <c r="H2958" s="267">
        <v>24.633610000000001</v>
      </c>
      <c r="I2958" s="269">
        <v>199</v>
      </c>
      <c r="L2958" s="211">
        <f t="shared" si="100"/>
        <v>24.633610000000001</v>
      </c>
      <c r="N2958" s="192"/>
    </row>
    <row r="2959" spans="1:14" ht="45">
      <c r="A2959" s="185"/>
      <c r="B2959" s="266" t="s">
        <v>8627</v>
      </c>
      <c r="C2959" s="241">
        <v>2024</v>
      </c>
      <c r="D2959" s="266" t="s">
        <v>8628</v>
      </c>
      <c r="E2959" s="78">
        <v>0.4</v>
      </c>
      <c r="F2959" s="244">
        <v>1</v>
      </c>
      <c r="G2959" s="244">
        <v>0</v>
      </c>
      <c r="H2959" s="267">
        <v>24.525950000000002</v>
      </c>
      <c r="I2959" s="269">
        <v>199</v>
      </c>
      <c r="L2959" s="211">
        <f t="shared" si="100"/>
        <v>24.525950000000002</v>
      </c>
      <c r="N2959" s="192"/>
    </row>
    <row r="2960" spans="1:14" ht="45">
      <c r="A2960" s="185"/>
      <c r="B2960" s="266" t="s">
        <v>8629</v>
      </c>
      <c r="C2960" s="241">
        <v>2024</v>
      </c>
      <c r="D2960" s="266" t="s">
        <v>8630</v>
      </c>
      <c r="E2960" s="78">
        <v>0.4</v>
      </c>
      <c r="F2960" s="244">
        <v>1</v>
      </c>
      <c r="G2960" s="244">
        <v>10</v>
      </c>
      <c r="H2960" s="267">
        <v>24.553369999999997</v>
      </c>
      <c r="I2960" s="269">
        <v>199</v>
      </c>
      <c r="L2960" s="211">
        <f t="shared" si="100"/>
        <v>24.553369999999997</v>
      </c>
      <c r="N2960" s="192"/>
    </row>
    <row r="2961" spans="1:14" ht="45">
      <c r="A2961" s="185"/>
      <c r="B2961" s="266" t="s">
        <v>8631</v>
      </c>
      <c r="C2961" s="241">
        <v>2024</v>
      </c>
      <c r="D2961" s="266" t="s">
        <v>8632</v>
      </c>
      <c r="E2961" s="78">
        <v>0.4</v>
      </c>
      <c r="F2961" s="244">
        <v>1</v>
      </c>
      <c r="G2961" s="244">
        <v>0</v>
      </c>
      <c r="H2961" s="267">
        <v>24.553380000000001</v>
      </c>
      <c r="I2961" s="269">
        <v>199</v>
      </c>
      <c r="L2961" s="211">
        <f t="shared" si="100"/>
        <v>24.553380000000001</v>
      </c>
      <c r="N2961" s="192"/>
    </row>
    <row r="2962" spans="1:14" ht="45">
      <c r="A2962" s="185"/>
      <c r="B2962" s="266" t="s">
        <v>8633</v>
      </c>
      <c r="C2962" s="241">
        <v>2024</v>
      </c>
      <c r="D2962" s="266" t="s">
        <v>8634</v>
      </c>
      <c r="E2962" s="78">
        <v>0.4</v>
      </c>
      <c r="F2962" s="244">
        <v>1</v>
      </c>
      <c r="G2962" s="244">
        <v>0</v>
      </c>
      <c r="H2962" s="267">
        <v>24.553330000000003</v>
      </c>
      <c r="I2962" s="269">
        <v>199</v>
      </c>
      <c r="L2962" s="211">
        <f t="shared" si="100"/>
        <v>24.553330000000003</v>
      </c>
      <c r="N2962" s="192"/>
    </row>
    <row r="2963" spans="1:14" ht="45">
      <c r="A2963" s="185"/>
      <c r="B2963" s="266" t="s">
        <v>8635</v>
      </c>
      <c r="C2963" s="241">
        <v>2024</v>
      </c>
      <c r="D2963" s="266" t="s">
        <v>8636</v>
      </c>
      <c r="E2963" s="78">
        <v>0.4</v>
      </c>
      <c r="F2963" s="244">
        <v>1</v>
      </c>
      <c r="G2963" s="244">
        <v>15</v>
      </c>
      <c r="H2963" s="267">
        <v>24.55359</v>
      </c>
      <c r="I2963" s="269">
        <v>199</v>
      </c>
      <c r="L2963" s="211">
        <f t="shared" si="100"/>
        <v>24.55359</v>
      </c>
      <c r="N2963" s="192"/>
    </row>
    <row r="2964" spans="1:14" ht="45">
      <c r="A2964" s="185"/>
      <c r="B2964" s="266" t="s">
        <v>8637</v>
      </c>
      <c r="C2964" s="241">
        <v>2024</v>
      </c>
      <c r="D2964" s="266" t="s">
        <v>8638</v>
      </c>
      <c r="E2964" s="78">
        <v>0.4</v>
      </c>
      <c r="F2964" s="244">
        <v>1</v>
      </c>
      <c r="G2964" s="244">
        <v>0</v>
      </c>
      <c r="H2964" s="267">
        <v>24.923909999999999</v>
      </c>
      <c r="I2964" s="269">
        <v>199</v>
      </c>
      <c r="L2964" s="211">
        <f t="shared" si="100"/>
        <v>24.923909999999999</v>
      </c>
      <c r="N2964" s="192"/>
    </row>
    <row r="2965" spans="1:14" ht="45">
      <c r="A2965" s="185"/>
      <c r="B2965" s="266" t="s">
        <v>8639</v>
      </c>
      <c r="C2965" s="241">
        <v>2024</v>
      </c>
      <c r="D2965" s="266" t="s">
        <v>8640</v>
      </c>
      <c r="E2965" s="78">
        <v>0.4</v>
      </c>
      <c r="F2965" s="244">
        <v>1</v>
      </c>
      <c r="G2965" s="244">
        <v>0</v>
      </c>
      <c r="H2965" s="267">
        <v>24.923909999999999</v>
      </c>
      <c r="I2965" s="269">
        <v>199</v>
      </c>
      <c r="L2965" s="211">
        <f t="shared" si="100"/>
        <v>24.923909999999999</v>
      </c>
      <c r="N2965" s="192"/>
    </row>
    <row r="2966" spans="1:14" ht="45">
      <c r="A2966" s="185"/>
      <c r="B2966" s="266" t="s">
        <v>8641</v>
      </c>
      <c r="C2966" s="241">
        <v>2024</v>
      </c>
      <c r="D2966" s="266" t="s">
        <v>8642</v>
      </c>
      <c r="E2966" s="78">
        <v>0.4</v>
      </c>
      <c r="F2966" s="244">
        <v>1</v>
      </c>
      <c r="G2966" s="244">
        <v>0</v>
      </c>
      <c r="H2966" s="267">
        <v>24.923970000000001</v>
      </c>
      <c r="I2966" s="269">
        <v>199</v>
      </c>
      <c r="L2966" s="211">
        <f t="shared" si="100"/>
        <v>24.923970000000001</v>
      </c>
      <c r="N2966" s="192"/>
    </row>
    <row r="2967" spans="1:14" ht="55.5" customHeight="1">
      <c r="A2967" s="185"/>
      <c r="B2967" s="266" t="s">
        <v>8643</v>
      </c>
      <c r="C2967" s="241">
        <v>2024</v>
      </c>
      <c r="D2967" s="266" t="s">
        <v>8644</v>
      </c>
      <c r="E2967" s="78">
        <v>0.4</v>
      </c>
      <c r="F2967" s="244">
        <v>1</v>
      </c>
      <c r="G2967" s="244">
        <v>15</v>
      </c>
      <c r="H2967" s="267">
        <v>24.923919999999999</v>
      </c>
      <c r="I2967" s="269">
        <v>199</v>
      </c>
      <c r="L2967" s="211">
        <f t="shared" si="100"/>
        <v>24.923919999999999</v>
      </c>
      <c r="N2967" s="192"/>
    </row>
    <row r="2968" spans="1:14" ht="45">
      <c r="A2968" s="185"/>
      <c r="B2968" s="266" t="s">
        <v>8645</v>
      </c>
      <c r="C2968" s="241">
        <v>2024</v>
      </c>
      <c r="D2968" s="266" t="s">
        <v>8646</v>
      </c>
      <c r="E2968" s="78">
        <v>0.4</v>
      </c>
      <c r="F2968" s="244">
        <v>1</v>
      </c>
      <c r="G2968" s="244">
        <v>0</v>
      </c>
      <c r="H2968" s="267">
        <v>24.907990000000002</v>
      </c>
      <c r="I2968" s="269">
        <v>199</v>
      </c>
      <c r="L2968" s="211">
        <f t="shared" si="100"/>
        <v>24.907990000000002</v>
      </c>
      <c r="N2968" s="192"/>
    </row>
    <row r="2969" spans="1:14" ht="45">
      <c r="A2969" s="185"/>
      <c r="B2969" s="266" t="s">
        <v>8647</v>
      </c>
      <c r="C2969" s="241">
        <v>2024</v>
      </c>
      <c r="D2969" s="266" t="s">
        <v>8648</v>
      </c>
      <c r="E2969" s="78">
        <v>0.4</v>
      </c>
      <c r="F2969" s="244">
        <v>1</v>
      </c>
      <c r="G2969" s="244">
        <v>0</v>
      </c>
      <c r="H2969" s="267">
        <v>24.705749999999998</v>
      </c>
      <c r="I2969" s="269">
        <v>199</v>
      </c>
      <c r="L2969" s="211">
        <f t="shared" si="100"/>
        <v>24.705749999999998</v>
      </c>
      <c r="N2969" s="192"/>
    </row>
    <row r="2970" spans="1:14" ht="45">
      <c r="A2970" s="185"/>
      <c r="B2970" s="266" t="s">
        <v>8649</v>
      </c>
      <c r="C2970" s="241">
        <v>2024</v>
      </c>
      <c r="D2970" s="266" t="s">
        <v>8650</v>
      </c>
      <c r="E2970" s="78">
        <v>0.4</v>
      </c>
      <c r="F2970" s="244">
        <v>1</v>
      </c>
      <c r="G2970" s="244">
        <v>0</v>
      </c>
      <c r="H2970" s="267">
        <v>24.705719999999999</v>
      </c>
      <c r="I2970" s="269">
        <v>199</v>
      </c>
      <c r="L2970" s="211">
        <f t="shared" si="100"/>
        <v>24.705719999999999</v>
      </c>
      <c r="N2970" s="192"/>
    </row>
    <row r="2971" spans="1:14" ht="45">
      <c r="A2971" s="185"/>
      <c r="B2971" s="266" t="s">
        <v>8651</v>
      </c>
      <c r="C2971" s="241">
        <v>2024</v>
      </c>
      <c r="D2971" s="266" t="s">
        <v>8652</v>
      </c>
      <c r="E2971" s="78">
        <v>0.4</v>
      </c>
      <c r="F2971" s="244">
        <v>1</v>
      </c>
      <c r="G2971" s="244">
        <v>10</v>
      </c>
      <c r="H2971" s="267">
        <v>24.705749999999998</v>
      </c>
      <c r="I2971" s="269">
        <v>199</v>
      </c>
      <c r="L2971" s="211">
        <f t="shared" si="100"/>
        <v>24.705749999999998</v>
      </c>
      <c r="N2971" s="192"/>
    </row>
    <row r="2972" spans="1:14" ht="45">
      <c r="A2972" s="185"/>
      <c r="B2972" s="266" t="s">
        <v>8653</v>
      </c>
      <c r="C2972" s="241">
        <v>2024</v>
      </c>
      <c r="D2972" s="266" t="s">
        <v>8654</v>
      </c>
      <c r="E2972" s="78">
        <v>0.4</v>
      </c>
      <c r="F2972" s="244">
        <v>1</v>
      </c>
      <c r="G2972" s="244">
        <v>0</v>
      </c>
      <c r="H2972" s="267">
        <v>24.70618</v>
      </c>
      <c r="I2972" s="269">
        <v>199</v>
      </c>
      <c r="L2972" s="211">
        <f t="shared" si="100"/>
        <v>24.70618</v>
      </c>
      <c r="N2972" s="192"/>
    </row>
    <row r="2973" spans="1:14" ht="45">
      <c r="A2973" s="185"/>
      <c r="B2973" s="266" t="s">
        <v>8655</v>
      </c>
      <c r="C2973" s="241">
        <v>2024</v>
      </c>
      <c r="D2973" s="266" t="s">
        <v>8656</v>
      </c>
      <c r="E2973" s="78">
        <v>0.4</v>
      </c>
      <c r="F2973" s="244">
        <v>1</v>
      </c>
      <c r="G2973" s="244">
        <v>0</v>
      </c>
      <c r="H2973" s="267">
        <v>24.50076</v>
      </c>
      <c r="I2973" s="269">
        <v>199</v>
      </c>
      <c r="L2973" s="211">
        <f t="shared" si="100"/>
        <v>24.50076</v>
      </c>
      <c r="N2973" s="192"/>
    </row>
    <row r="2974" spans="1:14" ht="45">
      <c r="A2974" s="185"/>
      <c r="B2974" s="266" t="s">
        <v>8657</v>
      </c>
      <c r="C2974" s="241">
        <v>2024</v>
      </c>
      <c r="D2974" s="266" t="s">
        <v>8658</v>
      </c>
      <c r="E2974" s="78">
        <v>0.4</v>
      </c>
      <c r="F2974" s="244">
        <v>1</v>
      </c>
      <c r="G2974" s="244">
        <v>0</v>
      </c>
      <c r="H2974" s="267">
        <v>24.500790000000002</v>
      </c>
      <c r="I2974" s="269">
        <v>199</v>
      </c>
      <c r="L2974" s="211">
        <f t="shared" si="100"/>
        <v>24.500790000000002</v>
      </c>
      <c r="N2974" s="192"/>
    </row>
    <row r="2975" spans="1:14" ht="45">
      <c r="A2975" s="185"/>
      <c r="B2975" s="266" t="s">
        <v>8659</v>
      </c>
      <c r="C2975" s="241">
        <v>2024</v>
      </c>
      <c r="D2975" s="266" t="s">
        <v>8660</v>
      </c>
      <c r="E2975" s="78">
        <v>0.4</v>
      </c>
      <c r="F2975" s="244">
        <v>1</v>
      </c>
      <c r="G2975" s="244">
        <v>0</v>
      </c>
      <c r="H2975" s="267">
        <v>24.560369999999999</v>
      </c>
      <c r="I2975" s="269">
        <v>199</v>
      </c>
      <c r="L2975" s="211">
        <f t="shared" si="100"/>
        <v>24.560369999999999</v>
      </c>
      <c r="N2975" s="192"/>
    </row>
    <row r="2976" spans="1:14" ht="45">
      <c r="A2976" s="185"/>
      <c r="B2976" s="266" t="s">
        <v>8661</v>
      </c>
      <c r="C2976" s="241">
        <v>2024</v>
      </c>
      <c r="D2976" s="266" t="s">
        <v>8662</v>
      </c>
      <c r="E2976" s="78">
        <v>0.4</v>
      </c>
      <c r="F2976" s="244">
        <v>1</v>
      </c>
      <c r="G2976" s="244">
        <v>10</v>
      </c>
      <c r="H2976" s="267">
        <v>24.462569999999999</v>
      </c>
      <c r="I2976" s="269">
        <v>199</v>
      </c>
      <c r="L2976" s="211">
        <f t="shared" si="100"/>
        <v>24.462569999999999</v>
      </c>
      <c r="N2976" s="192"/>
    </row>
    <row r="2977" spans="1:14" ht="45">
      <c r="A2977" s="185"/>
      <c r="B2977" s="266" t="s">
        <v>8663</v>
      </c>
      <c r="C2977" s="241">
        <v>2024</v>
      </c>
      <c r="D2977" s="266" t="s">
        <v>8664</v>
      </c>
      <c r="E2977" s="78">
        <v>0.4</v>
      </c>
      <c r="F2977" s="244">
        <v>1</v>
      </c>
      <c r="G2977" s="244">
        <v>0</v>
      </c>
      <c r="H2977" s="267">
        <v>24.462580000000003</v>
      </c>
      <c r="I2977" s="269">
        <v>199</v>
      </c>
      <c r="L2977" s="211">
        <f t="shared" si="100"/>
        <v>24.462580000000003</v>
      </c>
      <c r="N2977" s="192"/>
    </row>
    <row r="2978" spans="1:14" ht="45">
      <c r="A2978" s="185"/>
      <c r="B2978" s="266" t="s">
        <v>8665</v>
      </c>
      <c r="C2978" s="241">
        <v>2024</v>
      </c>
      <c r="D2978" s="266" t="s">
        <v>8666</v>
      </c>
      <c r="E2978" s="78">
        <v>0.4</v>
      </c>
      <c r="F2978" s="244">
        <v>1</v>
      </c>
      <c r="G2978" s="244">
        <v>0</v>
      </c>
      <c r="H2978" s="267">
        <v>24.462569999999999</v>
      </c>
      <c r="I2978" s="269">
        <v>199</v>
      </c>
      <c r="L2978" s="211">
        <f t="shared" si="100"/>
        <v>24.462569999999999</v>
      </c>
      <c r="N2978" s="192"/>
    </row>
    <row r="2979" spans="1:14" ht="45">
      <c r="A2979" s="185"/>
      <c r="B2979" s="266" t="s">
        <v>8667</v>
      </c>
      <c r="C2979" s="241">
        <v>2024</v>
      </c>
      <c r="D2979" s="266" t="s">
        <v>8668</v>
      </c>
      <c r="E2979" s="78">
        <v>0.4</v>
      </c>
      <c r="F2979" s="244">
        <v>1</v>
      </c>
      <c r="G2979" s="244">
        <v>15</v>
      </c>
      <c r="H2979" s="267">
        <v>24.462970000000002</v>
      </c>
      <c r="I2979" s="269">
        <v>199</v>
      </c>
      <c r="L2979" s="211">
        <f t="shared" si="100"/>
        <v>24.462970000000002</v>
      </c>
      <c r="N2979" s="192"/>
    </row>
    <row r="2980" spans="1:14" ht="45">
      <c r="A2980" s="185"/>
      <c r="B2980" s="266" t="s">
        <v>8669</v>
      </c>
      <c r="C2980" s="241">
        <v>2024</v>
      </c>
      <c r="D2980" s="266" t="s">
        <v>8670</v>
      </c>
      <c r="E2980" s="78">
        <v>0.4</v>
      </c>
      <c r="F2980" s="244">
        <v>1</v>
      </c>
      <c r="G2980" s="244">
        <v>15</v>
      </c>
      <c r="H2980" s="267">
        <v>24.339299999999998</v>
      </c>
      <c r="I2980" s="269">
        <v>199</v>
      </c>
      <c r="L2980" s="211">
        <f t="shared" si="100"/>
        <v>24.339299999999998</v>
      </c>
      <c r="N2980" s="192"/>
    </row>
    <row r="2981" spans="1:14" ht="45">
      <c r="A2981" s="185"/>
      <c r="B2981" s="266" t="s">
        <v>8671</v>
      </c>
      <c r="C2981" s="241">
        <v>2024</v>
      </c>
      <c r="D2981" s="266" t="s">
        <v>8672</v>
      </c>
      <c r="E2981" s="78">
        <v>0.4</v>
      </c>
      <c r="F2981" s="244">
        <v>1</v>
      </c>
      <c r="G2981" s="244">
        <v>5</v>
      </c>
      <c r="H2981" s="267">
        <v>24.094060000000002</v>
      </c>
      <c r="I2981" s="269">
        <v>199</v>
      </c>
      <c r="L2981" s="211">
        <f t="shared" si="100"/>
        <v>24.094060000000002</v>
      </c>
      <c r="N2981" s="192"/>
    </row>
    <row r="2982" spans="1:14" ht="45">
      <c r="A2982" s="185"/>
      <c r="B2982" s="266" t="s">
        <v>8673</v>
      </c>
      <c r="C2982" s="241">
        <v>2024</v>
      </c>
      <c r="D2982" s="266" t="s">
        <v>8674</v>
      </c>
      <c r="E2982" s="78">
        <v>0.4</v>
      </c>
      <c r="F2982" s="244">
        <v>1</v>
      </c>
      <c r="G2982" s="244">
        <v>0</v>
      </c>
      <c r="H2982" s="267">
        <v>42.359389999999998</v>
      </c>
      <c r="I2982" s="269">
        <v>496</v>
      </c>
      <c r="L2982" s="211">
        <f t="shared" si="100"/>
        <v>42.359389999999998</v>
      </c>
      <c r="N2982" s="192"/>
    </row>
    <row r="2983" spans="1:14" ht="45">
      <c r="A2983" s="185"/>
      <c r="B2983" s="266" t="s">
        <v>8675</v>
      </c>
      <c r="C2983" s="241">
        <v>2024</v>
      </c>
      <c r="D2983" s="266" t="s">
        <v>8676</v>
      </c>
      <c r="E2983" s="78">
        <v>0.4</v>
      </c>
      <c r="F2983" s="244">
        <v>1</v>
      </c>
      <c r="G2983" s="244">
        <v>0</v>
      </c>
      <c r="H2983" s="267">
        <v>45.590120000000006</v>
      </c>
      <c r="I2983" s="269">
        <v>496</v>
      </c>
      <c r="L2983" s="211">
        <f t="shared" si="100"/>
        <v>45.590120000000006</v>
      </c>
      <c r="N2983" s="192"/>
    </row>
    <row r="2984" spans="1:14" ht="45">
      <c r="A2984" s="185"/>
      <c r="B2984" s="266" t="s">
        <v>8677</v>
      </c>
      <c r="C2984" s="241">
        <v>2024</v>
      </c>
      <c r="D2984" s="266" t="s">
        <v>8678</v>
      </c>
      <c r="E2984" s="78">
        <v>0.4</v>
      </c>
      <c r="F2984" s="244">
        <v>1</v>
      </c>
      <c r="G2984" s="244">
        <v>15</v>
      </c>
      <c r="H2984" s="267">
        <v>34.907129999999995</v>
      </c>
      <c r="I2984" s="269">
        <v>200</v>
      </c>
      <c r="L2984" s="211">
        <f t="shared" si="100"/>
        <v>34.907129999999995</v>
      </c>
      <c r="N2984" s="192"/>
    </row>
    <row r="2985" spans="1:14" ht="45">
      <c r="A2985" s="185"/>
      <c r="B2985" s="266" t="s">
        <v>8679</v>
      </c>
      <c r="C2985" s="241">
        <v>2024</v>
      </c>
      <c r="D2985" s="266" t="s">
        <v>8680</v>
      </c>
      <c r="E2985" s="78">
        <v>0.4</v>
      </c>
      <c r="F2985" s="244">
        <v>1</v>
      </c>
      <c r="G2985" s="244">
        <v>0</v>
      </c>
      <c r="H2985" s="267">
        <v>48.205160000000006</v>
      </c>
      <c r="I2985" s="269">
        <v>496</v>
      </c>
      <c r="L2985" s="211">
        <f t="shared" si="100"/>
        <v>48.205160000000006</v>
      </c>
      <c r="N2985" s="192"/>
    </row>
    <row r="2986" spans="1:14" ht="45">
      <c r="A2986" s="185"/>
      <c r="B2986" s="266" t="s">
        <v>8681</v>
      </c>
      <c r="C2986" s="241">
        <v>2024</v>
      </c>
      <c r="D2986" s="266" t="s">
        <v>8682</v>
      </c>
      <c r="E2986" s="78">
        <v>0.4</v>
      </c>
      <c r="F2986" s="244">
        <v>1</v>
      </c>
      <c r="G2986" s="244">
        <v>15</v>
      </c>
      <c r="H2986" s="267">
        <v>25.291240000000002</v>
      </c>
      <c r="I2986" s="269">
        <v>254</v>
      </c>
      <c r="L2986" s="211">
        <f t="shared" si="100"/>
        <v>25.291240000000002</v>
      </c>
      <c r="N2986" s="192"/>
    </row>
    <row r="2987" spans="1:14" ht="45">
      <c r="A2987" s="185"/>
      <c r="B2987" s="266" t="s">
        <v>8683</v>
      </c>
      <c r="C2987" s="241">
        <v>2024</v>
      </c>
      <c r="D2987" s="266" t="s">
        <v>8684</v>
      </c>
      <c r="E2987" s="78">
        <v>0.4</v>
      </c>
      <c r="F2987" s="244">
        <v>1</v>
      </c>
      <c r="G2987" s="244">
        <v>15</v>
      </c>
      <c r="H2987" s="267">
        <v>25.405549999999998</v>
      </c>
      <c r="I2987" s="269">
        <v>254</v>
      </c>
      <c r="L2987" s="211">
        <f t="shared" si="100"/>
        <v>25.405549999999998</v>
      </c>
      <c r="N2987" s="192"/>
    </row>
    <row r="2988" spans="1:14" ht="45">
      <c r="A2988" s="185"/>
      <c r="B2988" s="266" t="s">
        <v>8685</v>
      </c>
      <c r="C2988" s="241">
        <v>2024</v>
      </c>
      <c r="D2988" s="266" t="s">
        <v>8686</v>
      </c>
      <c r="E2988" s="78">
        <v>0.4</v>
      </c>
      <c r="F2988" s="244">
        <v>1</v>
      </c>
      <c r="G2988" s="244">
        <v>50</v>
      </c>
      <c r="H2988" s="267">
        <v>29.191959999999998</v>
      </c>
      <c r="I2988" s="269">
        <v>248</v>
      </c>
      <c r="L2988" s="211">
        <f t="shared" si="100"/>
        <v>29.191959999999998</v>
      </c>
      <c r="N2988" s="192"/>
    </row>
    <row r="2989" spans="1:14" ht="45">
      <c r="A2989" s="185"/>
      <c r="B2989" s="266" t="s">
        <v>8687</v>
      </c>
      <c r="C2989" s="241">
        <v>2024</v>
      </c>
      <c r="D2989" s="266" t="s">
        <v>8688</v>
      </c>
      <c r="E2989" s="78">
        <v>0.4</v>
      </c>
      <c r="F2989" s="244">
        <v>1</v>
      </c>
      <c r="G2989" s="244">
        <v>0</v>
      </c>
      <c r="H2989" s="267">
        <v>26.9726</v>
      </c>
      <c r="I2989" s="269">
        <v>246</v>
      </c>
      <c r="L2989" s="211">
        <f t="shared" si="100"/>
        <v>26.9726</v>
      </c>
      <c r="N2989" s="192"/>
    </row>
    <row r="2990" spans="1:14" ht="45">
      <c r="A2990" s="185"/>
      <c r="B2990" s="266" t="s">
        <v>8689</v>
      </c>
      <c r="C2990" s="241">
        <v>2024</v>
      </c>
      <c r="D2990" s="266" t="s">
        <v>8690</v>
      </c>
      <c r="E2990" s="78">
        <v>0.4</v>
      </c>
      <c r="F2990" s="244">
        <v>1</v>
      </c>
      <c r="G2990" s="244">
        <v>15</v>
      </c>
      <c r="H2990" s="267">
        <v>25.924340000000001</v>
      </c>
      <c r="I2990" s="269">
        <v>246</v>
      </c>
      <c r="L2990" s="211">
        <f t="shared" si="100"/>
        <v>25.924340000000001</v>
      </c>
      <c r="N2990" s="192"/>
    </row>
    <row r="2991" spans="1:14" ht="45">
      <c r="A2991" s="185"/>
      <c r="B2991" s="266" t="s">
        <v>8691</v>
      </c>
      <c r="C2991" s="241">
        <v>2024</v>
      </c>
      <c r="D2991" s="266" t="s">
        <v>8692</v>
      </c>
      <c r="E2991" s="78">
        <v>0.4</v>
      </c>
      <c r="F2991" s="244">
        <v>1</v>
      </c>
      <c r="G2991" s="244">
        <v>15</v>
      </c>
      <c r="H2991" s="267">
        <v>25.801729999999999</v>
      </c>
      <c r="I2991" s="269">
        <v>246</v>
      </c>
      <c r="L2991" s="211">
        <f t="shared" si="100"/>
        <v>25.801729999999999</v>
      </c>
      <c r="N2991" s="192"/>
    </row>
    <row r="2992" spans="1:14" ht="45">
      <c r="A2992" s="185"/>
      <c r="B2992" s="266" t="s">
        <v>8693</v>
      </c>
      <c r="C2992" s="241">
        <v>2024</v>
      </c>
      <c r="D2992" s="266" t="s">
        <v>8694</v>
      </c>
      <c r="E2992" s="78">
        <v>0.4</v>
      </c>
      <c r="F2992" s="244">
        <v>1</v>
      </c>
      <c r="G2992" s="244">
        <v>5</v>
      </c>
      <c r="H2992" s="267">
        <v>39.135640000000002</v>
      </c>
      <c r="I2992" s="269">
        <v>248</v>
      </c>
      <c r="L2992" s="211">
        <f t="shared" si="100"/>
        <v>39.135640000000002</v>
      </c>
      <c r="N2992" s="192"/>
    </row>
    <row r="2993" spans="1:14" ht="45">
      <c r="A2993" s="185"/>
      <c r="B2993" s="266" t="s">
        <v>8695</v>
      </c>
      <c r="C2993" s="241">
        <v>2024</v>
      </c>
      <c r="D2993" s="266" t="s">
        <v>6582</v>
      </c>
      <c r="E2993" s="78">
        <v>0.4</v>
      </c>
      <c r="F2993" s="244">
        <v>1</v>
      </c>
      <c r="G2993" s="244">
        <v>15</v>
      </c>
      <c r="H2993" s="267">
        <v>30.00009</v>
      </c>
      <c r="I2993" s="269">
        <v>248</v>
      </c>
      <c r="L2993" s="211">
        <f t="shared" si="100"/>
        <v>30.00009</v>
      </c>
      <c r="N2993" s="192"/>
    </row>
    <row r="2994" spans="1:14" ht="45">
      <c r="A2994" s="185"/>
      <c r="B2994" s="266" t="s">
        <v>8696</v>
      </c>
      <c r="C2994" s="241">
        <v>2024</v>
      </c>
      <c r="D2994" s="266" t="s">
        <v>8697</v>
      </c>
      <c r="E2994" s="78">
        <v>0.4</v>
      </c>
      <c r="F2994" s="244">
        <v>1</v>
      </c>
      <c r="G2994" s="244">
        <v>10</v>
      </c>
      <c r="H2994" s="267">
        <v>27.20204</v>
      </c>
      <c r="I2994" s="269">
        <v>247</v>
      </c>
      <c r="L2994" s="211">
        <f t="shared" si="100"/>
        <v>27.20204</v>
      </c>
      <c r="N2994" s="192"/>
    </row>
    <row r="2995" spans="1:14" ht="45">
      <c r="A2995" s="185"/>
      <c r="B2995" s="266" t="s">
        <v>8698</v>
      </c>
      <c r="C2995" s="241">
        <v>2024</v>
      </c>
      <c r="D2995" s="266" t="s">
        <v>8699</v>
      </c>
      <c r="E2995" s="78">
        <v>0.4</v>
      </c>
      <c r="F2995" s="244">
        <v>1</v>
      </c>
      <c r="G2995" s="244">
        <v>5</v>
      </c>
      <c r="H2995" s="267">
        <v>33.03078</v>
      </c>
      <c r="I2995" s="269">
        <v>247</v>
      </c>
      <c r="L2995" s="211">
        <f t="shared" si="100"/>
        <v>33.03078</v>
      </c>
      <c r="N2995" s="192"/>
    </row>
    <row r="2996" spans="1:14" ht="45">
      <c r="A2996" s="185"/>
      <c r="B2996" s="266" t="s">
        <v>8700</v>
      </c>
      <c r="C2996" s="241">
        <v>2024</v>
      </c>
      <c r="D2996" s="266" t="s">
        <v>8701</v>
      </c>
      <c r="E2996" s="78">
        <v>0.4</v>
      </c>
      <c r="F2996" s="244">
        <v>1</v>
      </c>
      <c r="G2996" s="244">
        <v>0</v>
      </c>
      <c r="H2996" s="267">
        <v>35.754640000000002</v>
      </c>
      <c r="I2996" s="269">
        <v>500</v>
      </c>
      <c r="L2996" s="211">
        <f t="shared" si="100"/>
        <v>35.754640000000002</v>
      </c>
      <c r="N2996" s="192"/>
    </row>
    <row r="2997" spans="1:14" ht="45">
      <c r="A2997" s="185"/>
      <c r="B2997" s="266" t="s">
        <v>8702</v>
      </c>
      <c r="C2997" s="241">
        <v>2024</v>
      </c>
      <c r="D2997" s="266" t="s">
        <v>8703</v>
      </c>
      <c r="E2997" s="78">
        <v>0.4</v>
      </c>
      <c r="F2997" s="244">
        <v>1</v>
      </c>
      <c r="G2997" s="244">
        <v>15</v>
      </c>
      <c r="H2997" s="267">
        <v>26.481159999999999</v>
      </c>
      <c r="I2997" s="269">
        <v>251</v>
      </c>
      <c r="L2997" s="211">
        <f t="shared" si="100"/>
        <v>26.481159999999999</v>
      </c>
      <c r="N2997" s="192"/>
    </row>
    <row r="2998" spans="1:14" ht="45">
      <c r="A2998" s="185"/>
      <c r="B2998" s="266" t="s">
        <v>8704</v>
      </c>
      <c r="C2998" s="241">
        <v>2024</v>
      </c>
      <c r="D2998" s="266" t="s">
        <v>8705</v>
      </c>
      <c r="E2998" s="78">
        <v>0.4</v>
      </c>
      <c r="F2998" s="244">
        <v>1</v>
      </c>
      <c r="G2998" s="244">
        <v>10</v>
      </c>
      <c r="H2998" s="267">
        <v>27.61899</v>
      </c>
      <c r="I2998" s="269">
        <v>253</v>
      </c>
      <c r="L2998" s="211">
        <f t="shared" si="100"/>
        <v>27.61899</v>
      </c>
      <c r="N2998" s="192"/>
    </row>
    <row r="2999" spans="1:14" ht="45">
      <c r="A2999" s="185"/>
      <c r="B2999" s="266" t="s">
        <v>8706</v>
      </c>
      <c r="C2999" s="241">
        <v>2024</v>
      </c>
      <c r="D2999" s="266" t="s">
        <v>8707</v>
      </c>
      <c r="E2999" s="78">
        <v>0.4</v>
      </c>
      <c r="F2999" s="244">
        <v>1</v>
      </c>
      <c r="G2999" s="244">
        <v>45</v>
      </c>
      <c r="H2999" s="267">
        <v>33.97916</v>
      </c>
      <c r="I2999" s="269">
        <v>248</v>
      </c>
      <c r="L2999" s="211">
        <f t="shared" si="100"/>
        <v>33.97916</v>
      </c>
      <c r="N2999" s="192"/>
    </row>
    <row r="3000" spans="1:14" ht="45">
      <c r="A3000" s="185"/>
      <c r="B3000" s="266" t="s">
        <v>8708</v>
      </c>
      <c r="C3000" s="241">
        <v>2024</v>
      </c>
      <c r="D3000" s="266" t="s">
        <v>8709</v>
      </c>
      <c r="E3000" s="78">
        <v>0.4</v>
      </c>
      <c r="F3000" s="244">
        <v>1</v>
      </c>
      <c r="G3000" s="244">
        <v>27</v>
      </c>
      <c r="H3000" s="267">
        <v>26.31598</v>
      </c>
      <c r="I3000" s="269">
        <v>247</v>
      </c>
      <c r="L3000" s="211">
        <f t="shared" si="100"/>
        <v>26.31598</v>
      </c>
      <c r="N3000" s="192"/>
    </row>
    <row r="3001" spans="1:14" ht="45">
      <c r="A3001" s="185"/>
      <c r="B3001" s="266" t="s">
        <v>8710</v>
      </c>
      <c r="C3001" s="241">
        <v>2024</v>
      </c>
      <c r="D3001" s="266" t="s">
        <v>8711</v>
      </c>
      <c r="E3001" s="78">
        <v>0.4</v>
      </c>
      <c r="F3001" s="244">
        <v>1</v>
      </c>
      <c r="G3001" s="244">
        <v>27</v>
      </c>
      <c r="H3001" s="267">
        <v>26.347349999999999</v>
      </c>
      <c r="I3001" s="269">
        <v>247</v>
      </c>
      <c r="L3001" s="211">
        <f t="shared" si="100"/>
        <v>26.347349999999999</v>
      </c>
      <c r="N3001" s="192"/>
    </row>
    <row r="3002" spans="1:14" ht="45">
      <c r="A3002" s="185"/>
      <c r="B3002" s="266" t="s">
        <v>8712</v>
      </c>
      <c r="C3002" s="241">
        <v>2024</v>
      </c>
      <c r="D3002" s="266" t="s">
        <v>8713</v>
      </c>
      <c r="E3002" s="78">
        <v>0.4</v>
      </c>
      <c r="F3002" s="244">
        <v>1</v>
      </c>
      <c r="G3002" s="244">
        <v>35</v>
      </c>
      <c r="H3002" s="267">
        <v>33.216000000000001</v>
      </c>
      <c r="I3002" s="269">
        <v>247</v>
      </c>
      <c r="L3002" s="211">
        <f t="shared" si="100"/>
        <v>33.216000000000001</v>
      </c>
      <c r="N3002" s="192"/>
    </row>
    <row r="3003" spans="1:14" s="247" customFormat="1" ht="45">
      <c r="A3003" s="241"/>
      <c r="B3003" s="266" t="s">
        <v>8714</v>
      </c>
      <c r="C3003" s="241">
        <v>2024</v>
      </c>
      <c r="D3003" s="266" t="s">
        <v>8715</v>
      </c>
      <c r="E3003" s="78">
        <v>0.4</v>
      </c>
      <c r="F3003" s="244">
        <v>1</v>
      </c>
      <c r="G3003" s="244">
        <v>0</v>
      </c>
      <c r="H3003" s="267">
        <v>26.034269999999999</v>
      </c>
      <c r="I3003" s="268">
        <v>247</v>
      </c>
      <c r="L3003" s="248">
        <f t="shared" si="100"/>
        <v>26.034269999999999</v>
      </c>
      <c r="N3003" s="249"/>
    </row>
    <row r="3004" spans="1:14" ht="45">
      <c r="A3004" s="185"/>
      <c r="B3004" s="266" t="s">
        <v>8716</v>
      </c>
      <c r="C3004" s="241">
        <v>2024</v>
      </c>
      <c r="D3004" s="266" t="s">
        <v>8717</v>
      </c>
      <c r="E3004" s="78">
        <v>0.4</v>
      </c>
      <c r="F3004" s="244">
        <v>1</v>
      </c>
      <c r="G3004" s="244">
        <v>10</v>
      </c>
      <c r="H3004" s="267">
        <v>31.698250000000002</v>
      </c>
      <c r="I3004" s="269">
        <v>249</v>
      </c>
      <c r="L3004" s="211">
        <f t="shared" si="100"/>
        <v>31.698250000000002</v>
      </c>
      <c r="N3004" s="192"/>
    </row>
    <row r="3005" spans="1:14" ht="45">
      <c r="A3005" s="185"/>
      <c r="B3005" s="266" t="s">
        <v>8718</v>
      </c>
      <c r="C3005" s="241">
        <v>2024</v>
      </c>
      <c r="D3005" s="266" t="s">
        <v>8719</v>
      </c>
      <c r="E3005" s="78">
        <v>0.4</v>
      </c>
      <c r="F3005" s="244">
        <v>1</v>
      </c>
      <c r="G3005" s="244">
        <v>15</v>
      </c>
      <c r="H3005" s="267">
        <v>30.580439999999999</v>
      </c>
      <c r="I3005" s="269">
        <v>249</v>
      </c>
      <c r="L3005" s="211">
        <f t="shared" si="100"/>
        <v>30.580439999999999</v>
      </c>
      <c r="N3005" s="192"/>
    </row>
    <row r="3006" spans="1:14" ht="45">
      <c r="A3006" s="185"/>
      <c r="B3006" s="266" t="s">
        <v>8720</v>
      </c>
      <c r="C3006" s="241">
        <v>2024</v>
      </c>
      <c r="D3006" s="266" t="s">
        <v>8721</v>
      </c>
      <c r="E3006" s="78">
        <v>0.4</v>
      </c>
      <c r="F3006" s="244">
        <v>1</v>
      </c>
      <c r="G3006" s="244">
        <v>15</v>
      </c>
      <c r="H3006" s="267">
        <v>35.189540000000001</v>
      </c>
      <c r="I3006" s="269">
        <v>248</v>
      </c>
      <c r="L3006" s="211">
        <f t="shared" si="100"/>
        <v>35.189540000000001</v>
      </c>
      <c r="N3006" s="192"/>
    </row>
    <row r="3007" spans="1:14" ht="45">
      <c r="A3007" s="185"/>
      <c r="B3007" s="266" t="s">
        <v>8722</v>
      </c>
      <c r="C3007" s="241">
        <v>2024</v>
      </c>
      <c r="D3007" s="266" t="s">
        <v>8723</v>
      </c>
      <c r="E3007" s="78">
        <v>0.4</v>
      </c>
      <c r="F3007" s="244">
        <v>1</v>
      </c>
      <c r="G3007" s="244">
        <v>10</v>
      </c>
      <c r="H3007" s="267">
        <v>29.114650000000001</v>
      </c>
      <c r="I3007" s="269">
        <v>254</v>
      </c>
      <c r="L3007" s="211">
        <f t="shared" si="100"/>
        <v>29.114650000000001</v>
      </c>
      <c r="N3007" s="192"/>
    </row>
    <row r="3008" spans="1:14" ht="45">
      <c r="A3008" s="185"/>
      <c r="B3008" s="266" t="s">
        <v>8724</v>
      </c>
      <c r="C3008" s="241">
        <v>2024</v>
      </c>
      <c r="D3008" s="266" t="s">
        <v>6578</v>
      </c>
      <c r="E3008" s="78">
        <v>0.4</v>
      </c>
      <c r="F3008" s="244">
        <v>1</v>
      </c>
      <c r="G3008" s="244">
        <v>15</v>
      </c>
      <c r="H3008" s="267">
        <v>29.927799999999998</v>
      </c>
      <c r="I3008" s="269">
        <v>252</v>
      </c>
      <c r="L3008" s="211">
        <f t="shared" si="100"/>
        <v>29.927799999999998</v>
      </c>
      <c r="N3008" s="192"/>
    </row>
    <row r="3009" spans="1:14" ht="45">
      <c r="A3009" s="185"/>
      <c r="B3009" s="266" t="s">
        <v>8725</v>
      </c>
      <c r="C3009" s="241">
        <v>2024</v>
      </c>
      <c r="D3009" s="266" t="s">
        <v>8726</v>
      </c>
      <c r="E3009" s="78">
        <v>0.4</v>
      </c>
      <c r="F3009" s="244">
        <v>1</v>
      </c>
      <c r="G3009" s="244">
        <v>5</v>
      </c>
      <c r="H3009" s="267">
        <v>33.662800000000004</v>
      </c>
      <c r="I3009" s="269">
        <v>252</v>
      </c>
      <c r="L3009" s="211">
        <f t="shared" si="100"/>
        <v>33.662800000000004</v>
      </c>
      <c r="N3009" s="192"/>
    </row>
    <row r="3010" spans="1:14" ht="45">
      <c r="A3010" s="185"/>
      <c r="B3010" s="266" t="s">
        <v>8727</v>
      </c>
      <c r="C3010" s="241">
        <v>2024</v>
      </c>
      <c r="D3010" s="266" t="s">
        <v>8728</v>
      </c>
      <c r="E3010" s="78">
        <v>0.4</v>
      </c>
      <c r="F3010" s="244">
        <v>1</v>
      </c>
      <c r="G3010" s="244">
        <v>15</v>
      </c>
      <c r="H3010" s="267">
        <v>37.588000000000001</v>
      </c>
      <c r="I3010" s="269">
        <v>250</v>
      </c>
      <c r="L3010" s="211">
        <f t="shared" si="100"/>
        <v>37.588000000000001</v>
      </c>
      <c r="N3010" s="192"/>
    </row>
    <row r="3011" spans="1:14" ht="45">
      <c r="A3011" s="185"/>
      <c r="B3011" s="266" t="s">
        <v>8729</v>
      </c>
      <c r="C3011" s="241">
        <v>2024</v>
      </c>
      <c r="D3011" s="266" t="s">
        <v>8730</v>
      </c>
      <c r="E3011" s="78">
        <v>0.4</v>
      </c>
      <c r="F3011" s="244">
        <v>1</v>
      </c>
      <c r="G3011" s="244">
        <v>15</v>
      </c>
      <c r="H3011" s="267">
        <v>31.627700000000001</v>
      </c>
      <c r="I3011" s="269">
        <v>248</v>
      </c>
      <c r="L3011" s="211">
        <f t="shared" si="100"/>
        <v>31.627700000000001</v>
      </c>
      <c r="N3011" s="192"/>
    </row>
    <row r="3012" spans="1:14" ht="45">
      <c r="A3012" s="185"/>
      <c r="B3012" s="266" t="s">
        <v>8731</v>
      </c>
      <c r="C3012" s="241">
        <v>2024</v>
      </c>
      <c r="D3012" s="266" t="s">
        <v>8732</v>
      </c>
      <c r="E3012" s="78">
        <v>0.4</v>
      </c>
      <c r="F3012" s="244">
        <v>1</v>
      </c>
      <c r="G3012" s="244">
        <v>0</v>
      </c>
      <c r="H3012" s="267">
        <v>31.627700000000001</v>
      </c>
      <c r="I3012" s="269">
        <v>248</v>
      </c>
      <c r="L3012" s="211">
        <f t="shared" si="100"/>
        <v>31.627700000000001</v>
      </c>
      <c r="N3012" s="192"/>
    </row>
    <row r="3013" spans="1:14" ht="45">
      <c r="A3013" s="185"/>
      <c r="B3013" s="266" t="s">
        <v>8733</v>
      </c>
      <c r="C3013" s="241">
        <v>2024</v>
      </c>
      <c r="D3013" s="266" t="s">
        <v>8734</v>
      </c>
      <c r="E3013" s="78">
        <v>0.4</v>
      </c>
      <c r="F3013" s="244">
        <v>1</v>
      </c>
      <c r="G3013" s="244">
        <v>15</v>
      </c>
      <c r="H3013" s="267">
        <v>27.440900000000003</v>
      </c>
      <c r="I3013" s="269">
        <v>347</v>
      </c>
      <c r="L3013" s="211">
        <f t="shared" si="100"/>
        <v>27.440900000000003</v>
      </c>
      <c r="N3013" s="192"/>
    </row>
    <row r="3014" spans="1:14" ht="45">
      <c r="A3014" s="185"/>
      <c r="B3014" s="266" t="s">
        <v>8735</v>
      </c>
      <c r="C3014" s="241">
        <v>2024</v>
      </c>
      <c r="D3014" s="266" t="s">
        <v>8736</v>
      </c>
      <c r="E3014" s="78">
        <v>0.4</v>
      </c>
      <c r="F3014" s="244">
        <v>1</v>
      </c>
      <c r="G3014" s="244">
        <v>0</v>
      </c>
      <c r="H3014" s="267">
        <v>31.627689999999998</v>
      </c>
      <c r="I3014" s="269">
        <v>248</v>
      </c>
      <c r="L3014" s="211">
        <f t="shared" si="100"/>
        <v>31.627689999999998</v>
      </c>
      <c r="N3014" s="192"/>
    </row>
    <row r="3015" spans="1:14" ht="45">
      <c r="A3015" s="185"/>
      <c r="B3015" s="266" t="s">
        <v>8737</v>
      </c>
      <c r="C3015" s="241">
        <v>2024</v>
      </c>
      <c r="D3015" s="266" t="s">
        <v>8738</v>
      </c>
      <c r="E3015" s="78">
        <v>0.4</v>
      </c>
      <c r="F3015" s="244">
        <v>1</v>
      </c>
      <c r="G3015" s="244">
        <v>15</v>
      </c>
      <c r="H3015" s="267">
        <v>41.697980000000001</v>
      </c>
      <c r="I3015" s="269">
        <v>250</v>
      </c>
      <c r="L3015" s="211">
        <f t="shared" si="100"/>
        <v>41.697980000000001</v>
      </c>
      <c r="N3015" s="192"/>
    </row>
    <row r="3016" spans="1:14" ht="45">
      <c r="A3016" s="185"/>
      <c r="B3016" s="266" t="s">
        <v>8739</v>
      </c>
      <c r="C3016" s="241">
        <v>2024</v>
      </c>
      <c r="D3016" s="266" t="s">
        <v>8740</v>
      </c>
      <c r="E3016" s="78">
        <v>0.4</v>
      </c>
      <c r="F3016" s="244">
        <v>1</v>
      </c>
      <c r="G3016" s="244">
        <v>15</v>
      </c>
      <c r="H3016" s="267">
        <v>44.445339999999995</v>
      </c>
      <c r="I3016" s="269">
        <v>247</v>
      </c>
      <c r="L3016" s="211">
        <f t="shared" ref="L3016:L3079" si="101">H3016/F3016</f>
        <v>44.445339999999995</v>
      </c>
      <c r="N3016" s="192"/>
    </row>
    <row r="3017" spans="1:14" ht="45">
      <c r="A3017" s="185"/>
      <c r="B3017" s="266" t="s">
        <v>8741</v>
      </c>
      <c r="C3017" s="241">
        <v>2024</v>
      </c>
      <c r="D3017" s="266" t="s">
        <v>8742</v>
      </c>
      <c r="E3017" s="78">
        <v>0.4</v>
      </c>
      <c r="F3017" s="244">
        <v>1</v>
      </c>
      <c r="G3017" s="244">
        <v>15</v>
      </c>
      <c r="H3017" s="267">
        <v>35.203749999999999</v>
      </c>
      <c r="I3017" s="269">
        <v>248</v>
      </c>
      <c r="L3017" s="211">
        <f t="shared" si="101"/>
        <v>35.203749999999999</v>
      </c>
      <c r="N3017" s="192"/>
    </row>
    <row r="3018" spans="1:14" ht="45">
      <c r="A3018" s="185"/>
      <c r="B3018" s="266" t="s">
        <v>8743</v>
      </c>
      <c r="C3018" s="241">
        <v>2024</v>
      </c>
      <c r="D3018" s="266" t="s">
        <v>8744</v>
      </c>
      <c r="E3018" s="78">
        <v>0.4</v>
      </c>
      <c r="F3018" s="244">
        <v>1</v>
      </c>
      <c r="G3018" s="244">
        <v>15</v>
      </c>
      <c r="H3018" s="267">
        <v>26.52807</v>
      </c>
      <c r="I3018" s="269">
        <v>242</v>
      </c>
      <c r="L3018" s="211">
        <f t="shared" si="101"/>
        <v>26.52807</v>
      </c>
      <c r="N3018" s="192"/>
    </row>
    <row r="3019" spans="1:14" ht="45">
      <c r="A3019" s="185"/>
      <c r="B3019" s="266" t="s">
        <v>8745</v>
      </c>
      <c r="C3019" s="241">
        <v>2024</v>
      </c>
      <c r="D3019" s="266" t="s">
        <v>6710</v>
      </c>
      <c r="E3019" s="78">
        <v>0.4</v>
      </c>
      <c r="F3019" s="244">
        <v>1</v>
      </c>
      <c r="G3019" s="244">
        <v>10</v>
      </c>
      <c r="H3019" s="267">
        <v>28.05059</v>
      </c>
      <c r="I3019" s="269">
        <v>245</v>
      </c>
      <c r="L3019" s="211">
        <f t="shared" si="101"/>
        <v>28.05059</v>
      </c>
      <c r="N3019" s="192"/>
    </row>
    <row r="3020" spans="1:14" ht="45">
      <c r="A3020" s="185"/>
      <c r="B3020" s="266" t="s">
        <v>8746</v>
      </c>
      <c r="C3020" s="241">
        <v>2024</v>
      </c>
      <c r="D3020" s="266" t="s">
        <v>8747</v>
      </c>
      <c r="E3020" s="78">
        <v>0.4</v>
      </c>
      <c r="F3020" s="244">
        <v>1</v>
      </c>
      <c r="G3020" s="244">
        <v>15</v>
      </c>
      <c r="H3020" s="267">
        <v>27.243080000000003</v>
      </c>
      <c r="I3020" s="269">
        <v>245</v>
      </c>
      <c r="L3020" s="211">
        <f t="shared" si="101"/>
        <v>27.243080000000003</v>
      </c>
      <c r="N3020" s="192"/>
    </row>
    <row r="3021" spans="1:14" ht="45">
      <c r="A3021" s="185"/>
      <c r="B3021" s="266" t="s">
        <v>8748</v>
      </c>
      <c r="C3021" s="241">
        <v>2024</v>
      </c>
      <c r="D3021" s="266" t="s">
        <v>8749</v>
      </c>
      <c r="E3021" s="78">
        <v>0.4</v>
      </c>
      <c r="F3021" s="244">
        <v>1</v>
      </c>
      <c r="G3021" s="244">
        <v>15</v>
      </c>
      <c r="H3021" s="267">
        <v>27.948900000000002</v>
      </c>
      <c r="I3021" s="269">
        <v>245</v>
      </c>
      <c r="L3021" s="211">
        <f t="shared" si="101"/>
        <v>27.948900000000002</v>
      </c>
      <c r="N3021" s="192"/>
    </row>
    <row r="3022" spans="1:14" ht="45">
      <c r="A3022" s="185"/>
      <c r="B3022" s="266" t="s">
        <v>8750</v>
      </c>
      <c r="C3022" s="241">
        <v>2024</v>
      </c>
      <c r="D3022" s="266" t="s">
        <v>8751</v>
      </c>
      <c r="E3022" s="78">
        <v>0.4</v>
      </c>
      <c r="F3022" s="244">
        <v>1</v>
      </c>
      <c r="G3022" s="244">
        <v>15</v>
      </c>
      <c r="H3022" s="267">
        <v>25.874459999999999</v>
      </c>
      <c r="I3022" s="269">
        <v>245</v>
      </c>
      <c r="L3022" s="211">
        <f t="shared" si="101"/>
        <v>25.874459999999999</v>
      </c>
      <c r="N3022" s="192"/>
    </row>
    <row r="3023" spans="1:14" ht="45">
      <c r="A3023" s="185"/>
      <c r="B3023" s="266" t="s">
        <v>8752</v>
      </c>
      <c r="C3023" s="241">
        <v>2024</v>
      </c>
      <c r="D3023" s="266" t="s">
        <v>8753</v>
      </c>
      <c r="E3023" s="78">
        <v>0.4</v>
      </c>
      <c r="F3023" s="244">
        <v>1</v>
      </c>
      <c r="G3023" s="244">
        <v>15</v>
      </c>
      <c r="H3023" s="267">
        <v>26.511130000000001</v>
      </c>
      <c r="I3023" s="269">
        <v>242</v>
      </c>
      <c r="L3023" s="211">
        <f t="shared" si="101"/>
        <v>26.511130000000001</v>
      </c>
      <c r="N3023" s="192"/>
    </row>
    <row r="3024" spans="1:14" ht="45">
      <c r="A3024" s="185"/>
      <c r="B3024" s="266" t="s">
        <v>8754</v>
      </c>
      <c r="C3024" s="241">
        <v>2024</v>
      </c>
      <c r="D3024" s="266" t="s">
        <v>8755</v>
      </c>
      <c r="E3024" s="78">
        <v>0.4</v>
      </c>
      <c r="F3024" s="244">
        <v>1</v>
      </c>
      <c r="G3024" s="244">
        <v>5</v>
      </c>
      <c r="H3024" s="267">
        <v>16.796349999999997</v>
      </c>
      <c r="I3024" s="269">
        <v>243</v>
      </c>
      <c r="L3024" s="211">
        <f t="shared" si="101"/>
        <v>16.796349999999997</v>
      </c>
      <c r="N3024" s="192"/>
    </row>
    <row r="3025" spans="1:14" ht="45">
      <c r="A3025" s="185"/>
      <c r="B3025" s="266" t="s">
        <v>8756</v>
      </c>
      <c r="C3025" s="241">
        <v>2024</v>
      </c>
      <c r="D3025" s="266" t="s">
        <v>8757</v>
      </c>
      <c r="E3025" s="78">
        <v>0.4</v>
      </c>
      <c r="F3025" s="244">
        <v>1</v>
      </c>
      <c r="G3025" s="244">
        <v>5</v>
      </c>
      <c r="H3025" s="267">
        <v>16.793740000000003</v>
      </c>
      <c r="I3025" s="269">
        <v>243</v>
      </c>
      <c r="L3025" s="211">
        <f t="shared" si="101"/>
        <v>16.793740000000003</v>
      </c>
      <c r="N3025" s="192"/>
    </row>
    <row r="3026" spans="1:14" ht="45">
      <c r="A3026" s="185"/>
      <c r="B3026" s="266" t="s">
        <v>8758</v>
      </c>
      <c r="C3026" s="241">
        <v>2024</v>
      </c>
      <c r="D3026" s="266" t="s">
        <v>8759</v>
      </c>
      <c r="E3026" s="78">
        <v>0.4</v>
      </c>
      <c r="F3026" s="244">
        <v>1</v>
      </c>
      <c r="G3026" s="244">
        <v>3</v>
      </c>
      <c r="H3026" s="267">
        <v>21.43909</v>
      </c>
      <c r="I3026" s="269">
        <v>243</v>
      </c>
      <c r="L3026" s="211">
        <f t="shared" si="101"/>
        <v>21.43909</v>
      </c>
      <c r="N3026" s="192"/>
    </row>
    <row r="3027" spans="1:14" ht="45">
      <c r="A3027" s="185"/>
      <c r="B3027" s="266" t="s">
        <v>8760</v>
      </c>
      <c r="C3027" s="241">
        <v>2024</v>
      </c>
      <c r="D3027" s="266" t="s">
        <v>8761</v>
      </c>
      <c r="E3027" s="78">
        <v>0.4</v>
      </c>
      <c r="F3027" s="244">
        <v>1</v>
      </c>
      <c r="G3027" s="244">
        <v>0</v>
      </c>
      <c r="H3027" s="267">
        <v>28.745900000000002</v>
      </c>
      <c r="I3027" s="269">
        <v>243</v>
      </c>
      <c r="L3027" s="211">
        <f t="shared" si="101"/>
        <v>28.745900000000002</v>
      </c>
      <c r="N3027" s="192"/>
    </row>
    <row r="3028" spans="1:14" ht="45">
      <c r="A3028" s="185"/>
      <c r="B3028" s="266" t="s">
        <v>8762</v>
      </c>
      <c r="C3028" s="241">
        <v>2024</v>
      </c>
      <c r="D3028" s="266" t="s">
        <v>6718</v>
      </c>
      <c r="E3028" s="78">
        <v>0.4</v>
      </c>
      <c r="F3028" s="244">
        <v>1</v>
      </c>
      <c r="G3028" s="244">
        <v>15</v>
      </c>
      <c r="H3028" s="267">
        <v>65.586690000000004</v>
      </c>
      <c r="I3028" s="269">
        <v>244</v>
      </c>
      <c r="L3028" s="211">
        <f t="shared" si="101"/>
        <v>65.586690000000004</v>
      </c>
      <c r="N3028" s="192"/>
    </row>
    <row r="3029" spans="1:14" ht="45">
      <c r="A3029" s="185"/>
      <c r="B3029" s="266" t="s">
        <v>8763</v>
      </c>
      <c r="C3029" s="241">
        <v>2024</v>
      </c>
      <c r="D3029" s="266" t="s">
        <v>8764</v>
      </c>
      <c r="E3029" s="78">
        <v>0.4</v>
      </c>
      <c r="F3029" s="244">
        <v>1</v>
      </c>
      <c r="G3029" s="244">
        <v>10</v>
      </c>
      <c r="H3029" s="267">
        <v>35.938019999999995</v>
      </c>
      <c r="I3029" s="269">
        <v>247</v>
      </c>
      <c r="L3029" s="211">
        <f t="shared" si="101"/>
        <v>35.938019999999995</v>
      </c>
      <c r="N3029" s="192"/>
    </row>
    <row r="3030" spans="1:14" ht="45">
      <c r="A3030" s="185"/>
      <c r="B3030" s="266" t="s">
        <v>8765</v>
      </c>
      <c r="C3030" s="241">
        <v>2024</v>
      </c>
      <c r="D3030" s="266" t="s">
        <v>8766</v>
      </c>
      <c r="E3030" s="78">
        <v>0.4</v>
      </c>
      <c r="F3030" s="244">
        <v>1</v>
      </c>
      <c r="G3030" s="244">
        <v>20</v>
      </c>
      <c r="H3030" s="267">
        <v>26.131509999999999</v>
      </c>
      <c r="I3030" s="269">
        <v>245</v>
      </c>
      <c r="L3030" s="211">
        <f t="shared" si="101"/>
        <v>26.131509999999999</v>
      </c>
      <c r="N3030" s="192"/>
    </row>
    <row r="3031" spans="1:14" ht="45">
      <c r="A3031" s="185"/>
      <c r="B3031" s="266" t="s">
        <v>8767</v>
      </c>
      <c r="C3031" s="241">
        <v>2024</v>
      </c>
      <c r="D3031" s="266" t="s">
        <v>8768</v>
      </c>
      <c r="E3031" s="78">
        <v>0.4</v>
      </c>
      <c r="F3031" s="244">
        <v>1</v>
      </c>
      <c r="G3031" s="244">
        <v>5</v>
      </c>
      <c r="H3031" s="267">
        <v>16.334389999999999</v>
      </c>
      <c r="I3031" s="269">
        <v>315</v>
      </c>
      <c r="L3031" s="211">
        <f t="shared" si="101"/>
        <v>16.334389999999999</v>
      </c>
      <c r="N3031" s="192"/>
    </row>
    <row r="3032" spans="1:14" ht="45">
      <c r="A3032" s="185"/>
      <c r="B3032" s="266" t="s">
        <v>8769</v>
      </c>
      <c r="C3032" s="241">
        <v>2024</v>
      </c>
      <c r="D3032" s="266" t="s">
        <v>8770</v>
      </c>
      <c r="E3032" s="78">
        <v>0.4</v>
      </c>
      <c r="F3032" s="244">
        <v>1</v>
      </c>
      <c r="G3032" s="244">
        <v>10</v>
      </c>
      <c r="H3032" s="267">
        <v>16.442119999999999</v>
      </c>
      <c r="I3032" s="269">
        <v>315</v>
      </c>
      <c r="L3032" s="211">
        <f t="shared" si="101"/>
        <v>16.442119999999999</v>
      </c>
      <c r="N3032" s="192"/>
    </row>
    <row r="3033" spans="1:14" ht="45">
      <c r="A3033" s="185"/>
      <c r="B3033" s="266" t="s">
        <v>8771</v>
      </c>
      <c r="C3033" s="241">
        <v>2024</v>
      </c>
      <c r="D3033" s="266" t="s">
        <v>8772</v>
      </c>
      <c r="E3033" s="78">
        <v>0.4</v>
      </c>
      <c r="F3033" s="244">
        <v>1</v>
      </c>
      <c r="G3033" s="244">
        <v>10</v>
      </c>
      <c r="H3033" s="267">
        <v>16.61373</v>
      </c>
      <c r="I3033" s="269">
        <v>315</v>
      </c>
      <c r="L3033" s="211">
        <f t="shared" si="101"/>
        <v>16.61373</v>
      </c>
      <c r="N3033" s="192"/>
    </row>
    <row r="3034" spans="1:14" ht="45">
      <c r="A3034" s="185"/>
      <c r="B3034" s="266" t="s">
        <v>8773</v>
      </c>
      <c r="C3034" s="241">
        <v>2024</v>
      </c>
      <c r="D3034" s="266" t="s">
        <v>8774</v>
      </c>
      <c r="E3034" s="78">
        <v>0.4</v>
      </c>
      <c r="F3034" s="244">
        <v>1</v>
      </c>
      <c r="G3034" s="244">
        <v>7</v>
      </c>
      <c r="H3034" s="267">
        <v>16.23621</v>
      </c>
      <c r="I3034" s="269">
        <v>315</v>
      </c>
      <c r="L3034" s="211">
        <f t="shared" si="101"/>
        <v>16.23621</v>
      </c>
      <c r="N3034" s="192"/>
    </row>
    <row r="3035" spans="1:14" ht="45">
      <c r="A3035" s="185"/>
      <c r="B3035" s="266" t="s">
        <v>8775</v>
      </c>
      <c r="C3035" s="241">
        <v>2024</v>
      </c>
      <c r="D3035" s="266" t="s">
        <v>8776</v>
      </c>
      <c r="E3035" s="78">
        <v>0.4</v>
      </c>
      <c r="F3035" s="244">
        <v>1</v>
      </c>
      <c r="G3035" s="244">
        <v>5</v>
      </c>
      <c r="H3035" s="267">
        <v>15.74643</v>
      </c>
      <c r="I3035" s="269">
        <v>245</v>
      </c>
      <c r="L3035" s="211">
        <f t="shared" si="101"/>
        <v>15.74643</v>
      </c>
      <c r="N3035" s="192"/>
    </row>
    <row r="3036" spans="1:14" ht="45">
      <c r="A3036" s="185"/>
      <c r="B3036" s="266" t="s">
        <v>8777</v>
      </c>
      <c r="C3036" s="241">
        <v>2024</v>
      </c>
      <c r="D3036" s="266" t="s">
        <v>8778</v>
      </c>
      <c r="E3036" s="78">
        <v>0.4</v>
      </c>
      <c r="F3036" s="244">
        <v>1</v>
      </c>
      <c r="G3036" s="244">
        <v>10</v>
      </c>
      <c r="H3036" s="267">
        <v>16.2059</v>
      </c>
      <c r="I3036" s="269">
        <v>245</v>
      </c>
      <c r="L3036" s="211">
        <f t="shared" si="101"/>
        <v>16.2059</v>
      </c>
      <c r="N3036" s="192"/>
    </row>
    <row r="3037" spans="1:14" ht="45">
      <c r="A3037" s="185"/>
      <c r="B3037" s="266" t="s">
        <v>8779</v>
      </c>
      <c r="C3037" s="241">
        <v>2024</v>
      </c>
      <c r="D3037" s="266" t="s">
        <v>8780</v>
      </c>
      <c r="E3037" s="78">
        <v>0.4</v>
      </c>
      <c r="F3037" s="244">
        <v>1</v>
      </c>
      <c r="G3037" s="244">
        <v>10</v>
      </c>
      <c r="H3037" s="267">
        <v>15.91751</v>
      </c>
      <c r="I3037" s="269">
        <v>245</v>
      </c>
      <c r="L3037" s="211">
        <f t="shared" si="101"/>
        <v>15.91751</v>
      </c>
      <c r="N3037" s="192"/>
    </row>
    <row r="3038" spans="1:14" ht="45">
      <c r="A3038" s="185"/>
      <c r="B3038" s="266" t="s">
        <v>8781</v>
      </c>
      <c r="C3038" s="241">
        <v>2024</v>
      </c>
      <c r="D3038" s="266" t="s">
        <v>8782</v>
      </c>
      <c r="E3038" s="78">
        <v>0.4</v>
      </c>
      <c r="F3038" s="244">
        <v>1</v>
      </c>
      <c r="G3038" s="244">
        <v>0</v>
      </c>
      <c r="H3038" s="267">
        <v>26.58728</v>
      </c>
      <c r="I3038" s="269">
        <v>245</v>
      </c>
      <c r="L3038" s="211">
        <f t="shared" si="101"/>
        <v>26.58728</v>
      </c>
      <c r="N3038" s="192"/>
    </row>
    <row r="3039" spans="1:14" ht="45">
      <c r="A3039" s="185"/>
      <c r="B3039" s="266" t="s">
        <v>8783</v>
      </c>
      <c r="C3039" s="241">
        <v>2024</v>
      </c>
      <c r="D3039" s="266" t="s">
        <v>8784</v>
      </c>
      <c r="E3039" s="78">
        <v>0.4</v>
      </c>
      <c r="F3039" s="244">
        <v>1</v>
      </c>
      <c r="G3039" s="244">
        <v>5</v>
      </c>
      <c r="H3039" s="267">
        <v>26.587289999999999</v>
      </c>
      <c r="I3039" s="269">
        <v>245</v>
      </c>
      <c r="L3039" s="211">
        <f t="shared" si="101"/>
        <v>26.587289999999999</v>
      </c>
      <c r="N3039" s="192"/>
    </row>
    <row r="3040" spans="1:14" ht="45">
      <c r="A3040" s="185"/>
      <c r="B3040" s="266" t="s">
        <v>8785</v>
      </c>
      <c r="C3040" s="241">
        <v>2024</v>
      </c>
      <c r="D3040" s="266" t="s">
        <v>8786</v>
      </c>
      <c r="E3040" s="78">
        <v>0.4</v>
      </c>
      <c r="F3040" s="244">
        <v>1</v>
      </c>
      <c r="G3040" s="244">
        <v>15</v>
      </c>
      <c r="H3040" s="267">
        <v>26.131499999999999</v>
      </c>
      <c r="I3040" s="269">
        <v>245</v>
      </c>
      <c r="L3040" s="211">
        <f t="shared" si="101"/>
        <v>26.131499999999999</v>
      </c>
      <c r="N3040" s="192"/>
    </row>
    <row r="3041" spans="1:14" ht="45">
      <c r="A3041" s="185"/>
      <c r="B3041" s="266" t="s">
        <v>8787</v>
      </c>
      <c r="C3041" s="241">
        <v>2024</v>
      </c>
      <c r="D3041" s="266" t="s">
        <v>8788</v>
      </c>
      <c r="E3041" s="78">
        <v>0.4</v>
      </c>
      <c r="F3041" s="244">
        <v>1</v>
      </c>
      <c r="G3041" s="244">
        <v>15</v>
      </c>
      <c r="H3041" s="267">
        <v>26.131509999999999</v>
      </c>
      <c r="I3041" s="269">
        <v>245</v>
      </c>
      <c r="L3041" s="211">
        <f t="shared" si="101"/>
        <v>26.131509999999999</v>
      </c>
      <c r="N3041" s="192"/>
    </row>
    <row r="3042" spans="1:14" ht="45">
      <c r="A3042" s="185"/>
      <c r="B3042" s="266" t="s">
        <v>8789</v>
      </c>
      <c r="C3042" s="241">
        <v>2024</v>
      </c>
      <c r="D3042" s="266" t="s">
        <v>8790</v>
      </c>
      <c r="E3042" s="78">
        <v>0.4</v>
      </c>
      <c r="F3042" s="244">
        <v>1</v>
      </c>
      <c r="G3042" s="244">
        <v>0</v>
      </c>
      <c r="H3042" s="267">
        <v>26.131499999999999</v>
      </c>
      <c r="I3042" s="269">
        <v>245</v>
      </c>
      <c r="L3042" s="211">
        <f t="shared" si="101"/>
        <v>26.131499999999999</v>
      </c>
      <c r="N3042" s="192"/>
    </row>
    <row r="3043" spans="1:14" ht="45">
      <c r="A3043" s="185"/>
      <c r="B3043" s="266" t="s">
        <v>8791</v>
      </c>
      <c r="C3043" s="241">
        <v>2024</v>
      </c>
      <c r="D3043" s="266" t="s">
        <v>8792</v>
      </c>
      <c r="E3043" s="78">
        <v>0.4</v>
      </c>
      <c r="F3043" s="244">
        <v>1</v>
      </c>
      <c r="G3043" s="244">
        <v>15</v>
      </c>
      <c r="H3043" s="267">
        <v>26.03735</v>
      </c>
      <c r="I3043" s="269">
        <v>245</v>
      </c>
      <c r="L3043" s="211">
        <f t="shared" si="101"/>
        <v>26.03735</v>
      </c>
      <c r="N3043" s="192"/>
    </row>
    <row r="3044" spans="1:14" ht="45">
      <c r="A3044" s="185"/>
      <c r="B3044" s="266" t="s">
        <v>8793</v>
      </c>
      <c r="C3044" s="241">
        <v>2024</v>
      </c>
      <c r="D3044" s="266" t="s">
        <v>8794</v>
      </c>
      <c r="E3044" s="78">
        <v>0.4</v>
      </c>
      <c r="F3044" s="244">
        <v>1</v>
      </c>
      <c r="G3044" s="244">
        <v>15</v>
      </c>
      <c r="H3044" s="267">
        <v>25.833290000000002</v>
      </c>
      <c r="I3044" s="269">
        <v>245</v>
      </c>
      <c r="L3044" s="211">
        <f t="shared" si="101"/>
        <v>25.833290000000002</v>
      </c>
      <c r="N3044" s="192"/>
    </row>
    <row r="3045" spans="1:14" ht="45">
      <c r="A3045" s="185"/>
      <c r="B3045" s="266" t="s">
        <v>8795</v>
      </c>
      <c r="C3045" s="241">
        <v>2024</v>
      </c>
      <c r="D3045" s="266" t="s">
        <v>8796</v>
      </c>
      <c r="E3045" s="78">
        <v>0.4</v>
      </c>
      <c r="F3045" s="244">
        <v>1</v>
      </c>
      <c r="G3045" s="244">
        <v>15</v>
      </c>
      <c r="H3045" s="267">
        <v>26.197749999999999</v>
      </c>
      <c r="I3045" s="269">
        <v>245</v>
      </c>
      <c r="L3045" s="211">
        <f t="shared" si="101"/>
        <v>26.197749999999999</v>
      </c>
      <c r="N3045" s="192"/>
    </row>
    <row r="3046" spans="1:14" ht="45">
      <c r="A3046" s="185"/>
      <c r="B3046" s="266" t="s">
        <v>8797</v>
      </c>
      <c r="C3046" s="241">
        <v>2024</v>
      </c>
      <c r="D3046" s="266" t="s">
        <v>8798</v>
      </c>
      <c r="E3046" s="78">
        <v>0.4</v>
      </c>
      <c r="F3046" s="244">
        <v>1</v>
      </c>
      <c r="G3046" s="244">
        <v>0</v>
      </c>
      <c r="H3046" s="267">
        <v>26.056519999999999</v>
      </c>
      <c r="I3046" s="269">
        <v>245</v>
      </c>
      <c r="L3046" s="211">
        <f t="shared" si="101"/>
        <v>26.056519999999999</v>
      </c>
      <c r="N3046" s="192"/>
    </row>
    <row r="3047" spans="1:14" ht="45">
      <c r="A3047" s="185"/>
      <c r="B3047" s="266" t="s">
        <v>8799</v>
      </c>
      <c r="C3047" s="241">
        <v>2024</v>
      </c>
      <c r="D3047" s="266" t="s">
        <v>8800</v>
      </c>
      <c r="E3047" s="78">
        <v>0.4</v>
      </c>
      <c r="F3047" s="244">
        <v>1</v>
      </c>
      <c r="G3047" s="244">
        <v>0</v>
      </c>
      <c r="H3047" s="267">
        <v>26.210060000000002</v>
      </c>
      <c r="I3047" s="269">
        <v>245</v>
      </c>
      <c r="L3047" s="211">
        <f t="shared" si="101"/>
        <v>26.210060000000002</v>
      </c>
      <c r="N3047" s="192"/>
    </row>
    <row r="3048" spans="1:14" ht="45">
      <c r="A3048" s="185"/>
      <c r="B3048" s="266" t="s">
        <v>8801</v>
      </c>
      <c r="C3048" s="241">
        <v>2024</v>
      </c>
      <c r="D3048" s="266" t="s">
        <v>8802</v>
      </c>
      <c r="E3048" s="78">
        <v>0.4</v>
      </c>
      <c r="F3048" s="244">
        <v>1</v>
      </c>
      <c r="G3048" s="244">
        <v>15</v>
      </c>
      <c r="H3048" s="267">
        <v>25.977959999999999</v>
      </c>
      <c r="I3048" s="269">
        <v>245</v>
      </c>
      <c r="L3048" s="211">
        <f t="shared" si="101"/>
        <v>25.977959999999999</v>
      </c>
      <c r="N3048" s="192"/>
    </row>
    <row r="3049" spans="1:14" ht="45">
      <c r="A3049" s="185"/>
      <c r="B3049" s="266" t="s">
        <v>8803</v>
      </c>
      <c r="C3049" s="241">
        <v>2024</v>
      </c>
      <c r="D3049" s="266" t="s">
        <v>8804</v>
      </c>
      <c r="E3049" s="78">
        <v>0.4</v>
      </c>
      <c r="F3049" s="244">
        <v>1</v>
      </c>
      <c r="G3049" s="244">
        <v>0</v>
      </c>
      <c r="H3049" s="267">
        <v>26.27608</v>
      </c>
      <c r="I3049" s="269">
        <v>245</v>
      </c>
      <c r="L3049" s="211">
        <f t="shared" si="101"/>
        <v>26.27608</v>
      </c>
      <c r="N3049" s="192"/>
    </row>
    <row r="3050" spans="1:14" ht="45">
      <c r="A3050" s="185"/>
      <c r="B3050" s="266" t="s">
        <v>8805</v>
      </c>
      <c r="C3050" s="241">
        <v>2024</v>
      </c>
      <c r="D3050" s="266" t="s">
        <v>8806</v>
      </c>
      <c r="E3050" s="78">
        <v>0.4</v>
      </c>
      <c r="F3050" s="244">
        <v>1</v>
      </c>
      <c r="G3050" s="244">
        <v>15</v>
      </c>
      <c r="H3050" s="267">
        <v>26.131509999999999</v>
      </c>
      <c r="I3050" s="269">
        <v>245</v>
      </c>
      <c r="L3050" s="211">
        <f t="shared" si="101"/>
        <v>26.131509999999999</v>
      </c>
      <c r="N3050" s="192"/>
    </row>
    <row r="3051" spans="1:14" ht="45">
      <c r="A3051" s="185"/>
      <c r="B3051" s="266" t="s">
        <v>8807</v>
      </c>
      <c r="C3051" s="241">
        <v>2024</v>
      </c>
      <c r="D3051" s="266" t="s">
        <v>8808</v>
      </c>
      <c r="E3051" s="78">
        <v>0.4</v>
      </c>
      <c r="F3051" s="244">
        <v>1</v>
      </c>
      <c r="G3051" s="244">
        <v>15</v>
      </c>
      <c r="H3051" s="267">
        <v>25.96555</v>
      </c>
      <c r="I3051" s="269">
        <v>245</v>
      </c>
      <c r="L3051" s="211">
        <f t="shared" si="101"/>
        <v>25.96555</v>
      </c>
      <c r="N3051" s="192"/>
    </row>
    <row r="3052" spans="1:14" ht="45">
      <c r="A3052" s="185"/>
      <c r="B3052" s="266" t="s">
        <v>8809</v>
      </c>
      <c r="C3052" s="241">
        <v>2024</v>
      </c>
      <c r="D3052" s="266" t="s">
        <v>8810</v>
      </c>
      <c r="E3052" s="78">
        <v>0.4</v>
      </c>
      <c r="F3052" s="244">
        <v>1</v>
      </c>
      <c r="G3052" s="244">
        <v>15</v>
      </c>
      <c r="H3052" s="267">
        <v>25.783759999999997</v>
      </c>
      <c r="I3052" s="269">
        <v>245</v>
      </c>
      <c r="L3052" s="211">
        <f t="shared" si="101"/>
        <v>25.783759999999997</v>
      </c>
      <c r="N3052" s="192"/>
    </row>
    <row r="3053" spans="1:14" ht="45">
      <c r="A3053" s="185"/>
      <c r="B3053" s="266" t="s">
        <v>8811</v>
      </c>
      <c r="C3053" s="241">
        <v>2024</v>
      </c>
      <c r="D3053" s="266" t="s">
        <v>8812</v>
      </c>
      <c r="E3053" s="78">
        <v>0.4</v>
      </c>
      <c r="F3053" s="244">
        <v>1</v>
      </c>
      <c r="G3053" s="244">
        <v>15</v>
      </c>
      <c r="H3053" s="267">
        <v>26.27608</v>
      </c>
      <c r="I3053" s="269">
        <v>245</v>
      </c>
      <c r="L3053" s="211">
        <f t="shared" si="101"/>
        <v>26.27608</v>
      </c>
      <c r="N3053" s="192"/>
    </row>
    <row r="3054" spans="1:14" ht="45">
      <c r="A3054" s="185"/>
      <c r="B3054" s="266" t="s">
        <v>8813</v>
      </c>
      <c r="C3054" s="241">
        <v>2024</v>
      </c>
      <c r="D3054" s="266" t="s">
        <v>8814</v>
      </c>
      <c r="E3054" s="78">
        <v>0.4</v>
      </c>
      <c r="F3054" s="244">
        <v>1</v>
      </c>
      <c r="G3054" s="244">
        <v>15</v>
      </c>
      <c r="H3054" s="267">
        <v>26.355060000000002</v>
      </c>
      <c r="I3054" s="269">
        <v>245</v>
      </c>
      <c r="L3054" s="211">
        <f t="shared" si="101"/>
        <v>26.355060000000002</v>
      </c>
      <c r="N3054" s="192"/>
    </row>
    <row r="3055" spans="1:14" ht="45">
      <c r="A3055" s="185"/>
      <c r="B3055" s="266" t="s">
        <v>8815</v>
      </c>
      <c r="C3055" s="241">
        <v>2024</v>
      </c>
      <c r="D3055" s="266" t="s">
        <v>8816</v>
      </c>
      <c r="E3055" s="78">
        <v>0.4</v>
      </c>
      <c r="F3055" s="244">
        <v>1</v>
      </c>
      <c r="G3055" s="244">
        <v>15</v>
      </c>
      <c r="H3055" s="267">
        <v>26.81174</v>
      </c>
      <c r="I3055" s="269">
        <v>245</v>
      </c>
      <c r="L3055" s="211">
        <f t="shared" si="101"/>
        <v>26.81174</v>
      </c>
      <c r="N3055" s="192"/>
    </row>
    <row r="3056" spans="1:14" ht="45">
      <c r="A3056" s="185"/>
      <c r="B3056" s="266" t="s">
        <v>8817</v>
      </c>
      <c r="C3056" s="241">
        <v>2024</v>
      </c>
      <c r="D3056" s="266" t="s">
        <v>8818</v>
      </c>
      <c r="E3056" s="78">
        <v>0.4</v>
      </c>
      <c r="F3056" s="244">
        <v>1</v>
      </c>
      <c r="G3056" s="244">
        <v>10</v>
      </c>
      <c r="H3056" s="267">
        <v>26.587299999999999</v>
      </c>
      <c r="I3056" s="269">
        <v>245</v>
      </c>
      <c r="L3056" s="211">
        <f t="shared" si="101"/>
        <v>26.587299999999999</v>
      </c>
      <c r="N3056" s="192"/>
    </row>
    <row r="3057" spans="1:14" ht="45">
      <c r="A3057" s="185"/>
      <c r="B3057" s="266" t="s">
        <v>8819</v>
      </c>
      <c r="C3057" s="241">
        <v>2024</v>
      </c>
      <c r="D3057" s="266" t="s">
        <v>8820</v>
      </c>
      <c r="E3057" s="78">
        <v>0.4</v>
      </c>
      <c r="F3057" s="244">
        <v>1</v>
      </c>
      <c r="G3057" s="244">
        <v>15</v>
      </c>
      <c r="H3057" s="267">
        <v>26.115970000000001</v>
      </c>
      <c r="I3057" s="269">
        <v>245</v>
      </c>
      <c r="L3057" s="211">
        <f t="shared" si="101"/>
        <v>26.115970000000001</v>
      </c>
      <c r="N3057" s="192"/>
    </row>
    <row r="3058" spans="1:14" ht="45">
      <c r="A3058" s="185"/>
      <c r="B3058" s="266" t="s">
        <v>8821</v>
      </c>
      <c r="C3058" s="241">
        <v>2024</v>
      </c>
      <c r="D3058" s="266" t="s">
        <v>8822</v>
      </c>
      <c r="E3058" s="78">
        <v>0.4</v>
      </c>
      <c r="F3058" s="244">
        <v>1</v>
      </c>
      <c r="G3058" s="244">
        <v>15</v>
      </c>
      <c r="H3058" s="267">
        <v>26.297080000000001</v>
      </c>
      <c r="I3058" s="269">
        <v>245</v>
      </c>
      <c r="L3058" s="211">
        <f t="shared" si="101"/>
        <v>26.297080000000001</v>
      </c>
      <c r="N3058" s="192"/>
    </row>
    <row r="3059" spans="1:14" ht="45">
      <c r="A3059" s="185"/>
      <c r="B3059" s="266" t="s">
        <v>8823</v>
      </c>
      <c r="C3059" s="241">
        <v>2024</v>
      </c>
      <c r="D3059" s="266" t="s">
        <v>8824</v>
      </c>
      <c r="E3059" s="78">
        <v>0.4</v>
      </c>
      <c r="F3059" s="244">
        <v>1</v>
      </c>
      <c r="G3059" s="244">
        <v>0</v>
      </c>
      <c r="H3059" s="267">
        <v>26.284610000000001</v>
      </c>
      <c r="I3059" s="269">
        <v>245</v>
      </c>
      <c r="L3059" s="211">
        <f t="shared" si="101"/>
        <v>26.284610000000001</v>
      </c>
      <c r="N3059" s="192"/>
    </row>
    <row r="3060" spans="1:14" ht="45">
      <c r="A3060" s="185"/>
      <c r="B3060" s="266" t="s">
        <v>8825</v>
      </c>
      <c r="C3060" s="241">
        <v>2024</v>
      </c>
      <c r="D3060" s="266" t="s">
        <v>8826</v>
      </c>
      <c r="E3060" s="78">
        <v>0.4</v>
      </c>
      <c r="F3060" s="244">
        <v>1</v>
      </c>
      <c r="G3060" s="244">
        <v>5</v>
      </c>
      <c r="H3060" s="267">
        <v>26.799299999999999</v>
      </c>
      <c r="I3060" s="269">
        <v>245</v>
      </c>
      <c r="L3060" s="211">
        <f t="shared" si="101"/>
        <v>26.799299999999999</v>
      </c>
      <c r="N3060" s="192"/>
    </row>
    <row r="3061" spans="1:14" ht="45">
      <c r="A3061" s="185"/>
      <c r="B3061" s="266" t="s">
        <v>8827</v>
      </c>
      <c r="C3061" s="241">
        <v>2024</v>
      </c>
      <c r="D3061" s="266" t="s">
        <v>8828</v>
      </c>
      <c r="E3061" s="78">
        <v>0.4</v>
      </c>
      <c r="F3061" s="244">
        <v>1</v>
      </c>
      <c r="G3061" s="244">
        <v>15</v>
      </c>
      <c r="H3061" s="267">
        <v>26.309439999999999</v>
      </c>
      <c r="I3061" s="269">
        <v>245</v>
      </c>
      <c r="L3061" s="211">
        <f t="shared" si="101"/>
        <v>26.309439999999999</v>
      </c>
      <c r="N3061" s="192"/>
    </row>
    <row r="3062" spans="1:14" ht="45">
      <c r="A3062" s="185"/>
      <c r="B3062" s="266" t="s">
        <v>8829</v>
      </c>
      <c r="C3062" s="241">
        <v>2024</v>
      </c>
      <c r="D3062" s="266" t="s">
        <v>6722</v>
      </c>
      <c r="E3062" s="78">
        <v>0.4</v>
      </c>
      <c r="F3062" s="244">
        <v>1</v>
      </c>
      <c r="G3062" s="244">
        <v>20</v>
      </c>
      <c r="H3062" s="267">
        <v>35.51681</v>
      </c>
      <c r="I3062" s="269">
        <v>252</v>
      </c>
      <c r="L3062" s="211">
        <f t="shared" si="101"/>
        <v>35.51681</v>
      </c>
      <c r="N3062" s="192"/>
    </row>
    <row r="3063" spans="1:14" ht="45">
      <c r="A3063" s="185"/>
      <c r="B3063" s="266" t="s">
        <v>8830</v>
      </c>
      <c r="C3063" s="241">
        <v>2024</v>
      </c>
      <c r="D3063" s="266" t="s">
        <v>8831</v>
      </c>
      <c r="E3063" s="78">
        <v>0.4</v>
      </c>
      <c r="F3063" s="244">
        <v>1</v>
      </c>
      <c r="G3063" s="244">
        <v>15</v>
      </c>
      <c r="H3063" s="267">
        <v>26.384419999999999</v>
      </c>
      <c r="I3063" s="269">
        <v>346</v>
      </c>
      <c r="L3063" s="211">
        <f t="shared" si="101"/>
        <v>26.384419999999999</v>
      </c>
      <c r="N3063" s="192"/>
    </row>
    <row r="3064" spans="1:14" ht="45">
      <c r="A3064" s="185"/>
      <c r="B3064" s="266" t="s">
        <v>8832</v>
      </c>
      <c r="C3064" s="241">
        <v>2024</v>
      </c>
      <c r="D3064" s="266" t="s">
        <v>8833</v>
      </c>
      <c r="E3064" s="78">
        <v>0.4</v>
      </c>
      <c r="F3064" s="244">
        <v>1</v>
      </c>
      <c r="G3064" s="244">
        <v>0</v>
      </c>
      <c r="H3064" s="267">
        <v>26.384409999999999</v>
      </c>
      <c r="I3064" s="269">
        <v>346</v>
      </c>
      <c r="L3064" s="211">
        <f t="shared" si="101"/>
        <v>26.384409999999999</v>
      </c>
      <c r="N3064" s="192"/>
    </row>
    <row r="3065" spans="1:14" ht="45">
      <c r="A3065" s="185"/>
      <c r="B3065" s="266" t="s">
        <v>8834</v>
      </c>
      <c r="C3065" s="241">
        <v>2024</v>
      </c>
      <c r="D3065" s="266" t="s">
        <v>8835</v>
      </c>
      <c r="E3065" s="78">
        <v>0.4</v>
      </c>
      <c r="F3065" s="244">
        <v>1</v>
      </c>
      <c r="G3065" s="244">
        <v>10</v>
      </c>
      <c r="H3065" s="267">
        <v>26.065849999999998</v>
      </c>
      <c r="I3065" s="269">
        <v>346</v>
      </c>
      <c r="L3065" s="211">
        <f t="shared" si="101"/>
        <v>26.065849999999998</v>
      </c>
      <c r="N3065" s="192"/>
    </row>
    <row r="3066" spans="1:14" ht="45">
      <c r="A3066" s="185"/>
      <c r="B3066" s="266" t="s">
        <v>8836</v>
      </c>
      <c r="C3066" s="241">
        <v>2024</v>
      </c>
      <c r="D3066" s="266" t="s">
        <v>8837</v>
      </c>
      <c r="E3066" s="78">
        <v>0.4</v>
      </c>
      <c r="F3066" s="244">
        <v>1</v>
      </c>
      <c r="G3066" s="244">
        <v>5</v>
      </c>
      <c r="H3066" s="267">
        <v>26.066290000000002</v>
      </c>
      <c r="I3066" s="269">
        <v>346</v>
      </c>
      <c r="L3066" s="211">
        <f t="shared" si="101"/>
        <v>26.066290000000002</v>
      </c>
      <c r="N3066" s="192"/>
    </row>
    <row r="3067" spans="1:14" ht="45">
      <c r="A3067" s="185"/>
      <c r="B3067" s="266" t="s">
        <v>8838</v>
      </c>
      <c r="C3067" s="241">
        <v>2024</v>
      </c>
      <c r="D3067" s="266" t="s">
        <v>8839</v>
      </c>
      <c r="E3067" s="78">
        <v>0.4</v>
      </c>
      <c r="F3067" s="244">
        <v>1</v>
      </c>
      <c r="G3067" s="244">
        <v>0</v>
      </c>
      <c r="H3067" s="267">
        <v>25.365629999999999</v>
      </c>
      <c r="I3067" s="269">
        <v>346</v>
      </c>
      <c r="L3067" s="211">
        <f t="shared" si="101"/>
        <v>25.365629999999999</v>
      </c>
      <c r="N3067" s="192"/>
    </row>
    <row r="3068" spans="1:14" ht="45">
      <c r="A3068" s="185"/>
      <c r="B3068" s="266" t="s">
        <v>8840</v>
      </c>
      <c r="C3068" s="241">
        <v>2024</v>
      </c>
      <c r="D3068" s="266" t="s">
        <v>8841</v>
      </c>
      <c r="E3068" s="78">
        <v>0.4</v>
      </c>
      <c r="F3068" s="244">
        <v>1</v>
      </c>
      <c r="G3068" s="244">
        <v>15</v>
      </c>
      <c r="H3068" s="267">
        <v>25.36608</v>
      </c>
      <c r="I3068" s="269">
        <v>346</v>
      </c>
      <c r="L3068" s="211">
        <f t="shared" si="101"/>
        <v>25.36608</v>
      </c>
      <c r="N3068" s="192"/>
    </row>
    <row r="3069" spans="1:14" ht="45">
      <c r="A3069" s="185"/>
      <c r="B3069" s="266" t="s">
        <v>8842</v>
      </c>
      <c r="C3069" s="241">
        <v>2024</v>
      </c>
      <c r="D3069" s="266" t="s">
        <v>8843</v>
      </c>
      <c r="E3069" s="78">
        <v>0.4</v>
      </c>
      <c r="F3069" s="244">
        <v>1</v>
      </c>
      <c r="G3069" s="244">
        <v>10</v>
      </c>
      <c r="H3069" s="267">
        <v>26.345389999999998</v>
      </c>
      <c r="I3069" s="269">
        <v>346</v>
      </c>
      <c r="L3069" s="211">
        <f t="shared" si="101"/>
        <v>26.345389999999998</v>
      </c>
      <c r="N3069" s="192"/>
    </row>
    <row r="3070" spans="1:14" ht="45">
      <c r="A3070" s="185"/>
      <c r="B3070" s="266" t="s">
        <v>8844</v>
      </c>
      <c r="C3070" s="241">
        <v>2024</v>
      </c>
      <c r="D3070" s="266" t="s">
        <v>8845</v>
      </c>
      <c r="E3070" s="78">
        <v>0.4</v>
      </c>
      <c r="F3070" s="244">
        <v>1</v>
      </c>
      <c r="G3070" s="244">
        <v>15</v>
      </c>
      <c r="H3070" s="267">
        <v>26.345849999999999</v>
      </c>
      <c r="I3070" s="269">
        <v>346</v>
      </c>
      <c r="L3070" s="211">
        <f t="shared" si="101"/>
        <v>26.345849999999999</v>
      </c>
      <c r="N3070" s="192"/>
    </row>
    <row r="3071" spans="1:14" ht="45">
      <c r="A3071" s="185"/>
      <c r="B3071" s="266" t="s">
        <v>8846</v>
      </c>
      <c r="C3071" s="241">
        <v>2024</v>
      </c>
      <c r="D3071" s="266" t="s">
        <v>8847</v>
      </c>
      <c r="E3071" s="78">
        <v>0.4</v>
      </c>
      <c r="F3071" s="244">
        <v>1</v>
      </c>
      <c r="G3071" s="244">
        <v>15</v>
      </c>
      <c r="H3071" s="267">
        <v>24.172450000000001</v>
      </c>
      <c r="I3071" s="269">
        <v>306</v>
      </c>
      <c r="L3071" s="211">
        <f t="shared" si="101"/>
        <v>24.172450000000001</v>
      </c>
      <c r="N3071" s="192"/>
    </row>
    <row r="3072" spans="1:14" ht="45">
      <c r="A3072" s="185"/>
      <c r="B3072" s="266" t="s">
        <v>8848</v>
      </c>
      <c r="C3072" s="241">
        <v>2024</v>
      </c>
      <c r="D3072" s="266" t="s">
        <v>8849</v>
      </c>
      <c r="E3072" s="78">
        <v>0.4</v>
      </c>
      <c r="F3072" s="244">
        <v>1</v>
      </c>
      <c r="G3072" s="244">
        <v>15</v>
      </c>
      <c r="H3072" s="267">
        <v>24.523689999999998</v>
      </c>
      <c r="I3072" s="269">
        <v>306</v>
      </c>
      <c r="L3072" s="211">
        <f t="shared" si="101"/>
        <v>24.523689999999998</v>
      </c>
      <c r="N3072" s="192"/>
    </row>
    <row r="3073" spans="1:14" ht="45">
      <c r="A3073" s="185"/>
      <c r="B3073" s="266" t="s">
        <v>8850</v>
      </c>
      <c r="C3073" s="241">
        <v>2024</v>
      </c>
      <c r="D3073" s="266" t="s">
        <v>8851</v>
      </c>
      <c r="E3073" s="78">
        <v>0.4</v>
      </c>
      <c r="F3073" s="244">
        <v>1</v>
      </c>
      <c r="G3073" s="244">
        <v>15</v>
      </c>
      <c r="H3073" s="267">
        <v>24.52413</v>
      </c>
      <c r="I3073" s="269">
        <v>306</v>
      </c>
      <c r="L3073" s="211">
        <f t="shared" si="101"/>
        <v>24.52413</v>
      </c>
      <c r="N3073" s="192"/>
    </row>
    <row r="3074" spans="1:14" ht="45">
      <c r="A3074" s="185"/>
      <c r="B3074" s="266" t="s">
        <v>8852</v>
      </c>
      <c r="C3074" s="241">
        <v>2024</v>
      </c>
      <c r="D3074" s="266" t="s">
        <v>8853</v>
      </c>
      <c r="E3074" s="78">
        <v>0.4</v>
      </c>
      <c r="F3074" s="244">
        <v>1</v>
      </c>
      <c r="G3074" s="244">
        <v>15</v>
      </c>
      <c r="H3074" s="267">
        <v>24.524139999999999</v>
      </c>
      <c r="I3074" s="269">
        <v>306</v>
      </c>
      <c r="L3074" s="211">
        <f t="shared" si="101"/>
        <v>24.524139999999999</v>
      </c>
      <c r="N3074" s="192"/>
    </row>
    <row r="3075" spans="1:14" ht="45">
      <c r="A3075" s="185"/>
      <c r="B3075" s="266" t="s">
        <v>8854</v>
      </c>
      <c r="C3075" s="241">
        <v>2024</v>
      </c>
      <c r="D3075" s="266" t="s">
        <v>8855</v>
      </c>
      <c r="E3075" s="78">
        <v>0.4</v>
      </c>
      <c r="F3075" s="244">
        <v>1</v>
      </c>
      <c r="G3075" s="244">
        <v>15</v>
      </c>
      <c r="H3075" s="267">
        <v>23.420169999999999</v>
      </c>
      <c r="I3075" s="269">
        <v>306</v>
      </c>
      <c r="L3075" s="211">
        <f t="shared" si="101"/>
        <v>23.420169999999999</v>
      </c>
      <c r="N3075" s="192"/>
    </row>
    <row r="3076" spans="1:14" ht="45">
      <c r="A3076" s="185"/>
      <c r="B3076" s="266" t="s">
        <v>8856</v>
      </c>
      <c r="C3076" s="241">
        <v>2024</v>
      </c>
      <c r="D3076" s="266" t="s">
        <v>8857</v>
      </c>
      <c r="E3076" s="78">
        <v>0.4</v>
      </c>
      <c r="F3076" s="244">
        <v>1</v>
      </c>
      <c r="G3076" s="244">
        <v>15</v>
      </c>
      <c r="H3076" s="267">
        <v>23.91601</v>
      </c>
      <c r="I3076" s="269">
        <v>305</v>
      </c>
      <c r="L3076" s="211">
        <f t="shared" si="101"/>
        <v>23.91601</v>
      </c>
      <c r="N3076" s="192"/>
    </row>
    <row r="3077" spans="1:14" ht="45">
      <c r="A3077" s="185"/>
      <c r="B3077" s="266" t="s">
        <v>8858</v>
      </c>
      <c r="C3077" s="241">
        <v>2024</v>
      </c>
      <c r="D3077" s="266" t="s">
        <v>8859</v>
      </c>
      <c r="E3077" s="78">
        <v>0.4</v>
      </c>
      <c r="F3077" s="244">
        <v>1</v>
      </c>
      <c r="G3077" s="244">
        <v>15</v>
      </c>
      <c r="H3077" s="267">
        <v>23.916450000000001</v>
      </c>
      <c r="I3077" s="269">
        <v>305</v>
      </c>
      <c r="L3077" s="211">
        <f t="shared" si="101"/>
        <v>23.916450000000001</v>
      </c>
      <c r="N3077" s="192"/>
    </row>
    <row r="3078" spans="1:14" ht="45">
      <c r="A3078" s="185"/>
      <c r="B3078" s="266" t="s">
        <v>8860</v>
      </c>
      <c r="C3078" s="241">
        <v>2024</v>
      </c>
      <c r="D3078" s="266" t="s">
        <v>8861</v>
      </c>
      <c r="E3078" s="78">
        <v>0.4</v>
      </c>
      <c r="F3078" s="244">
        <v>1</v>
      </c>
      <c r="G3078" s="244">
        <v>0</v>
      </c>
      <c r="H3078" s="267">
        <v>25.348299999999998</v>
      </c>
      <c r="I3078" s="269">
        <v>304</v>
      </c>
      <c r="L3078" s="211">
        <f t="shared" si="101"/>
        <v>25.348299999999998</v>
      </c>
      <c r="N3078" s="192"/>
    </row>
    <row r="3079" spans="1:14" ht="45">
      <c r="A3079" s="185"/>
      <c r="B3079" s="266" t="s">
        <v>8862</v>
      </c>
      <c r="C3079" s="241">
        <v>2024</v>
      </c>
      <c r="D3079" s="266" t="s">
        <v>8863</v>
      </c>
      <c r="E3079" s="78">
        <v>0.4</v>
      </c>
      <c r="F3079" s="244">
        <v>1</v>
      </c>
      <c r="G3079" s="244">
        <v>0</v>
      </c>
      <c r="H3079" s="267">
        <v>24.552610000000001</v>
      </c>
      <c r="I3079" s="269">
        <v>304</v>
      </c>
      <c r="L3079" s="211">
        <f t="shared" si="101"/>
        <v>24.552610000000001</v>
      </c>
      <c r="N3079" s="192"/>
    </row>
    <row r="3080" spans="1:14" ht="45">
      <c r="A3080" s="185"/>
      <c r="B3080" s="266" t="s">
        <v>8864</v>
      </c>
      <c r="C3080" s="241">
        <v>2024</v>
      </c>
      <c r="D3080" s="266" t="s">
        <v>8865</v>
      </c>
      <c r="E3080" s="78">
        <v>0.4</v>
      </c>
      <c r="F3080" s="244">
        <v>1</v>
      </c>
      <c r="G3080" s="244">
        <v>0</v>
      </c>
      <c r="H3080" s="267">
        <v>23.514320000000001</v>
      </c>
      <c r="I3080" s="269">
        <v>304</v>
      </c>
      <c r="L3080" s="211">
        <f t="shared" ref="L3080:L3143" si="102">H3080/F3080</f>
        <v>23.514320000000001</v>
      </c>
      <c r="N3080" s="192"/>
    </row>
    <row r="3081" spans="1:14" ht="45">
      <c r="A3081" s="185"/>
      <c r="B3081" s="266" t="s">
        <v>8866</v>
      </c>
      <c r="C3081" s="241">
        <v>2024</v>
      </c>
      <c r="D3081" s="266" t="s">
        <v>8867</v>
      </c>
      <c r="E3081" s="78">
        <v>0.4</v>
      </c>
      <c r="F3081" s="244">
        <v>1</v>
      </c>
      <c r="G3081" s="244">
        <v>15</v>
      </c>
      <c r="H3081" s="267">
        <v>25.705179999999999</v>
      </c>
      <c r="I3081" s="269">
        <v>304</v>
      </c>
      <c r="L3081" s="211">
        <f t="shared" si="102"/>
        <v>25.705179999999999</v>
      </c>
      <c r="N3081" s="192"/>
    </row>
    <row r="3082" spans="1:14" ht="45">
      <c r="A3082" s="185"/>
      <c r="B3082" s="266" t="s">
        <v>8868</v>
      </c>
      <c r="C3082" s="241">
        <v>2024</v>
      </c>
      <c r="D3082" s="266" t="s">
        <v>8869</v>
      </c>
      <c r="E3082" s="78">
        <v>0.4</v>
      </c>
      <c r="F3082" s="244">
        <v>1</v>
      </c>
      <c r="G3082" s="244">
        <v>0</v>
      </c>
      <c r="H3082" s="267">
        <v>24.758410000000001</v>
      </c>
      <c r="I3082" s="269">
        <v>303</v>
      </c>
      <c r="L3082" s="211">
        <f t="shared" si="102"/>
        <v>24.758410000000001</v>
      </c>
      <c r="N3082" s="192"/>
    </row>
    <row r="3083" spans="1:14" ht="45">
      <c r="A3083" s="185"/>
      <c r="B3083" s="266" t="s">
        <v>8870</v>
      </c>
      <c r="C3083" s="241">
        <v>2024</v>
      </c>
      <c r="D3083" s="266" t="s">
        <v>8871</v>
      </c>
      <c r="E3083" s="78">
        <v>0.4</v>
      </c>
      <c r="F3083" s="244">
        <v>1</v>
      </c>
      <c r="G3083" s="244">
        <v>0</v>
      </c>
      <c r="H3083" s="267">
        <v>24.463369999999998</v>
      </c>
      <c r="I3083" s="269">
        <v>303</v>
      </c>
      <c r="L3083" s="211">
        <f t="shared" si="102"/>
        <v>24.463369999999998</v>
      </c>
      <c r="N3083" s="192"/>
    </row>
    <row r="3084" spans="1:14" ht="45">
      <c r="A3084" s="185"/>
      <c r="B3084" s="266" t="s">
        <v>8872</v>
      </c>
      <c r="C3084" s="241">
        <v>2024</v>
      </c>
      <c r="D3084" s="266" t="s">
        <v>8873</v>
      </c>
      <c r="E3084" s="78">
        <v>0.4</v>
      </c>
      <c r="F3084" s="244">
        <v>1</v>
      </c>
      <c r="G3084" s="244">
        <v>0</v>
      </c>
      <c r="H3084" s="267">
        <v>24.271369999999997</v>
      </c>
      <c r="I3084" s="269">
        <v>303</v>
      </c>
      <c r="L3084" s="211">
        <f t="shared" si="102"/>
        <v>24.271369999999997</v>
      </c>
      <c r="N3084" s="192"/>
    </row>
    <row r="3085" spans="1:14" ht="45">
      <c r="A3085" s="185"/>
      <c r="B3085" s="266" t="s">
        <v>8874</v>
      </c>
      <c r="C3085" s="241">
        <v>2024</v>
      </c>
      <c r="D3085" s="266" t="s">
        <v>8875</v>
      </c>
      <c r="E3085" s="78">
        <v>0.4</v>
      </c>
      <c r="F3085" s="244">
        <v>1</v>
      </c>
      <c r="G3085" s="244">
        <v>0</v>
      </c>
      <c r="H3085" s="267">
        <v>25.356729999999999</v>
      </c>
      <c r="I3085" s="269">
        <v>307</v>
      </c>
      <c r="L3085" s="211">
        <f t="shared" si="102"/>
        <v>25.356729999999999</v>
      </c>
      <c r="N3085" s="192"/>
    </row>
    <row r="3086" spans="1:14" ht="45">
      <c r="A3086" s="185"/>
      <c r="B3086" s="266" t="s">
        <v>8876</v>
      </c>
      <c r="C3086" s="241">
        <v>2024</v>
      </c>
      <c r="D3086" s="266" t="s">
        <v>8877</v>
      </c>
      <c r="E3086" s="78">
        <v>0.4</v>
      </c>
      <c r="F3086" s="244">
        <v>1</v>
      </c>
      <c r="G3086" s="244">
        <v>0</v>
      </c>
      <c r="H3086" s="267">
        <v>24.215479999999999</v>
      </c>
      <c r="I3086" s="269">
        <v>307</v>
      </c>
      <c r="L3086" s="211">
        <f t="shared" si="102"/>
        <v>24.215479999999999</v>
      </c>
      <c r="N3086" s="192"/>
    </row>
    <row r="3087" spans="1:14" ht="45">
      <c r="A3087" s="185"/>
      <c r="B3087" s="266" t="s">
        <v>8878</v>
      </c>
      <c r="C3087" s="241">
        <v>2024</v>
      </c>
      <c r="D3087" s="266" t="s">
        <v>8879</v>
      </c>
      <c r="E3087" s="78">
        <v>0.4</v>
      </c>
      <c r="F3087" s="244">
        <v>1</v>
      </c>
      <c r="G3087" s="244">
        <v>0</v>
      </c>
      <c r="H3087" s="267">
        <v>29.35716</v>
      </c>
      <c r="I3087" s="269">
        <v>243</v>
      </c>
      <c r="L3087" s="211">
        <f t="shared" si="102"/>
        <v>29.35716</v>
      </c>
      <c r="N3087" s="192"/>
    </row>
    <row r="3088" spans="1:14" ht="45">
      <c r="A3088" s="185"/>
      <c r="B3088" s="266" t="s">
        <v>8880</v>
      </c>
      <c r="C3088" s="241">
        <v>2024</v>
      </c>
      <c r="D3088" s="266" t="s">
        <v>8881</v>
      </c>
      <c r="E3088" s="78">
        <v>0.4</v>
      </c>
      <c r="F3088" s="244">
        <v>1</v>
      </c>
      <c r="G3088" s="244">
        <v>15</v>
      </c>
      <c r="H3088" s="267">
        <v>34.180610000000001</v>
      </c>
      <c r="I3088" s="269">
        <v>497</v>
      </c>
      <c r="L3088" s="211">
        <f t="shared" si="102"/>
        <v>34.180610000000001</v>
      </c>
      <c r="N3088" s="192"/>
    </row>
    <row r="3089" spans="1:14" ht="45">
      <c r="A3089" s="185"/>
      <c r="B3089" s="266" t="s">
        <v>8882</v>
      </c>
      <c r="C3089" s="241">
        <v>2024</v>
      </c>
      <c r="D3089" s="266" t="s">
        <v>8883</v>
      </c>
      <c r="E3089" s="78">
        <v>0.4</v>
      </c>
      <c r="F3089" s="244">
        <v>1</v>
      </c>
      <c r="G3089" s="244">
        <v>0</v>
      </c>
      <c r="H3089" s="267">
        <v>25.098710000000001</v>
      </c>
      <c r="I3089" s="269">
        <v>242</v>
      </c>
      <c r="L3089" s="211">
        <f t="shared" si="102"/>
        <v>25.098710000000001</v>
      </c>
      <c r="N3089" s="192"/>
    </row>
    <row r="3090" spans="1:14" ht="45">
      <c r="A3090" s="185"/>
      <c r="B3090" s="266" t="s">
        <v>8884</v>
      </c>
      <c r="C3090" s="241">
        <v>2024</v>
      </c>
      <c r="D3090" s="266" t="s">
        <v>8885</v>
      </c>
      <c r="E3090" s="78">
        <v>0.4</v>
      </c>
      <c r="F3090" s="244">
        <v>1</v>
      </c>
      <c r="G3090" s="244">
        <v>0</v>
      </c>
      <c r="H3090" s="267">
        <v>25.098689999999998</v>
      </c>
      <c r="I3090" s="269">
        <v>242</v>
      </c>
      <c r="L3090" s="211">
        <f t="shared" si="102"/>
        <v>25.098689999999998</v>
      </c>
      <c r="N3090" s="192"/>
    </row>
    <row r="3091" spans="1:14" ht="45">
      <c r="A3091" s="185"/>
      <c r="B3091" s="266" t="s">
        <v>8886</v>
      </c>
      <c r="C3091" s="241">
        <v>2024</v>
      </c>
      <c r="D3091" s="266" t="s">
        <v>8887</v>
      </c>
      <c r="E3091" s="78">
        <v>0.4</v>
      </c>
      <c r="F3091" s="244">
        <v>1</v>
      </c>
      <c r="G3091" s="244">
        <v>15</v>
      </c>
      <c r="H3091" s="267">
        <v>25.099130000000002</v>
      </c>
      <c r="I3091" s="269">
        <v>242</v>
      </c>
      <c r="L3091" s="211">
        <f t="shared" si="102"/>
        <v>25.099130000000002</v>
      </c>
      <c r="N3091" s="192"/>
    </row>
    <row r="3092" spans="1:14" ht="45">
      <c r="A3092" s="185"/>
      <c r="B3092" s="266" t="s">
        <v>8888</v>
      </c>
      <c r="C3092" s="241">
        <v>2024</v>
      </c>
      <c r="D3092" s="266" t="s">
        <v>8889</v>
      </c>
      <c r="E3092" s="78">
        <v>0.4</v>
      </c>
      <c r="F3092" s="244">
        <v>1</v>
      </c>
      <c r="G3092" s="244">
        <v>15</v>
      </c>
      <c r="H3092" s="267">
        <v>25.30218</v>
      </c>
      <c r="I3092" s="269">
        <v>242</v>
      </c>
      <c r="L3092" s="211">
        <f t="shared" si="102"/>
        <v>25.30218</v>
      </c>
      <c r="N3092" s="192"/>
    </row>
    <row r="3093" spans="1:14" ht="45">
      <c r="A3093" s="185"/>
      <c r="B3093" s="266" t="s">
        <v>8890</v>
      </c>
      <c r="C3093" s="241">
        <v>2024</v>
      </c>
      <c r="D3093" s="266" t="s">
        <v>8891</v>
      </c>
      <c r="E3093" s="78">
        <v>0.4</v>
      </c>
      <c r="F3093" s="244">
        <v>1</v>
      </c>
      <c r="G3093" s="244">
        <v>5</v>
      </c>
      <c r="H3093" s="267">
        <v>25.045490000000001</v>
      </c>
      <c r="I3093" s="269">
        <v>242</v>
      </c>
      <c r="L3093" s="211">
        <f t="shared" si="102"/>
        <v>25.045490000000001</v>
      </c>
      <c r="N3093" s="192"/>
    </row>
    <row r="3094" spans="1:14" ht="45">
      <c r="A3094" s="185"/>
      <c r="B3094" s="266" t="s">
        <v>8892</v>
      </c>
      <c r="C3094" s="241">
        <v>2024</v>
      </c>
      <c r="D3094" s="266" t="s">
        <v>8893</v>
      </c>
      <c r="E3094" s="78">
        <v>0.4</v>
      </c>
      <c r="F3094" s="244">
        <v>1</v>
      </c>
      <c r="G3094" s="244">
        <v>15</v>
      </c>
      <c r="H3094" s="267">
        <v>25.045500000000001</v>
      </c>
      <c r="I3094" s="269">
        <v>242</v>
      </c>
      <c r="L3094" s="211">
        <f t="shared" si="102"/>
        <v>25.045500000000001</v>
      </c>
      <c r="N3094" s="192"/>
    </row>
    <row r="3095" spans="1:14" ht="45">
      <c r="A3095" s="185"/>
      <c r="B3095" s="266" t="s">
        <v>8894</v>
      </c>
      <c r="C3095" s="241">
        <v>2024</v>
      </c>
      <c r="D3095" s="266" t="s">
        <v>8895</v>
      </c>
      <c r="E3095" s="78">
        <v>0.4</v>
      </c>
      <c r="F3095" s="244">
        <v>1</v>
      </c>
      <c r="G3095" s="244">
        <v>15</v>
      </c>
      <c r="H3095" s="267">
        <v>25.045490000000001</v>
      </c>
      <c r="I3095" s="269">
        <v>242</v>
      </c>
      <c r="L3095" s="211">
        <f t="shared" si="102"/>
        <v>25.045490000000001</v>
      </c>
      <c r="N3095" s="192"/>
    </row>
    <row r="3096" spans="1:14" ht="45">
      <c r="A3096" s="185"/>
      <c r="B3096" s="266" t="s">
        <v>8896</v>
      </c>
      <c r="C3096" s="241">
        <v>2024</v>
      </c>
      <c r="D3096" s="266" t="s">
        <v>8897</v>
      </c>
      <c r="E3096" s="78">
        <v>0.4</v>
      </c>
      <c r="F3096" s="244">
        <v>1</v>
      </c>
      <c r="G3096" s="244">
        <v>15</v>
      </c>
      <c r="H3096" s="267">
        <v>25.045560000000002</v>
      </c>
      <c r="I3096" s="269">
        <v>242</v>
      </c>
      <c r="L3096" s="211">
        <f t="shared" si="102"/>
        <v>25.045560000000002</v>
      </c>
      <c r="N3096" s="192"/>
    </row>
    <row r="3097" spans="1:14" ht="45">
      <c r="A3097" s="185"/>
      <c r="B3097" s="266" t="s">
        <v>8898</v>
      </c>
      <c r="C3097" s="241">
        <v>2024</v>
      </c>
      <c r="D3097" s="266" t="s">
        <v>8899</v>
      </c>
      <c r="E3097" s="78">
        <v>0.4</v>
      </c>
      <c r="F3097" s="244">
        <v>1</v>
      </c>
      <c r="G3097" s="244">
        <v>0</v>
      </c>
      <c r="H3097" s="267">
        <v>25.045490000000001</v>
      </c>
      <c r="I3097" s="269">
        <v>242</v>
      </c>
      <c r="L3097" s="211">
        <f t="shared" si="102"/>
        <v>25.045490000000001</v>
      </c>
      <c r="N3097" s="192"/>
    </row>
    <row r="3098" spans="1:14" ht="45">
      <c r="A3098" s="185"/>
      <c r="B3098" s="266" t="s">
        <v>8900</v>
      </c>
      <c r="C3098" s="241">
        <v>2024</v>
      </c>
      <c r="D3098" s="266" t="s">
        <v>8901</v>
      </c>
      <c r="E3098" s="78">
        <v>0.4</v>
      </c>
      <c r="F3098" s="244">
        <v>1</v>
      </c>
      <c r="G3098" s="244">
        <v>0</v>
      </c>
      <c r="H3098" s="267">
        <v>25.045500000000001</v>
      </c>
      <c r="I3098" s="269">
        <v>242</v>
      </c>
      <c r="L3098" s="211">
        <f t="shared" si="102"/>
        <v>25.045500000000001</v>
      </c>
      <c r="N3098" s="192"/>
    </row>
    <row r="3099" spans="1:14" ht="45">
      <c r="A3099" s="185"/>
      <c r="B3099" s="266" t="s">
        <v>8902</v>
      </c>
      <c r="C3099" s="241">
        <v>2024</v>
      </c>
      <c r="D3099" s="266" t="s">
        <v>8903</v>
      </c>
      <c r="E3099" s="78">
        <v>0.4</v>
      </c>
      <c r="F3099" s="244">
        <v>1</v>
      </c>
      <c r="G3099" s="244">
        <v>15</v>
      </c>
      <c r="H3099" s="267">
        <v>25.045529999999999</v>
      </c>
      <c r="I3099" s="269">
        <v>242</v>
      </c>
      <c r="L3099" s="211">
        <f t="shared" si="102"/>
        <v>25.045529999999999</v>
      </c>
      <c r="N3099" s="192"/>
    </row>
    <row r="3100" spans="1:14" ht="45">
      <c r="A3100" s="185"/>
      <c r="B3100" s="266" t="s">
        <v>8904</v>
      </c>
      <c r="C3100" s="241">
        <v>2024</v>
      </c>
      <c r="D3100" s="266" t="s">
        <v>8905</v>
      </c>
      <c r="E3100" s="78">
        <v>0.4</v>
      </c>
      <c r="F3100" s="244">
        <v>1</v>
      </c>
      <c r="G3100" s="244">
        <v>5</v>
      </c>
      <c r="H3100" s="267">
        <v>25.045500000000001</v>
      </c>
      <c r="I3100" s="269">
        <v>242</v>
      </c>
      <c r="L3100" s="211">
        <f t="shared" si="102"/>
        <v>25.045500000000001</v>
      </c>
      <c r="N3100" s="192"/>
    </row>
    <row r="3101" spans="1:14" ht="45">
      <c r="A3101" s="185"/>
      <c r="B3101" s="266" t="s">
        <v>8906</v>
      </c>
      <c r="C3101" s="241">
        <v>2024</v>
      </c>
      <c r="D3101" s="266" t="s">
        <v>8907</v>
      </c>
      <c r="E3101" s="78">
        <v>0.4</v>
      </c>
      <c r="F3101" s="244">
        <v>1</v>
      </c>
      <c r="G3101" s="244">
        <v>15</v>
      </c>
      <c r="H3101" s="267">
        <v>24.939</v>
      </c>
      <c r="I3101" s="269">
        <v>242</v>
      </c>
      <c r="L3101" s="211">
        <f t="shared" si="102"/>
        <v>24.939</v>
      </c>
      <c r="N3101" s="192"/>
    </row>
    <row r="3102" spans="1:14" ht="45">
      <c r="A3102" s="185"/>
      <c r="B3102" s="266" t="s">
        <v>8908</v>
      </c>
      <c r="C3102" s="241">
        <v>2024</v>
      </c>
      <c r="D3102" s="266" t="s">
        <v>8909</v>
      </c>
      <c r="E3102" s="78">
        <v>0.4</v>
      </c>
      <c r="F3102" s="244">
        <v>1</v>
      </c>
      <c r="G3102" s="244">
        <v>15</v>
      </c>
      <c r="H3102" s="267">
        <v>24.93901</v>
      </c>
      <c r="I3102" s="269">
        <v>242</v>
      </c>
      <c r="L3102" s="211">
        <f t="shared" si="102"/>
        <v>24.93901</v>
      </c>
      <c r="N3102" s="192"/>
    </row>
    <row r="3103" spans="1:14" ht="45">
      <c r="A3103" s="185"/>
      <c r="B3103" s="266" t="s">
        <v>8910</v>
      </c>
      <c r="C3103" s="241">
        <v>2024</v>
      </c>
      <c r="D3103" s="266" t="s">
        <v>8911</v>
      </c>
      <c r="E3103" s="78">
        <v>0.4</v>
      </c>
      <c r="F3103" s="244">
        <v>1</v>
      </c>
      <c r="G3103" s="244">
        <v>15</v>
      </c>
      <c r="H3103" s="267">
        <v>24.939</v>
      </c>
      <c r="I3103" s="269">
        <v>242</v>
      </c>
      <c r="L3103" s="211">
        <f t="shared" si="102"/>
        <v>24.939</v>
      </c>
      <c r="N3103" s="192"/>
    </row>
    <row r="3104" spans="1:14" ht="45">
      <c r="A3104" s="185"/>
      <c r="B3104" s="266" t="s">
        <v>8912</v>
      </c>
      <c r="C3104" s="241">
        <v>2024</v>
      </c>
      <c r="D3104" s="266" t="s">
        <v>8913</v>
      </c>
      <c r="E3104" s="78">
        <v>0.4</v>
      </c>
      <c r="F3104" s="244">
        <v>1</v>
      </c>
      <c r="G3104" s="244">
        <v>5</v>
      </c>
      <c r="H3104" s="267">
        <v>24.938970000000001</v>
      </c>
      <c r="I3104" s="269">
        <v>242</v>
      </c>
      <c r="L3104" s="211">
        <f t="shared" si="102"/>
        <v>24.938970000000001</v>
      </c>
      <c r="N3104" s="192"/>
    </row>
    <row r="3105" spans="1:14" ht="45">
      <c r="A3105" s="185"/>
      <c r="B3105" s="266" t="s">
        <v>8914</v>
      </c>
      <c r="C3105" s="241">
        <v>2024</v>
      </c>
      <c r="D3105" s="266" t="s">
        <v>8915</v>
      </c>
      <c r="E3105" s="78">
        <v>0.4</v>
      </c>
      <c r="F3105" s="244">
        <v>1</v>
      </c>
      <c r="G3105" s="244">
        <v>0</v>
      </c>
      <c r="H3105" s="267">
        <v>24.939430000000002</v>
      </c>
      <c r="I3105" s="269">
        <v>242</v>
      </c>
      <c r="L3105" s="211">
        <f t="shared" si="102"/>
        <v>24.939430000000002</v>
      </c>
      <c r="N3105" s="192"/>
    </row>
    <row r="3106" spans="1:14" ht="45">
      <c r="A3106" s="185"/>
      <c r="B3106" s="266" t="s">
        <v>8916</v>
      </c>
      <c r="C3106" s="241">
        <v>2024</v>
      </c>
      <c r="D3106" s="266" t="s">
        <v>8917</v>
      </c>
      <c r="E3106" s="78">
        <v>0.4</v>
      </c>
      <c r="F3106" s="244">
        <v>1</v>
      </c>
      <c r="G3106" s="244">
        <v>0</v>
      </c>
      <c r="H3106" s="267">
        <v>24.939439999999998</v>
      </c>
      <c r="I3106" s="269">
        <v>242</v>
      </c>
      <c r="L3106" s="211">
        <f t="shared" si="102"/>
        <v>24.939439999999998</v>
      </c>
      <c r="N3106" s="192"/>
    </row>
    <row r="3107" spans="1:14" ht="45">
      <c r="A3107" s="185"/>
      <c r="B3107" s="266" t="s">
        <v>8918</v>
      </c>
      <c r="C3107" s="241">
        <v>2024</v>
      </c>
      <c r="D3107" s="266" t="s">
        <v>8919</v>
      </c>
      <c r="E3107" s="78">
        <v>0.4</v>
      </c>
      <c r="F3107" s="244">
        <v>1</v>
      </c>
      <c r="G3107" s="244">
        <v>15</v>
      </c>
      <c r="H3107" s="267">
        <v>23.54297</v>
      </c>
      <c r="I3107" s="269">
        <v>242</v>
      </c>
      <c r="L3107" s="211">
        <f t="shared" si="102"/>
        <v>23.54297</v>
      </c>
      <c r="N3107" s="192"/>
    </row>
    <row r="3108" spans="1:14" ht="45">
      <c r="A3108" s="185"/>
      <c r="B3108" s="266" t="s">
        <v>8920</v>
      </c>
      <c r="C3108" s="241">
        <v>2024</v>
      </c>
      <c r="D3108" s="266" t="s">
        <v>8921</v>
      </c>
      <c r="E3108" s="78">
        <v>0.4</v>
      </c>
      <c r="F3108" s="244">
        <v>1</v>
      </c>
      <c r="G3108" s="244">
        <v>15</v>
      </c>
      <c r="H3108" s="267">
        <v>24.939439999999998</v>
      </c>
      <c r="I3108" s="269">
        <v>242</v>
      </c>
      <c r="L3108" s="211">
        <f t="shared" si="102"/>
        <v>24.939439999999998</v>
      </c>
      <c r="N3108" s="192"/>
    </row>
    <row r="3109" spans="1:14" ht="45">
      <c r="A3109" s="185"/>
      <c r="B3109" s="266" t="s">
        <v>8922</v>
      </c>
      <c r="C3109" s="241">
        <v>2024</v>
      </c>
      <c r="D3109" s="266" t="s">
        <v>8923</v>
      </c>
      <c r="E3109" s="78">
        <v>0.4</v>
      </c>
      <c r="F3109" s="244">
        <v>1</v>
      </c>
      <c r="G3109" s="244">
        <v>15</v>
      </c>
      <c r="H3109" s="267">
        <v>25.254099999999998</v>
      </c>
      <c r="I3109" s="269">
        <v>242</v>
      </c>
      <c r="L3109" s="211">
        <f t="shared" si="102"/>
        <v>25.254099999999998</v>
      </c>
      <c r="N3109" s="192"/>
    </row>
    <row r="3110" spans="1:14" ht="45">
      <c r="A3110" s="185"/>
      <c r="B3110" s="266" t="s">
        <v>8924</v>
      </c>
      <c r="C3110" s="241">
        <v>2024</v>
      </c>
      <c r="D3110" s="266" t="s">
        <v>8925</v>
      </c>
      <c r="E3110" s="78">
        <v>0.4</v>
      </c>
      <c r="F3110" s="244">
        <v>1</v>
      </c>
      <c r="G3110" s="244">
        <v>0</v>
      </c>
      <c r="H3110" s="267">
        <v>26.409970000000001</v>
      </c>
      <c r="I3110" s="269">
        <v>242</v>
      </c>
      <c r="L3110" s="211">
        <f t="shared" si="102"/>
        <v>26.409970000000001</v>
      </c>
      <c r="N3110" s="192"/>
    </row>
    <row r="3111" spans="1:14" ht="45">
      <c r="A3111" s="185"/>
      <c r="B3111" s="266" t="s">
        <v>8926</v>
      </c>
      <c r="C3111" s="241">
        <v>2024</v>
      </c>
      <c r="D3111" s="266" t="s">
        <v>8927</v>
      </c>
      <c r="E3111" s="78">
        <v>0.4</v>
      </c>
      <c r="F3111" s="244">
        <v>1</v>
      </c>
      <c r="G3111" s="244">
        <v>15</v>
      </c>
      <c r="H3111" s="267">
        <v>25.25404</v>
      </c>
      <c r="I3111" s="269">
        <v>242</v>
      </c>
      <c r="L3111" s="211">
        <f t="shared" si="102"/>
        <v>25.25404</v>
      </c>
      <c r="N3111" s="192"/>
    </row>
    <row r="3112" spans="1:14" ht="45">
      <c r="A3112" s="185"/>
      <c r="B3112" s="266" t="s">
        <v>8928</v>
      </c>
      <c r="C3112" s="241">
        <v>2024</v>
      </c>
      <c r="D3112" s="266" t="s">
        <v>8929</v>
      </c>
      <c r="E3112" s="78">
        <v>0.4</v>
      </c>
      <c r="F3112" s="244">
        <v>1</v>
      </c>
      <c r="G3112" s="244">
        <v>0</v>
      </c>
      <c r="H3112" s="267">
        <v>25.25413</v>
      </c>
      <c r="I3112" s="269">
        <v>242</v>
      </c>
      <c r="L3112" s="211">
        <f t="shared" si="102"/>
        <v>25.25413</v>
      </c>
      <c r="N3112" s="192"/>
    </row>
    <row r="3113" spans="1:14" ht="45">
      <c r="A3113" s="185"/>
      <c r="B3113" s="266" t="s">
        <v>8930</v>
      </c>
      <c r="C3113" s="241">
        <v>2024</v>
      </c>
      <c r="D3113" s="266" t="s">
        <v>8931</v>
      </c>
      <c r="E3113" s="78">
        <v>0.4</v>
      </c>
      <c r="F3113" s="244">
        <v>1</v>
      </c>
      <c r="G3113" s="244">
        <v>0</v>
      </c>
      <c r="H3113" s="267">
        <v>25.254480000000001</v>
      </c>
      <c r="I3113" s="269">
        <v>242</v>
      </c>
      <c r="L3113" s="211">
        <f t="shared" si="102"/>
        <v>25.254480000000001</v>
      </c>
      <c r="N3113" s="192"/>
    </row>
    <row r="3114" spans="1:14" ht="45">
      <c r="A3114" s="185"/>
      <c r="B3114" s="266" t="s">
        <v>8932</v>
      </c>
      <c r="C3114" s="241">
        <v>2024</v>
      </c>
      <c r="D3114" s="266" t="s">
        <v>8933</v>
      </c>
      <c r="E3114" s="78">
        <v>0.4</v>
      </c>
      <c r="F3114" s="244">
        <v>1</v>
      </c>
      <c r="G3114" s="244">
        <v>15</v>
      </c>
      <c r="H3114" s="267">
        <v>25.2545</v>
      </c>
      <c r="I3114" s="269">
        <v>242</v>
      </c>
      <c r="L3114" s="211">
        <f t="shared" si="102"/>
        <v>25.2545</v>
      </c>
      <c r="N3114" s="192"/>
    </row>
    <row r="3115" spans="1:14" ht="45">
      <c r="A3115" s="185"/>
      <c r="B3115" s="266" t="s">
        <v>8934</v>
      </c>
      <c r="C3115" s="241">
        <v>2024</v>
      </c>
      <c r="D3115" s="266" t="s">
        <v>8935</v>
      </c>
      <c r="E3115" s="78">
        <v>0.4</v>
      </c>
      <c r="F3115" s="244">
        <v>1</v>
      </c>
      <c r="G3115" s="244">
        <v>15</v>
      </c>
      <c r="H3115" s="267">
        <v>25.389590000000002</v>
      </c>
      <c r="I3115" s="269">
        <v>242</v>
      </c>
      <c r="L3115" s="211">
        <f t="shared" si="102"/>
        <v>25.389590000000002</v>
      </c>
      <c r="N3115" s="192"/>
    </row>
    <row r="3116" spans="1:14" ht="45">
      <c r="A3116" s="185"/>
      <c r="B3116" s="266" t="s">
        <v>8936</v>
      </c>
      <c r="C3116" s="241">
        <v>2024</v>
      </c>
      <c r="D3116" s="266" t="s">
        <v>8937</v>
      </c>
      <c r="E3116" s="78">
        <v>0.4</v>
      </c>
      <c r="F3116" s="244">
        <v>1</v>
      </c>
      <c r="G3116" s="244">
        <v>15</v>
      </c>
      <c r="H3116" s="267">
        <v>25.389599999999998</v>
      </c>
      <c r="I3116" s="269">
        <v>242</v>
      </c>
      <c r="L3116" s="211">
        <f t="shared" si="102"/>
        <v>25.389599999999998</v>
      </c>
      <c r="N3116" s="192"/>
    </row>
    <row r="3117" spans="1:14" ht="45">
      <c r="A3117" s="185"/>
      <c r="B3117" s="266" t="s">
        <v>8938</v>
      </c>
      <c r="C3117" s="241">
        <v>2024</v>
      </c>
      <c r="D3117" s="266" t="s">
        <v>8939</v>
      </c>
      <c r="E3117" s="78">
        <v>0.4</v>
      </c>
      <c r="F3117" s="244">
        <v>1</v>
      </c>
      <c r="G3117" s="244">
        <v>15</v>
      </c>
      <c r="H3117" s="267">
        <v>24.94781</v>
      </c>
      <c r="I3117" s="269">
        <v>242</v>
      </c>
      <c r="L3117" s="211">
        <f t="shared" si="102"/>
        <v>24.94781</v>
      </c>
      <c r="N3117" s="192"/>
    </row>
    <row r="3118" spans="1:14" ht="45">
      <c r="A3118" s="185"/>
      <c r="B3118" s="266" t="s">
        <v>8940</v>
      </c>
      <c r="C3118" s="241">
        <v>2024</v>
      </c>
      <c r="D3118" s="266" t="s">
        <v>8941</v>
      </c>
      <c r="E3118" s="78">
        <v>0.4</v>
      </c>
      <c r="F3118" s="244">
        <v>1</v>
      </c>
      <c r="G3118" s="244">
        <v>0</v>
      </c>
      <c r="H3118" s="267">
        <v>24.947800000000001</v>
      </c>
      <c r="I3118" s="269">
        <v>242</v>
      </c>
      <c r="L3118" s="211">
        <f t="shared" si="102"/>
        <v>24.947800000000001</v>
      </c>
      <c r="N3118" s="192"/>
    </row>
    <row r="3119" spans="1:14" ht="45">
      <c r="A3119" s="185"/>
      <c r="B3119" s="266" t="s">
        <v>8942</v>
      </c>
      <c r="C3119" s="241">
        <v>2024</v>
      </c>
      <c r="D3119" s="266" t="s">
        <v>8943</v>
      </c>
      <c r="E3119" s="78">
        <v>0.4</v>
      </c>
      <c r="F3119" s="244">
        <v>1</v>
      </c>
      <c r="G3119" s="244">
        <v>15</v>
      </c>
      <c r="H3119" s="267">
        <v>24.94828</v>
      </c>
      <c r="I3119" s="269">
        <v>242</v>
      </c>
      <c r="L3119" s="211">
        <f t="shared" si="102"/>
        <v>24.94828</v>
      </c>
      <c r="N3119" s="192"/>
    </row>
    <row r="3120" spans="1:14" ht="45">
      <c r="A3120" s="185"/>
      <c r="B3120" s="266" t="s">
        <v>8944</v>
      </c>
      <c r="C3120" s="241">
        <v>2024</v>
      </c>
      <c r="D3120" s="266" t="s">
        <v>8945</v>
      </c>
      <c r="E3120" s="78">
        <v>0.4</v>
      </c>
      <c r="F3120" s="244">
        <v>1</v>
      </c>
      <c r="G3120" s="244">
        <v>15</v>
      </c>
      <c r="H3120" s="267">
        <v>24.948270000000001</v>
      </c>
      <c r="I3120" s="269">
        <v>242</v>
      </c>
      <c r="L3120" s="211">
        <f t="shared" si="102"/>
        <v>24.948270000000001</v>
      </c>
      <c r="N3120" s="192"/>
    </row>
    <row r="3121" spans="1:14" ht="45">
      <c r="A3121" s="185"/>
      <c r="B3121" s="266" t="s">
        <v>8946</v>
      </c>
      <c r="C3121" s="241">
        <v>2024</v>
      </c>
      <c r="D3121" s="266" t="s">
        <v>8947</v>
      </c>
      <c r="E3121" s="78">
        <v>0.4</v>
      </c>
      <c r="F3121" s="244">
        <v>1</v>
      </c>
      <c r="G3121" s="244">
        <v>15</v>
      </c>
      <c r="H3121" s="267">
        <v>25.554220000000001</v>
      </c>
      <c r="I3121" s="269">
        <v>246</v>
      </c>
      <c r="L3121" s="211">
        <f t="shared" si="102"/>
        <v>25.554220000000001</v>
      </c>
      <c r="N3121" s="192"/>
    </row>
    <row r="3122" spans="1:14" ht="45">
      <c r="A3122" s="185"/>
      <c r="B3122" s="266" t="s">
        <v>8948</v>
      </c>
      <c r="C3122" s="241">
        <v>2024</v>
      </c>
      <c r="D3122" s="266" t="s">
        <v>8949</v>
      </c>
      <c r="E3122" s="78">
        <v>0.4</v>
      </c>
      <c r="F3122" s="244">
        <v>1</v>
      </c>
      <c r="G3122" s="244">
        <v>0</v>
      </c>
      <c r="H3122" s="267">
        <v>26.06176</v>
      </c>
      <c r="I3122" s="269">
        <v>246</v>
      </c>
      <c r="L3122" s="211">
        <f t="shared" si="102"/>
        <v>26.06176</v>
      </c>
      <c r="N3122" s="192"/>
    </row>
    <row r="3123" spans="1:14" ht="45">
      <c r="A3123" s="185"/>
      <c r="B3123" s="266" t="s">
        <v>8950</v>
      </c>
      <c r="C3123" s="241">
        <v>2024</v>
      </c>
      <c r="D3123" s="266" t="s">
        <v>8951</v>
      </c>
      <c r="E3123" s="78">
        <v>0.4</v>
      </c>
      <c r="F3123" s="244">
        <v>1</v>
      </c>
      <c r="G3123" s="244">
        <v>7.5</v>
      </c>
      <c r="H3123" s="267">
        <v>25.35361</v>
      </c>
      <c r="I3123" s="269">
        <v>246</v>
      </c>
      <c r="L3123" s="211">
        <f t="shared" si="102"/>
        <v>25.35361</v>
      </c>
      <c r="N3123" s="192"/>
    </row>
    <row r="3124" spans="1:14" ht="45">
      <c r="A3124" s="185"/>
      <c r="B3124" s="266" t="s">
        <v>8952</v>
      </c>
      <c r="C3124" s="241">
        <v>2024</v>
      </c>
      <c r="D3124" s="266" t="s">
        <v>8953</v>
      </c>
      <c r="E3124" s="78">
        <v>0.4</v>
      </c>
      <c r="F3124" s="244">
        <v>1</v>
      </c>
      <c r="G3124" s="244">
        <v>15</v>
      </c>
      <c r="H3124" s="267">
        <v>29.13252</v>
      </c>
      <c r="I3124" s="269">
        <v>502</v>
      </c>
      <c r="L3124" s="211">
        <f t="shared" si="102"/>
        <v>29.13252</v>
      </c>
      <c r="N3124" s="192"/>
    </row>
    <row r="3125" spans="1:14" ht="45">
      <c r="A3125" s="185"/>
      <c r="B3125" s="266" t="s">
        <v>8954</v>
      </c>
      <c r="C3125" s="241">
        <v>2024</v>
      </c>
      <c r="D3125" s="266" t="s">
        <v>8955</v>
      </c>
      <c r="E3125" s="78">
        <v>0.4</v>
      </c>
      <c r="F3125" s="244">
        <v>1</v>
      </c>
      <c r="G3125" s="244">
        <v>0</v>
      </c>
      <c r="H3125" s="267">
        <v>36.402999999999999</v>
      </c>
      <c r="I3125" s="269">
        <v>311</v>
      </c>
      <c r="L3125" s="211">
        <f t="shared" si="102"/>
        <v>36.402999999999999</v>
      </c>
      <c r="N3125" s="192"/>
    </row>
    <row r="3126" spans="1:14" ht="45">
      <c r="A3126" s="185"/>
      <c r="B3126" s="266" t="s">
        <v>8956</v>
      </c>
      <c r="C3126" s="241">
        <v>2024</v>
      </c>
      <c r="D3126" s="266" t="s">
        <v>8957</v>
      </c>
      <c r="E3126" s="78">
        <v>0.4</v>
      </c>
      <c r="F3126" s="244">
        <v>1</v>
      </c>
      <c r="G3126" s="244">
        <v>15</v>
      </c>
      <c r="H3126" s="267">
        <v>25.201460000000001</v>
      </c>
      <c r="I3126" s="269">
        <v>250</v>
      </c>
      <c r="L3126" s="211">
        <f t="shared" si="102"/>
        <v>25.201460000000001</v>
      </c>
      <c r="N3126" s="192"/>
    </row>
    <row r="3127" spans="1:14" ht="45">
      <c r="A3127" s="185"/>
      <c r="B3127" s="266" t="s">
        <v>8958</v>
      </c>
      <c r="C3127" s="241">
        <v>2024</v>
      </c>
      <c r="D3127" s="266" t="s">
        <v>8959</v>
      </c>
      <c r="E3127" s="78">
        <v>0.4</v>
      </c>
      <c r="F3127" s="244">
        <v>1</v>
      </c>
      <c r="G3127" s="244">
        <v>15</v>
      </c>
      <c r="H3127" s="267">
        <v>25.706400000000002</v>
      </c>
      <c r="I3127" s="269">
        <v>250</v>
      </c>
      <c r="L3127" s="211">
        <f t="shared" si="102"/>
        <v>25.706400000000002</v>
      </c>
      <c r="N3127" s="192"/>
    </row>
    <row r="3128" spans="1:14" ht="45">
      <c r="A3128" s="185"/>
      <c r="B3128" s="266" t="s">
        <v>8960</v>
      </c>
      <c r="C3128" s="241">
        <v>2024</v>
      </c>
      <c r="D3128" s="266" t="s">
        <v>8961</v>
      </c>
      <c r="E3128" s="78">
        <v>0.4</v>
      </c>
      <c r="F3128" s="244">
        <v>1</v>
      </c>
      <c r="G3128" s="244">
        <v>15</v>
      </c>
      <c r="H3128" s="267">
        <v>27.916779999999999</v>
      </c>
      <c r="I3128" s="269">
        <v>250</v>
      </c>
      <c r="L3128" s="211">
        <f t="shared" si="102"/>
        <v>27.916779999999999</v>
      </c>
      <c r="N3128" s="192"/>
    </row>
    <row r="3129" spans="1:14" ht="45">
      <c r="A3129" s="185"/>
      <c r="B3129" s="266" t="s">
        <v>8962</v>
      </c>
      <c r="C3129" s="241">
        <v>2024</v>
      </c>
      <c r="D3129" s="266" t="s">
        <v>8963</v>
      </c>
      <c r="E3129" s="78">
        <v>0.4</v>
      </c>
      <c r="F3129" s="244">
        <v>1</v>
      </c>
      <c r="G3129" s="244">
        <v>15</v>
      </c>
      <c r="H3129" s="267">
        <v>30.237509999999997</v>
      </c>
      <c r="I3129" s="269">
        <v>247</v>
      </c>
      <c r="L3129" s="211">
        <f t="shared" si="102"/>
        <v>30.237509999999997</v>
      </c>
      <c r="N3129" s="192"/>
    </row>
    <row r="3130" spans="1:14" ht="45">
      <c r="A3130" s="185"/>
      <c r="B3130" s="266" t="s">
        <v>8964</v>
      </c>
      <c r="C3130" s="241">
        <v>2024</v>
      </c>
      <c r="D3130" s="266" t="s">
        <v>8965</v>
      </c>
      <c r="E3130" s="78">
        <v>0.4</v>
      </c>
      <c r="F3130" s="244">
        <v>1</v>
      </c>
      <c r="G3130" s="244">
        <v>0</v>
      </c>
      <c r="H3130" s="267">
        <v>27.900869999999998</v>
      </c>
      <c r="I3130" s="269">
        <v>247</v>
      </c>
      <c r="L3130" s="211">
        <f t="shared" si="102"/>
        <v>27.900869999999998</v>
      </c>
      <c r="N3130" s="192"/>
    </row>
    <row r="3131" spans="1:14" ht="45">
      <c r="A3131" s="185"/>
      <c r="B3131" s="266" t="s">
        <v>8966</v>
      </c>
      <c r="C3131" s="241">
        <v>2024</v>
      </c>
      <c r="D3131" s="266" t="s">
        <v>8967</v>
      </c>
      <c r="E3131" s="78">
        <v>0.4</v>
      </c>
      <c r="F3131" s="244">
        <v>1</v>
      </c>
      <c r="G3131" s="244">
        <v>0</v>
      </c>
      <c r="H3131" s="267">
        <v>36.088380000000001</v>
      </c>
      <c r="I3131" s="269">
        <v>247</v>
      </c>
      <c r="L3131" s="211">
        <f t="shared" si="102"/>
        <v>36.088380000000001</v>
      </c>
      <c r="N3131" s="192"/>
    </row>
    <row r="3132" spans="1:14" ht="45">
      <c r="A3132" s="185"/>
      <c r="B3132" s="266" t="s">
        <v>8968</v>
      </c>
      <c r="C3132" s="241">
        <v>2024</v>
      </c>
      <c r="D3132" s="266" t="s">
        <v>8969</v>
      </c>
      <c r="E3132" s="78">
        <v>0.4</v>
      </c>
      <c r="F3132" s="244">
        <v>1</v>
      </c>
      <c r="G3132" s="244">
        <v>15</v>
      </c>
      <c r="H3132" s="267">
        <v>33.068599999999996</v>
      </c>
      <c r="I3132" s="269">
        <v>247</v>
      </c>
      <c r="L3132" s="211">
        <f t="shared" si="102"/>
        <v>33.068599999999996</v>
      </c>
      <c r="N3132" s="192"/>
    </row>
    <row r="3133" spans="1:14" ht="45">
      <c r="A3133" s="185"/>
      <c r="B3133" s="266" t="s">
        <v>8970</v>
      </c>
      <c r="C3133" s="241">
        <v>2024</v>
      </c>
      <c r="D3133" s="266" t="s">
        <v>8971</v>
      </c>
      <c r="E3133" s="78">
        <v>0.4</v>
      </c>
      <c r="F3133" s="244">
        <v>1</v>
      </c>
      <c r="G3133" s="244">
        <v>15</v>
      </c>
      <c r="H3133" s="267">
        <v>29.465919999999997</v>
      </c>
      <c r="I3133" s="269">
        <v>248</v>
      </c>
      <c r="L3133" s="211">
        <f t="shared" si="102"/>
        <v>29.465919999999997</v>
      </c>
      <c r="N3133" s="192"/>
    </row>
    <row r="3134" spans="1:14" ht="45">
      <c r="A3134" s="185"/>
      <c r="B3134" s="266" t="s">
        <v>8972</v>
      </c>
      <c r="C3134" s="241">
        <v>2024</v>
      </c>
      <c r="D3134" s="266" t="s">
        <v>8973</v>
      </c>
      <c r="E3134" s="78">
        <v>0.4</v>
      </c>
      <c r="F3134" s="244">
        <v>1</v>
      </c>
      <c r="G3134" s="244">
        <v>15</v>
      </c>
      <c r="H3134" s="267">
        <v>23.773289999999999</v>
      </c>
      <c r="I3134" s="269">
        <v>251</v>
      </c>
      <c r="L3134" s="211">
        <f t="shared" si="102"/>
        <v>23.773289999999999</v>
      </c>
      <c r="N3134" s="192"/>
    </row>
    <row r="3135" spans="1:14" ht="45">
      <c r="A3135" s="185"/>
      <c r="B3135" s="266" t="s">
        <v>8974</v>
      </c>
      <c r="C3135" s="241">
        <v>2024</v>
      </c>
      <c r="D3135" s="266" t="s">
        <v>8975</v>
      </c>
      <c r="E3135" s="78">
        <v>0.4</v>
      </c>
      <c r="F3135" s="244">
        <v>1</v>
      </c>
      <c r="G3135" s="244">
        <v>15</v>
      </c>
      <c r="H3135" s="267">
        <v>29.967490000000002</v>
      </c>
      <c r="I3135" s="269">
        <v>249</v>
      </c>
      <c r="L3135" s="211">
        <f t="shared" si="102"/>
        <v>29.967490000000002</v>
      </c>
      <c r="N3135" s="192"/>
    </row>
    <row r="3136" spans="1:14" ht="45">
      <c r="A3136" s="185"/>
      <c r="B3136" s="266" t="s">
        <v>8976</v>
      </c>
      <c r="C3136" s="241">
        <v>2024</v>
      </c>
      <c r="D3136" s="266" t="s">
        <v>8977</v>
      </c>
      <c r="E3136" s="78">
        <v>0.4</v>
      </c>
      <c r="F3136" s="244">
        <v>1</v>
      </c>
      <c r="G3136" s="244">
        <v>15</v>
      </c>
      <c r="H3136" s="267">
        <v>32.692119999999996</v>
      </c>
      <c r="I3136" s="269">
        <v>346</v>
      </c>
      <c r="L3136" s="211">
        <f t="shared" si="102"/>
        <v>32.692119999999996</v>
      </c>
      <c r="N3136" s="192"/>
    </row>
    <row r="3137" spans="1:14" ht="45">
      <c r="A3137" s="185"/>
      <c r="B3137" s="266" t="s">
        <v>8978</v>
      </c>
      <c r="C3137" s="241">
        <v>2024</v>
      </c>
      <c r="D3137" s="266" t="s">
        <v>8979</v>
      </c>
      <c r="E3137" s="78">
        <v>0.4</v>
      </c>
      <c r="F3137" s="244">
        <v>1</v>
      </c>
      <c r="G3137" s="244">
        <v>15</v>
      </c>
      <c r="H3137" s="267">
        <v>25.48105</v>
      </c>
      <c r="I3137" s="269">
        <v>254</v>
      </c>
      <c r="L3137" s="211">
        <f t="shared" si="102"/>
        <v>25.48105</v>
      </c>
      <c r="N3137" s="192"/>
    </row>
    <row r="3138" spans="1:14" ht="45">
      <c r="A3138" s="185"/>
      <c r="B3138" s="266" t="s">
        <v>8980</v>
      </c>
      <c r="C3138" s="241">
        <v>2024</v>
      </c>
      <c r="D3138" s="266" t="s">
        <v>7432</v>
      </c>
      <c r="E3138" s="78">
        <v>0.4</v>
      </c>
      <c r="F3138" s="244">
        <v>1</v>
      </c>
      <c r="G3138" s="244">
        <v>15</v>
      </c>
      <c r="H3138" s="267">
        <v>27.141779999999997</v>
      </c>
      <c r="I3138" s="269">
        <v>401</v>
      </c>
      <c r="L3138" s="211">
        <f t="shared" si="102"/>
        <v>27.141779999999997</v>
      </c>
      <c r="N3138" s="192"/>
    </row>
    <row r="3139" spans="1:14" ht="45">
      <c r="A3139" s="185"/>
      <c r="B3139" s="266" t="s">
        <v>8981</v>
      </c>
      <c r="C3139" s="241">
        <v>2024</v>
      </c>
      <c r="D3139" s="266" t="s">
        <v>8982</v>
      </c>
      <c r="E3139" s="78">
        <v>0.4</v>
      </c>
      <c r="F3139" s="244">
        <v>1</v>
      </c>
      <c r="G3139" s="244">
        <v>15</v>
      </c>
      <c r="H3139" s="267">
        <v>25.55763</v>
      </c>
      <c r="I3139" s="269">
        <v>254</v>
      </c>
      <c r="L3139" s="211">
        <f t="shared" si="102"/>
        <v>25.55763</v>
      </c>
      <c r="N3139" s="192"/>
    </row>
    <row r="3140" spans="1:14" ht="45">
      <c r="A3140" s="185"/>
      <c r="B3140" s="266" t="s">
        <v>8983</v>
      </c>
      <c r="C3140" s="241">
        <v>2024</v>
      </c>
      <c r="D3140" s="266" t="s">
        <v>8984</v>
      </c>
      <c r="E3140" s="78">
        <v>0.4</v>
      </c>
      <c r="F3140" s="244">
        <v>1</v>
      </c>
      <c r="G3140" s="244">
        <v>15</v>
      </c>
      <c r="H3140" s="267">
        <v>25.541599999999999</v>
      </c>
      <c r="I3140" s="269">
        <v>254</v>
      </c>
      <c r="L3140" s="211">
        <f t="shared" si="102"/>
        <v>25.541599999999999</v>
      </c>
      <c r="N3140" s="192"/>
    </row>
    <row r="3141" spans="1:14" ht="45">
      <c r="A3141" s="185"/>
      <c r="B3141" s="266" t="s">
        <v>8985</v>
      </c>
      <c r="C3141" s="241">
        <v>2024</v>
      </c>
      <c r="D3141" s="266" t="s">
        <v>8986</v>
      </c>
      <c r="E3141" s="78">
        <v>0.4</v>
      </c>
      <c r="F3141" s="244">
        <v>1</v>
      </c>
      <c r="G3141" s="244">
        <v>15</v>
      </c>
      <c r="H3141" s="267">
        <v>25.461500000000001</v>
      </c>
      <c r="I3141" s="269">
        <v>254</v>
      </c>
      <c r="L3141" s="211">
        <f t="shared" si="102"/>
        <v>25.461500000000001</v>
      </c>
      <c r="N3141" s="192"/>
    </row>
    <row r="3142" spans="1:14" ht="45">
      <c r="A3142" s="185"/>
      <c r="B3142" s="266" t="s">
        <v>8987</v>
      </c>
      <c r="C3142" s="241">
        <v>2024</v>
      </c>
      <c r="D3142" s="266" t="s">
        <v>8988</v>
      </c>
      <c r="E3142" s="78">
        <v>0.4</v>
      </c>
      <c r="F3142" s="244">
        <v>1</v>
      </c>
      <c r="G3142" s="244">
        <v>10</v>
      </c>
      <c r="H3142" s="267">
        <v>16.777080000000002</v>
      </c>
      <c r="I3142" s="269">
        <v>342</v>
      </c>
      <c r="L3142" s="211">
        <f t="shared" si="102"/>
        <v>16.777080000000002</v>
      </c>
      <c r="N3142" s="192"/>
    </row>
    <row r="3143" spans="1:14" ht="45">
      <c r="A3143" s="185"/>
      <c r="B3143" s="266" t="s">
        <v>8989</v>
      </c>
      <c r="C3143" s="241">
        <v>2024</v>
      </c>
      <c r="D3143" s="266" t="s">
        <v>8990</v>
      </c>
      <c r="E3143" s="78">
        <v>0.4</v>
      </c>
      <c r="F3143" s="244">
        <v>1</v>
      </c>
      <c r="G3143" s="244">
        <v>10</v>
      </c>
      <c r="H3143" s="267">
        <v>16.090579999999999</v>
      </c>
      <c r="I3143" s="269">
        <v>342</v>
      </c>
      <c r="L3143" s="211">
        <f t="shared" si="102"/>
        <v>16.090579999999999</v>
      </c>
      <c r="N3143" s="192"/>
    </row>
    <row r="3144" spans="1:14" ht="45">
      <c r="A3144" s="185"/>
      <c r="B3144" s="266" t="s">
        <v>8991</v>
      </c>
      <c r="C3144" s="241">
        <v>2024</v>
      </c>
      <c r="D3144" s="266" t="s">
        <v>8992</v>
      </c>
      <c r="E3144" s="78">
        <v>0.4</v>
      </c>
      <c r="F3144" s="244">
        <v>1</v>
      </c>
      <c r="G3144" s="244">
        <v>15</v>
      </c>
      <c r="H3144" s="267">
        <v>16.032589999999999</v>
      </c>
      <c r="I3144" s="269">
        <v>342</v>
      </c>
      <c r="L3144" s="211">
        <f t="shared" ref="L3144:L3207" si="103">H3144/F3144</f>
        <v>16.032589999999999</v>
      </c>
      <c r="N3144" s="192"/>
    </row>
    <row r="3145" spans="1:14" ht="45">
      <c r="A3145" s="185"/>
      <c r="B3145" s="266" t="s">
        <v>8993</v>
      </c>
      <c r="C3145" s="241">
        <v>2024</v>
      </c>
      <c r="D3145" s="266" t="s">
        <v>8994</v>
      </c>
      <c r="E3145" s="78">
        <v>0.4</v>
      </c>
      <c r="F3145" s="244">
        <v>1</v>
      </c>
      <c r="G3145" s="244">
        <v>15</v>
      </c>
      <c r="H3145" s="267">
        <v>22.877290000000002</v>
      </c>
      <c r="I3145" s="269">
        <v>342</v>
      </c>
      <c r="L3145" s="211">
        <f t="shared" si="103"/>
        <v>22.877290000000002</v>
      </c>
      <c r="N3145" s="192"/>
    </row>
    <row r="3146" spans="1:14" ht="45">
      <c r="A3146" s="185"/>
      <c r="B3146" s="266" t="s">
        <v>8995</v>
      </c>
      <c r="C3146" s="241">
        <v>2024</v>
      </c>
      <c r="D3146" s="266" t="s">
        <v>8996</v>
      </c>
      <c r="E3146" s="78">
        <v>0.4</v>
      </c>
      <c r="F3146" s="244">
        <v>1</v>
      </c>
      <c r="G3146" s="244">
        <v>0</v>
      </c>
      <c r="H3146" s="267">
        <v>26.407959999999999</v>
      </c>
      <c r="I3146" s="269">
        <v>342</v>
      </c>
      <c r="L3146" s="211">
        <f t="shared" si="103"/>
        <v>26.407959999999999</v>
      </c>
      <c r="N3146" s="192"/>
    </row>
    <row r="3147" spans="1:14" ht="45">
      <c r="A3147" s="185"/>
      <c r="B3147" s="266" t="s">
        <v>8997</v>
      </c>
      <c r="C3147" s="241">
        <v>2024</v>
      </c>
      <c r="D3147" s="266" t="s">
        <v>8998</v>
      </c>
      <c r="E3147" s="78">
        <v>0.4</v>
      </c>
      <c r="F3147" s="244">
        <v>1</v>
      </c>
      <c r="G3147" s="244">
        <v>15</v>
      </c>
      <c r="H3147" s="267">
        <v>26.520409999999998</v>
      </c>
      <c r="I3147" s="269">
        <v>342</v>
      </c>
      <c r="L3147" s="211">
        <f t="shared" si="103"/>
        <v>26.520409999999998</v>
      </c>
      <c r="N3147" s="192"/>
    </row>
    <row r="3148" spans="1:14" ht="45">
      <c r="A3148" s="185"/>
      <c r="B3148" s="266" t="s">
        <v>8999</v>
      </c>
      <c r="C3148" s="241">
        <v>2024</v>
      </c>
      <c r="D3148" s="266" t="s">
        <v>9000</v>
      </c>
      <c r="E3148" s="78">
        <v>0.4</v>
      </c>
      <c r="F3148" s="244">
        <v>1</v>
      </c>
      <c r="G3148" s="244">
        <v>0</v>
      </c>
      <c r="H3148" s="267">
        <v>26.756900000000002</v>
      </c>
      <c r="I3148" s="269">
        <v>342</v>
      </c>
      <c r="L3148" s="211">
        <f t="shared" si="103"/>
        <v>26.756900000000002</v>
      </c>
      <c r="N3148" s="192"/>
    </row>
    <row r="3149" spans="1:14" ht="45">
      <c r="A3149" s="185"/>
      <c r="B3149" s="266" t="s">
        <v>9001</v>
      </c>
      <c r="C3149" s="241">
        <v>2024</v>
      </c>
      <c r="D3149" s="266" t="s">
        <v>9002</v>
      </c>
      <c r="E3149" s="78">
        <v>0.4</v>
      </c>
      <c r="F3149" s="244">
        <v>1</v>
      </c>
      <c r="G3149" s="244">
        <v>5</v>
      </c>
      <c r="H3149" s="267">
        <v>26.323070000000001</v>
      </c>
      <c r="I3149" s="269">
        <v>342</v>
      </c>
      <c r="L3149" s="211">
        <f t="shared" si="103"/>
        <v>26.323070000000001</v>
      </c>
      <c r="N3149" s="192"/>
    </row>
    <row r="3150" spans="1:14" ht="45">
      <c r="A3150" s="185"/>
      <c r="B3150" s="266" t="s">
        <v>9003</v>
      </c>
      <c r="C3150" s="241">
        <v>2024</v>
      </c>
      <c r="D3150" s="266" t="s">
        <v>9004</v>
      </c>
      <c r="E3150" s="78">
        <v>0.4</v>
      </c>
      <c r="F3150" s="244">
        <v>1</v>
      </c>
      <c r="G3150" s="244">
        <v>15</v>
      </c>
      <c r="H3150" s="267">
        <v>26.25676</v>
      </c>
      <c r="I3150" s="269">
        <v>342</v>
      </c>
      <c r="L3150" s="211">
        <f t="shared" si="103"/>
        <v>26.25676</v>
      </c>
      <c r="N3150" s="192"/>
    </row>
    <row r="3151" spans="1:14" ht="45">
      <c r="A3151" s="185"/>
      <c r="B3151" s="266" t="s">
        <v>9005</v>
      </c>
      <c r="C3151" s="241">
        <v>2024</v>
      </c>
      <c r="D3151" s="266" t="s">
        <v>9006</v>
      </c>
      <c r="E3151" s="78">
        <v>0.4</v>
      </c>
      <c r="F3151" s="244">
        <v>1</v>
      </c>
      <c r="G3151" s="244">
        <v>0</v>
      </c>
      <c r="H3151" s="267">
        <v>26.2302</v>
      </c>
      <c r="I3151" s="269">
        <v>342</v>
      </c>
      <c r="L3151" s="211">
        <f t="shared" si="103"/>
        <v>26.2302</v>
      </c>
      <c r="N3151" s="192"/>
    </row>
    <row r="3152" spans="1:14" ht="45">
      <c r="A3152" s="185"/>
      <c r="B3152" s="266" t="s">
        <v>9007</v>
      </c>
      <c r="C3152" s="241">
        <v>2024</v>
      </c>
      <c r="D3152" s="266" t="s">
        <v>9008</v>
      </c>
      <c r="E3152" s="78">
        <v>0.4</v>
      </c>
      <c r="F3152" s="244">
        <v>1</v>
      </c>
      <c r="G3152" s="244">
        <v>15</v>
      </c>
      <c r="H3152" s="267">
        <v>26.357620000000001</v>
      </c>
      <c r="I3152" s="269">
        <v>342</v>
      </c>
      <c r="L3152" s="211">
        <f t="shared" si="103"/>
        <v>26.357620000000001</v>
      </c>
      <c r="N3152" s="192"/>
    </row>
    <row r="3153" spans="1:14" ht="45">
      <c r="A3153" s="185"/>
      <c r="B3153" s="266" t="s">
        <v>9009</v>
      </c>
      <c r="C3153" s="241">
        <v>2024</v>
      </c>
      <c r="D3153" s="266" t="s">
        <v>9010</v>
      </c>
      <c r="E3153" s="78">
        <v>0.4</v>
      </c>
      <c r="F3153" s="244">
        <v>1</v>
      </c>
      <c r="G3153" s="244">
        <v>15</v>
      </c>
      <c r="H3153" s="267">
        <v>26.31626</v>
      </c>
      <c r="I3153" s="269">
        <v>342</v>
      </c>
      <c r="L3153" s="211">
        <f t="shared" si="103"/>
        <v>26.31626</v>
      </c>
      <c r="N3153" s="192"/>
    </row>
    <row r="3154" spans="1:14" ht="45">
      <c r="A3154" s="185"/>
      <c r="B3154" s="266" t="s">
        <v>9011</v>
      </c>
      <c r="C3154" s="241">
        <v>2024</v>
      </c>
      <c r="D3154" s="266" t="s">
        <v>9012</v>
      </c>
      <c r="E3154" s="78">
        <v>0.4</v>
      </c>
      <c r="F3154" s="244">
        <v>1</v>
      </c>
      <c r="G3154" s="244">
        <v>15</v>
      </c>
      <c r="H3154" s="267">
        <v>26.657610000000002</v>
      </c>
      <c r="I3154" s="269">
        <v>342</v>
      </c>
      <c r="L3154" s="211">
        <f t="shared" si="103"/>
        <v>26.657610000000002</v>
      </c>
      <c r="N3154" s="192"/>
    </row>
    <row r="3155" spans="1:14" ht="45">
      <c r="A3155" s="185"/>
      <c r="B3155" s="266" t="s">
        <v>9013</v>
      </c>
      <c r="C3155" s="241">
        <v>2024</v>
      </c>
      <c r="D3155" s="266" t="s">
        <v>9014</v>
      </c>
      <c r="E3155" s="78">
        <v>0.4</v>
      </c>
      <c r="F3155" s="244">
        <v>1</v>
      </c>
      <c r="G3155" s="244">
        <v>15</v>
      </c>
      <c r="H3155" s="267">
        <v>27.087009999999999</v>
      </c>
      <c r="I3155" s="269">
        <v>314</v>
      </c>
      <c r="L3155" s="211">
        <f t="shared" si="103"/>
        <v>27.087009999999999</v>
      </c>
      <c r="N3155" s="192"/>
    </row>
    <row r="3156" spans="1:14" ht="45">
      <c r="A3156" s="185"/>
      <c r="B3156" s="266" t="s">
        <v>9015</v>
      </c>
      <c r="C3156" s="241">
        <v>2024</v>
      </c>
      <c r="D3156" s="266" t="s">
        <v>9016</v>
      </c>
      <c r="E3156" s="78">
        <v>0.4</v>
      </c>
      <c r="F3156" s="244">
        <v>1</v>
      </c>
      <c r="G3156" s="244">
        <v>15</v>
      </c>
      <c r="H3156" s="267">
        <v>29.214549999999999</v>
      </c>
      <c r="I3156" s="269">
        <v>394</v>
      </c>
      <c r="L3156" s="211">
        <f t="shared" si="103"/>
        <v>29.214549999999999</v>
      </c>
      <c r="N3156" s="192"/>
    </row>
    <row r="3157" spans="1:14" ht="45">
      <c r="A3157" s="185"/>
      <c r="B3157" s="266" t="s">
        <v>9017</v>
      </c>
      <c r="C3157" s="241">
        <v>2024</v>
      </c>
      <c r="D3157" s="266" t="s">
        <v>6726</v>
      </c>
      <c r="E3157" s="78">
        <v>0.4</v>
      </c>
      <c r="F3157" s="244">
        <v>1</v>
      </c>
      <c r="G3157" s="244">
        <v>10</v>
      </c>
      <c r="H3157" s="267">
        <v>19.919280000000001</v>
      </c>
      <c r="I3157" s="269">
        <v>314</v>
      </c>
      <c r="L3157" s="211">
        <f t="shared" si="103"/>
        <v>19.919280000000001</v>
      </c>
      <c r="N3157" s="192"/>
    </row>
    <row r="3158" spans="1:14" ht="45">
      <c r="A3158" s="185"/>
      <c r="B3158" s="266" t="s">
        <v>9018</v>
      </c>
      <c r="C3158" s="241">
        <v>2024</v>
      </c>
      <c r="D3158" s="266" t="s">
        <v>9019</v>
      </c>
      <c r="E3158" s="78">
        <v>0.4</v>
      </c>
      <c r="F3158" s="244">
        <v>1</v>
      </c>
      <c r="G3158" s="244">
        <v>0</v>
      </c>
      <c r="H3158" s="267">
        <v>28.244610000000002</v>
      </c>
      <c r="I3158" s="269">
        <v>314</v>
      </c>
      <c r="L3158" s="211">
        <f t="shared" si="103"/>
        <v>28.244610000000002</v>
      </c>
      <c r="N3158" s="192"/>
    </row>
    <row r="3159" spans="1:14" ht="45">
      <c r="A3159" s="185"/>
      <c r="B3159" s="266" t="s">
        <v>9020</v>
      </c>
      <c r="C3159" s="241">
        <v>2024</v>
      </c>
      <c r="D3159" s="266" t="s">
        <v>9021</v>
      </c>
      <c r="E3159" s="78">
        <v>0.4</v>
      </c>
      <c r="F3159" s="244">
        <v>1</v>
      </c>
      <c r="G3159" s="244">
        <v>15</v>
      </c>
      <c r="H3159" s="267">
        <v>27.368590000000001</v>
      </c>
      <c r="I3159" s="269">
        <v>314</v>
      </c>
      <c r="L3159" s="211">
        <f t="shared" si="103"/>
        <v>27.368590000000001</v>
      </c>
      <c r="N3159" s="192"/>
    </row>
    <row r="3160" spans="1:14" ht="45">
      <c r="A3160" s="185"/>
      <c r="B3160" s="266" t="s">
        <v>9022</v>
      </c>
      <c r="C3160" s="241">
        <v>2024</v>
      </c>
      <c r="D3160" s="266" t="s">
        <v>9023</v>
      </c>
      <c r="E3160" s="78">
        <v>0.4</v>
      </c>
      <c r="F3160" s="244">
        <v>1</v>
      </c>
      <c r="G3160" s="244">
        <v>15</v>
      </c>
      <c r="H3160" s="267">
        <v>27.368590000000001</v>
      </c>
      <c r="I3160" s="269">
        <v>314</v>
      </c>
      <c r="L3160" s="211">
        <f t="shared" si="103"/>
        <v>27.368590000000001</v>
      </c>
      <c r="N3160" s="192"/>
    </row>
    <row r="3161" spans="1:14" ht="45">
      <c r="A3161" s="185"/>
      <c r="B3161" s="266" t="s">
        <v>9024</v>
      </c>
      <c r="C3161" s="241">
        <v>2024</v>
      </c>
      <c r="D3161" s="266" t="s">
        <v>9025</v>
      </c>
      <c r="E3161" s="78">
        <v>0.4</v>
      </c>
      <c r="F3161" s="244">
        <v>1</v>
      </c>
      <c r="G3161" s="244">
        <v>15</v>
      </c>
      <c r="H3161" s="267">
        <v>27.368590000000001</v>
      </c>
      <c r="I3161" s="269">
        <v>314</v>
      </c>
      <c r="L3161" s="211">
        <f t="shared" si="103"/>
        <v>27.368590000000001</v>
      </c>
      <c r="N3161" s="192"/>
    </row>
    <row r="3162" spans="1:14" ht="45">
      <c r="A3162" s="185"/>
      <c r="B3162" s="266" t="s">
        <v>9026</v>
      </c>
      <c r="C3162" s="241">
        <v>2024</v>
      </c>
      <c r="D3162" s="266" t="s">
        <v>9027</v>
      </c>
      <c r="E3162" s="78">
        <v>0.4</v>
      </c>
      <c r="F3162" s="244">
        <v>1</v>
      </c>
      <c r="G3162" s="244">
        <v>15</v>
      </c>
      <c r="H3162" s="267">
        <v>26.443549999999998</v>
      </c>
      <c r="I3162" s="269">
        <v>245</v>
      </c>
      <c r="L3162" s="211">
        <f t="shared" si="103"/>
        <v>26.443549999999998</v>
      </c>
      <c r="N3162" s="192"/>
    </row>
    <row r="3163" spans="1:14" ht="45">
      <c r="A3163" s="185"/>
      <c r="B3163" s="266" t="s">
        <v>9028</v>
      </c>
      <c r="C3163" s="241">
        <v>2024</v>
      </c>
      <c r="D3163" s="266" t="s">
        <v>9029</v>
      </c>
      <c r="E3163" s="78">
        <v>0.4</v>
      </c>
      <c r="F3163" s="244">
        <v>1</v>
      </c>
      <c r="G3163" s="244">
        <v>15</v>
      </c>
      <c r="H3163" s="267">
        <v>25.998270000000002</v>
      </c>
      <c r="I3163" s="269">
        <v>315</v>
      </c>
      <c r="L3163" s="211">
        <f t="shared" si="103"/>
        <v>25.998270000000002</v>
      </c>
      <c r="N3163" s="192"/>
    </row>
    <row r="3164" spans="1:14" ht="45">
      <c r="A3164" s="185"/>
      <c r="B3164" s="266" t="s">
        <v>9030</v>
      </c>
      <c r="C3164" s="241">
        <v>2024</v>
      </c>
      <c r="D3164" s="266" t="s">
        <v>9031</v>
      </c>
      <c r="E3164" s="78">
        <v>0.4</v>
      </c>
      <c r="F3164" s="244">
        <v>1</v>
      </c>
      <c r="G3164" s="244">
        <v>15</v>
      </c>
      <c r="H3164" s="267">
        <v>27.194130000000001</v>
      </c>
      <c r="I3164" s="269">
        <v>315</v>
      </c>
      <c r="L3164" s="211">
        <f t="shared" si="103"/>
        <v>27.194130000000001</v>
      </c>
      <c r="N3164" s="192"/>
    </row>
    <row r="3165" spans="1:14" ht="45">
      <c r="A3165" s="185"/>
      <c r="B3165" s="266" t="s">
        <v>9032</v>
      </c>
      <c r="C3165" s="241">
        <v>2024</v>
      </c>
      <c r="D3165" s="266" t="s">
        <v>9033</v>
      </c>
      <c r="E3165" s="78">
        <v>0.4</v>
      </c>
      <c r="F3165" s="244">
        <v>1</v>
      </c>
      <c r="G3165" s="244">
        <v>15</v>
      </c>
      <c r="H3165" s="267">
        <v>26.600169999999999</v>
      </c>
      <c r="I3165" s="269">
        <v>315</v>
      </c>
      <c r="L3165" s="211">
        <f t="shared" si="103"/>
        <v>26.600169999999999</v>
      </c>
      <c r="N3165" s="192"/>
    </row>
    <row r="3166" spans="1:14" ht="45">
      <c r="A3166" s="185"/>
      <c r="B3166" s="266" t="s">
        <v>9034</v>
      </c>
      <c r="C3166" s="241">
        <v>2024</v>
      </c>
      <c r="D3166" s="266" t="s">
        <v>9035</v>
      </c>
      <c r="E3166" s="78">
        <v>0.4</v>
      </c>
      <c r="F3166" s="244">
        <v>1</v>
      </c>
      <c r="G3166" s="244">
        <v>10</v>
      </c>
      <c r="H3166" s="267">
        <v>27.070679999999999</v>
      </c>
      <c r="I3166" s="269">
        <v>315</v>
      </c>
      <c r="L3166" s="211">
        <f t="shared" si="103"/>
        <v>27.070679999999999</v>
      </c>
      <c r="N3166" s="192"/>
    </row>
    <row r="3167" spans="1:14" ht="45">
      <c r="A3167" s="185"/>
      <c r="B3167" s="266" t="s">
        <v>9036</v>
      </c>
      <c r="C3167" s="241">
        <v>2024</v>
      </c>
      <c r="D3167" s="266" t="s">
        <v>6974</v>
      </c>
      <c r="E3167" s="78">
        <v>0.4</v>
      </c>
      <c r="F3167" s="244">
        <v>1</v>
      </c>
      <c r="G3167" s="244">
        <v>25</v>
      </c>
      <c r="H3167" s="267">
        <v>26.27779</v>
      </c>
      <c r="I3167" s="269">
        <v>245</v>
      </c>
      <c r="L3167" s="211">
        <f t="shared" si="103"/>
        <v>26.27779</v>
      </c>
      <c r="N3167" s="192"/>
    </row>
    <row r="3168" spans="1:14" ht="45">
      <c r="A3168" s="185"/>
      <c r="B3168" s="266" t="s">
        <v>9037</v>
      </c>
      <c r="C3168" s="241">
        <v>2024</v>
      </c>
      <c r="D3168" s="266" t="s">
        <v>9038</v>
      </c>
      <c r="E3168" s="78">
        <v>0.4</v>
      </c>
      <c r="F3168" s="244">
        <v>1</v>
      </c>
      <c r="G3168" s="244">
        <v>15</v>
      </c>
      <c r="H3168" s="267">
        <v>27.951139999999999</v>
      </c>
      <c r="I3168" s="269">
        <v>315</v>
      </c>
      <c r="L3168" s="211">
        <f t="shared" si="103"/>
        <v>27.951139999999999</v>
      </c>
      <c r="N3168" s="192"/>
    </row>
    <row r="3169" spans="1:14" ht="45">
      <c r="A3169" s="185"/>
      <c r="B3169" s="266" t="s">
        <v>9039</v>
      </c>
      <c r="C3169" s="241">
        <v>2024</v>
      </c>
      <c r="D3169" s="266" t="s">
        <v>6945</v>
      </c>
      <c r="E3169" s="78">
        <v>0.4</v>
      </c>
      <c r="F3169" s="244">
        <v>1</v>
      </c>
      <c r="G3169" s="244">
        <v>15</v>
      </c>
      <c r="H3169" s="267">
        <v>26.115320000000001</v>
      </c>
      <c r="I3169" s="269">
        <v>245</v>
      </c>
      <c r="L3169" s="211">
        <f t="shared" si="103"/>
        <v>26.115320000000001</v>
      </c>
      <c r="N3169" s="192"/>
    </row>
    <row r="3170" spans="1:14" ht="45">
      <c r="A3170" s="185"/>
      <c r="B3170" s="266" t="s">
        <v>9040</v>
      </c>
      <c r="C3170" s="241">
        <v>2024</v>
      </c>
      <c r="D3170" s="266" t="s">
        <v>9041</v>
      </c>
      <c r="E3170" s="78">
        <v>0.4</v>
      </c>
      <c r="F3170" s="244">
        <v>1</v>
      </c>
      <c r="G3170" s="244">
        <v>10</v>
      </c>
      <c r="H3170" s="267">
        <v>27.166310000000003</v>
      </c>
      <c r="I3170" s="269">
        <v>248</v>
      </c>
      <c r="L3170" s="211">
        <f t="shared" si="103"/>
        <v>27.166310000000003</v>
      </c>
      <c r="N3170" s="192"/>
    </row>
    <row r="3171" spans="1:14" ht="45">
      <c r="A3171" s="185"/>
      <c r="B3171" s="266" t="s">
        <v>9042</v>
      </c>
      <c r="C3171" s="241">
        <v>2024</v>
      </c>
      <c r="D3171" s="266" t="s">
        <v>9043</v>
      </c>
      <c r="E3171" s="78">
        <v>0.4</v>
      </c>
      <c r="F3171" s="244">
        <v>1</v>
      </c>
      <c r="G3171" s="244">
        <v>15</v>
      </c>
      <c r="H3171" s="267">
        <v>25.567520000000002</v>
      </c>
      <c r="I3171" s="269">
        <v>252</v>
      </c>
      <c r="L3171" s="211">
        <f t="shared" si="103"/>
        <v>25.567520000000002</v>
      </c>
      <c r="N3171" s="192"/>
    </row>
    <row r="3172" spans="1:14" ht="45">
      <c r="A3172" s="185"/>
      <c r="B3172" s="266" t="s">
        <v>9044</v>
      </c>
      <c r="C3172" s="241">
        <v>2024</v>
      </c>
      <c r="D3172" s="266" t="s">
        <v>9045</v>
      </c>
      <c r="E3172" s="78">
        <v>0.4</v>
      </c>
      <c r="F3172" s="244">
        <v>1</v>
      </c>
      <c r="G3172" s="244">
        <v>15</v>
      </c>
      <c r="H3172" s="267">
        <v>27.324400000000001</v>
      </c>
      <c r="I3172" s="269">
        <v>252</v>
      </c>
      <c r="L3172" s="211">
        <f t="shared" si="103"/>
        <v>27.324400000000001</v>
      </c>
      <c r="N3172" s="192"/>
    </row>
    <row r="3173" spans="1:14" ht="45">
      <c r="A3173" s="185"/>
      <c r="B3173" s="266" t="s">
        <v>9046</v>
      </c>
      <c r="C3173" s="241">
        <v>2024</v>
      </c>
      <c r="D3173" s="266" t="s">
        <v>9047</v>
      </c>
      <c r="E3173" s="78">
        <v>0.4</v>
      </c>
      <c r="F3173" s="244">
        <v>1</v>
      </c>
      <c r="G3173" s="244">
        <v>0</v>
      </c>
      <c r="H3173" s="267">
        <v>38.925559999999997</v>
      </c>
      <c r="I3173" s="269">
        <v>248</v>
      </c>
      <c r="L3173" s="211">
        <f t="shared" si="103"/>
        <v>38.925559999999997</v>
      </c>
      <c r="N3173" s="192"/>
    </row>
    <row r="3174" spans="1:14" ht="45">
      <c r="A3174" s="185"/>
      <c r="B3174" s="266" t="s">
        <v>9048</v>
      </c>
      <c r="C3174" s="241">
        <v>2024</v>
      </c>
      <c r="D3174" s="266" t="s">
        <v>9049</v>
      </c>
      <c r="E3174" s="78">
        <v>0.4</v>
      </c>
      <c r="F3174" s="244">
        <v>1</v>
      </c>
      <c r="G3174" s="244">
        <v>0</v>
      </c>
      <c r="H3174" s="267">
        <v>38.925550000000001</v>
      </c>
      <c r="I3174" s="269">
        <v>248</v>
      </c>
      <c r="L3174" s="211">
        <f t="shared" si="103"/>
        <v>38.925550000000001</v>
      </c>
      <c r="N3174" s="192"/>
    </row>
    <row r="3175" spans="1:14" ht="45">
      <c r="A3175" s="185"/>
      <c r="B3175" s="266" t="s">
        <v>9050</v>
      </c>
      <c r="C3175" s="241">
        <v>2024</v>
      </c>
      <c r="D3175" s="266" t="s">
        <v>9051</v>
      </c>
      <c r="E3175" s="78">
        <v>0.4</v>
      </c>
      <c r="F3175" s="244">
        <v>1</v>
      </c>
      <c r="G3175" s="244">
        <v>15</v>
      </c>
      <c r="H3175" s="267">
        <v>42.733580000000003</v>
      </c>
      <c r="I3175" s="269">
        <v>250</v>
      </c>
      <c r="L3175" s="211">
        <f t="shared" si="103"/>
        <v>42.733580000000003</v>
      </c>
      <c r="N3175" s="192"/>
    </row>
    <row r="3176" spans="1:14" ht="45">
      <c r="A3176" s="185"/>
      <c r="B3176" s="266" t="s">
        <v>9052</v>
      </c>
      <c r="C3176" s="241">
        <v>2024</v>
      </c>
      <c r="D3176" s="266" t="s">
        <v>9053</v>
      </c>
      <c r="E3176" s="78">
        <v>0.4</v>
      </c>
      <c r="F3176" s="244">
        <v>1</v>
      </c>
      <c r="G3176" s="244">
        <v>15</v>
      </c>
      <c r="H3176" s="267">
        <v>44.311750000000004</v>
      </c>
      <c r="I3176" s="269">
        <v>250</v>
      </c>
      <c r="L3176" s="211">
        <f t="shared" si="103"/>
        <v>44.311750000000004</v>
      </c>
      <c r="N3176" s="192"/>
    </row>
    <row r="3177" spans="1:14" ht="45">
      <c r="A3177" s="185"/>
      <c r="B3177" s="266" t="s">
        <v>9054</v>
      </c>
      <c r="C3177" s="241">
        <v>2024</v>
      </c>
      <c r="D3177" s="266" t="s">
        <v>9055</v>
      </c>
      <c r="E3177" s="78">
        <v>0.4</v>
      </c>
      <c r="F3177" s="244">
        <v>1</v>
      </c>
      <c r="G3177" s="244">
        <v>15</v>
      </c>
      <c r="H3177" s="267">
        <v>38.4803</v>
      </c>
      <c r="I3177" s="269">
        <v>248</v>
      </c>
      <c r="L3177" s="211">
        <f t="shared" si="103"/>
        <v>38.4803</v>
      </c>
      <c r="N3177" s="192"/>
    </row>
    <row r="3178" spans="1:14" ht="45">
      <c r="A3178" s="185"/>
      <c r="B3178" s="266" t="s">
        <v>9056</v>
      </c>
      <c r="C3178" s="241">
        <v>2024</v>
      </c>
      <c r="D3178" s="266" t="s">
        <v>9057</v>
      </c>
      <c r="E3178" s="78">
        <v>0.4</v>
      </c>
      <c r="F3178" s="244">
        <v>1</v>
      </c>
      <c r="G3178" s="244">
        <v>0</v>
      </c>
      <c r="H3178" s="267">
        <v>35.69003</v>
      </c>
      <c r="I3178" s="269">
        <v>248</v>
      </c>
      <c r="L3178" s="211">
        <f t="shared" si="103"/>
        <v>35.69003</v>
      </c>
      <c r="N3178" s="192"/>
    </row>
    <row r="3179" spans="1:14" ht="45">
      <c r="A3179" s="185"/>
      <c r="B3179" s="266" t="s">
        <v>9058</v>
      </c>
      <c r="C3179" s="241">
        <v>2024</v>
      </c>
      <c r="D3179" s="266" t="s">
        <v>9059</v>
      </c>
      <c r="E3179" s="78">
        <v>0.4</v>
      </c>
      <c r="F3179" s="244">
        <v>1</v>
      </c>
      <c r="G3179" s="244">
        <v>15</v>
      </c>
      <c r="H3179" s="267">
        <v>35.431319999999999</v>
      </c>
      <c r="I3179" s="269">
        <v>250</v>
      </c>
      <c r="L3179" s="211">
        <f t="shared" si="103"/>
        <v>35.431319999999999</v>
      </c>
      <c r="N3179" s="192"/>
    </row>
    <row r="3180" spans="1:14" ht="45">
      <c r="A3180" s="185"/>
      <c r="B3180" s="266" t="s">
        <v>9060</v>
      </c>
      <c r="C3180" s="241">
        <v>2024</v>
      </c>
      <c r="D3180" s="266" t="s">
        <v>6708</v>
      </c>
      <c r="E3180" s="78">
        <v>0.4</v>
      </c>
      <c r="F3180" s="244">
        <v>1</v>
      </c>
      <c r="G3180" s="244">
        <v>30</v>
      </c>
      <c r="H3180" s="267">
        <v>11.336739999999999</v>
      </c>
      <c r="I3180" s="269">
        <v>315</v>
      </c>
      <c r="L3180" s="211">
        <f t="shared" si="103"/>
        <v>11.336739999999999</v>
      </c>
      <c r="N3180" s="192"/>
    </row>
    <row r="3181" spans="1:14" ht="45">
      <c r="A3181" s="185"/>
      <c r="B3181" s="266" t="s">
        <v>9061</v>
      </c>
      <c r="C3181" s="241">
        <v>2024</v>
      </c>
      <c r="D3181" s="266" t="s">
        <v>9062</v>
      </c>
      <c r="E3181" s="78">
        <v>0.4</v>
      </c>
      <c r="F3181" s="244">
        <v>1</v>
      </c>
      <c r="G3181" s="244">
        <v>10</v>
      </c>
      <c r="H3181" s="267">
        <v>26.220479999999998</v>
      </c>
      <c r="I3181" s="269">
        <v>248</v>
      </c>
      <c r="L3181" s="211">
        <f t="shared" si="103"/>
        <v>26.220479999999998</v>
      </c>
      <c r="N3181" s="192"/>
    </row>
    <row r="3182" spans="1:14" ht="45">
      <c r="A3182" s="185"/>
      <c r="B3182" s="266" t="s">
        <v>9063</v>
      </c>
      <c r="C3182" s="241">
        <v>2024</v>
      </c>
      <c r="D3182" s="266" t="s">
        <v>9064</v>
      </c>
      <c r="E3182" s="78">
        <v>0.4</v>
      </c>
      <c r="F3182" s="244">
        <v>1</v>
      </c>
      <c r="G3182" s="244">
        <v>10</v>
      </c>
      <c r="H3182" s="267">
        <v>25.99014</v>
      </c>
      <c r="I3182" s="269">
        <v>248</v>
      </c>
      <c r="L3182" s="211">
        <f t="shared" si="103"/>
        <v>25.99014</v>
      </c>
      <c r="N3182" s="192"/>
    </row>
    <row r="3183" spans="1:14" ht="45">
      <c r="A3183" s="185"/>
      <c r="B3183" s="266" t="s">
        <v>9065</v>
      </c>
      <c r="C3183" s="241">
        <v>2024</v>
      </c>
      <c r="D3183" s="266" t="s">
        <v>9066</v>
      </c>
      <c r="E3183" s="78">
        <v>0.4</v>
      </c>
      <c r="F3183" s="244">
        <v>1</v>
      </c>
      <c r="G3183" s="244">
        <v>15</v>
      </c>
      <c r="H3183" s="267">
        <v>26.35737</v>
      </c>
      <c r="I3183" s="269">
        <v>343</v>
      </c>
      <c r="L3183" s="211">
        <f t="shared" si="103"/>
        <v>26.35737</v>
      </c>
      <c r="N3183" s="192"/>
    </row>
    <row r="3184" spans="1:14" ht="45">
      <c r="A3184" s="185"/>
      <c r="B3184" s="266" t="s">
        <v>9067</v>
      </c>
      <c r="C3184" s="241">
        <v>2024</v>
      </c>
      <c r="D3184" s="266" t="s">
        <v>9068</v>
      </c>
      <c r="E3184" s="78">
        <v>0.4</v>
      </c>
      <c r="F3184" s="244">
        <v>1</v>
      </c>
      <c r="G3184" s="244">
        <v>15</v>
      </c>
      <c r="H3184" s="267">
        <v>30.09196</v>
      </c>
      <c r="I3184" s="269">
        <v>495</v>
      </c>
      <c r="L3184" s="211">
        <f t="shared" si="103"/>
        <v>30.09196</v>
      </c>
      <c r="N3184" s="192"/>
    </row>
    <row r="3185" spans="1:14" ht="45">
      <c r="A3185" s="185"/>
      <c r="B3185" s="266" t="s">
        <v>9069</v>
      </c>
      <c r="C3185" s="241">
        <v>2024</v>
      </c>
      <c r="D3185" s="266" t="s">
        <v>9070</v>
      </c>
      <c r="E3185" s="78">
        <v>0.4</v>
      </c>
      <c r="F3185" s="244">
        <v>1</v>
      </c>
      <c r="G3185" s="244">
        <v>0</v>
      </c>
      <c r="H3185" s="267">
        <v>28.85088</v>
      </c>
      <c r="I3185" s="269">
        <v>495</v>
      </c>
      <c r="L3185" s="211">
        <f t="shared" si="103"/>
        <v>28.85088</v>
      </c>
      <c r="N3185" s="192"/>
    </row>
    <row r="3186" spans="1:14" ht="45">
      <c r="A3186" s="185"/>
      <c r="B3186" s="266" t="s">
        <v>9071</v>
      </c>
      <c r="C3186" s="241">
        <v>2024</v>
      </c>
      <c r="D3186" s="266" t="s">
        <v>9072</v>
      </c>
      <c r="E3186" s="78">
        <v>0.4</v>
      </c>
      <c r="F3186" s="244">
        <v>1</v>
      </c>
      <c r="G3186" s="244">
        <v>15</v>
      </c>
      <c r="H3186" s="267">
        <v>25.53575</v>
      </c>
      <c r="I3186" s="269">
        <v>314</v>
      </c>
      <c r="L3186" s="211">
        <f t="shared" si="103"/>
        <v>25.53575</v>
      </c>
      <c r="N3186" s="192"/>
    </row>
    <row r="3187" spans="1:14" ht="45">
      <c r="A3187" s="185"/>
      <c r="B3187" s="266" t="s">
        <v>9073</v>
      </c>
      <c r="C3187" s="241">
        <v>2024</v>
      </c>
      <c r="D3187" s="266" t="s">
        <v>9074</v>
      </c>
      <c r="E3187" s="78">
        <v>0.4</v>
      </c>
      <c r="F3187" s="244">
        <v>1</v>
      </c>
      <c r="G3187" s="244">
        <v>0</v>
      </c>
      <c r="H3187" s="267">
        <v>25.535730000000001</v>
      </c>
      <c r="I3187" s="269">
        <v>314</v>
      </c>
      <c r="L3187" s="211">
        <f t="shared" si="103"/>
        <v>25.535730000000001</v>
      </c>
      <c r="N3187" s="192"/>
    </row>
    <row r="3188" spans="1:14" ht="45">
      <c r="A3188" s="185"/>
      <c r="B3188" s="266" t="s">
        <v>9075</v>
      </c>
      <c r="C3188" s="241">
        <v>2024</v>
      </c>
      <c r="D3188" s="266" t="s">
        <v>9076</v>
      </c>
      <c r="E3188" s="78">
        <v>0.4</v>
      </c>
      <c r="F3188" s="244">
        <v>1</v>
      </c>
      <c r="G3188" s="244">
        <v>0</v>
      </c>
      <c r="H3188" s="267">
        <v>25.397500000000001</v>
      </c>
      <c r="I3188" s="269">
        <v>314</v>
      </c>
      <c r="L3188" s="211">
        <f t="shared" si="103"/>
        <v>25.397500000000001</v>
      </c>
      <c r="N3188" s="192"/>
    </row>
    <row r="3189" spans="1:14" ht="45">
      <c r="A3189" s="185"/>
      <c r="B3189" s="266" t="s">
        <v>9077</v>
      </c>
      <c r="C3189" s="241">
        <v>2024</v>
      </c>
      <c r="D3189" s="266" t="s">
        <v>9078</v>
      </c>
      <c r="E3189" s="78">
        <v>0.4</v>
      </c>
      <c r="F3189" s="244">
        <v>1</v>
      </c>
      <c r="G3189" s="244">
        <v>15</v>
      </c>
      <c r="H3189" s="267">
        <v>25.397929999999999</v>
      </c>
      <c r="I3189" s="269">
        <v>314</v>
      </c>
      <c r="L3189" s="211">
        <f t="shared" si="103"/>
        <v>25.397929999999999</v>
      </c>
      <c r="N3189" s="192"/>
    </row>
    <row r="3190" spans="1:14" ht="45">
      <c r="A3190" s="185"/>
      <c r="B3190" s="266" t="s">
        <v>9079</v>
      </c>
      <c r="C3190" s="241">
        <v>2024</v>
      </c>
      <c r="D3190" s="266" t="s">
        <v>9080</v>
      </c>
      <c r="E3190" s="78">
        <v>0.4</v>
      </c>
      <c r="F3190" s="244">
        <v>1</v>
      </c>
      <c r="G3190" s="244">
        <v>0</v>
      </c>
      <c r="H3190" s="267">
        <v>25.397950000000002</v>
      </c>
      <c r="I3190" s="269">
        <v>314</v>
      </c>
      <c r="L3190" s="211">
        <f t="shared" si="103"/>
        <v>25.397950000000002</v>
      </c>
      <c r="N3190" s="192"/>
    </row>
    <row r="3191" spans="1:14" ht="45">
      <c r="A3191" s="185"/>
      <c r="B3191" s="266" t="s">
        <v>9081</v>
      </c>
      <c r="C3191" s="241">
        <v>2024</v>
      </c>
      <c r="D3191" s="266" t="s">
        <v>9082</v>
      </c>
      <c r="E3191" s="78">
        <v>0.4</v>
      </c>
      <c r="F3191" s="244">
        <v>1</v>
      </c>
      <c r="G3191" s="244">
        <v>0</v>
      </c>
      <c r="H3191" s="267">
        <v>25.397929999999999</v>
      </c>
      <c r="I3191" s="269">
        <v>314</v>
      </c>
      <c r="L3191" s="211">
        <f t="shared" si="103"/>
        <v>25.397929999999999</v>
      </c>
      <c r="N3191" s="192"/>
    </row>
    <row r="3192" spans="1:14" ht="45">
      <c r="A3192" s="185"/>
      <c r="B3192" s="266" t="s">
        <v>9083</v>
      </c>
      <c r="C3192" s="241">
        <v>2024</v>
      </c>
      <c r="D3192" s="266" t="s">
        <v>9084</v>
      </c>
      <c r="E3192" s="78">
        <v>0.4</v>
      </c>
      <c r="F3192" s="244">
        <v>1</v>
      </c>
      <c r="G3192" s="244">
        <v>0</v>
      </c>
      <c r="H3192" s="267">
        <v>25.500889999999998</v>
      </c>
      <c r="I3192" s="269">
        <v>314</v>
      </c>
      <c r="L3192" s="211">
        <f t="shared" si="103"/>
        <v>25.500889999999998</v>
      </c>
      <c r="N3192" s="192"/>
    </row>
    <row r="3193" spans="1:14" ht="45">
      <c r="A3193" s="185"/>
      <c r="B3193" s="266" t="s">
        <v>9085</v>
      </c>
      <c r="C3193" s="241">
        <v>2024</v>
      </c>
      <c r="D3193" s="266" t="s">
        <v>9086</v>
      </c>
      <c r="E3193" s="78">
        <v>0.4</v>
      </c>
      <c r="F3193" s="244">
        <v>1</v>
      </c>
      <c r="G3193" s="244">
        <v>0</v>
      </c>
      <c r="H3193" s="267">
        <v>25.540860000000002</v>
      </c>
      <c r="I3193" s="269">
        <v>314</v>
      </c>
      <c r="L3193" s="211">
        <f t="shared" si="103"/>
        <v>25.540860000000002</v>
      </c>
      <c r="N3193" s="192"/>
    </row>
    <row r="3194" spans="1:14" ht="45">
      <c r="A3194" s="185"/>
      <c r="B3194" s="266" t="s">
        <v>9087</v>
      </c>
      <c r="C3194" s="241">
        <v>2024</v>
      </c>
      <c r="D3194" s="266" t="s">
        <v>9088</v>
      </c>
      <c r="E3194" s="78">
        <v>0.4</v>
      </c>
      <c r="F3194" s="244">
        <v>1</v>
      </c>
      <c r="G3194" s="244">
        <v>0</v>
      </c>
      <c r="H3194" s="267">
        <v>25.540869999999998</v>
      </c>
      <c r="I3194" s="269">
        <v>314</v>
      </c>
      <c r="L3194" s="211">
        <f t="shared" si="103"/>
        <v>25.540869999999998</v>
      </c>
      <c r="N3194" s="192"/>
    </row>
    <row r="3195" spans="1:14" ht="45">
      <c r="A3195" s="185"/>
      <c r="B3195" s="266" t="s">
        <v>9089</v>
      </c>
      <c r="C3195" s="241">
        <v>2024</v>
      </c>
      <c r="D3195" s="266" t="s">
        <v>9090</v>
      </c>
      <c r="E3195" s="78">
        <v>0.4</v>
      </c>
      <c r="F3195" s="244">
        <v>1</v>
      </c>
      <c r="G3195" s="244">
        <v>15</v>
      </c>
      <c r="H3195" s="267">
        <v>25.540869999999998</v>
      </c>
      <c r="I3195" s="269">
        <v>314</v>
      </c>
      <c r="L3195" s="211">
        <f t="shared" si="103"/>
        <v>25.540869999999998</v>
      </c>
      <c r="N3195" s="192"/>
    </row>
    <row r="3196" spans="1:14" ht="45">
      <c r="A3196" s="185"/>
      <c r="B3196" s="266" t="s">
        <v>9091</v>
      </c>
      <c r="C3196" s="241">
        <v>2024</v>
      </c>
      <c r="D3196" s="266" t="s">
        <v>9092</v>
      </c>
      <c r="E3196" s="78">
        <v>0.4</v>
      </c>
      <c r="F3196" s="244">
        <v>1</v>
      </c>
      <c r="G3196" s="244">
        <v>15</v>
      </c>
      <c r="H3196" s="267">
        <v>25.540860000000002</v>
      </c>
      <c r="I3196" s="269">
        <v>314</v>
      </c>
      <c r="L3196" s="211">
        <f t="shared" si="103"/>
        <v>25.540860000000002</v>
      </c>
      <c r="N3196" s="192"/>
    </row>
    <row r="3197" spans="1:14" ht="45">
      <c r="A3197" s="185"/>
      <c r="B3197" s="266" t="s">
        <v>9093</v>
      </c>
      <c r="C3197" s="241">
        <v>2024</v>
      </c>
      <c r="D3197" s="266" t="s">
        <v>9094</v>
      </c>
      <c r="E3197" s="78">
        <v>0.4</v>
      </c>
      <c r="F3197" s="244">
        <v>1</v>
      </c>
      <c r="G3197" s="244">
        <v>5</v>
      </c>
      <c r="H3197" s="267">
        <v>25.541370000000001</v>
      </c>
      <c r="I3197" s="269">
        <v>314</v>
      </c>
      <c r="L3197" s="211">
        <f t="shared" si="103"/>
        <v>25.541370000000001</v>
      </c>
      <c r="N3197" s="192"/>
    </row>
    <row r="3198" spans="1:14" ht="45">
      <c r="A3198" s="185"/>
      <c r="B3198" s="266" t="s">
        <v>9095</v>
      </c>
      <c r="C3198" s="241">
        <v>2024</v>
      </c>
      <c r="D3198" s="266" t="s">
        <v>9096</v>
      </c>
      <c r="E3198" s="78">
        <v>0.4</v>
      </c>
      <c r="F3198" s="244">
        <v>1</v>
      </c>
      <c r="G3198" s="244">
        <v>0</v>
      </c>
      <c r="H3198" s="267">
        <v>25.46041</v>
      </c>
      <c r="I3198" s="269">
        <v>314</v>
      </c>
      <c r="L3198" s="211">
        <f t="shared" si="103"/>
        <v>25.46041</v>
      </c>
      <c r="N3198" s="192"/>
    </row>
    <row r="3199" spans="1:14" ht="45">
      <c r="A3199" s="185"/>
      <c r="B3199" s="266" t="s">
        <v>9097</v>
      </c>
      <c r="C3199" s="241">
        <v>2024</v>
      </c>
      <c r="D3199" s="266" t="s">
        <v>9098</v>
      </c>
      <c r="E3199" s="78">
        <v>0.4</v>
      </c>
      <c r="F3199" s="244">
        <v>1</v>
      </c>
      <c r="G3199" s="244">
        <v>5</v>
      </c>
      <c r="H3199" s="267">
        <v>25.460429999999999</v>
      </c>
      <c r="I3199" s="269">
        <v>314</v>
      </c>
      <c r="L3199" s="211">
        <f t="shared" si="103"/>
        <v>25.460429999999999</v>
      </c>
      <c r="N3199" s="192"/>
    </row>
    <row r="3200" spans="1:14" ht="45">
      <c r="A3200" s="185"/>
      <c r="B3200" s="266" t="s">
        <v>9099</v>
      </c>
      <c r="C3200" s="241">
        <v>2024</v>
      </c>
      <c r="D3200" s="266" t="s">
        <v>9100</v>
      </c>
      <c r="E3200" s="78">
        <v>0.4</v>
      </c>
      <c r="F3200" s="244">
        <v>1</v>
      </c>
      <c r="G3200" s="244">
        <v>15</v>
      </c>
      <c r="H3200" s="267">
        <v>25.46041</v>
      </c>
      <c r="I3200" s="269">
        <v>314</v>
      </c>
      <c r="L3200" s="211">
        <f t="shared" si="103"/>
        <v>25.46041</v>
      </c>
      <c r="N3200" s="192"/>
    </row>
    <row r="3201" spans="1:14" ht="45">
      <c r="A3201" s="185"/>
      <c r="B3201" s="266" t="s">
        <v>9101</v>
      </c>
      <c r="C3201" s="241">
        <v>2024</v>
      </c>
      <c r="D3201" s="266" t="s">
        <v>9102</v>
      </c>
      <c r="E3201" s="78">
        <v>0.4</v>
      </c>
      <c r="F3201" s="244">
        <v>1</v>
      </c>
      <c r="G3201" s="244">
        <v>10</v>
      </c>
      <c r="H3201" s="267">
        <v>25.482900000000001</v>
      </c>
      <c r="I3201" s="269">
        <v>314</v>
      </c>
      <c r="L3201" s="211">
        <f t="shared" si="103"/>
        <v>25.482900000000001</v>
      </c>
      <c r="N3201" s="192"/>
    </row>
    <row r="3202" spans="1:14" ht="45">
      <c r="A3202" s="185"/>
      <c r="B3202" s="266" t="s">
        <v>9103</v>
      </c>
      <c r="C3202" s="241">
        <v>2024</v>
      </c>
      <c r="D3202" s="266" t="s">
        <v>9104</v>
      </c>
      <c r="E3202" s="78">
        <v>0.4</v>
      </c>
      <c r="F3202" s="244">
        <v>1</v>
      </c>
      <c r="G3202" s="244">
        <v>0</v>
      </c>
      <c r="H3202" s="267">
        <v>25.482880000000002</v>
      </c>
      <c r="I3202" s="269">
        <v>314</v>
      </c>
      <c r="L3202" s="211">
        <f t="shared" si="103"/>
        <v>25.482880000000002</v>
      </c>
      <c r="N3202" s="192"/>
    </row>
    <row r="3203" spans="1:14" ht="45">
      <c r="A3203" s="185"/>
      <c r="B3203" s="266" t="s">
        <v>9105</v>
      </c>
      <c r="C3203" s="241">
        <v>2024</v>
      </c>
      <c r="D3203" s="266" t="s">
        <v>9106</v>
      </c>
      <c r="E3203" s="78">
        <v>0.4</v>
      </c>
      <c r="F3203" s="244">
        <v>1</v>
      </c>
      <c r="G3203" s="244">
        <v>15</v>
      </c>
      <c r="H3203" s="267">
        <v>25.483330000000002</v>
      </c>
      <c r="I3203" s="269">
        <v>314</v>
      </c>
      <c r="L3203" s="211">
        <f t="shared" si="103"/>
        <v>25.483330000000002</v>
      </c>
      <c r="N3203" s="192"/>
    </row>
    <row r="3204" spans="1:14" ht="45">
      <c r="A3204" s="185"/>
      <c r="B3204" s="266" t="s">
        <v>9107</v>
      </c>
      <c r="C3204" s="241">
        <v>2024</v>
      </c>
      <c r="D3204" s="266" t="s">
        <v>9108</v>
      </c>
      <c r="E3204" s="78">
        <v>0.4</v>
      </c>
      <c r="F3204" s="244">
        <v>1</v>
      </c>
      <c r="G3204" s="244">
        <v>0</v>
      </c>
      <c r="H3204" s="267">
        <v>25.483319999999999</v>
      </c>
      <c r="I3204" s="269">
        <v>314</v>
      </c>
      <c r="L3204" s="211">
        <f t="shared" si="103"/>
        <v>25.483319999999999</v>
      </c>
      <c r="N3204" s="192"/>
    </row>
    <row r="3205" spans="1:14" ht="45">
      <c r="A3205" s="185"/>
      <c r="B3205" s="266" t="s">
        <v>9109</v>
      </c>
      <c r="C3205" s="241">
        <v>2024</v>
      </c>
      <c r="D3205" s="266" t="s">
        <v>9110</v>
      </c>
      <c r="E3205" s="78">
        <v>0.4</v>
      </c>
      <c r="F3205" s="244">
        <v>1</v>
      </c>
      <c r="G3205" s="244">
        <v>10</v>
      </c>
      <c r="H3205" s="267">
        <v>25.592279999999999</v>
      </c>
      <c r="I3205" s="269">
        <v>314</v>
      </c>
      <c r="L3205" s="211">
        <f t="shared" si="103"/>
        <v>25.592279999999999</v>
      </c>
      <c r="N3205" s="192"/>
    </row>
    <row r="3206" spans="1:14" ht="45">
      <c r="A3206" s="185"/>
      <c r="B3206" s="266" t="s">
        <v>9111</v>
      </c>
      <c r="C3206" s="241">
        <v>2024</v>
      </c>
      <c r="D3206" s="266" t="s">
        <v>9112</v>
      </c>
      <c r="E3206" s="78">
        <v>0.4</v>
      </c>
      <c r="F3206" s="244">
        <v>1</v>
      </c>
      <c r="G3206" s="244">
        <v>0</v>
      </c>
      <c r="H3206" s="267">
        <v>25.592269999999999</v>
      </c>
      <c r="I3206" s="269">
        <v>314</v>
      </c>
      <c r="L3206" s="211">
        <f t="shared" si="103"/>
        <v>25.592269999999999</v>
      </c>
      <c r="N3206" s="192"/>
    </row>
    <row r="3207" spans="1:14" ht="45">
      <c r="A3207" s="185"/>
      <c r="B3207" s="266" t="s">
        <v>9113</v>
      </c>
      <c r="C3207" s="241">
        <v>2024</v>
      </c>
      <c r="D3207" s="266" t="s">
        <v>9114</v>
      </c>
      <c r="E3207" s="78">
        <v>0.4</v>
      </c>
      <c r="F3207" s="244">
        <v>1</v>
      </c>
      <c r="G3207" s="244">
        <v>0</v>
      </c>
      <c r="H3207" s="267">
        <v>25.592299999999998</v>
      </c>
      <c r="I3207" s="269">
        <v>314</v>
      </c>
      <c r="L3207" s="211">
        <f t="shared" si="103"/>
        <v>25.592299999999998</v>
      </c>
      <c r="N3207" s="192"/>
    </row>
    <row r="3208" spans="1:14" ht="45">
      <c r="A3208" s="185"/>
      <c r="B3208" s="266" t="s">
        <v>9115</v>
      </c>
      <c r="C3208" s="241">
        <v>2024</v>
      </c>
      <c r="D3208" s="266" t="s">
        <v>9116</v>
      </c>
      <c r="E3208" s="78">
        <v>0.4</v>
      </c>
      <c r="F3208" s="244">
        <v>1</v>
      </c>
      <c r="G3208" s="244">
        <v>0</v>
      </c>
      <c r="H3208" s="267">
        <v>25.592290000000002</v>
      </c>
      <c r="I3208" s="269">
        <v>314</v>
      </c>
      <c r="L3208" s="211">
        <f t="shared" ref="L3208:L3271" si="104">H3208/F3208</f>
        <v>25.592290000000002</v>
      </c>
      <c r="N3208" s="192"/>
    </row>
    <row r="3209" spans="1:14" ht="45">
      <c r="A3209" s="185"/>
      <c r="B3209" s="266" t="s">
        <v>9117</v>
      </c>
      <c r="C3209" s="241">
        <v>2024</v>
      </c>
      <c r="D3209" s="266" t="s">
        <v>9118</v>
      </c>
      <c r="E3209" s="78">
        <v>0.4</v>
      </c>
      <c r="F3209" s="244">
        <v>1</v>
      </c>
      <c r="G3209" s="244">
        <v>0</v>
      </c>
      <c r="H3209" s="267">
        <v>25.5442</v>
      </c>
      <c r="I3209" s="269">
        <v>314</v>
      </c>
      <c r="L3209" s="211">
        <f t="shared" si="104"/>
        <v>25.5442</v>
      </c>
      <c r="N3209" s="192"/>
    </row>
    <row r="3210" spans="1:14" ht="45">
      <c r="A3210" s="185"/>
      <c r="B3210" s="266" t="s">
        <v>9119</v>
      </c>
      <c r="C3210" s="241">
        <v>2024</v>
      </c>
      <c r="D3210" s="266" t="s">
        <v>9120</v>
      </c>
      <c r="E3210" s="78">
        <v>0.4</v>
      </c>
      <c r="F3210" s="244">
        <v>1</v>
      </c>
      <c r="G3210" s="244">
        <v>0</v>
      </c>
      <c r="H3210" s="267">
        <v>25.54419</v>
      </c>
      <c r="I3210" s="269">
        <v>314</v>
      </c>
      <c r="L3210" s="211">
        <f t="shared" si="104"/>
        <v>25.54419</v>
      </c>
      <c r="N3210" s="192"/>
    </row>
    <row r="3211" spans="1:14" ht="45">
      <c r="A3211" s="185"/>
      <c r="B3211" s="266" t="s">
        <v>9121</v>
      </c>
      <c r="C3211" s="241">
        <v>2024</v>
      </c>
      <c r="D3211" s="266" t="s">
        <v>9122</v>
      </c>
      <c r="E3211" s="78">
        <v>0.4</v>
      </c>
      <c r="F3211" s="244">
        <v>1</v>
      </c>
      <c r="G3211" s="244">
        <v>15</v>
      </c>
      <c r="H3211" s="267">
        <v>25.532869999999999</v>
      </c>
      <c r="I3211" s="269">
        <v>314</v>
      </c>
      <c r="L3211" s="211">
        <f t="shared" si="104"/>
        <v>25.532869999999999</v>
      </c>
      <c r="N3211" s="192"/>
    </row>
    <row r="3212" spans="1:14" ht="45">
      <c r="A3212" s="185"/>
      <c r="B3212" s="266" t="s">
        <v>9123</v>
      </c>
      <c r="C3212" s="241">
        <v>2024</v>
      </c>
      <c r="D3212" s="266" t="s">
        <v>9124</v>
      </c>
      <c r="E3212" s="78">
        <v>0.4</v>
      </c>
      <c r="F3212" s="244">
        <v>1</v>
      </c>
      <c r="G3212" s="244">
        <v>15</v>
      </c>
      <c r="H3212" s="267">
        <v>25.533330000000003</v>
      </c>
      <c r="I3212" s="269">
        <v>314</v>
      </c>
      <c r="L3212" s="211">
        <f t="shared" si="104"/>
        <v>25.533330000000003</v>
      </c>
      <c r="N3212" s="192"/>
    </row>
    <row r="3213" spans="1:14" ht="45">
      <c r="A3213" s="185"/>
      <c r="B3213" s="266" t="s">
        <v>9125</v>
      </c>
      <c r="C3213" s="241">
        <v>2024</v>
      </c>
      <c r="D3213" s="266" t="s">
        <v>9126</v>
      </c>
      <c r="E3213" s="78">
        <v>0.4</v>
      </c>
      <c r="F3213" s="244">
        <v>1</v>
      </c>
      <c r="G3213" s="244">
        <v>15</v>
      </c>
      <c r="H3213" s="267">
        <v>25.533300000000001</v>
      </c>
      <c r="I3213" s="269">
        <v>314</v>
      </c>
      <c r="L3213" s="211">
        <f t="shared" si="104"/>
        <v>25.533300000000001</v>
      </c>
      <c r="N3213" s="192"/>
    </row>
    <row r="3214" spans="1:14" ht="45">
      <c r="A3214" s="185"/>
      <c r="B3214" s="266" t="s">
        <v>9127</v>
      </c>
      <c r="C3214" s="241">
        <v>2024</v>
      </c>
      <c r="D3214" s="266" t="s">
        <v>9128</v>
      </c>
      <c r="E3214" s="78">
        <v>0.4</v>
      </c>
      <c r="F3214" s="244">
        <v>1</v>
      </c>
      <c r="G3214" s="244">
        <v>10</v>
      </c>
      <c r="H3214" s="267">
        <v>25.53341</v>
      </c>
      <c r="I3214" s="269">
        <v>314</v>
      </c>
      <c r="L3214" s="211">
        <f t="shared" si="104"/>
        <v>25.53341</v>
      </c>
      <c r="N3214" s="192"/>
    </row>
    <row r="3215" spans="1:14" ht="45">
      <c r="A3215" s="185"/>
      <c r="B3215" s="266" t="s">
        <v>9129</v>
      </c>
      <c r="C3215" s="241">
        <v>2024</v>
      </c>
      <c r="D3215" s="266" t="s">
        <v>9130</v>
      </c>
      <c r="E3215" s="78">
        <v>0.4</v>
      </c>
      <c r="F3215" s="244">
        <v>1</v>
      </c>
      <c r="G3215" s="244">
        <v>0</v>
      </c>
      <c r="H3215" s="267">
        <v>25.53332</v>
      </c>
      <c r="I3215" s="269">
        <v>314</v>
      </c>
      <c r="L3215" s="211">
        <f t="shared" si="104"/>
        <v>25.53332</v>
      </c>
      <c r="N3215" s="192"/>
    </row>
    <row r="3216" spans="1:14" ht="45">
      <c r="A3216" s="185"/>
      <c r="B3216" s="266" t="s">
        <v>9131</v>
      </c>
      <c r="C3216" s="241">
        <v>2024</v>
      </c>
      <c r="D3216" s="266" t="s">
        <v>9132</v>
      </c>
      <c r="E3216" s="78">
        <v>0.4</v>
      </c>
      <c r="F3216" s="244">
        <v>1</v>
      </c>
      <c r="G3216" s="244">
        <v>15</v>
      </c>
      <c r="H3216" s="267">
        <v>25.5549</v>
      </c>
      <c r="I3216" s="269">
        <v>314</v>
      </c>
      <c r="L3216" s="211">
        <f t="shared" si="104"/>
        <v>25.5549</v>
      </c>
      <c r="N3216" s="192"/>
    </row>
    <row r="3217" spans="1:14" ht="45">
      <c r="A3217" s="185"/>
      <c r="B3217" s="266" t="s">
        <v>9133</v>
      </c>
      <c r="C3217" s="241">
        <v>2024</v>
      </c>
      <c r="D3217" s="266" t="s">
        <v>9134</v>
      </c>
      <c r="E3217" s="78">
        <v>0.4</v>
      </c>
      <c r="F3217" s="244">
        <v>1</v>
      </c>
      <c r="G3217" s="244">
        <v>0</v>
      </c>
      <c r="H3217" s="267">
        <v>25.55489</v>
      </c>
      <c r="I3217" s="269">
        <v>314</v>
      </c>
      <c r="L3217" s="211">
        <f t="shared" si="104"/>
        <v>25.55489</v>
      </c>
      <c r="N3217" s="192"/>
    </row>
    <row r="3218" spans="1:14" ht="45">
      <c r="A3218" s="185"/>
      <c r="B3218" s="266" t="s">
        <v>9135</v>
      </c>
      <c r="C3218" s="241">
        <v>2024</v>
      </c>
      <c r="D3218" s="266" t="s">
        <v>9136</v>
      </c>
      <c r="E3218" s="78">
        <v>0.4</v>
      </c>
      <c r="F3218" s="244">
        <v>1</v>
      </c>
      <c r="G3218" s="244">
        <v>0</v>
      </c>
      <c r="H3218" s="267">
        <v>25.5549</v>
      </c>
      <c r="I3218" s="269">
        <v>314</v>
      </c>
      <c r="L3218" s="211">
        <f t="shared" si="104"/>
        <v>25.5549</v>
      </c>
      <c r="N3218" s="192"/>
    </row>
    <row r="3219" spans="1:14" ht="45">
      <c r="A3219" s="185"/>
      <c r="B3219" s="266" t="s">
        <v>9137</v>
      </c>
      <c r="C3219" s="241">
        <v>2024</v>
      </c>
      <c r="D3219" s="266" t="s">
        <v>9138</v>
      </c>
      <c r="E3219" s="78">
        <v>0.4</v>
      </c>
      <c r="F3219" s="244">
        <v>1</v>
      </c>
      <c r="G3219" s="244">
        <v>0</v>
      </c>
      <c r="H3219" s="267">
        <v>25.55489</v>
      </c>
      <c r="I3219" s="269">
        <v>314</v>
      </c>
      <c r="L3219" s="211">
        <f t="shared" si="104"/>
        <v>25.55489</v>
      </c>
      <c r="N3219" s="192"/>
    </row>
    <row r="3220" spans="1:14" ht="45">
      <c r="A3220" s="185"/>
      <c r="B3220" s="266" t="s">
        <v>9139</v>
      </c>
      <c r="C3220" s="241">
        <v>2024</v>
      </c>
      <c r="D3220" s="266" t="s">
        <v>9140</v>
      </c>
      <c r="E3220" s="78">
        <v>0.4</v>
      </c>
      <c r="F3220" s="244">
        <v>1</v>
      </c>
      <c r="G3220" s="244">
        <v>15</v>
      </c>
      <c r="H3220" s="267">
        <v>25.554959999999998</v>
      </c>
      <c r="I3220" s="269">
        <v>314</v>
      </c>
      <c r="L3220" s="211">
        <f t="shared" si="104"/>
        <v>25.554959999999998</v>
      </c>
      <c r="N3220" s="192"/>
    </row>
    <row r="3221" spans="1:14" ht="45">
      <c r="A3221" s="185"/>
      <c r="B3221" s="266" t="s">
        <v>9141</v>
      </c>
      <c r="C3221" s="241">
        <v>2024</v>
      </c>
      <c r="D3221" s="266" t="s">
        <v>9142</v>
      </c>
      <c r="E3221" s="78">
        <v>0.4</v>
      </c>
      <c r="F3221" s="244">
        <v>1</v>
      </c>
      <c r="G3221" s="244">
        <v>10</v>
      </c>
      <c r="H3221" s="267">
        <v>25.590869999999999</v>
      </c>
      <c r="I3221" s="269">
        <v>314</v>
      </c>
      <c r="L3221" s="211">
        <f t="shared" si="104"/>
        <v>25.590869999999999</v>
      </c>
      <c r="N3221" s="192"/>
    </row>
    <row r="3222" spans="1:14" ht="45">
      <c r="A3222" s="185"/>
      <c r="B3222" s="266" t="s">
        <v>9143</v>
      </c>
      <c r="C3222" s="241">
        <v>2024</v>
      </c>
      <c r="D3222" s="266" t="s">
        <v>9144</v>
      </c>
      <c r="E3222" s="78">
        <v>0.4</v>
      </c>
      <c r="F3222" s="244">
        <v>1</v>
      </c>
      <c r="G3222" s="244">
        <v>15</v>
      </c>
      <c r="H3222" s="267">
        <v>25.5913</v>
      </c>
      <c r="I3222" s="269">
        <v>314</v>
      </c>
      <c r="L3222" s="211">
        <f t="shared" si="104"/>
        <v>25.5913</v>
      </c>
      <c r="N3222" s="192"/>
    </row>
    <row r="3223" spans="1:14" ht="45">
      <c r="A3223" s="185"/>
      <c r="B3223" s="266" t="s">
        <v>9145</v>
      </c>
      <c r="C3223" s="241">
        <v>2024</v>
      </c>
      <c r="D3223" s="266" t="s">
        <v>9146</v>
      </c>
      <c r="E3223" s="78">
        <v>0.4</v>
      </c>
      <c r="F3223" s="244">
        <v>1</v>
      </c>
      <c r="G3223" s="244">
        <v>0</v>
      </c>
      <c r="H3223" s="267">
        <v>25.540490000000002</v>
      </c>
      <c r="I3223" s="269">
        <v>314</v>
      </c>
      <c r="L3223" s="211">
        <f t="shared" si="104"/>
        <v>25.540490000000002</v>
      </c>
      <c r="N3223" s="192"/>
    </row>
    <row r="3224" spans="1:14" ht="45">
      <c r="A3224" s="185"/>
      <c r="B3224" s="266" t="s">
        <v>9147</v>
      </c>
      <c r="C3224" s="241">
        <v>2024</v>
      </c>
      <c r="D3224" s="266" t="s">
        <v>9148</v>
      </c>
      <c r="E3224" s="78">
        <v>0.4</v>
      </c>
      <c r="F3224" s="244">
        <v>1</v>
      </c>
      <c r="G3224" s="244">
        <v>0</v>
      </c>
      <c r="H3224" s="267">
        <v>26.27993</v>
      </c>
      <c r="I3224" s="269">
        <v>342</v>
      </c>
      <c r="L3224" s="211">
        <f t="shared" si="104"/>
        <v>26.27993</v>
      </c>
      <c r="N3224" s="192"/>
    </row>
    <row r="3225" spans="1:14" ht="45">
      <c r="A3225" s="185"/>
      <c r="B3225" s="266" t="s">
        <v>9149</v>
      </c>
      <c r="C3225" s="241">
        <v>2024</v>
      </c>
      <c r="D3225" s="266" t="s">
        <v>9150</v>
      </c>
      <c r="E3225" s="78">
        <v>0.4</v>
      </c>
      <c r="F3225" s="244">
        <v>1</v>
      </c>
      <c r="G3225" s="244">
        <v>15</v>
      </c>
      <c r="H3225" s="267">
        <v>26.22437</v>
      </c>
      <c r="I3225" s="269">
        <v>342</v>
      </c>
      <c r="L3225" s="211">
        <f t="shared" si="104"/>
        <v>26.22437</v>
      </c>
      <c r="N3225" s="192"/>
    </row>
    <row r="3226" spans="1:14" ht="45">
      <c r="A3226" s="185"/>
      <c r="B3226" s="266" t="s">
        <v>9151</v>
      </c>
      <c r="C3226" s="241">
        <v>2024</v>
      </c>
      <c r="D3226" s="266" t="s">
        <v>9152</v>
      </c>
      <c r="E3226" s="78">
        <v>0.4</v>
      </c>
      <c r="F3226" s="244">
        <v>1</v>
      </c>
      <c r="G3226" s="244">
        <v>15</v>
      </c>
      <c r="H3226" s="267">
        <v>26.785910000000001</v>
      </c>
      <c r="I3226" s="269">
        <v>342</v>
      </c>
      <c r="L3226" s="211">
        <f t="shared" si="104"/>
        <v>26.785910000000001</v>
      </c>
      <c r="N3226" s="192"/>
    </row>
    <row r="3227" spans="1:14" ht="45">
      <c r="A3227" s="185"/>
      <c r="B3227" s="266" t="s">
        <v>9153</v>
      </c>
      <c r="C3227" s="241">
        <v>2024</v>
      </c>
      <c r="D3227" s="266" t="s">
        <v>9154</v>
      </c>
      <c r="E3227" s="78">
        <v>0.4</v>
      </c>
      <c r="F3227" s="244">
        <v>1</v>
      </c>
      <c r="G3227" s="244">
        <v>0</v>
      </c>
      <c r="H3227" s="267">
        <v>26.337910000000001</v>
      </c>
      <c r="I3227" s="269">
        <v>342</v>
      </c>
      <c r="L3227" s="211">
        <f t="shared" si="104"/>
        <v>26.337910000000001</v>
      </c>
      <c r="N3227" s="192"/>
    </row>
    <row r="3228" spans="1:14" ht="45">
      <c r="A3228" s="185"/>
      <c r="B3228" s="266" t="s">
        <v>9155</v>
      </c>
      <c r="C3228" s="241">
        <v>2024</v>
      </c>
      <c r="D3228" s="266" t="s">
        <v>9156</v>
      </c>
      <c r="E3228" s="78">
        <v>0.4</v>
      </c>
      <c r="F3228" s="244">
        <v>1</v>
      </c>
      <c r="G3228" s="244">
        <v>15</v>
      </c>
      <c r="H3228" s="267">
        <v>26.095749999999999</v>
      </c>
      <c r="I3228" s="269">
        <v>342</v>
      </c>
      <c r="L3228" s="211">
        <f t="shared" si="104"/>
        <v>26.095749999999999</v>
      </c>
      <c r="N3228" s="192"/>
    </row>
    <row r="3229" spans="1:14" ht="45">
      <c r="A3229" s="185"/>
      <c r="B3229" s="266" t="s">
        <v>9157</v>
      </c>
      <c r="C3229" s="241">
        <v>2024</v>
      </c>
      <c r="D3229" s="266" t="s">
        <v>9158</v>
      </c>
      <c r="E3229" s="78">
        <v>0.4</v>
      </c>
      <c r="F3229" s="244">
        <v>1</v>
      </c>
      <c r="G3229" s="244">
        <v>0</v>
      </c>
      <c r="H3229" s="267">
        <v>26.593400000000003</v>
      </c>
      <c r="I3229" s="269">
        <v>342</v>
      </c>
      <c r="L3229" s="211">
        <f t="shared" si="104"/>
        <v>26.593400000000003</v>
      </c>
      <c r="N3229" s="192"/>
    </row>
    <row r="3230" spans="1:14" ht="45">
      <c r="A3230" s="185"/>
      <c r="B3230" s="266" t="s">
        <v>9159</v>
      </c>
      <c r="C3230" s="241">
        <v>2024</v>
      </c>
      <c r="D3230" s="266" t="s">
        <v>9160</v>
      </c>
      <c r="E3230" s="78">
        <v>0.4</v>
      </c>
      <c r="F3230" s="244">
        <v>1</v>
      </c>
      <c r="G3230" s="244">
        <v>15</v>
      </c>
      <c r="H3230" s="267">
        <v>26.593400000000003</v>
      </c>
      <c r="I3230" s="269">
        <v>342</v>
      </c>
      <c r="L3230" s="211">
        <f t="shared" si="104"/>
        <v>26.593400000000003</v>
      </c>
      <c r="N3230" s="192"/>
    </row>
    <row r="3231" spans="1:14" ht="45">
      <c r="A3231" s="185"/>
      <c r="B3231" s="266" t="s">
        <v>9161</v>
      </c>
      <c r="C3231" s="241">
        <v>2024</v>
      </c>
      <c r="D3231" s="266" t="s">
        <v>9162</v>
      </c>
      <c r="E3231" s="78">
        <v>0.4</v>
      </c>
      <c r="F3231" s="244">
        <v>1</v>
      </c>
      <c r="G3231" s="244">
        <v>0</v>
      </c>
      <c r="H3231" s="267">
        <v>26.099299999999999</v>
      </c>
      <c r="I3231" s="269">
        <v>342</v>
      </c>
      <c r="L3231" s="211">
        <f t="shared" si="104"/>
        <v>26.099299999999999</v>
      </c>
      <c r="N3231" s="192"/>
    </row>
    <row r="3232" spans="1:14" ht="45">
      <c r="A3232" s="185"/>
      <c r="B3232" s="266" t="s">
        <v>9163</v>
      </c>
      <c r="C3232" s="241">
        <v>2024</v>
      </c>
      <c r="D3232" s="266" t="s">
        <v>9164</v>
      </c>
      <c r="E3232" s="78">
        <v>0.4</v>
      </c>
      <c r="F3232" s="244">
        <v>1</v>
      </c>
      <c r="G3232" s="244">
        <v>0</v>
      </c>
      <c r="H3232" s="267">
        <v>26.60182</v>
      </c>
      <c r="I3232" s="269">
        <v>342</v>
      </c>
      <c r="L3232" s="211">
        <f t="shared" si="104"/>
        <v>26.60182</v>
      </c>
      <c r="N3232" s="192"/>
    </row>
    <row r="3233" spans="1:14" ht="45">
      <c r="A3233" s="185"/>
      <c r="B3233" s="266" t="s">
        <v>9165</v>
      </c>
      <c r="C3233" s="241">
        <v>2024</v>
      </c>
      <c r="D3233" s="266" t="s">
        <v>9166</v>
      </c>
      <c r="E3233" s="78">
        <v>0.4</v>
      </c>
      <c r="F3233" s="244">
        <v>1</v>
      </c>
      <c r="G3233" s="244">
        <v>15</v>
      </c>
      <c r="H3233" s="267">
        <v>26.606810000000003</v>
      </c>
      <c r="I3233" s="269">
        <v>342</v>
      </c>
      <c r="L3233" s="211">
        <f t="shared" si="104"/>
        <v>26.606810000000003</v>
      </c>
      <c r="N3233" s="192"/>
    </row>
    <row r="3234" spans="1:14" ht="45">
      <c r="A3234" s="185"/>
      <c r="B3234" s="266" t="s">
        <v>9167</v>
      </c>
      <c r="C3234" s="241">
        <v>2024</v>
      </c>
      <c r="D3234" s="266" t="s">
        <v>9168</v>
      </c>
      <c r="E3234" s="78">
        <v>0.4</v>
      </c>
      <c r="F3234" s="244">
        <v>1</v>
      </c>
      <c r="G3234" s="244">
        <v>15</v>
      </c>
      <c r="H3234" s="267">
        <v>26.139500000000002</v>
      </c>
      <c r="I3234" s="269">
        <v>342</v>
      </c>
      <c r="L3234" s="211">
        <f t="shared" si="104"/>
        <v>26.139500000000002</v>
      </c>
      <c r="N3234" s="192"/>
    </row>
    <row r="3235" spans="1:14" ht="45">
      <c r="A3235" s="185"/>
      <c r="B3235" s="266" t="s">
        <v>9169</v>
      </c>
      <c r="C3235" s="241">
        <v>2024</v>
      </c>
      <c r="D3235" s="266" t="s">
        <v>9170</v>
      </c>
      <c r="E3235" s="78">
        <v>0.4</v>
      </c>
      <c r="F3235" s="244">
        <v>1</v>
      </c>
      <c r="G3235" s="244">
        <v>0</v>
      </c>
      <c r="H3235" s="267">
        <v>26.277709999999999</v>
      </c>
      <c r="I3235" s="269">
        <v>342</v>
      </c>
      <c r="L3235" s="211">
        <f t="shared" si="104"/>
        <v>26.277709999999999</v>
      </c>
      <c r="N3235" s="192"/>
    </row>
    <row r="3236" spans="1:14" ht="45">
      <c r="A3236" s="185"/>
      <c r="B3236" s="266" t="s">
        <v>9171</v>
      </c>
      <c r="C3236" s="241">
        <v>2024</v>
      </c>
      <c r="D3236" s="266" t="s">
        <v>9172</v>
      </c>
      <c r="E3236" s="78">
        <v>0.4</v>
      </c>
      <c r="F3236" s="244">
        <v>1</v>
      </c>
      <c r="G3236" s="244">
        <v>15</v>
      </c>
      <c r="H3236" s="267">
        <v>25.967279999999999</v>
      </c>
      <c r="I3236" s="269">
        <v>342</v>
      </c>
      <c r="L3236" s="211">
        <f t="shared" si="104"/>
        <v>25.967279999999999</v>
      </c>
      <c r="N3236" s="192"/>
    </row>
    <row r="3237" spans="1:14" ht="45">
      <c r="A3237" s="185"/>
      <c r="B3237" s="266" t="s">
        <v>9173</v>
      </c>
      <c r="C3237" s="241">
        <v>2024</v>
      </c>
      <c r="D3237" s="266" t="s">
        <v>9174</v>
      </c>
      <c r="E3237" s="78">
        <v>0.4</v>
      </c>
      <c r="F3237" s="244">
        <v>1</v>
      </c>
      <c r="G3237" s="244">
        <v>15</v>
      </c>
      <c r="H3237" s="267">
        <v>26.633099999999999</v>
      </c>
      <c r="I3237" s="269">
        <v>342</v>
      </c>
      <c r="L3237" s="211">
        <f t="shared" si="104"/>
        <v>26.633099999999999</v>
      </c>
      <c r="N3237" s="192"/>
    </row>
    <row r="3238" spans="1:14" ht="45">
      <c r="A3238" s="185"/>
      <c r="B3238" s="266" t="s">
        <v>9175</v>
      </c>
      <c r="C3238" s="241">
        <v>2024</v>
      </c>
      <c r="D3238" s="266" t="s">
        <v>9176</v>
      </c>
      <c r="E3238" s="78">
        <v>0.4</v>
      </c>
      <c r="F3238" s="244">
        <v>1</v>
      </c>
      <c r="G3238" s="244">
        <v>0</v>
      </c>
      <c r="H3238" s="267">
        <v>26.277709999999999</v>
      </c>
      <c r="I3238" s="269">
        <v>342</v>
      </c>
      <c r="L3238" s="211">
        <f t="shared" si="104"/>
        <v>26.277709999999999</v>
      </c>
      <c r="N3238" s="192"/>
    </row>
    <row r="3239" spans="1:14" ht="45">
      <c r="A3239" s="185"/>
      <c r="B3239" s="266" t="s">
        <v>9177</v>
      </c>
      <c r="C3239" s="241">
        <v>2024</v>
      </c>
      <c r="D3239" s="266" t="s">
        <v>9178</v>
      </c>
      <c r="E3239" s="78">
        <v>0.4</v>
      </c>
      <c r="F3239" s="244">
        <v>1</v>
      </c>
      <c r="G3239" s="244">
        <v>0</v>
      </c>
      <c r="H3239" s="267">
        <v>26.27271</v>
      </c>
      <c r="I3239" s="269">
        <v>342</v>
      </c>
      <c r="L3239" s="211">
        <f t="shared" si="104"/>
        <v>26.27271</v>
      </c>
      <c r="N3239" s="192"/>
    </row>
    <row r="3240" spans="1:14" ht="45">
      <c r="A3240" s="185"/>
      <c r="B3240" s="266" t="s">
        <v>9179</v>
      </c>
      <c r="C3240" s="241">
        <v>2024</v>
      </c>
      <c r="D3240" s="266" t="s">
        <v>9180</v>
      </c>
      <c r="E3240" s="78">
        <v>0.4</v>
      </c>
      <c r="F3240" s="244">
        <v>1</v>
      </c>
      <c r="G3240" s="244">
        <v>10</v>
      </c>
      <c r="H3240" s="267">
        <v>26.139500000000002</v>
      </c>
      <c r="I3240" s="269">
        <v>342</v>
      </c>
      <c r="L3240" s="211">
        <f t="shared" si="104"/>
        <v>26.139500000000002</v>
      </c>
      <c r="N3240" s="192"/>
    </row>
    <row r="3241" spans="1:14" ht="45">
      <c r="A3241" s="185"/>
      <c r="B3241" s="266" t="s">
        <v>9181</v>
      </c>
      <c r="C3241" s="241">
        <v>2024</v>
      </c>
      <c r="D3241" s="266" t="s">
        <v>9182</v>
      </c>
      <c r="E3241" s="78">
        <v>0.4</v>
      </c>
      <c r="F3241" s="244">
        <v>1</v>
      </c>
      <c r="G3241" s="244">
        <v>15</v>
      </c>
      <c r="H3241" s="267">
        <v>26.509460000000001</v>
      </c>
      <c r="I3241" s="269">
        <v>342</v>
      </c>
      <c r="L3241" s="211">
        <f t="shared" si="104"/>
        <v>26.509460000000001</v>
      </c>
      <c r="N3241" s="192"/>
    </row>
    <row r="3242" spans="1:14" ht="45">
      <c r="A3242" s="185"/>
      <c r="B3242" s="266" t="s">
        <v>9183</v>
      </c>
      <c r="C3242" s="241">
        <v>2024</v>
      </c>
      <c r="D3242" s="266" t="s">
        <v>9184</v>
      </c>
      <c r="E3242" s="78">
        <v>0.4</v>
      </c>
      <c r="F3242" s="244">
        <v>1</v>
      </c>
      <c r="G3242" s="244">
        <v>10</v>
      </c>
      <c r="H3242" s="267">
        <v>26.357410000000002</v>
      </c>
      <c r="I3242" s="269">
        <v>342</v>
      </c>
      <c r="L3242" s="211">
        <f t="shared" si="104"/>
        <v>26.357410000000002</v>
      </c>
      <c r="N3242" s="192"/>
    </row>
    <row r="3243" spans="1:14" ht="45">
      <c r="A3243" s="185"/>
      <c r="B3243" s="266" t="s">
        <v>9185</v>
      </c>
      <c r="C3243" s="241">
        <v>2024</v>
      </c>
      <c r="D3243" s="266" t="s">
        <v>9186</v>
      </c>
      <c r="E3243" s="78">
        <v>0.4</v>
      </c>
      <c r="F3243" s="244">
        <v>1</v>
      </c>
      <c r="G3243" s="244">
        <v>15</v>
      </c>
      <c r="H3243" s="267">
        <v>26.343799999999998</v>
      </c>
      <c r="I3243" s="269">
        <v>342</v>
      </c>
      <c r="L3243" s="211">
        <f t="shared" si="104"/>
        <v>26.343799999999998</v>
      </c>
      <c r="N3243" s="192"/>
    </row>
    <row r="3244" spans="1:14" ht="45">
      <c r="A3244" s="185"/>
      <c r="B3244" s="266" t="s">
        <v>9187</v>
      </c>
      <c r="C3244" s="241">
        <v>2024</v>
      </c>
      <c r="D3244" s="266" t="s">
        <v>9188</v>
      </c>
      <c r="E3244" s="78">
        <v>0.4</v>
      </c>
      <c r="F3244" s="244">
        <v>1</v>
      </c>
      <c r="G3244" s="244">
        <v>15</v>
      </c>
      <c r="H3244" s="267">
        <v>26.290970000000002</v>
      </c>
      <c r="I3244" s="269">
        <v>342</v>
      </c>
      <c r="L3244" s="211">
        <f t="shared" si="104"/>
        <v>26.290970000000002</v>
      </c>
      <c r="N3244" s="192"/>
    </row>
    <row r="3245" spans="1:14" ht="45">
      <c r="A3245" s="185"/>
      <c r="B3245" s="266" t="s">
        <v>9189</v>
      </c>
      <c r="C3245" s="241">
        <v>2024</v>
      </c>
      <c r="D3245" s="266" t="s">
        <v>9190</v>
      </c>
      <c r="E3245" s="78">
        <v>0.4</v>
      </c>
      <c r="F3245" s="244">
        <v>1</v>
      </c>
      <c r="G3245" s="244">
        <v>15</v>
      </c>
      <c r="H3245" s="267">
        <v>26.290959999999998</v>
      </c>
      <c r="I3245" s="269">
        <v>342</v>
      </c>
      <c r="L3245" s="211">
        <f t="shared" si="104"/>
        <v>26.290959999999998</v>
      </c>
      <c r="N3245" s="192"/>
    </row>
    <row r="3246" spans="1:14" ht="45">
      <c r="A3246" s="185"/>
      <c r="B3246" s="266" t="s">
        <v>9191</v>
      </c>
      <c r="C3246" s="241">
        <v>2024</v>
      </c>
      <c r="D3246" s="266" t="s">
        <v>9192</v>
      </c>
      <c r="E3246" s="78">
        <v>0.4</v>
      </c>
      <c r="F3246" s="244">
        <v>1</v>
      </c>
      <c r="G3246" s="244">
        <v>0</v>
      </c>
      <c r="H3246" s="267">
        <v>26.12623</v>
      </c>
      <c r="I3246" s="269">
        <v>342</v>
      </c>
      <c r="L3246" s="211">
        <f t="shared" si="104"/>
        <v>26.12623</v>
      </c>
      <c r="N3246" s="192"/>
    </row>
    <row r="3247" spans="1:14" ht="45">
      <c r="A3247" s="185"/>
      <c r="B3247" s="266" t="s">
        <v>9193</v>
      </c>
      <c r="C3247" s="241">
        <v>2024</v>
      </c>
      <c r="D3247" s="266" t="s">
        <v>9194</v>
      </c>
      <c r="E3247" s="78">
        <v>0.4</v>
      </c>
      <c r="F3247" s="244">
        <v>1</v>
      </c>
      <c r="G3247" s="244">
        <v>15</v>
      </c>
      <c r="H3247" s="267">
        <v>26.22429</v>
      </c>
      <c r="I3247" s="269">
        <v>342</v>
      </c>
      <c r="L3247" s="211">
        <f t="shared" si="104"/>
        <v>26.22429</v>
      </c>
      <c r="N3247" s="192"/>
    </row>
    <row r="3248" spans="1:14" ht="45">
      <c r="A3248" s="185"/>
      <c r="B3248" s="266" t="s">
        <v>9195</v>
      </c>
      <c r="C3248" s="241">
        <v>2024</v>
      </c>
      <c r="D3248" s="266" t="s">
        <v>9196</v>
      </c>
      <c r="E3248" s="78">
        <v>0.4</v>
      </c>
      <c r="F3248" s="244">
        <v>1</v>
      </c>
      <c r="G3248" s="244">
        <v>15</v>
      </c>
      <c r="H3248" s="267">
        <v>26.112959999999998</v>
      </c>
      <c r="I3248" s="269">
        <v>342</v>
      </c>
      <c r="L3248" s="211">
        <f t="shared" si="104"/>
        <v>26.112959999999998</v>
      </c>
      <c r="N3248" s="192"/>
    </row>
    <row r="3249" spans="1:14" ht="45">
      <c r="A3249" s="185"/>
      <c r="B3249" s="266" t="s">
        <v>9197</v>
      </c>
      <c r="C3249" s="241">
        <v>2024</v>
      </c>
      <c r="D3249" s="266" t="s">
        <v>9198</v>
      </c>
      <c r="E3249" s="78">
        <v>0.4</v>
      </c>
      <c r="F3249" s="244">
        <v>1</v>
      </c>
      <c r="G3249" s="244">
        <v>15</v>
      </c>
      <c r="H3249" s="267">
        <v>26.593389999999999</v>
      </c>
      <c r="I3249" s="269">
        <v>342</v>
      </c>
      <c r="L3249" s="211">
        <f t="shared" si="104"/>
        <v>26.593389999999999</v>
      </c>
      <c r="N3249" s="192"/>
    </row>
    <row r="3250" spans="1:14" ht="45">
      <c r="A3250" s="185"/>
      <c r="B3250" s="266" t="s">
        <v>9199</v>
      </c>
      <c r="C3250" s="241">
        <v>2024</v>
      </c>
      <c r="D3250" s="266" t="s">
        <v>9200</v>
      </c>
      <c r="E3250" s="78">
        <v>0.4</v>
      </c>
      <c r="F3250" s="244">
        <v>1</v>
      </c>
      <c r="G3250" s="244">
        <v>10</v>
      </c>
      <c r="H3250" s="267">
        <v>26.566950000000002</v>
      </c>
      <c r="I3250" s="269">
        <v>342</v>
      </c>
      <c r="L3250" s="211">
        <f t="shared" si="104"/>
        <v>26.566950000000002</v>
      </c>
      <c r="N3250" s="192"/>
    </row>
    <row r="3251" spans="1:14" ht="45">
      <c r="A3251" s="185"/>
      <c r="B3251" s="266" t="s">
        <v>9201</v>
      </c>
      <c r="C3251" s="241">
        <v>2024</v>
      </c>
      <c r="D3251" s="266" t="s">
        <v>9202</v>
      </c>
      <c r="E3251" s="78">
        <v>0.4</v>
      </c>
      <c r="F3251" s="244">
        <v>1</v>
      </c>
      <c r="G3251" s="244">
        <v>15</v>
      </c>
      <c r="H3251" s="267">
        <v>26.139490000000002</v>
      </c>
      <c r="I3251" s="269">
        <v>342</v>
      </c>
      <c r="L3251" s="211">
        <f t="shared" si="104"/>
        <v>26.139490000000002</v>
      </c>
      <c r="N3251" s="192"/>
    </row>
    <row r="3252" spans="1:14" ht="45">
      <c r="A3252" s="185"/>
      <c r="B3252" s="266" t="s">
        <v>9203</v>
      </c>
      <c r="C3252" s="241">
        <v>2024</v>
      </c>
      <c r="D3252" s="266" t="s">
        <v>9204</v>
      </c>
      <c r="E3252" s="78">
        <v>0.4</v>
      </c>
      <c r="F3252" s="244">
        <v>1</v>
      </c>
      <c r="G3252" s="244">
        <v>40</v>
      </c>
      <c r="H3252" s="267">
        <v>26.12622</v>
      </c>
      <c r="I3252" s="269">
        <v>342</v>
      </c>
      <c r="L3252" s="211">
        <f t="shared" si="104"/>
        <v>26.12622</v>
      </c>
      <c r="N3252" s="192"/>
    </row>
    <row r="3253" spans="1:14" ht="45">
      <c r="A3253" s="185"/>
      <c r="B3253" s="266" t="s">
        <v>9205</v>
      </c>
      <c r="C3253" s="241">
        <v>2024</v>
      </c>
      <c r="D3253" s="266" t="s">
        <v>9206</v>
      </c>
      <c r="E3253" s="78">
        <v>0.4</v>
      </c>
      <c r="F3253" s="244">
        <v>1</v>
      </c>
      <c r="G3253" s="244">
        <v>25</v>
      </c>
      <c r="H3253" s="267">
        <v>26.12623</v>
      </c>
      <c r="I3253" s="269">
        <v>342</v>
      </c>
      <c r="L3253" s="211">
        <f t="shared" si="104"/>
        <v>26.12623</v>
      </c>
      <c r="N3253" s="192"/>
    </row>
    <row r="3254" spans="1:14" ht="45">
      <c r="A3254" s="185"/>
      <c r="B3254" s="266" t="s">
        <v>9207</v>
      </c>
      <c r="C3254" s="241">
        <v>2024</v>
      </c>
      <c r="D3254" s="266" t="s">
        <v>9208</v>
      </c>
      <c r="E3254" s="78">
        <v>0.4</v>
      </c>
      <c r="F3254" s="244">
        <v>1</v>
      </c>
      <c r="G3254" s="244">
        <v>15</v>
      </c>
      <c r="H3254" s="267">
        <v>25.5442</v>
      </c>
      <c r="I3254" s="269">
        <v>314</v>
      </c>
      <c r="L3254" s="211">
        <f t="shared" si="104"/>
        <v>25.5442</v>
      </c>
      <c r="N3254" s="192"/>
    </row>
    <row r="3255" spans="1:14" ht="45">
      <c r="A3255" s="185"/>
      <c r="B3255" s="266" t="s">
        <v>9209</v>
      </c>
      <c r="C3255" s="241">
        <v>2024</v>
      </c>
      <c r="D3255" s="266" t="s">
        <v>9210</v>
      </c>
      <c r="E3255" s="78">
        <v>0.4</v>
      </c>
      <c r="F3255" s="244">
        <v>1</v>
      </c>
      <c r="G3255" s="244">
        <v>0</v>
      </c>
      <c r="H3255" s="267">
        <v>26.136110000000002</v>
      </c>
      <c r="I3255" s="269">
        <v>343</v>
      </c>
      <c r="L3255" s="211">
        <f t="shared" si="104"/>
        <v>26.136110000000002</v>
      </c>
      <c r="N3255" s="192"/>
    </row>
    <row r="3256" spans="1:14" ht="45">
      <c r="A3256" s="185"/>
      <c r="B3256" s="266" t="s">
        <v>9211</v>
      </c>
      <c r="C3256" s="241">
        <v>2024</v>
      </c>
      <c r="D3256" s="266" t="s">
        <v>9212</v>
      </c>
      <c r="E3256" s="78">
        <v>0.4</v>
      </c>
      <c r="F3256" s="244">
        <v>1</v>
      </c>
      <c r="G3256" s="244">
        <v>15</v>
      </c>
      <c r="H3256" s="267">
        <v>25.411939999999998</v>
      </c>
      <c r="I3256" s="269">
        <v>343</v>
      </c>
      <c r="L3256" s="211">
        <f t="shared" si="104"/>
        <v>25.411939999999998</v>
      </c>
      <c r="N3256" s="192"/>
    </row>
    <row r="3257" spans="1:14" ht="45">
      <c r="A3257" s="185"/>
      <c r="B3257" s="266" t="s">
        <v>9213</v>
      </c>
      <c r="C3257" s="241">
        <v>2024</v>
      </c>
      <c r="D3257" s="266" t="s">
        <v>9214</v>
      </c>
      <c r="E3257" s="78">
        <v>0.4</v>
      </c>
      <c r="F3257" s="244">
        <v>1</v>
      </c>
      <c r="G3257" s="244">
        <v>25</v>
      </c>
      <c r="H3257" s="267">
        <v>24.30696</v>
      </c>
      <c r="I3257" s="269">
        <v>309</v>
      </c>
      <c r="L3257" s="211">
        <f t="shared" si="104"/>
        <v>24.30696</v>
      </c>
      <c r="N3257" s="192"/>
    </row>
    <row r="3258" spans="1:14" ht="45">
      <c r="A3258" s="185"/>
      <c r="B3258" s="266" t="s">
        <v>9215</v>
      </c>
      <c r="C3258" s="241">
        <v>2024</v>
      </c>
      <c r="D3258" s="266" t="s">
        <v>9216</v>
      </c>
      <c r="E3258" s="78">
        <v>0.4</v>
      </c>
      <c r="F3258" s="244">
        <v>1</v>
      </c>
      <c r="G3258" s="244">
        <v>20</v>
      </c>
      <c r="H3258" s="267">
        <v>24.284020000000002</v>
      </c>
      <c r="I3258" s="269">
        <v>309</v>
      </c>
      <c r="L3258" s="211">
        <f t="shared" si="104"/>
        <v>24.284020000000002</v>
      </c>
      <c r="N3258" s="192"/>
    </row>
    <row r="3259" spans="1:14" ht="45">
      <c r="A3259" s="185"/>
      <c r="B3259" s="266" t="s">
        <v>9217</v>
      </c>
      <c r="C3259" s="241">
        <v>2024</v>
      </c>
      <c r="D3259" s="266" t="s">
        <v>9218</v>
      </c>
      <c r="E3259" s="78">
        <v>0.4</v>
      </c>
      <c r="F3259" s="244">
        <v>1</v>
      </c>
      <c r="G3259" s="244">
        <v>15</v>
      </c>
      <c r="H3259" s="267">
        <v>24.284020000000002</v>
      </c>
      <c r="I3259" s="269">
        <v>309</v>
      </c>
      <c r="L3259" s="211">
        <f t="shared" si="104"/>
        <v>24.284020000000002</v>
      </c>
      <c r="N3259" s="192"/>
    </row>
    <row r="3260" spans="1:14" ht="45">
      <c r="A3260" s="185"/>
      <c r="B3260" s="266" t="s">
        <v>9219</v>
      </c>
      <c r="C3260" s="241">
        <v>2024</v>
      </c>
      <c r="D3260" s="266" t="s">
        <v>9220</v>
      </c>
      <c r="E3260" s="78">
        <v>0.4</v>
      </c>
      <c r="F3260" s="244">
        <v>1</v>
      </c>
      <c r="G3260" s="244">
        <v>0</v>
      </c>
      <c r="H3260" s="267">
        <v>24.284020000000002</v>
      </c>
      <c r="I3260" s="269">
        <v>309</v>
      </c>
      <c r="L3260" s="211">
        <f t="shared" si="104"/>
        <v>24.284020000000002</v>
      </c>
      <c r="N3260" s="192"/>
    </row>
    <row r="3261" spans="1:14" ht="45">
      <c r="A3261" s="185"/>
      <c r="B3261" s="266" t="s">
        <v>9221</v>
      </c>
      <c r="C3261" s="241">
        <v>2024</v>
      </c>
      <c r="D3261" s="266" t="s">
        <v>9222</v>
      </c>
      <c r="E3261" s="78">
        <v>0.4</v>
      </c>
      <c r="F3261" s="244">
        <v>1</v>
      </c>
      <c r="G3261" s="244">
        <v>10</v>
      </c>
      <c r="H3261" s="267">
        <v>24.284020000000002</v>
      </c>
      <c r="I3261" s="269">
        <v>309</v>
      </c>
      <c r="L3261" s="211">
        <f t="shared" si="104"/>
        <v>24.284020000000002</v>
      </c>
      <c r="N3261" s="192"/>
    </row>
    <row r="3262" spans="1:14" ht="45">
      <c r="A3262" s="185"/>
      <c r="B3262" s="266" t="s">
        <v>9223</v>
      </c>
      <c r="C3262" s="241">
        <v>2024</v>
      </c>
      <c r="D3262" s="266" t="s">
        <v>9224</v>
      </c>
      <c r="E3262" s="78">
        <v>0.4</v>
      </c>
      <c r="F3262" s="244">
        <v>1</v>
      </c>
      <c r="G3262" s="244">
        <v>0</v>
      </c>
      <c r="H3262" s="267">
        <v>24.284020000000002</v>
      </c>
      <c r="I3262" s="269">
        <v>309</v>
      </c>
      <c r="L3262" s="211">
        <f t="shared" si="104"/>
        <v>24.284020000000002</v>
      </c>
      <c r="N3262" s="192"/>
    </row>
    <row r="3263" spans="1:14" ht="45">
      <c r="A3263" s="185"/>
      <c r="B3263" s="266" t="s">
        <v>9225</v>
      </c>
      <c r="C3263" s="241">
        <v>2024</v>
      </c>
      <c r="D3263" s="266" t="s">
        <v>9226</v>
      </c>
      <c r="E3263" s="78">
        <v>0.4</v>
      </c>
      <c r="F3263" s="244">
        <v>1</v>
      </c>
      <c r="G3263" s="244">
        <v>0</v>
      </c>
      <c r="H3263" s="267">
        <v>24.284020000000002</v>
      </c>
      <c r="I3263" s="269">
        <v>309</v>
      </c>
      <c r="L3263" s="211">
        <f t="shared" si="104"/>
        <v>24.284020000000002</v>
      </c>
      <c r="N3263" s="192"/>
    </row>
    <row r="3264" spans="1:14" ht="45">
      <c r="A3264" s="185"/>
      <c r="B3264" s="266" t="s">
        <v>9227</v>
      </c>
      <c r="C3264" s="241">
        <v>2024</v>
      </c>
      <c r="D3264" s="266" t="s">
        <v>9228</v>
      </c>
      <c r="E3264" s="78">
        <v>0.4</v>
      </c>
      <c r="F3264" s="244">
        <v>1</v>
      </c>
      <c r="G3264" s="244">
        <v>0</v>
      </c>
      <c r="H3264" s="267">
        <v>24.284020000000002</v>
      </c>
      <c r="I3264" s="269">
        <v>309</v>
      </c>
      <c r="L3264" s="211">
        <f t="shared" si="104"/>
        <v>24.284020000000002</v>
      </c>
      <c r="N3264" s="192"/>
    </row>
    <row r="3265" spans="1:14" ht="45">
      <c r="A3265" s="185"/>
      <c r="B3265" s="266" t="s">
        <v>9229</v>
      </c>
      <c r="C3265" s="241">
        <v>2024</v>
      </c>
      <c r="D3265" s="266" t="s">
        <v>9230</v>
      </c>
      <c r="E3265" s="78">
        <v>0.4</v>
      </c>
      <c r="F3265" s="244">
        <v>1</v>
      </c>
      <c r="G3265" s="244">
        <v>0</v>
      </c>
      <c r="H3265" s="267">
        <v>24.301569999999998</v>
      </c>
      <c r="I3265" s="269">
        <v>309</v>
      </c>
      <c r="L3265" s="211">
        <f t="shared" si="104"/>
        <v>24.301569999999998</v>
      </c>
      <c r="N3265" s="192"/>
    </row>
    <row r="3266" spans="1:14" ht="45">
      <c r="A3266" s="185"/>
      <c r="B3266" s="266" t="s">
        <v>9231</v>
      </c>
      <c r="C3266" s="241">
        <v>2024</v>
      </c>
      <c r="D3266" s="266" t="s">
        <v>9232</v>
      </c>
      <c r="E3266" s="78">
        <v>0.4</v>
      </c>
      <c r="F3266" s="244">
        <v>1</v>
      </c>
      <c r="G3266" s="244">
        <v>0</v>
      </c>
      <c r="H3266" s="267">
        <v>24.301569999999998</v>
      </c>
      <c r="I3266" s="269">
        <v>309</v>
      </c>
      <c r="L3266" s="211">
        <f t="shared" si="104"/>
        <v>24.301569999999998</v>
      </c>
      <c r="N3266" s="192"/>
    </row>
    <row r="3267" spans="1:14" ht="45">
      <c r="A3267" s="185"/>
      <c r="B3267" s="266" t="s">
        <v>9233</v>
      </c>
      <c r="C3267" s="241">
        <v>2024</v>
      </c>
      <c r="D3267" s="266" t="s">
        <v>9234</v>
      </c>
      <c r="E3267" s="78">
        <v>0.4</v>
      </c>
      <c r="F3267" s="244">
        <v>1</v>
      </c>
      <c r="G3267" s="244">
        <v>15</v>
      </c>
      <c r="H3267" s="267">
        <v>24.301569999999998</v>
      </c>
      <c r="I3267" s="269">
        <v>309</v>
      </c>
      <c r="L3267" s="211">
        <f t="shared" si="104"/>
        <v>24.301569999999998</v>
      </c>
      <c r="N3267" s="192"/>
    </row>
    <row r="3268" spans="1:14" ht="45">
      <c r="A3268" s="185"/>
      <c r="B3268" s="266" t="s">
        <v>9235</v>
      </c>
      <c r="C3268" s="241">
        <v>2024</v>
      </c>
      <c r="D3268" s="266" t="s">
        <v>9236</v>
      </c>
      <c r="E3268" s="78">
        <v>0.4</v>
      </c>
      <c r="F3268" s="244">
        <v>1</v>
      </c>
      <c r="G3268" s="244">
        <v>15</v>
      </c>
      <c r="H3268" s="267">
        <v>24.302019999999999</v>
      </c>
      <c r="I3268" s="269">
        <v>309</v>
      </c>
      <c r="L3268" s="211">
        <f t="shared" si="104"/>
        <v>24.302019999999999</v>
      </c>
      <c r="N3268" s="192"/>
    </row>
    <row r="3269" spans="1:14" ht="45">
      <c r="A3269" s="185"/>
      <c r="B3269" s="266" t="s">
        <v>9237</v>
      </c>
      <c r="C3269" s="241">
        <v>2024</v>
      </c>
      <c r="D3269" s="266" t="s">
        <v>9238</v>
      </c>
      <c r="E3269" s="78">
        <v>0.4</v>
      </c>
      <c r="F3269" s="244">
        <v>1</v>
      </c>
      <c r="G3269" s="244">
        <v>0</v>
      </c>
      <c r="H3269" s="267">
        <v>24.302019999999999</v>
      </c>
      <c r="I3269" s="269">
        <v>309</v>
      </c>
      <c r="L3269" s="211">
        <f t="shared" si="104"/>
        <v>24.302019999999999</v>
      </c>
      <c r="N3269" s="192"/>
    </row>
    <row r="3270" spans="1:14" ht="45">
      <c r="A3270" s="185"/>
      <c r="B3270" s="266" t="s">
        <v>9239</v>
      </c>
      <c r="C3270" s="241">
        <v>2024</v>
      </c>
      <c r="D3270" s="266" t="s">
        <v>9240</v>
      </c>
      <c r="E3270" s="78">
        <v>0.4</v>
      </c>
      <c r="F3270" s="244">
        <v>1</v>
      </c>
      <c r="G3270" s="244">
        <v>0</v>
      </c>
      <c r="H3270" s="267">
        <v>24.302019999999999</v>
      </c>
      <c r="I3270" s="269">
        <v>309</v>
      </c>
      <c r="L3270" s="211">
        <f t="shared" si="104"/>
        <v>24.302019999999999</v>
      </c>
      <c r="N3270" s="192"/>
    </row>
    <row r="3271" spans="1:14" ht="45">
      <c r="A3271" s="185"/>
      <c r="B3271" s="266" t="s">
        <v>9241</v>
      </c>
      <c r="C3271" s="241">
        <v>2024</v>
      </c>
      <c r="D3271" s="266" t="s">
        <v>9242</v>
      </c>
      <c r="E3271" s="78">
        <v>0.4</v>
      </c>
      <c r="F3271" s="244">
        <v>1</v>
      </c>
      <c r="G3271" s="244">
        <v>15</v>
      </c>
      <c r="H3271" s="267">
        <v>24.30696</v>
      </c>
      <c r="I3271" s="269">
        <v>309</v>
      </c>
      <c r="L3271" s="211">
        <f t="shared" si="104"/>
        <v>24.30696</v>
      </c>
      <c r="N3271" s="192"/>
    </row>
    <row r="3272" spans="1:14" ht="45">
      <c r="A3272" s="185"/>
      <c r="B3272" s="266" t="s">
        <v>9243</v>
      </c>
      <c r="C3272" s="241">
        <v>2024</v>
      </c>
      <c r="D3272" s="266" t="s">
        <v>9244</v>
      </c>
      <c r="E3272" s="78">
        <v>0.4</v>
      </c>
      <c r="F3272" s="244">
        <v>1</v>
      </c>
      <c r="G3272" s="244">
        <v>15</v>
      </c>
      <c r="H3272" s="267">
        <v>24.30696</v>
      </c>
      <c r="I3272" s="269">
        <v>309</v>
      </c>
      <c r="L3272" s="211">
        <f t="shared" ref="L3272:L3335" si="105">H3272/F3272</f>
        <v>24.30696</v>
      </c>
      <c r="N3272" s="192"/>
    </row>
    <row r="3273" spans="1:14" ht="45">
      <c r="A3273" s="185"/>
      <c r="B3273" s="266" t="s">
        <v>9245</v>
      </c>
      <c r="C3273" s="241">
        <v>2024</v>
      </c>
      <c r="D3273" s="266" t="s">
        <v>9246</v>
      </c>
      <c r="E3273" s="78">
        <v>0.4</v>
      </c>
      <c r="F3273" s="244">
        <v>1</v>
      </c>
      <c r="G3273" s="244">
        <v>0</v>
      </c>
      <c r="H3273" s="267">
        <v>24.30696</v>
      </c>
      <c r="I3273" s="269">
        <v>309</v>
      </c>
      <c r="L3273" s="211">
        <f t="shared" si="105"/>
        <v>24.30696</v>
      </c>
      <c r="N3273" s="192"/>
    </row>
    <row r="3274" spans="1:14" ht="45">
      <c r="A3274" s="185"/>
      <c r="B3274" s="266" t="s">
        <v>9247</v>
      </c>
      <c r="C3274" s="241">
        <v>2024</v>
      </c>
      <c r="D3274" s="266" t="s">
        <v>9248</v>
      </c>
      <c r="E3274" s="78">
        <v>0.4</v>
      </c>
      <c r="F3274" s="244">
        <v>1</v>
      </c>
      <c r="G3274" s="244">
        <v>0</v>
      </c>
      <c r="H3274" s="267">
        <v>24.30696</v>
      </c>
      <c r="I3274" s="269">
        <v>309</v>
      </c>
      <c r="L3274" s="211">
        <f t="shared" si="105"/>
        <v>24.30696</v>
      </c>
      <c r="N3274" s="192"/>
    </row>
    <row r="3275" spans="1:14" ht="45">
      <c r="A3275" s="185"/>
      <c r="B3275" s="266" t="s">
        <v>9249</v>
      </c>
      <c r="C3275" s="241">
        <v>2024</v>
      </c>
      <c r="D3275" s="266" t="s">
        <v>9250</v>
      </c>
      <c r="E3275" s="78">
        <v>0.4</v>
      </c>
      <c r="F3275" s="244">
        <v>1</v>
      </c>
      <c r="G3275" s="244">
        <v>5</v>
      </c>
      <c r="H3275" s="267">
        <v>24.30696</v>
      </c>
      <c r="I3275" s="269">
        <v>309</v>
      </c>
      <c r="L3275" s="211">
        <f t="shared" si="105"/>
        <v>24.30696</v>
      </c>
      <c r="N3275" s="192"/>
    </row>
    <row r="3276" spans="1:14" ht="45">
      <c r="A3276" s="185"/>
      <c r="B3276" s="266" t="s">
        <v>9251</v>
      </c>
      <c r="C3276" s="241">
        <v>2024</v>
      </c>
      <c r="D3276" s="266" t="s">
        <v>9252</v>
      </c>
      <c r="E3276" s="78">
        <v>0.4</v>
      </c>
      <c r="F3276" s="244">
        <v>1</v>
      </c>
      <c r="G3276" s="244">
        <v>15</v>
      </c>
      <c r="H3276" s="267">
        <v>24.307410000000001</v>
      </c>
      <c r="I3276" s="269">
        <v>309</v>
      </c>
      <c r="L3276" s="211">
        <f t="shared" si="105"/>
        <v>24.307410000000001</v>
      </c>
      <c r="N3276" s="192"/>
    </row>
    <row r="3277" spans="1:14" ht="45">
      <c r="A3277" s="185"/>
      <c r="B3277" s="266" t="s">
        <v>9253</v>
      </c>
      <c r="C3277" s="241">
        <v>2024</v>
      </c>
      <c r="D3277" s="266" t="s">
        <v>9254</v>
      </c>
      <c r="E3277" s="78">
        <v>0.4</v>
      </c>
      <c r="F3277" s="244">
        <v>1</v>
      </c>
      <c r="G3277" s="244">
        <v>0</v>
      </c>
      <c r="H3277" s="267">
        <v>24.307410000000001</v>
      </c>
      <c r="I3277" s="269">
        <v>309</v>
      </c>
      <c r="L3277" s="211">
        <f t="shared" si="105"/>
        <v>24.307410000000001</v>
      </c>
      <c r="N3277" s="192"/>
    </row>
    <row r="3278" spans="1:14" ht="45">
      <c r="A3278" s="185"/>
      <c r="B3278" s="266" t="s">
        <v>9255</v>
      </c>
      <c r="C3278" s="241">
        <v>2024</v>
      </c>
      <c r="D3278" s="266" t="s">
        <v>9256</v>
      </c>
      <c r="E3278" s="78">
        <v>0.4</v>
      </c>
      <c r="F3278" s="244">
        <v>1</v>
      </c>
      <c r="G3278" s="244">
        <v>10</v>
      </c>
      <c r="H3278" s="267">
        <v>24.28087</v>
      </c>
      <c r="I3278" s="269">
        <v>309</v>
      </c>
      <c r="L3278" s="211">
        <f t="shared" si="105"/>
        <v>24.28087</v>
      </c>
      <c r="N3278" s="192"/>
    </row>
    <row r="3279" spans="1:14" ht="45">
      <c r="A3279" s="185"/>
      <c r="B3279" s="266" t="s">
        <v>9257</v>
      </c>
      <c r="C3279" s="241">
        <v>2024</v>
      </c>
      <c r="D3279" s="266" t="s">
        <v>9258</v>
      </c>
      <c r="E3279" s="78">
        <v>0.4</v>
      </c>
      <c r="F3279" s="244">
        <v>1</v>
      </c>
      <c r="G3279" s="244">
        <v>15</v>
      </c>
      <c r="H3279" s="267">
        <v>24.28087</v>
      </c>
      <c r="I3279" s="269">
        <v>309</v>
      </c>
      <c r="L3279" s="211">
        <f t="shared" si="105"/>
        <v>24.28087</v>
      </c>
      <c r="N3279" s="192"/>
    </row>
    <row r="3280" spans="1:14" ht="45">
      <c r="A3280" s="185"/>
      <c r="B3280" s="266" t="s">
        <v>9259</v>
      </c>
      <c r="C3280" s="241">
        <v>2024</v>
      </c>
      <c r="D3280" s="266" t="s">
        <v>9260</v>
      </c>
      <c r="E3280" s="78">
        <v>0.4</v>
      </c>
      <c r="F3280" s="244">
        <v>1</v>
      </c>
      <c r="G3280" s="244">
        <v>15</v>
      </c>
      <c r="H3280" s="267">
        <v>24.28087</v>
      </c>
      <c r="I3280" s="269">
        <v>309</v>
      </c>
      <c r="L3280" s="211">
        <f t="shared" si="105"/>
        <v>24.28087</v>
      </c>
      <c r="N3280" s="192"/>
    </row>
    <row r="3281" spans="1:14" ht="45">
      <c r="A3281" s="185"/>
      <c r="B3281" s="266" t="s">
        <v>9261</v>
      </c>
      <c r="C3281" s="241">
        <v>2024</v>
      </c>
      <c r="D3281" s="266" t="s">
        <v>9262</v>
      </c>
      <c r="E3281" s="78">
        <v>0.4</v>
      </c>
      <c r="F3281" s="244">
        <v>1</v>
      </c>
      <c r="G3281" s="244">
        <v>15</v>
      </c>
      <c r="H3281" s="267">
        <v>24.28087</v>
      </c>
      <c r="I3281" s="269">
        <v>309</v>
      </c>
      <c r="L3281" s="211">
        <f t="shared" si="105"/>
        <v>24.28087</v>
      </c>
      <c r="N3281" s="192"/>
    </row>
    <row r="3282" spans="1:14" ht="45">
      <c r="A3282" s="185"/>
      <c r="B3282" s="266" t="s">
        <v>9263</v>
      </c>
      <c r="C3282" s="241">
        <v>2024</v>
      </c>
      <c r="D3282" s="266" t="s">
        <v>9264</v>
      </c>
      <c r="E3282" s="78">
        <v>0.4</v>
      </c>
      <c r="F3282" s="244">
        <v>1</v>
      </c>
      <c r="G3282" s="244">
        <v>15</v>
      </c>
      <c r="H3282" s="267">
        <v>24.28087</v>
      </c>
      <c r="I3282" s="269">
        <v>309</v>
      </c>
      <c r="L3282" s="211">
        <f t="shared" si="105"/>
        <v>24.28087</v>
      </c>
      <c r="N3282" s="192"/>
    </row>
    <row r="3283" spans="1:14" ht="45">
      <c r="A3283" s="185"/>
      <c r="B3283" s="266" t="s">
        <v>9265</v>
      </c>
      <c r="C3283" s="241">
        <v>2024</v>
      </c>
      <c r="D3283" s="266" t="s">
        <v>9266</v>
      </c>
      <c r="E3283" s="78">
        <v>0.4</v>
      </c>
      <c r="F3283" s="244">
        <v>1</v>
      </c>
      <c r="G3283" s="244">
        <v>20</v>
      </c>
      <c r="H3283" s="267">
        <v>25.288169999999997</v>
      </c>
      <c r="I3283" s="269">
        <v>308</v>
      </c>
      <c r="L3283" s="211">
        <f t="shared" si="105"/>
        <v>25.288169999999997</v>
      </c>
      <c r="N3283" s="192"/>
    </row>
    <row r="3284" spans="1:14" ht="45">
      <c r="A3284" s="185"/>
      <c r="B3284" s="266" t="s">
        <v>9267</v>
      </c>
      <c r="C3284" s="241">
        <v>2024</v>
      </c>
      <c r="D3284" s="266" t="s">
        <v>9268</v>
      </c>
      <c r="E3284" s="78">
        <v>0.4</v>
      </c>
      <c r="F3284" s="244">
        <v>1</v>
      </c>
      <c r="G3284" s="244">
        <v>25</v>
      </c>
      <c r="H3284" s="267">
        <v>25.306609999999999</v>
      </c>
      <c r="I3284" s="269">
        <v>308</v>
      </c>
      <c r="L3284" s="211">
        <f t="shared" si="105"/>
        <v>25.306609999999999</v>
      </c>
      <c r="N3284" s="192"/>
    </row>
    <row r="3285" spans="1:14" ht="45">
      <c r="A3285" s="185"/>
      <c r="B3285" s="266" t="s">
        <v>9269</v>
      </c>
      <c r="C3285" s="241">
        <v>2024</v>
      </c>
      <c r="D3285" s="266" t="s">
        <v>9270</v>
      </c>
      <c r="E3285" s="78">
        <v>0.4</v>
      </c>
      <c r="F3285" s="244">
        <v>1</v>
      </c>
      <c r="G3285" s="244">
        <v>17</v>
      </c>
      <c r="H3285" s="267">
        <v>25.281410000000001</v>
      </c>
      <c r="I3285" s="269">
        <v>308</v>
      </c>
      <c r="L3285" s="211">
        <f t="shared" si="105"/>
        <v>25.281410000000001</v>
      </c>
      <c r="N3285" s="192"/>
    </row>
    <row r="3286" spans="1:14" ht="45">
      <c r="A3286" s="185"/>
      <c r="B3286" s="266" t="s">
        <v>9271</v>
      </c>
      <c r="C3286" s="241">
        <v>2024</v>
      </c>
      <c r="D3286" s="266" t="s">
        <v>9272</v>
      </c>
      <c r="E3286" s="78">
        <v>0.4</v>
      </c>
      <c r="F3286" s="244">
        <v>1</v>
      </c>
      <c r="G3286" s="244">
        <v>32</v>
      </c>
      <c r="H3286" s="267">
        <v>25.323259999999998</v>
      </c>
      <c r="I3286" s="269">
        <v>308</v>
      </c>
      <c r="L3286" s="211">
        <f t="shared" si="105"/>
        <v>25.323259999999998</v>
      </c>
      <c r="N3286" s="192"/>
    </row>
    <row r="3287" spans="1:14" ht="45">
      <c r="A3287" s="185"/>
      <c r="B3287" s="266" t="s">
        <v>9273</v>
      </c>
      <c r="C3287" s="241">
        <v>2024</v>
      </c>
      <c r="D3287" s="266" t="s">
        <v>9274</v>
      </c>
      <c r="E3287" s="78">
        <v>0.4</v>
      </c>
      <c r="F3287" s="244">
        <v>1</v>
      </c>
      <c r="G3287" s="244">
        <v>0</v>
      </c>
      <c r="H3287" s="267">
        <v>25.287710000000001</v>
      </c>
      <c r="I3287" s="269">
        <v>308</v>
      </c>
      <c r="L3287" s="211">
        <f t="shared" si="105"/>
        <v>25.287710000000001</v>
      </c>
      <c r="N3287" s="192"/>
    </row>
    <row r="3288" spans="1:14" ht="45">
      <c r="A3288" s="185"/>
      <c r="B3288" s="266" t="s">
        <v>9275</v>
      </c>
      <c r="C3288" s="241">
        <v>2024</v>
      </c>
      <c r="D3288" s="266" t="s">
        <v>9276</v>
      </c>
      <c r="E3288" s="78">
        <v>0.4</v>
      </c>
      <c r="F3288" s="244">
        <v>1</v>
      </c>
      <c r="G3288" s="244">
        <v>0</v>
      </c>
      <c r="H3288" s="267">
        <v>25.287710000000001</v>
      </c>
      <c r="I3288" s="269">
        <v>308</v>
      </c>
      <c r="L3288" s="211">
        <f t="shared" si="105"/>
        <v>25.287710000000001</v>
      </c>
      <c r="N3288" s="192"/>
    </row>
    <row r="3289" spans="1:14" ht="45">
      <c r="A3289" s="185"/>
      <c r="B3289" s="266" t="s">
        <v>9277</v>
      </c>
      <c r="C3289" s="241">
        <v>2024</v>
      </c>
      <c r="D3289" s="266" t="s">
        <v>9278</v>
      </c>
      <c r="E3289" s="78">
        <v>0.4</v>
      </c>
      <c r="F3289" s="244">
        <v>1</v>
      </c>
      <c r="G3289" s="244">
        <v>0</v>
      </c>
      <c r="H3289" s="267">
        <v>25.287710000000001</v>
      </c>
      <c r="I3289" s="269">
        <v>308</v>
      </c>
      <c r="L3289" s="211">
        <f t="shared" si="105"/>
        <v>25.287710000000001</v>
      </c>
      <c r="N3289" s="192"/>
    </row>
    <row r="3290" spans="1:14" ht="45">
      <c r="A3290" s="185"/>
      <c r="B3290" s="266" t="s">
        <v>9279</v>
      </c>
      <c r="C3290" s="241">
        <v>2024</v>
      </c>
      <c r="D3290" s="266" t="s">
        <v>9280</v>
      </c>
      <c r="E3290" s="78">
        <v>0.4</v>
      </c>
      <c r="F3290" s="244">
        <v>1</v>
      </c>
      <c r="G3290" s="244">
        <v>15</v>
      </c>
      <c r="H3290" s="267">
        <v>25.287710000000001</v>
      </c>
      <c r="I3290" s="269">
        <v>308</v>
      </c>
      <c r="L3290" s="211">
        <f t="shared" si="105"/>
        <v>25.287710000000001</v>
      </c>
      <c r="N3290" s="192"/>
    </row>
    <row r="3291" spans="1:14" ht="45">
      <c r="A3291" s="185"/>
      <c r="B3291" s="266" t="s">
        <v>9281</v>
      </c>
      <c r="C3291" s="241">
        <v>2024</v>
      </c>
      <c r="D3291" s="266" t="s">
        <v>9282</v>
      </c>
      <c r="E3291" s="78">
        <v>0.4</v>
      </c>
      <c r="F3291" s="244">
        <v>1</v>
      </c>
      <c r="G3291" s="244">
        <v>0</v>
      </c>
      <c r="H3291" s="267">
        <v>25.287710000000001</v>
      </c>
      <c r="I3291" s="269">
        <v>308</v>
      </c>
      <c r="L3291" s="211">
        <f t="shared" si="105"/>
        <v>25.287710000000001</v>
      </c>
      <c r="N3291" s="192"/>
    </row>
    <row r="3292" spans="1:14" ht="45">
      <c r="A3292" s="185"/>
      <c r="B3292" s="266" t="s">
        <v>9283</v>
      </c>
      <c r="C3292" s="241">
        <v>2024</v>
      </c>
      <c r="D3292" s="266" t="s">
        <v>9284</v>
      </c>
      <c r="E3292" s="78">
        <v>0.4</v>
      </c>
      <c r="F3292" s="244">
        <v>1</v>
      </c>
      <c r="G3292" s="244">
        <v>0</v>
      </c>
      <c r="H3292" s="267">
        <v>25.287710000000001</v>
      </c>
      <c r="I3292" s="269">
        <v>308</v>
      </c>
      <c r="L3292" s="211">
        <f t="shared" si="105"/>
        <v>25.287710000000001</v>
      </c>
      <c r="N3292" s="192"/>
    </row>
    <row r="3293" spans="1:14" ht="45">
      <c r="A3293" s="185"/>
      <c r="B3293" s="266" t="s">
        <v>9285</v>
      </c>
      <c r="C3293" s="241">
        <v>2024</v>
      </c>
      <c r="D3293" s="266" t="s">
        <v>9286</v>
      </c>
      <c r="E3293" s="78">
        <v>0.4</v>
      </c>
      <c r="F3293" s="244">
        <v>1</v>
      </c>
      <c r="G3293" s="244">
        <v>0</v>
      </c>
      <c r="H3293" s="267">
        <v>25.265669999999997</v>
      </c>
      <c r="I3293" s="269">
        <v>308</v>
      </c>
      <c r="L3293" s="211">
        <f t="shared" si="105"/>
        <v>25.265669999999997</v>
      </c>
      <c r="N3293" s="192"/>
    </row>
    <row r="3294" spans="1:14" ht="45">
      <c r="A3294" s="185"/>
      <c r="B3294" s="266" t="s">
        <v>9287</v>
      </c>
      <c r="C3294" s="241">
        <v>2024</v>
      </c>
      <c r="D3294" s="266" t="s">
        <v>9288</v>
      </c>
      <c r="E3294" s="78">
        <v>0.4</v>
      </c>
      <c r="F3294" s="244">
        <v>1</v>
      </c>
      <c r="G3294" s="244">
        <v>0</v>
      </c>
      <c r="H3294" s="267">
        <v>25.265669999999997</v>
      </c>
      <c r="I3294" s="269">
        <v>308</v>
      </c>
      <c r="L3294" s="211">
        <f t="shared" si="105"/>
        <v>25.265669999999997</v>
      </c>
      <c r="N3294" s="192"/>
    </row>
    <row r="3295" spans="1:14" ht="45">
      <c r="A3295" s="185"/>
      <c r="B3295" s="266" t="s">
        <v>9289</v>
      </c>
      <c r="C3295" s="241">
        <v>2024</v>
      </c>
      <c r="D3295" s="266" t="s">
        <v>9290</v>
      </c>
      <c r="E3295" s="78">
        <v>0.4</v>
      </c>
      <c r="F3295" s="244">
        <v>1</v>
      </c>
      <c r="G3295" s="244">
        <v>15</v>
      </c>
      <c r="H3295" s="267">
        <v>25.266110000000001</v>
      </c>
      <c r="I3295" s="269">
        <v>308</v>
      </c>
      <c r="L3295" s="211">
        <f t="shared" si="105"/>
        <v>25.266110000000001</v>
      </c>
      <c r="N3295" s="192"/>
    </row>
    <row r="3296" spans="1:14" ht="45">
      <c r="A3296" s="185"/>
      <c r="B3296" s="266" t="s">
        <v>9291</v>
      </c>
      <c r="C3296" s="241">
        <v>2024</v>
      </c>
      <c r="D3296" s="266" t="s">
        <v>9292</v>
      </c>
      <c r="E3296" s="78">
        <v>0.4</v>
      </c>
      <c r="F3296" s="244">
        <v>1</v>
      </c>
      <c r="G3296" s="244">
        <v>15</v>
      </c>
      <c r="H3296" s="267">
        <v>25.266110000000001</v>
      </c>
      <c r="I3296" s="269">
        <v>308</v>
      </c>
      <c r="L3296" s="211">
        <f t="shared" si="105"/>
        <v>25.266110000000001</v>
      </c>
      <c r="N3296" s="192"/>
    </row>
    <row r="3297" spans="1:14" ht="45">
      <c r="A3297" s="185"/>
      <c r="B3297" s="266" t="s">
        <v>9293</v>
      </c>
      <c r="C3297" s="241">
        <v>2024</v>
      </c>
      <c r="D3297" s="266" t="s">
        <v>9294</v>
      </c>
      <c r="E3297" s="78">
        <v>0.4</v>
      </c>
      <c r="F3297" s="244">
        <v>1</v>
      </c>
      <c r="G3297" s="244">
        <v>0</v>
      </c>
      <c r="H3297" s="267">
        <v>25.266110000000001</v>
      </c>
      <c r="I3297" s="269">
        <v>308</v>
      </c>
      <c r="L3297" s="211">
        <f t="shared" si="105"/>
        <v>25.266110000000001</v>
      </c>
      <c r="N3297" s="192"/>
    </row>
    <row r="3298" spans="1:14" ht="45">
      <c r="A3298" s="185"/>
      <c r="B3298" s="266" t="s">
        <v>9295</v>
      </c>
      <c r="C3298" s="241">
        <v>2024</v>
      </c>
      <c r="D3298" s="266" t="s">
        <v>9296</v>
      </c>
      <c r="E3298" s="78">
        <v>0.4</v>
      </c>
      <c r="F3298" s="244">
        <v>1</v>
      </c>
      <c r="G3298" s="244">
        <v>15</v>
      </c>
      <c r="H3298" s="267">
        <v>25.266110000000001</v>
      </c>
      <c r="I3298" s="269">
        <v>308</v>
      </c>
      <c r="L3298" s="211">
        <f t="shared" si="105"/>
        <v>25.266110000000001</v>
      </c>
      <c r="N3298" s="192"/>
    </row>
    <row r="3299" spans="1:14" ht="45">
      <c r="A3299" s="185"/>
      <c r="B3299" s="266" t="s">
        <v>9297</v>
      </c>
      <c r="C3299" s="241">
        <v>2024</v>
      </c>
      <c r="D3299" s="266" t="s">
        <v>9298</v>
      </c>
      <c r="E3299" s="78">
        <v>0.4</v>
      </c>
      <c r="F3299" s="244">
        <v>1</v>
      </c>
      <c r="G3299" s="244">
        <v>15</v>
      </c>
      <c r="H3299" s="267">
        <v>25.266110000000001</v>
      </c>
      <c r="I3299" s="269">
        <v>308</v>
      </c>
      <c r="L3299" s="211">
        <f t="shared" si="105"/>
        <v>25.266110000000001</v>
      </c>
      <c r="N3299" s="192"/>
    </row>
    <row r="3300" spans="1:14" ht="45">
      <c r="A3300" s="185"/>
      <c r="B3300" s="266" t="s">
        <v>9299</v>
      </c>
      <c r="C3300" s="241">
        <v>2024</v>
      </c>
      <c r="D3300" s="266" t="s">
        <v>9300</v>
      </c>
      <c r="E3300" s="78">
        <v>0.4</v>
      </c>
      <c r="F3300" s="244">
        <v>1</v>
      </c>
      <c r="G3300" s="244">
        <v>0</v>
      </c>
      <c r="H3300" s="267">
        <v>25.266110000000001</v>
      </c>
      <c r="I3300" s="269">
        <v>308</v>
      </c>
      <c r="L3300" s="211">
        <f t="shared" si="105"/>
        <v>25.266110000000001</v>
      </c>
      <c r="N3300" s="192"/>
    </row>
    <row r="3301" spans="1:14" ht="45">
      <c r="A3301" s="185"/>
      <c r="B3301" s="266" t="s">
        <v>9301</v>
      </c>
      <c r="C3301" s="241">
        <v>2024</v>
      </c>
      <c r="D3301" s="266" t="s">
        <v>9302</v>
      </c>
      <c r="E3301" s="78">
        <v>0.4</v>
      </c>
      <c r="F3301" s="244">
        <v>1</v>
      </c>
      <c r="G3301" s="244">
        <v>10</v>
      </c>
      <c r="H3301" s="267">
        <v>25.306609999999999</v>
      </c>
      <c r="I3301" s="269">
        <v>308</v>
      </c>
      <c r="L3301" s="211">
        <f t="shared" si="105"/>
        <v>25.306609999999999</v>
      </c>
      <c r="N3301" s="192"/>
    </row>
    <row r="3302" spans="1:14" ht="45">
      <c r="A3302" s="185"/>
      <c r="B3302" s="266" t="s">
        <v>9303</v>
      </c>
      <c r="C3302" s="241">
        <v>2024</v>
      </c>
      <c r="D3302" s="266" t="s">
        <v>9304</v>
      </c>
      <c r="E3302" s="78">
        <v>0.4</v>
      </c>
      <c r="F3302" s="244">
        <v>1</v>
      </c>
      <c r="G3302" s="244">
        <v>15</v>
      </c>
      <c r="H3302" s="267">
        <v>25.306609999999999</v>
      </c>
      <c r="I3302" s="269">
        <v>308</v>
      </c>
      <c r="L3302" s="211">
        <f t="shared" si="105"/>
        <v>25.306609999999999</v>
      </c>
      <c r="N3302" s="192"/>
    </row>
    <row r="3303" spans="1:14" ht="45">
      <c r="A3303" s="185"/>
      <c r="B3303" s="266" t="s">
        <v>9305</v>
      </c>
      <c r="C3303" s="241">
        <v>2024</v>
      </c>
      <c r="D3303" s="266" t="s">
        <v>9306</v>
      </c>
      <c r="E3303" s="78">
        <v>0.4</v>
      </c>
      <c r="F3303" s="244">
        <v>1</v>
      </c>
      <c r="G3303" s="244">
        <v>15</v>
      </c>
      <c r="H3303" s="267">
        <v>25.306609999999999</v>
      </c>
      <c r="I3303" s="269">
        <v>308</v>
      </c>
      <c r="L3303" s="211">
        <f t="shared" si="105"/>
        <v>25.306609999999999</v>
      </c>
      <c r="N3303" s="192"/>
    </row>
    <row r="3304" spans="1:14" ht="45">
      <c r="A3304" s="185"/>
      <c r="B3304" s="266" t="s">
        <v>9307</v>
      </c>
      <c r="C3304" s="241">
        <v>2024</v>
      </c>
      <c r="D3304" s="266" t="s">
        <v>9308</v>
      </c>
      <c r="E3304" s="78">
        <v>0.4</v>
      </c>
      <c r="F3304" s="244">
        <v>1</v>
      </c>
      <c r="G3304" s="244">
        <v>0</v>
      </c>
      <c r="H3304" s="267">
        <v>25.306609999999999</v>
      </c>
      <c r="I3304" s="269">
        <v>308</v>
      </c>
      <c r="L3304" s="211">
        <f t="shared" si="105"/>
        <v>25.306609999999999</v>
      </c>
      <c r="N3304" s="192"/>
    </row>
    <row r="3305" spans="1:14" ht="45">
      <c r="A3305" s="185"/>
      <c r="B3305" s="266" t="s">
        <v>9309</v>
      </c>
      <c r="C3305" s="241">
        <v>2024</v>
      </c>
      <c r="D3305" s="266" t="s">
        <v>9310</v>
      </c>
      <c r="E3305" s="78">
        <v>0.4</v>
      </c>
      <c r="F3305" s="244">
        <v>1</v>
      </c>
      <c r="G3305" s="244">
        <v>15</v>
      </c>
      <c r="H3305" s="267">
        <v>25.306609999999999</v>
      </c>
      <c r="I3305" s="269">
        <v>308</v>
      </c>
      <c r="L3305" s="211">
        <f t="shared" si="105"/>
        <v>25.306609999999999</v>
      </c>
      <c r="N3305" s="192"/>
    </row>
    <row r="3306" spans="1:14" ht="45">
      <c r="A3306" s="185"/>
      <c r="B3306" s="266" t="s">
        <v>9311</v>
      </c>
      <c r="C3306" s="241">
        <v>2024</v>
      </c>
      <c r="D3306" s="266" t="s">
        <v>9312</v>
      </c>
      <c r="E3306" s="78">
        <v>0.4</v>
      </c>
      <c r="F3306" s="244">
        <v>1</v>
      </c>
      <c r="G3306" s="244">
        <v>15</v>
      </c>
      <c r="H3306" s="267">
        <v>25.306609999999999</v>
      </c>
      <c r="I3306" s="269">
        <v>308</v>
      </c>
      <c r="L3306" s="211">
        <f t="shared" si="105"/>
        <v>25.306609999999999</v>
      </c>
      <c r="N3306" s="192"/>
    </row>
    <row r="3307" spans="1:14" ht="45">
      <c r="A3307" s="185"/>
      <c r="B3307" s="266" t="s">
        <v>9313</v>
      </c>
      <c r="C3307" s="241">
        <v>2024</v>
      </c>
      <c r="D3307" s="266" t="s">
        <v>9314</v>
      </c>
      <c r="E3307" s="78">
        <v>0.4</v>
      </c>
      <c r="F3307" s="244">
        <v>1</v>
      </c>
      <c r="G3307" s="244">
        <v>15</v>
      </c>
      <c r="H3307" s="267">
        <v>25.306609999999999</v>
      </c>
      <c r="I3307" s="269">
        <v>308</v>
      </c>
      <c r="L3307" s="211">
        <f t="shared" si="105"/>
        <v>25.306609999999999</v>
      </c>
      <c r="N3307" s="192"/>
    </row>
    <row r="3308" spans="1:14" ht="45">
      <c r="A3308" s="185"/>
      <c r="B3308" s="266" t="s">
        <v>9315</v>
      </c>
      <c r="C3308" s="241">
        <v>2024</v>
      </c>
      <c r="D3308" s="266" t="s">
        <v>9316</v>
      </c>
      <c r="E3308" s="78">
        <v>0.4</v>
      </c>
      <c r="F3308" s="244">
        <v>1</v>
      </c>
      <c r="G3308" s="244">
        <v>15</v>
      </c>
      <c r="H3308" s="267">
        <v>25.281410000000001</v>
      </c>
      <c r="I3308" s="269">
        <v>308</v>
      </c>
      <c r="L3308" s="211">
        <f t="shared" si="105"/>
        <v>25.281410000000001</v>
      </c>
      <c r="N3308" s="192"/>
    </row>
    <row r="3309" spans="1:14" ht="45">
      <c r="A3309" s="185"/>
      <c r="B3309" s="266" t="s">
        <v>9317</v>
      </c>
      <c r="C3309" s="241">
        <v>2024</v>
      </c>
      <c r="D3309" s="266" t="s">
        <v>9318</v>
      </c>
      <c r="E3309" s="78">
        <v>0.4</v>
      </c>
      <c r="F3309" s="244">
        <v>1</v>
      </c>
      <c r="G3309" s="244">
        <v>5</v>
      </c>
      <c r="H3309" s="267">
        <v>25.281410000000001</v>
      </c>
      <c r="I3309" s="269">
        <v>308</v>
      </c>
      <c r="L3309" s="211">
        <f t="shared" si="105"/>
        <v>25.281410000000001</v>
      </c>
      <c r="N3309" s="192"/>
    </row>
    <row r="3310" spans="1:14" ht="45">
      <c r="A3310" s="185"/>
      <c r="B3310" s="266" t="s">
        <v>9319</v>
      </c>
      <c r="C3310" s="241">
        <v>2024</v>
      </c>
      <c r="D3310" s="266" t="s">
        <v>9320</v>
      </c>
      <c r="E3310" s="78">
        <v>0.4</v>
      </c>
      <c r="F3310" s="244">
        <v>1</v>
      </c>
      <c r="G3310" s="244">
        <v>0</v>
      </c>
      <c r="H3310" s="267">
        <v>25.281410000000001</v>
      </c>
      <c r="I3310" s="269">
        <v>308</v>
      </c>
      <c r="L3310" s="211">
        <f t="shared" si="105"/>
        <v>25.281410000000001</v>
      </c>
      <c r="N3310" s="192"/>
    </row>
    <row r="3311" spans="1:14" ht="45">
      <c r="A3311" s="185"/>
      <c r="B3311" s="266" t="s">
        <v>9321</v>
      </c>
      <c r="C3311" s="241">
        <v>2024</v>
      </c>
      <c r="D3311" s="266" t="s">
        <v>6590</v>
      </c>
      <c r="E3311" s="78">
        <v>0.4</v>
      </c>
      <c r="F3311" s="244">
        <v>1</v>
      </c>
      <c r="G3311" s="244">
        <v>15</v>
      </c>
      <c r="H3311" s="267">
        <v>25.281410000000001</v>
      </c>
      <c r="I3311" s="269">
        <v>308</v>
      </c>
      <c r="L3311" s="211">
        <f t="shared" si="105"/>
        <v>25.281410000000001</v>
      </c>
      <c r="N3311" s="192"/>
    </row>
    <row r="3312" spans="1:14" ht="45">
      <c r="A3312" s="185"/>
      <c r="B3312" s="266" t="s">
        <v>9322</v>
      </c>
      <c r="C3312" s="241">
        <v>2024</v>
      </c>
      <c r="D3312" s="266" t="s">
        <v>9323</v>
      </c>
      <c r="E3312" s="78">
        <v>0.4</v>
      </c>
      <c r="F3312" s="244">
        <v>1</v>
      </c>
      <c r="G3312" s="244">
        <v>15</v>
      </c>
      <c r="H3312" s="267">
        <v>25.281410000000001</v>
      </c>
      <c r="I3312" s="269">
        <v>308</v>
      </c>
      <c r="L3312" s="211">
        <f t="shared" si="105"/>
        <v>25.281410000000001</v>
      </c>
      <c r="N3312" s="192"/>
    </row>
    <row r="3313" spans="1:14" ht="45">
      <c r="A3313" s="185"/>
      <c r="B3313" s="266" t="s">
        <v>9324</v>
      </c>
      <c r="C3313" s="241">
        <v>2024</v>
      </c>
      <c r="D3313" s="266" t="s">
        <v>9325</v>
      </c>
      <c r="E3313" s="78">
        <v>0.4</v>
      </c>
      <c r="F3313" s="244">
        <v>1</v>
      </c>
      <c r="G3313" s="244">
        <v>0</v>
      </c>
      <c r="H3313" s="267">
        <v>25.281410000000001</v>
      </c>
      <c r="I3313" s="269">
        <v>308</v>
      </c>
      <c r="L3313" s="211">
        <f t="shared" si="105"/>
        <v>25.281410000000001</v>
      </c>
      <c r="N3313" s="192"/>
    </row>
    <row r="3314" spans="1:14" ht="45">
      <c r="A3314" s="185"/>
      <c r="B3314" s="266" t="s">
        <v>9326</v>
      </c>
      <c r="C3314" s="241">
        <v>2024</v>
      </c>
      <c r="D3314" s="266" t="s">
        <v>9327</v>
      </c>
      <c r="E3314" s="78">
        <v>0.4</v>
      </c>
      <c r="F3314" s="244">
        <v>1</v>
      </c>
      <c r="G3314" s="244">
        <v>15</v>
      </c>
      <c r="H3314" s="267">
        <v>25.281869999999998</v>
      </c>
      <c r="I3314" s="269">
        <v>308</v>
      </c>
      <c r="L3314" s="211">
        <f t="shared" si="105"/>
        <v>25.281869999999998</v>
      </c>
      <c r="N3314" s="192"/>
    </row>
    <row r="3315" spans="1:14" ht="45">
      <c r="A3315" s="185"/>
      <c r="B3315" s="266" t="s">
        <v>9328</v>
      </c>
      <c r="C3315" s="241">
        <v>2024</v>
      </c>
      <c r="D3315" s="266" t="s">
        <v>9329</v>
      </c>
      <c r="E3315" s="78">
        <v>0.4</v>
      </c>
      <c r="F3315" s="244">
        <v>1</v>
      </c>
      <c r="G3315" s="244">
        <v>15</v>
      </c>
      <c r="H3315" s="267">
        <v>25.323259999999998</v>
      </c>
      <c r="I3315" s="269">
        <v>308</v>
      </c>
      <c r="L3315" s="211">
        <f t="shared" si="105"/>
        <v>25.323259999999998</v>
      </c>
      <c r="N3315" s="192"/>
    </row>
    <row r="3316" spans="1:14" ht="45">
      <c r="A3316" s="185"/>
      <c r="B3316" s="266" t="s">
        <v>9330</v>
      </c>
      <c r="C3316" s="241">
        <v>2024</v>
      </c>
      <c r="D3316" s="266" t="s">
        <v>9331</v>
      </c>
      <c r="E3316" s="78">
        <v>0.4</v>
      </c>
      <c r="F3316" s="244">
        <v>1</v>
      </c>
      <c r="G3316" s="244">
        <v>15</v>
      </c>
      <c r="H3316" s="267">
        <v>25.323259999999998</v>
      </c>
      <c r="I3316" s="269">
        <v>308</v>
      </c>
      <c r="L3316" s="211">
        <f t="shared" si="105"/>
        <v>25.323259999999998</v>
      </c>
      <c r="N3316" s="192"/>
    </row>
    <row r="3317" spans="1:14" ht="45">
      <c r="A3317" s="185"/>
      <c r="B3317" s="266" t="s">
        <v>9332</v>
      </c>
      <c r="C3317" s="241">
        <v>2024</v>
      </c>
      <c r="D3317" s="266" t="s">
        <v>9333</v>
      </c>
      <c r="E3317" s="78">
        <v>0.4</v>
      </c>
      <c r="F3317" s="244">
        <v>1</v>
      </c>
      <c r="G3317" s="244">
        <v>15</v>
      </c>
      <c r="H3317" s="267">
        <v>25.323259999999998</v>
      </c>
      <c r="I3317" s="269">
        <v>308</v>
      </c>
      <c r="L3317" s="211">
        <f t="shared" si="105"/>
        <v>25.323259999999998</v>
      </c>
      <c r="N3317" s="192"/>
    </row>
    <row r="3318" spans="1:14" ht="45">
      <c r="A3318" s="185"/>
      <c r="B3318" s="266" t="s">
        <v>9334</v>
      </c>
      <c r="C3318" s="241">
        <v>2024</v>
      </c>
      <c r="D3318" s="266" t="s">
        <v>9335</v>
      </c>
      <c r="E3318" s="78">
        <v>0.4</v>
      </c>
      <c r="F3318" s="244">
        <v>1</v>
      </c>
      <c r="G3318" s="244">
        <v>5</v>
      </c>
      <c r="H3318" s="267">
        <v>25.323259999999998</v>
      </c>
      <c r="I3318" s="269">
        <v>308</v>
      </c>
      <c r="L3318" s="211">
        <f t="shared" si="105"/>
        <v>25.323259999999998</v>
      </c>
      <c r="N3318" s="192"/>
    </row>
    <row r="3319" spans="1:14" ht="45">
      <c r="A3319" s="185"/>
      <c r="B3319" s="266" t="s">
        <v>9336</v>
      </c>
      <c r="C3319" s="241">
        <v>2024</v>
      </c>
      <c r="D3319" s="266" t="s">
        <v>6570</v>
      </c>
      <c r="E3319" s="78">
        <v>0.4</v>
      </c>
      <c r="F3319" s="244">
        <v>1</v>
      </c>
      <c r="G3319" s="244">
        <v>13</v>
      </c>
      <c r="H3319" s="267">
        <v>25.323709999999998</v>
      </c>
      <c r="I3319" s="269">
        <v>308</v>
      </c>
      <c r="L3319" s="211">
        <f t="shared" si="105"/>
        <v>25.323709999999998</v>
      </c>
      <c r="N3319" s="192"/>
    </row>
    <row r="3320" spans="1:14" ht="45">
      <c r="A3320" s="185"/>
      <c r="B3320" s="266" t="s">
        <v>9337</v>
      </c>
      <c r="C3320" s="241">
        <v>2024</v>
      </c>
      <c r="D3320" s="266" t="s">
        <v>9338</v>
      </c>
      <c r="E3320" s="78">
        <v>0.4</v>
      </c>
      <c r="F3320" s="244">
        <v>1</v>
      </c>
      <c r="G3320" s="244">
        <v>0</v>
      </c>
      <c r="H3320" s="267">
        <v>25.323700000000002</v>
      </c>
      <c r="I3320" s="269">
        <v>308</v>
      </c>
      <c r="L3320" s="211">
        <f t="shared" si="105"/>
        <v>25.323700000000002</v>
      </c>
      <c r="N3320" s="192"/>
    </row>
    <row r="3321" spans="1:14" ht="45">
      <c r="A3321" s="185"/>
      <c r="B3321" s="266" t="s">
        <v>9339</v>
      </c>
      <c r="C3321" s="241">
        <v>2024</v>
      </c>
      <c r="D3321" s="266" t="s">
        <v>9340</v>
      </c>
      <c r="E3321" s="78">
        <v>0.4</v>
      </c>
      <c r="F3321" s="244">
        <v>1</v>
      </c>
      <c r="G3321" s="244">
        <v>15</v>
      </c>
      <c r="H3321" s="267">
        <v>25.323709999999998</v>
      </c>
      <c r="I3321" s="269">
        <v>308</v>
      </c>
      <c r="L3321" s="211">
        <f t="shared" si="105"/>
        <v>25.323709999999998</v>
      </c>
      <c r="N3321" s="192"/>
    </row>
    <row r="3322" spans="1:14" ht="45">
      <c r="A3322" s="185"/>
      <c r="B3322" s="266" t="s">
        <v>9341</v>
      </c>
      <c r="C3322" s="241">
        <v>2024</v>
      </c>
      <c r="D3322" s="266" t="s">
        <v>9342</v>
      </c>
      <c r="E3322" s="78">
        <v>0.4</v>
      </c>
      <c r="F3322" s="244">
        <v>1</v>
      </c>
      <c r="G3322" s="244">
        <v>20</v>
      </c>
      <c r="H3322" s="267">
        <v>24.10097</v>
      </c>
      <c r="I3322" s="269">
        <v>310</v>
      </c>
      <c r="L3322" s="211">
        <f t="shared" si="105"/>
        <v>24.10097</v>
      </c>
      <c r="N3322" s="192"/>
    </row>
    <row r="3323" spans="1:14" ht="45">
      <c r="A3323" s="185"/>
      <c r="B3323" s="266" t="s">
        <v>9343</v>
      </c>
      <c r="C3323" s="241">
        <v>2024</v>
      </c>
      <c r="D3323" s="266" t="s">
        <v>9344</v>
      </c>
      <c r="E3323" s="78">
        <v>0.4</v>
      </c>
      <c r="F3323" s="244">
        <v>1</v>
      </c>
      <c r="G3323" s="244">
        <v>20</v>
      </c>
      <c r="H3323" s="267">
        <v>24.104569999999999</v>
      </c>
      <c r="I3323" s="269">
        <v>310</v>
      </c>
      <c r="L3323" s="211">
        <f t="shared" si="105"/>
        <v>24.104569999999999</v>
      </c>
      <c r="N3323" s="192"/>
    </row>
    <row r="3324" spans="1:14" ht="45">
      <c r="A3324" s="185"/>
      <c r="B3324" s="266" t="s">
        <v>9345</v>
      </c>
      <c r="C3324" s="241">
        <v>2024</v>
      </c>
      <c r="D3324" s="266" t="s">
        <v>9346</v>
      </c>
      <c r="E3324" s="78">
        <v>0.4</v>
      </c>
      <c r="F3324" s="244">
        <v>1</v>
      </c>
      <c r="G3324" s="244">
        <v>20</v>
      </c>
      <c r="H3324" s="267">
        <v>24.115369999999999</v>
      </c>
      <c r="I3324" s="269">
        <v>310</v>
      </c>
      <c r="L3324" s="211">
        <f t="shared" si="105"/>
        <v>24.115369999999999</v>
      </c>
      <c r="N3324" s="192"/>
    </row>
    <row r="3325" spans="1:14" ht="45">
      <c r="A3325" s="185"/>
      <c r="B3325" s="266" t="s">
        <v>9347</v>
      </c>
      <c r="C3325" s="241">
        <v>2024</v>
      </c>
      <c r="D3325" s="266" t="s">
        <v>9348</v>
      </c>
      <c r="E3325" s="78">
        <v>0.4</v>
      </c>
      <c r="F3325" s="244">
        <v>1</v>
      </c>
      <c r="G3325" s="244">
        <v>0</v>
      </c>
      <c r="H3325" s="267">
        <v>24.094669999999997</v>
      </c>
      <c r="I3325" s="269">
        <v>310</v>
      </c>
      <c r="L3325" s="211">
        <f t="shared" si="105"/>
        <v>24.094669999999997</v>
      </c>
      <c r="N3325" s="192"/>
    </row>
    <row r="3326" spans="1:14" ht="45">
      <c r="A3326" s="185"/>
      <c r="B3326" s="266" t="s">
        <v>9349</v>
      </c>
      <c r="C3326" s="241">
        <v>2024</v>
      </c>
      <c r="D3326" s="266" t="s">
        <v>9350</v>
      </c>
      <c r="E3326" s="78">
        <v>0.4</v>
      </c>
      <c r="F3326" s="244">
        <v>1</v>
      </c>
      <c r="G3326" s="244">
        <v>15</v>
      </c>
      <c r="H3326" s="267">
        <v>24.095119999999998</v>
      </c>
      <c r="I3326" s="269">
        <v>310</v>
      </c>
      <c r="L3326" s="211">
        <f t="shared" si="105"/>
        <v>24.095119999999998</v>
      </c>
      <c r="N3326" s="192"/>
    </row>
    <row r="3327" spans="1:14" ht="45">
      <c r="A3327" s="185"/>
      <c r="B3327" s="266" t="s">
        <v>9351</v>
      </c>
      <c r="C3327" s="241">
        <v>2024</v>
      </c>
      <c r="D3327" s="266" t="s">
        <v>9352</v>
      </c>
      <c r="E3327" s="78">
        <v>0.4</v>
      </c>
      <c r="F3327" s="244">
        <v>1</v>
      </c>
      <c r="G3327" s="244">
        <v>15</v>
      </c>
      <c r="H3327" s="267">
        <v>24.095119999999998</v>
      </c>
      <c r="I3327" s="269">
        <v>310</v>
      </c>
      <c r="L3327" s="211">
        <f t="shared" si="105"/>
        <v>24.095119999999998</v>
      </c>
      <c r="N3327" s="192"/>
    </row>
    <row r="3328" spans="1:14" ht="45">
      <c r="A3328" s="185"/>
      <c r="B3328" s="266" t="s">
        <v>9353</v>
      </c>
      <c r="C3328" s="241">
        <v>2024</v>
      </c>
      <c r="D3328" s="266" t="s">
        <v>9354</v>
      </c>
      <c r="E3328" s="78">
        <v>0.4</v>
      </c>
      <c r="F3328" s="244">
        <v>1</v>
      </c>
      <c r="G3328" s="244">
        <v>15</v>
      </c>
      <c r="H3328" s="267">
        <v>24.095119999999998</v>
      </c>
      <c r="I3328" s="269">
        <v>310</v>
      </c>
      <c r="L3328" s="211">
        <f t="shared" si="105"/>
        <v>24.095119999999998</v>
      </c>
      <c r="N3328" s="192"/>
    </row>
    <row r="3329" spans="1:14" ht="45">
      <c r="A3329" s="185"/>
      <c r="B3329" s="266" t="s">
        <v>9355</v>
      </c>
      <c r="C3329" s="241">
        <v>2024</v>
      </c>
      <c r="D3329" s="266" t="s">
        <v>9356</v>
      </c>
      <c r="E3329" s="78">
        <v>0.4</v>
      </c>
      <c r="F3329" s="244">
        <v>1</v>
      </c>
      <c r="G3329" s="244">
        <v>0</v>
      </c>
      <c r="H3329" s="267">
        <v>24.095119999999998</v>
      </c>
      <c r="I3329" s="269">
        <v>310</v>
      </c>
      <c r="L3329" s="211">
        <f t="shared" si="105"/>
        <v>24.095119999999998</v>
      </c>
      <c r="N3329" s="192"/>
    </row>
    <row r="3330" spans="1:14" ht="45">
      <c r="A3330" s="185"/>
      <c r="B3330" s="266" t="s">
        <v>9357</v>
      </c>
      <c r="C3330" s="241">
        <v>2024</v>
      </c>
      <c r="D3330" s="266" t="s">
        <v>9358</v>
      </c>
      <c r="E3330" s="78">
        <v>0.4</v>
      </c>
      <c r="F3330" s="244">
        <v>1</v>
      </c>
      <c r="G3330" s="244">
        <v>15</v>
      </c>
      <c r="H3330" s="267">
        <v>24.095119999999998</v>
      </c>
      <c r="I3330" s="269">
        <v>310</v>
      </c>
      <c r="L3330" s="211">
        <f t="shared" si="105"/>
        <v>24.095119999999998</v>
      </c>
      <c r="N3330" s="192"/>
    </row>
    <row r="3331" spans="1:14" ht="45">
      <c r="A3331" s="185"/>
      <c r="B3331" s="266" t="s">
        <v>9359</v>
      </c>
      <c r="C3331" s="241">
        <v>2024</v>
      </c>
      <c r="D3331" s="266" t="s">
        <v>9360</v>
      </c>
      <c r="E3331" s="78">
        <v>0.4</v>
      </c>
      <c r="F3331" s="244">
        <v>1</v>
      </c>
      <c r="G3331" s="244">
        <v>15</v>
      </c>
      <c r="H3331" s="267">
        <v>24.095119999999998</v>
      </c>
      <c r="I3331" s="269">
        <v>310</v>
      </c>
      <c r="L3331" s="211">
        <f t="shared" si="105"/>
        <v>24.095119999999998</v>
      </c>
      <c r="N3331" s="192"/>
    </row>
    <row r="3332" spans="1:14" ht="45">
      <c r="A3332" s="185"/>
      <c r="B3332" s="266" t="s">
        <v>9361</v>
      </c>
      <c r="C3332" s="241">
        <v>2024</v>
      </c>
      <c r="D3332" s="266" t="s">
        <v>9362</v>
      </c>
      <c r="E3332" s="78">
        <v>0.4</v>
      </c>
      <c r="F3332" s="244">
        <v>1</v>
      </c>
      <c r="G3332" s="244">
        <v>0</v>
      </c>
      <c r="H3332" s="267">
        <v>24.095119999999998</v>
      </c>
      <c r="I3332" s="269">
        <v>310</v>
      </c>
      <c r="L3332" s="211">
        <f t="shared" si="105"/>
        <v>24.095119999999998</v>
      </c>
      <c r="N3332" s="192"/>
    </row>
    <row r="3333" spans="1:14" ht="45">
      <c r="A3333" s="185"/>
      <c r="B3333" s="266" t="s">
        <v>9363</v>
      </c>
      <c r="C3333" s="241">
        <v>2024</v>
      </c>
      <c r="D3333" s="266" t="s">
        <v>9364</v>
      </c>
      <c r="E3333" s="78">
        <v>0.4</v>
      </c>
      <c r="F3333" s="244">
        <v>1</v>
      </c>
      <c r="G3333" s="244">
        <v>15</v>
      </c>
      <c r="H3333" s="267">
        <v>24.10547</v>
      </c>
      <c r="I3333" s="269">
        <v>310</v>
      </c>
      <c r="L3333" s="211">
        <f t="shared" si="105"/>
        <v>24.10547</v>
      </c>
      <c r="N3333" s="192"/>
    </row>
    <row r="3334" spans="1:14" ht="45">
      <c r="A3334" s="185"/>
      <c r="B3334" s="266" t="s">
        <v>9365</v>
      </c>
      <c r="C3334" s="241">
        <v>2024</v>
      </c>
      <c r="D3334" s="266" t="s">
        <v>9366</v>
      </c>
      <c r="E3334" s="78">
        <v>0.4</v>
      </c>
      <c r="F3334" s="244">
        <v>1</v>
      </c>
      <c r="G3334" s="244">
        <v>9</v>
      </c>
      <c r="H3334" s="267">
        <v>24.10547</v>
      </c>
      <c r="I3334" s="269">
        <v>310</v>
      </c>
      <c r="L3334" s="211">
        <f t="shared" si="105"/>
        <v>24.10547</v>
      </c>
      <c r="N3334" s="192"/>
    </row>
    <row r="3335" spans="1:14" ht="45">
      <c r="A3335" s="185"/>
      <c r="B3335" s="266" t="s">
        <v>9367</v>
      </c>
      <c r="C3335" s="241">
        <v>2024</v>
      </c>
      <c r="D3335" s="266" t="s">
        <v>9368</v>
      </c>
      <c r="E3335" s="78">
        <v>0.4</v>
      </c>
      <c r="F3335" s="244">
        <v>1</v>
      </c>
      <c r="G3335" s="244">
        <v>15</v>
      </c>
      <c r="H3335" s="267">
        <v>24.10547</v>
      </c>
      <c r="I3335" s="269">
        <v>310</v>
      </c>
      <c r="L3335" s="211">
        <f t="shared" si="105"/>
        <v>24.10547</v>
      </c>
      <c r="N3335" s="192"/>
    </row>
    <row r="3336" spans="1:14" ht="45">
      <c r="A3336" s="185"/>
      <c r="B3336" s="266" t="s">
        <v>9369</v>
      </c>
      <c r="C3336" s="241">
        <v>2024</v>
      </c>
      <c r="D3336" s="266" t="s">
        <v>9370</v>
      </c>
      <c r="E3336" s="78">
        <v>0.4</v>
      </c>
      <c r="F3336" s="244">
        <v>1</v>
      </c>
      <c r="G3336" s="244">
        <v>15</v>
      </c>
      <c r="H3336" s="267">
        <v>24.10547</v>
      </c>
      <c r="I3336" s="269">
        <v>310</v>
      </c>
      <c r="L3336" s="211">
        <f t="shared" ref="L3336:L3399" si="106">H3336/F3336</f>
        <v>24.10547</v>
      </c>
      <c r="N3336" s="192"/>
    </row>
    <row r="3337" spans="1:14" ht="45">
      <c r="A3337" s="185"/>
      <c r="B3337" s="266" t="s">
        <v>9371</v>
      </c>
      <c r="C3337" s="241">
        <v>2024</v>
      </c>
      <c r="D3337" s="266" t="s">
        <v>9372</v>
      </c>
      <c r="E3337" s="78">
        <v>0.4</v>
      </c>
      <c r="F3337" s="244">
        <v>1</v>
      </c>
      <c r="G3337" s="244">
        <v>0</v>
      </c>
      <c r="H3337" s="267">
        <v>24.105919999999998</v>
      </c>
      <c r="I3337" s="269">
        <v>310</v>
      </c>
      <c r="L3337" s="211">
        <f t="shared" si="106"/>
        <v>24.105919999999998</v>
      </c>
      <c r="N3337" s="192"/>
    </row>
    <row r="3338" spans="1:14" ht="45">
      <c r="A3338" s="185"/>
      <c r="B3338" s="266" t="s">
        <v>9373</v>
      </c>
      <c r="C3338" s="241">
        <v>2024</v>
      </c>
      <c r="D3338" s="266" t="s">
        <v>9374</v>
      </c>
      <c r="E3338" s="78">
        <v>0.4</v>
      </c>
      <c r="F3338" s="244">
        <v>1</v>
      </c>
      <c r="G3338" s="244">
        <v>0</v>
      </c>
      <c r="H3338" s="267">
        <v>24.105910000000002</v>
      </c>
      <c r="I3338" s="269">
        <v>310</v>
      </c>
      <c r="L3338" s="211">
        <f t="shared" si="106"/>
        <v>24.105910000000002</v>
      </c>
      <c r="N3338" s="192"/>
    </row>
    <row r="3339" spans="1:14" ht="45">
      <c r="A3339" s="185"/>
      <c r="B3339" s="266" t="s">
        <v>9375</v>
      </c>
      <c r="C3339" s="241">
        <v>2024</v>
      </c>
      <c r="D3339" s="266" t="s">
        <v>9376</v>
      </c>
      <c r="E3339" s="78">
        <v>0.4</v>
      </c>
      <c r="F3339" s="244">
        <v>1</v>
      </c>
      <c r="G3339" s="244">
        <v>0</v>
      </c>
      <c r="H3339" s="267">
        <v>24.105919999999998</v>
      </c>
      <c r="I3339" s="269">
        <v>310</v>
      </c>
      <c r="L3339" s="211">
        <f t="shared" si="106"/>
        <v>24.105919999999998</v>
      </c>
      <c r="N3339" s="192"/>
    </row>
    <row r="3340" spans="1:14" ht="45">
      <c r="A3340" s="185"/>
      <c r="B3340" s="266" t="s">
        <v>9377</v>
      </c>
      <c r="C3340" s="241">
        <v>2024</v>
      </c>
      <c r="D3340" s="266" t="s">
        <v>9378</v>
      </c>
      <c r="E3340" s="78">
        <v>0.4</v>
      </c>
      <c r="F3340" s="244">
        <v>1</v>
      </c>
      <c r="G3340" s="244">
        <v>15</v>
      </c>
      <c r="H3340" s="267">
        <v>24.105910000000002</v>
      </c>
      <c r="I3340" s="269">
        <v>310</v>
      </c>
      <c r="L3340" s="211">
        <f t="shared" si="106"/>
        <v>24.105910000000002</v>
      </c>
      <c r="N3340" s="192"/>
    </row>
    <row r="3341" spans="1:14" ht="45">
      <c r="A3341" s="185"/>
      <c r="B3341" s="266" t="s">
        <v>9379</v>
      </c>
      <c r="C3341" s="241">
        <v>2024</v>
      </c>
      <c r="D3341" s="266" t="s">
        <v>9380</v>
      </c>
      <c r="E3341" s="78">
        <v>0.4</v>
      </c>
      <c r="F3341" s="244">
        <v>1</v>
      </c>
      <c r="G3341" s="244">
        <v>15</v>
      </c>
      <c r="H3341" s="267">
        <v>24.10051</v>
      </c>
      <c r="I3341" s="269">
        <v>310</v>
      </c>
      <c r="L3341" s="211">
        <f t="shared" si="106"/>
        <v>24.10051</v>
      </c>
      <c r="N3341" s="192"/>
    </row>
    <row r="3342" spans="1:14" ht="45">
      <c r="A3342" s="185"/>
      <c r="B3342" s="266" t="s">
        <v>9381</v>
      </c>
      <c r="C3342" s="241">
        <v>2024</v>
      </c>
      <c r="D3342" s="266" t="s">
        <v>9382</v>
      </c>
      <c r="E3342" s="78">
        <v>0.4</v>
      </c>
      <c r="F3342" s="244">
        <v>1</v>
      </c>
      <c r="G3342" s="244">
        <v>15</v>
      </c>
      <c r="H3342" s="267">
        <v>24.10051</v>
      </c>
      <c r="I3342" s="269">
        <v>310</v>
      </c>
      <c r="L3342" s="211">
        <f t="shared" si="106"/>
        <v>24.10051</v>
      </c>
      <c r="N3342" s="192"/>
    </row>
    <row r="3343" spans="1:14" ht="45">
      <c r="A3343" s="185"/>
      <c r="B3343" s="266" t="s">
        <v>9383</v>
      </c>
      <c r="C3343" s="241">
        <v>2024</v>
      </c>
      <c r="D3343" s="266" t="s">
        <v>9384</v>
      </c>
      <c r="E3343" s="78">
        <v>0.4</v>
      </c>
      <c r="F3343" s="244">
        <v>1</v>
      </c>
      <c r="G3343" s="244">
        <v>0</v>
      </c>
      <c r="H3343" s="267">
        <v>24.10097</v>
      </c>
      <c r="I3343" s="269">
        <v>310</v>
      </c>
      <c r="L3343" s="211">
        <f t="shared" si="106"/>
        <v>24.10097</v>
      </c>
      <c r="N3343" s="192"/>
    </row>
    <row r="3344" spans="1:14" ht="45">
      <c r="A3344" s="185"/>
      <c r="B3344" s="266" t="s">
        <v>9385</v>
      </c>
      <c r="C3344" s="241">
        <v>2024</v>
      </c>
      <c r="D3344" s="266" t="s">
        <v>9386</v>
      </c>
      <c r="E3344" s="78">
        <v>0.4</v>
      </c>
      <c r="F3344" s="244">
        <v>1</v>
      </c>
      <c r="G3344" s="244">
        <v>0</v>
      </c>
      <c r="H3344" s="267">
        <v>24.10097</v>
      </c>
      <c r="I3344" s="269">
        <v>310</v>
      </c>
      <c r="L3344" s="211">
        <f t="shared" si="106"/>
        <v>24.10097</v>
      </c>
      <c r="N3344" s="192"/>
    </row>
    <row r="3345" spans="1:14" ht="45">
      <c r="A3345" s="185"/>
      <c r="B3345" s="266" t="s">
        <v>9387</v>
      </c>
      <c r="C3345" s="241">
        <v>2024</v>
      </c>
      <c r="D3345" s="266" t="s">
        <v>9388</v>
      </c>
      <c r="E3345" s="78">
        <v>0.4</v>
      </c>
      <c r="F3345" s="244">
        <v>1</v>
      </c>
      <c r="G3345" s="244">
        <v>0</v>
      </c>
      <c r="H3345" s="267">
        <v>24.10097</v>
      </c>
      <c r="I3345" s="269">
        <v>310</v>
      </c>
      <c r="L3345" s="211">
        <f t="shared" si="106"/>
        <v>24.10097</v>
      </c>
      <c r="N3345" s="192"/>
    </row>
    <row r="3346" spans="1:14" ht="45">
      <c r="A3346" s="185"/>
      <c r="B3346" s="266" t="s">
        <v>9389</v>
      </c>
      <c r="C3346" s="241">
        <v>2024</v>
      </c>
      <c r="D3346" s="266" t="s">
        <v>9390</v>
      </c>
      <c r="E3346" s="78">
        <v>0.4</v>
      </c>
      <c r="F3346" s="244">
        <v>1</v>
      </c>
      <c r="G3346" s="244">
        <v>0</v>
      </c>
      <c r="H3346" s="267">
        <v>24.10097</v>
      </c>
      <c r="I3346" s="269">
        <v>310</v>
      </c>
      <c r="L3346" s="211">
        <f t="shared" si="106"/>
        <v>24.10097</v>
      </c>
      <c r="N3346" s="192"/>
    </row>
    <row r="3347" spans="1:14" ht="45">
      <c r="A3347" s="185"/>
      <c r="B3347" s="266" t="s">
        <v>9391</v>
      </c>
      <c r="C3347" s="241">
        <v>2024</v>
      </c>
      <c r="D3347" s="266" t="s">
        <v>9392</v>
      </c>
      <c r="E3347" s="78">
        <v>0.4</v>
      </c>
      <c r="F3347" s="244">
        <v>1</v>
      </c>
      <c r="G3347" s="244">
        <v>10</v>
      </c>
      <c r="H3347" s="267">
        <v>24.104569999999999</v>
      </c>
      <c r="I3347" s="269">
        <v>310</v>
      </c>
      <c r="L3347" s="211">
        <f t="shared" si="106"/>
        <v>24.104569999999999</v>
      </c>
      <c r="N3347" s="192"/>
    </row>
    <row r="3348" spans="1:14" ht="45">
      <c r="A3348" s="185"/>
      <c r="B3348" s="266" t="s">
        <v>9393</v>
      </c>
      <c r="C3348" s="241">
        <v>2024</v>
      </c>
      <c r="D3348" s="266" t="s">
        <v>9394</v>
      </c>
      <c r="E3348" s="78">
        <v>0.4</v>
      </c>
      <c r="F3348" s="244">
        <v>1</v>
      </c>
      <c r="G3348" s="244">
        <v>0</v>
      </c>
      <c r="H3348" s="267">
        <v>24.104569999999999</v>
      </c>
      <c r="I3348" s="269">
        <v>310</v>
      </c>
      <c r="L3348" s="211">
        <f t="shared" si="106"/>
        <v>24.104569999999999</v>
      </c>
      <c r="N3348" s="192"/>
    </row>
    <row r="3349" spans="1:14" ht="45">
      <c r="A3349" s="185"/>
      <c r="B3349" s="266" t="s">
        <v>9395</v>
      </c>
      <c r="C3349" s="241">
        <v>2024</v>
      </c>
      <c r="D3349" s="266" t="s">
        <v>9396</v>
      </c>
      <c r="E3349" s="78">
        <v>0.4</v>
      </c>
      <c r="F3349" s="244">
        <v>1</v>
      </c>
      <c r="G3349" s="244">
        <v>15</v>
      </c>
      <c r="H3349" s="267">
        <v>24.104569999999999</v>
      </c>
      <c r="I3349" s="269">
        <v>310</v>
      </c>
      <c r="L3349" s="211">
        <f t="shared" si="106"/>
        <v>24.104569999999999</v>
      </c>
      <c r="N3349" s="192"/>
    </row>
    <row r="3350" spans="1:14" ht="45">
      <c r="A3350" s="185"/>
      <c r="B3350" s="266" t="s">
        <v>9397</v>
      </c>
      <c r="C3350" s="241">
        <v>2024</v>
      </c>
      <c r="D3350" s="266" t="s">
        <v>9398</v>
      </c>
      <c r="E3350" s="78">
        <v>0.4</v>
      </c>
      <c r="F3350" s="244">
        <v>1</v>
      </c>
      <c r="G3350" s="244">
        <v>0</v>
      </c>
      <c r="H3350" s="267">
        <v>24.10502</v>
      </c>
      <c r="I3350" s="269">
        <v>310</v>
      </c>
      <c r="L3350" s="211">
        <f t="shared" si="106"/>
        <v>24.10502</v>
      </c>
      <c r="N3350" s="192"/>
    </row>
    <row r="3351" spans="1:14" ht="45">
      <c r="A3351" s="185"/>
      <c r="B3351" s="266" t="s">
        <v>9399</v>
      </c>
      <c r="C3351" s="241">
        <v>2024</v>
      </c>
      <c r="D3351" s="266" t="s">
        <v>9400</v>
      </c>
      <c r="E3351" s="78">
        <v>0.4</v>
      </c>
      <c r="F3351" s="244">
        <v>1</v>
      </c>
      <c r="G3351" s="244">
        <v>15</v>
      </c>
      <c r="H3351" s="267">
        <v>24.10502</v>
      </c>
      <c r="I3351" s="269">
        <v>310</v>
      </c>
      <c r="L3351" s="211">
        <f t="shared" si="106"/>
        <v>24.10502</v>
      </c>
      <c r="N3351" s="192"/>
    </row>
    <row r="3352" spans="1:14" ht="45">
      <c r="A3352" s="185"/>
      <c r="B3352" s="266" t="s">
        <v>9401</v>
      </c>
      <c r="C3352" s="241">
        <v>2024</v>
      </c>
      <c r="D3352" s="266" t="s">
        <v>6622</v>
      </c>
      <c r="E3352" s="78">
        <v>0.4</v>
      </c>
      <c r="F3352" s="244">
        <v>1</v>
      </c>
      <c r="G3352" s="244">
        <v>15</v>
      </c>
      <c r="H3352" s="267">
        <v>24.10502</v>
      </c>
      <c r="I3352" s="269">
        <v>310</v>
      </c>
      <c r="L3352" s="211">
        <f t="shared" si="106"/>
        <v>24.10502</v>
      </c>
      <c r="N3352" s="192"/>
    </row>
    <row r="3353" spans="1:14" ht="45">
      <c r="A3353" s="185"/>
      <c r="B3353" s="266" t="s">
        <v>9402</v>
      </c>
      <c r="C3353" s="241">
        <v>2024</v>
      </c>
      <c r="D3353" s="266" t="s">
        <v>9403</v>
      </c>
      <c r="E3353" s="78">
        <v>0.4</v>
      </c>
      <c r="F3353" s="244">
        <v>1</v>
      </c>
      <c r="G3353" s="244">
        <v>15</v>
      </c>
      <c r="H3353" s="267">
        <v>24.115369999999999</v>
      </c>
      <c r="I3353" s="269">
        <v>310</v>
      </c>
      <c r="L3353" s="211">
        <f t="shared" si="106"/>
        <v>24.115369999999999</v>
      </c>
      <c r="N3353" s="192"/>
    </row>
    <row r="3354" spans="1:14" ht="45">
      <c r="A3354" s="185"/>
      <c r="B3354" s="266" t="s">
        <v>9404</v>
      </c>
      <c r="C3354" s="241">
        <v>2024</v>
      </c>
      <c r="D3354" s="266" t="s">
        <v>9405</v>
      </c>
      <c r="E3354" s="78">
        <v>0.4</v>
      </c>
      <c r="F3354" s="244">
        <v>1</v>
      </c>
      <c r="G3354" s="244">
        <v>0</v>
      </c>
      <c r="H3354" s="267">
        <v>24.115369999999999</v>
      </c>
      <c r="I3354" s="269">
        <v>310</v>
      </c>
      <c r="L3354" s="211">
        <f t="shared" si="106"/>
        <v>24.115369999999999</v>
      </c>
      <c r="N3354" s="192"/>
    </row>
    <row r="3355" spans="1:14" ht="45">
      <c r="A3355" s="185"/>
      <c r="B3355" s="266" t="s">
        <v>9406</v>
      </c>
      <c r="C3355" s="241">
        <v>2024</v>
      </c>
      <c r="D3355" s="266" t="s">
        <v>9407</v>
      </c>
      <c r="E3355" s="78">
        <v>0.4</v>
      </c>
      <c r="F3355" s="244">
        <v>1</v>
      </c>
      <c r="G3355" s="244">
        <v>15</v>
      </c>
      <c r="H3355" s="267">
        <v>24.115369999999999</v>
      </c>
      <c r="I3355" s="269">
        <v>310</v>
      </c>
      <c r="L3355" s="211">
        <f t="shared" si="106"/>
        <v>24.115369999999999</v>
      </c>
      <c r="N3355" s="192"/>
    </row>
    <row r="3356" spans="1:14" ht="45">
      <c r="A3356" s="185"/>
      <c r="B3356" s="266" t="s">
        <v>9408</v>
      </c>
      <c r="C3356" s="241">
        <v>2024</v>
      </c>
      <c r="D3356" s="266" t="s">
        <v>9409</v>
      </c>
      <c r="E3356" s="78">
        <v>0.4</v>
      </c>
      <c r="F3356" s="244">
        <v>1</v>
      </c>
      <c r="G3356" s="244">
        <v>0</v>
      </c>
      <c r="H3356" s="267">
        <v>24.115369999999999</v>
      </c>
      <c r="I3356" s="269">
        <v>310</v>
      </c>
      <c r="L3356" s="211">
        <f t="shared" si="106"/>
        <v>24.115369999999999</v>
      </c>
      <c r="N3356" s="192"/>
    </row>
    <row r="3357" spans="1:14" ht="45">
      <c r="A3357" s="185"/>
      <c r="B3357" s="266" t="s">
        <v>9410</v>
      </c>
      <c r="C3357" s="241">
        <v>2024</v>
      </c>
      <c r="D3357" s="266" t="s">
        <v>9411</v>
      </c>
      <c r="E3357" s="78">
        <v>0.4</v>
      </c>
      <c r="F3357" s="244">
        <v>1</v>
      </c>
      <c r="G3357" s="244">
        <v>15</v>
      </c>
      <c r="H3357" s="267">
        <v>24.11581</v>
      </c>
      <c r="I3357" s="269">
        <v>310</v>
      </c>
      <c r="L3357" s="211">
        <f t="shared" si="106"/>
        <v>24.11581</v>
      </c>
      <c r="N3357" s="192"/>
    </row>
    <row r="3358" spans="1:14" ht="45">
      <c r="A3358" s="185"/>
      <c r="B3358" s="266" t="s">
        <v>9412</v>
      </c>
      <c r="C3358" s="241">
        <v>2024</v>
      </c>
      <c r="D3358" s="266" t="s">
        <v>9413</v>
      </c>
      <c r="E3358" s="78">
        <v>0.4</v>
      </c>
      <c r="F3358" s="244">
        <v>1</v>
      </c>
      <c r="G3358" s="244">
        <v>15</v>
      </c>
      <c r="H3358" s="267">
        <v>24.103669999999997</v>
      </c>
      <c r="I3358" s="269">
        <v>310</v>
      </c>
      <c r="L3358" s="211">
        <f t="shared" si="106"/>
        <v>24.103669999999997</v>
      </c>
      <c r="N3358" s="192"/>
    </row>
    <row r="3359" spans="1:14" ht="45">
      <c r="A3359" s="185"/>
      <c r="B3359" s="266" t="s">
        <v>9414</v>
      </c>
      <c r="C3359" s="241">
        <v>2024</v>
      </c>
      <c r="D3359" s="266" t="s">
        <v>9415</v>
      </c>
      <c r="E3359" s="78">
        <v>0.4</v>
      </c>
      <c r="F3359" s="244">
        <v>1</v>
      </c>
      <c r="G3359" s="244">
        <v>15</v>
      </c>
      <c r="H3359" s="267">
        <v>24.103669999999997</v>
      </c>
      <c r="I3359" s="269">
        <v>310</v>
      </c>
      <c r="L3359" s="211">
        <f t="shared" si="106"/>
        <v>24.103669999999997</v>
      </c>
      <c r="N3359" s="192"/>
    </row>
    <row r="3360" spans="1:14" ht="45">
      <c r="A3360" s="185"/>
      <c r="B3360" s="266" t="s">
        <v>9416</v>
      </c>
      <c r="C3360" s="241">
        <v>2024</v>
      </c>
      <c r="D3360" s="266" t="s">
        <v>9417</v>
      </c>
      <c r="E3360" s="78">
        <v>0.4</v>
      </c>
      <c r="F3360" s="244">
        <v>1</v>
      </c>
      <c r="G3360" s="244">
        <v>15</v>
      </c>
      <c r="H3360" s="267">
        <v>24.103669999999997</v>
      </c>
      <c r="I3360" s="269">
        <v>310</v>
      </c>
      <c r="L3360" s="211">
        <f t="shared" si="106"/>
        <v>24.103669999999997</v>
      </c>
      <c r="N3360" s="192"/>
    </row>
    <row r="3361" spans="1:14" ht="45">
      <c r="A3361" s="185"/>
      <c r="B3361" s="266" t="s">
        <v>9418</v>
      </c>
      <c r="C3361" s="241">
        <v>2024</v>
      </c>
      <c r="D3361" s="266" t="s">
        <v>9419</v>
      </c>
      <c r="E3361" s="78">
        <v>0.4</v>
      </c>
      <c r="F3361" s="244">
        <v>1</v>
      </c>
      <c r="G3361" s="244">
        <v>15</v>
      </c>
      <c r="H3361" s="267">
        <v>24.103669999999997</v>
      </c>
      <c r="I3361" s="269">
        <v>310</v>
      </c>
      <c r="L3361" s="211">
        <f t="shared" si="106"/>
        <v>24.103669999999997</v>
      </c>
      <c r="N3361" s="192"/>
    </row>
    <row r="3362" spans="1:14" ht="45">
      <c r="A3362" s="185"/>
      <c r="B3362" s="266" t="s">
        <v>9420</v>
      </c>
      <c r="C3362" s="241">
        <v>2024</v>
      </c>
      <c r="D3362" s="266" t="s">
        <v>9421</v>
      </c>
      <c r="E3362" s="78">
        <v>0.4</v>
      </c>
      <c r="F3362" s="244">
        <v>1</v>
      </c>
      <c r="G3362" s="244">
        <v>15</v>
      </c>
      <c r="H3362" s="267">
        <v>24.103669999999997</v>
      </c>
      <c r="I3362" s="269">
        <v>310</v>
      </c>
      <c r="L3362" s="211">
        <f t="shared" si="106"/>
        <v>24.103669999999997</v>
      </c>
      <c r="N3362" s="192"/>
    </row>
    <row r="3363" spans="1:14" ht="45">
      <c r="A3363" s="185"/>
      <c r="B3363" s="266" t="s">
        <v>9422</v>
      </c>
      <c r="C3363" s="241">
        <v>2024</v>
      </c>
      <c r="D3363" s="266" t="s">
        <v>9423</v>
      </c>
      <c r="E3363" s="78">
        <v>0.4</v>
      </c>
      <c r="F3363" s="244">
        <v>1</v>
      </c>
      <c r="G3363" s="244">
        <v>15</v>
      </c>
      <c r="H3363" s="267">
        <v>24.103669999999997</v>
      </c>
      <c r="I3363" s="269">
        <v>310</v>
      </c>
      <c r="L3363" s="211">
        <f t="shared" si="106"/>
        <v>24.103669999999997</v>
      </c>
      <c r="N3363" s="192"/>
    </row>
    <row r="3364" spans="1:14" ht="45">
      <c r="A3364" s="185"/>
      <c r="B3364" s="266" t="s">
        <v>9424</v>
      </c>
      <c r="C3364" s="241">
        <v>2024</v>
      </c>
      <c r="D3364" s="266" t="s">
        <v>9425</v>
      </c>
      <c r="E3364" s="78">
        <v>0.4</v>
      </c>
      <c r="F3364" s="244">
        <v>1</v>
      </c>
      <c r="G3364" s="244">
        <v>15</v>
      </c>
      <c r="H3364" s="267">
        <v>24.104110000000002</v>
      </c>
      <c r="I3364" s="269">
        <v>310</v>
      </c>
      <c r="L3364" s="211">
        <f t="shared" si="106"/>
        <v>24.104110000000002</v>
      </c>
      <c r="N3364" s="192"/>
    </row>
    <row r="3365" spans="1:14" ht="45">
      <c r="A3365" s="185"/>
      <c r="B3365" s="266" t="s">
        <v>9426</v>
      </c>
      <c r="C3365" s="241">
        <v>2024</v>
      </c>
      <c r="D3365" s="266" t="s">
        <v>9427</v>
      </c>
      <c r="E3365" s="78">
        <v>0.4</v>
      </c>
      <c r="F3365" s="244">
        <v>1</v>
      </c>
      <c r="G3365" s="244">
        <v>15</v>
      </c>
      <c r="H3365" s="267">
        <v>24.104110000000002</v>
      </c>
      <c r="I3365" s="269">
        <v>310</v>
      </c>
      <c r="L3365" s="211">
        <f t="shared" si="106"/>
        <v>24.104110000000002</v>
      </c>
      <c r="N3365" s="192"/>
    </row>
    <row r="3366" spans="1:14" ht="45">
      <c r="A3366" s="185"/>
      <c r="B3366" s="266" t="s">
        <v>9428</v>
      </c>
      <c r="C3366" s="241">
        <v>2024</v>
      </c>
      <c r="D3366" s="266" t="s">
        <v>9429</v>
      </c>
      <c r="E3366" s="78">
        <v>0.4</v>
      </c>
      <c r="F3366" s="244">
        <v>1</v>
      </c>
      <c r="G3366" s="244">
        <v>15</v>
      </c>
      <c r="H3366" s="267">
        <v>24.11131</v>
      </c>
      <c r="I3366" s="269">
        <v>310</v>
      </c>
      <c r="L3366" s="211">
        <f t="shared" si="106"/>
        <v>24.11131</v>
      </c>
      <c r="N3366" s="192"/>
    </row>
    <row r="3367" spans="1:14" ht="45">
      <c r="A3367" s="185"/>
      <c r="B3367" s="266" t="s">
        <v>9430</v>
      </c>
      <c r="C3367" s="241">
        <v>2024</v>
      </c>
      <c r="D3367" s="266" t="s">
        <v>9431</v>
      </c>
      <c r="E3367" s="78">
        <v>0.4</v>
      </c>
      <c r="F3367" s="244">
        <v>1</v>
      </c>
      <c r="G3367" s="244">
        <v>15</v>
      </c>
      <c r="H3367" s="267">
        <v>24.11131</v>
      </c>
      <c r="I3367" s="269">
        <v>310</v>
      </c>
      <c r="L3367" s="211">
        <f t="shared" si="106"/>
        <v>24.11131</v>
      </c>
      <c r="N3367" s="192"/>
    </row>
    <row r="3368" spans="1:14" ht="45">
      <c r="A3368" s="185"/>
      <c r="B3368" s="266" t="s">
        <v>9432</v>
      </c>
      <c r="C3368" s="241">
        <v>2024</v>
      </c>
      <c r="D3368" s="266" t="s">
        <v>9433</v>
      </c>
      <c r="E3368" s="78">
        <v>0.4</v>
      </c>
      <c r="F3368" s="244">
        <v>1</v>
      </c>
      <c r="G3368" s="244">
        <v>15</v>
      </c>
      <c r="H3368" s="267">
        <v>24.11131</v>
      </c>
      <c r="I3368" s="269">
        <v>310</v>
      </c>
      <c r="L3368" s="211">
        <f t="shared" si="106"/>
        <v>24.11131</v>
      </c>
      <c r="N3368" s="192"/>
    </row>
    <row r="3369" spans="1:14" ht="45">
      <c r="A3369" s="185"/>
      <c r="B3369" s="266" t="s">
        <v>9434</v>
      </c>
      <c r="C3369" s="241">
        <v>2024</v>
      </c>
      <c r="D3369" s="266" t="s">
        <v>9435</v>
      </c>
      <c r="E3369" s="78">
        <v>0.4</v>
      </c>
      <c r="F3369" s="244">
        <v>1</v>
      </c>
      <c r="G3369" s="244">
        <v>15</v>
      </c>
      <c r="H3369" s="267">
        <v>24.11131</v>
      </c>
      <c r="I3369" s="269">
        <v>310</v>
      </c>
      <c r="L3369" s="211">
        <f t="shared" si="106"/>
        <v>24.11131</v>
      </c>
      <c r="N3369" s="192"/>
    </row>
    <row r="3370" spans="1:14" ht="45">
      <c r="A3370" s="185"/>
      <c r="B3370" s="266" t="s">
        <v>9436</v>
      </c>
      <c r="C3370" s="241">
        <v>2024</v>
      </c>
      <c r="D3370" s="266" t="s">
        <v>9437</v>
      </c>
      <c r="E3370" s="78">
        <v>0.4</v>
      </c>
      <c r="F3370" s="244">
        <v>1</v>
      </c>
      <c r="G3370" s="244">
        <v>0</v>
      </c>
      <c r="H3370" s="267">
        <v>24.11177</v>
      </c>
      <c r="I3370" s="269">
        <v>310</v>
      </c>
      <c r="L3370" s="211">
        <f t="shared" si="106"/>
        <v>24.11177</v>
      </c>
      <c r="N3370" s="192"/>
    </row>
    <row r="3371" spans="1:14" ht="45">
      <c r="A3371" s="185"/>
      <c r="B3371" s="266" t="s">
        <v>9438</v>
      </c>
      <c r="C3371" s="241">
        <v>2024</v>
      </c>
      <c r="D3371" s="266" t="s">
        <v>9439</v>
      </c>
      <c r="E3371" s="78">
        <v>0.4</v>
      </c>
      <c r="F3371" s="244">
        <v>1</v>
      </c>
      <c r="G3371" s="244">
        <v>0</v>
      </c>
      <c r="H3371" s="267">
        <v>24.11177</v>
      </c>
      <c r="I3371" s="269">
        <v>310</v>
      </c>
      <c r="L3371" s="211">
        <f t="shared" si="106"/>
        <v>24.11177</v>
      </c>
      <c r="N3371" s="192"/>
    </row>
    <row r="3372" spans="1:14" ht="45">
      <c r="A3372" s="185"/>
      <c r="B3372" s="266" t="s">
        <v>9440</v>
      </c>
      <c r="C3372" s="241">
        <v>2024</v>
      </c>
      <c r="D3372" s="266" t="s">
        <v>9441</v>
      </c>
      <c r="E3372" s="78">
        <v>0.4</v>
      </c>
      <c r="F3372" s="244">
        <v>1</v>
      </c>
      <c r="G3372" s="244">
        <v>0</v>
      </c>
      <c r="H3372" s="267">
        <v>24.11177</v>
      </c>
      <c r="I3372" s="269">
        <v>310</v>
      </c>
      <c r="L3372" s="211">
        <f t="shared" si="106"/>
        <v>24.11177</v>
      </c>
      <c r="N3372" s="192"/>
    </row>
    <row r="3373" spans="1:14" ht="45">
      <c r="A3373" s="185"/>
      <c r="B3373" s="266" t="s">
        <v>9442</v>
      </c>
      <c r="C3373" s="241">
        <v>2024</v>
      </c>
      <c r="D3373" s="266" t="s">
        <v>6620</v>
      </c>
      <c r="E3373" s="78">
        <v>0.4</v>
      </c>
      <c r="F3373" s="244">
        <v>1</v>
      </c>
      <c r="G3373" s="244">
        <v>15</v>
      </c>
      <c r="H3373" s="267">
        <v>24.11177</v>
      </c>
      <c r="I3373" s="269">
        <v>310</v>
      </c>
      <c r="L3373" s="211">
        <f t="shared" si="106"/>
        <v>24.11177</v>
      </c>
      <c r="N3373" s="192"/>
    </row>
    <row r="3374" spans="1:14" ht="45">
      <c r="A3374" s="185"/>
      <c r="B3374" s="266" t="s">
        <v>9443</v>
      </c>
      <c r="C3374" s="241">
        <v>2024</v>
      </c>
      <c r="D3374" s="266" t="s">
        <v>9444</v>
      </c>
      <c r="E3374" s="78">
        <v>0.4</v>
      </c>
      <c r="F3374" s="244">
        <v>1</v>
      </c>
      <c r="G3374" s="244">
        <v>15</v>
      </c>
      <c r="H3374" s="267">
        <v>24.09872</v>
      </c>
      <c r="I3374" s="269">
        <v>310</v>
      </c>
      <c r="L3374" s="211">
        <f t="shared" si="106"/>
        <v>24.09872</v>
      </c>
      <c r="N3374" s="192"/>
    </row>
    <row r="3375" spans="1:14" ht="45">
      <c r="A3375" s="185"/>
      <c r="B3375" s="266" t="s">
        <v>9445</v>
      </c>
      <c r="C3375" s="241">
        <v>2024</v>
      </c>
      <c r="D3375" s="266" t="s">
        <v>9446</v>
      </c>
      <c r="E3375" s="78">
        <v>0.4</v>
      </c>
      <c r="F3375" s="244">
        <v>1</v>
      </c>
      <c r="G3375" s="244">
        <v>15</v>
      </c>
      <c r="H3375" s="267">
        <v>24.09872</v>
      </c>
      <c r="I3375" s="269">
        <v>310</v>
      </c>
      <c r="L3375" s="211">
        <f t="shared" si="106"/>
        <v>24.09872</v>
      </c>
      <c r="N3375" s="192"/>
    </row>
    <row r="3376" spans="1:14" ht="45">
      <c r="A3376" s="185"/>
      <c r="B3376" s="266" t="s">
        <v>9447</v>
      </c>
      <c r="C3376" s="241">
        <v>2024</v>
      </c>
      <c r="D3376" s="266" t="s">
        <v>9448</v>
      </c>
      <c r="E3376" s="78">
        <v>0.4</v>
      </c>
      <c r="F3376" s="244">
        <v>1</v>
      </c>
      <c r="G3376" s="244">
        <v>15</v>
      </c>
      <c r="H3376" s="267">
        <v>24.09872</v>
      </c>
      <c r="I3376" s="269">
        <v>310</v>
      </c>
      <c r="L3376" s="211">
        <f t="shared" si="106"/>
        <v>24.09872</v>
      </c>
      <c r="N3376" s="192"/>
    </row>
    <row r="3377" spans="1:14" ht="45">
      <c r="A3377" s="185"/>
      <c r="B3377" s="266" t="s">
        <v>9449</v>
      </c>
      <c r="C3377" s="241">
        <v>2024</v>
      </c>
      <c r="D3377" s="266" t="s">
        <v>9450</v>
      </c>
      <c r="E3377" s="78">
        <v>0.4</v>
      </c>
      <c r="F3377" s="244">
        <v>1</v>
      </c>
      <c r="G3377" s="244">
        <v>15</v>
      </c>
      <c r="H3377" s="267">
        <v>24.09872</v>
      </c>
      <c r="I3377" s="269">
        <v>310</v>
      </c>
      <c r="L3377" s="211">
        <f t="shared" si="106"/>
        <v>24.09872</v>
      </c>
      <c r="N3377" s="192"/>
    </row>
    <row r="3378" spans="1:14" ht="45">
      <c r="A3378" s="185"/>
      <c r="B3378" s="266" t="s">
        <v>9451</v>
      </c>
      <c r="C3378" s="241">
        <v>2024</v>
      </c>
      <c r="D3378" s="266" t="s">
        <v>9452</v>
      </c>
      <c r="E3378" s="78">
        <v>0.4</v>
      </c>
      <c r="F3378" s="244">
        <v>1</v>
      </c>
      <c r="G3378" s="244">
        <v>15</v>
      </c>
      <c r="H3378" s="267">
        <v>24.09918</v>
      </c>
      <c r="I3378" s="269">
        <v>310</v>
      </c>
      <c r="L3378" s="211">
        <f t="shared" si="106"/>
        <v>24.09918</v>
      </c>
      <c r="N3378" s="192"/>
    </row>
    <row r="3379" spans="1:14" ht="45">
      <c r="A3379" s="185"/>
      <c r="B3379" s="266" t="s">
        <v>9453</v>
      </c>
      <c r="C3379" s="241">
        <v>2024</v>
      </c>
      <c r="D3379" s="266" t="s">
        <v>9454</v>
      </c>
      <c r="E3379" s="78">
        <v>0.4</v>
      </c>
      <c r="F3379" s="244">
        <v>1</v>
      </c>
      <c r="G3379" s="244">
        <v>15</v>
      </c>
      <c r="H3379" s="267">
        <v>24.09918</v>
      </c>
      <c r="I3379" s="269">
        <v>310</v>
      </c>
      <c r="L3379" s="211">
        <f t="shared" si="106"/>
        <v>24.09918</v>
      </c>
      <c r="N3379" s="192"/>
    </row>
    <row r="3380" spans="1:14" ht="45">
      <c r="A3380" s="185"/>
      <c r="B3380" s="266" t="s">
        <v>9455</v>
      </c>
      <c r="C3380" s="241">
        <v>2024</v>
      </c>
      <c r="D3380" s="266" t="s">
        <v>9456</v>
      </c>
      <c r="E3380" s="78">
        <v>0.4</v>
      </c>
      <c r="F3380" s="244">
        <v>1</v>
      </c>
      <c r="G3380" s="244">
        <v>0</v>
      </c>
      <c r="H3380" s="267">
        <v>24.09918</v>
      </c>
      <c r="I3380" s="269">
        <v>310</v>
      </c>
      <c r="L3380" s="211">
        <f t="shared" si="106"/>
        <v>24.09918</v>
      </c>
      <c r="N3380" s="192"/>
    </row>
    <row r="3381" spans="1:14" ht="45">
      <c r="A3381" s="185"/>
      <c r="B3381" s="266" t="s">
        <v>9457</v>
      </c>
      <c r="C3381" s="241">
        <v>2024</v>
      </c>
      <c r="D3381" s="266" t="s">
        <v>9458</v>
      </c>
      <c r="E3381" s="78">
        <v>0.4</v>
      </c>
      <c r="F3381" s="244">
        <v>1</v>
      </c>
      <c r="G3381" s="244">
        <v>15</v>
      </c>
      <c r="H3381" s="267">
        <v>24.097819999999999</v>
      </c>
      <c r="I3381" s="269">
        <v>310</v>
      </c>
      <c r="L3381" s="211">
        <f t="shared" si="106"/>
        <v>24.097819999999999</v>
      </c>
      <c r="N3381" s="192"/>
    </row>
    <row r="3382" spans="1:14" ht="45">
      <c r="A3382" s="185"/>
      <c r="B3382" s="266" t="s">
        <v>9459</v>
      </c>
      <c r="C3382" s="241">
        <v>2024</v>
      </c>
      <c r="D3382" s="266" t="s">
        <v>9460</v>
      </c>
      <c r="E3382" s="78">
        <v>0.4</v>
      </c>
      <c r="F3382" s="244">
        <v>1</v>
      </c>
      <c r="G3382" s="244">
        <v>15</v>
      </c>
      <c r="H3382" s="267">
        <v>24.097819999999999</v>
      </c>
      <c r="I3382" s="269">
        <v>310</v>
      </c>
      <c r="L3382" s="211">
        <f t="shared" si="106"/>
        <v>24.097819999999999</v>
      </c>
      <c r="N3382" s="192"/>
    </row>
    <row r="3383" spans="1:14" ht="45">
      <c r="A3383" s="185"/>
      <c r="B3383" s="266" t="s">
        <v>9461</v>
      </c>
      <c r="C3383" s="241">
        <v>2024</v>
      </c>
      <c r="D3383" s="266" t="s">
        <v>9462</v>
      </c>
      <c r="E3383" s="78">
        <v>0.4</v>
      </c>
      <c r="F3383" s="244">
        <v>1</v>
      </c>
      <c r="G3383" s="244">
        <v>15</v>
      </c>
      <c r="H3383" s="267">
        <v>24.097819999999999</v>
      </c>
      <c r="I3383" s="269">
        <v>310</v>
      </c>
      <c r="L3383" s="211">
        <f t="shared" si="106"/>
        <v>24.097819999999999</v>
      </c>
      <c r="N3383" s="192"/>
    </row>
    <row r="3384" spans="1:14" ht="45">
      <c r="A3384" s="185"/>
      <c r="B3384" s="266" t="s">
        <v>9463</v>
      </c>
      <c r="C3384" s="241">
        <v>2024</v>
      </c>
      <c r="D3384" s="266" t="s">
        <v>9464</v>
      </c>
      <c r="E3384" s="78">
        <v>0.4</v>
      </c>
      <c r="F3384" s="244">
        <v>1</v>
      </c>
      <c r="G3384" s="244">
        <v>0</v>
      </c>
      <c r="H3384" s="267">
        <v>24.097819999999999</v>
      </c>
      <c r="I3384" s="269">
        <v>310</v>
      </c>
      <c r="L3384" s="211">
        <f t="shared" si="106"/>
        <v>24.097819999999999</v>
      </c>
      <c r="N3384" s="192"/>
    </row>
    <row r="3385" spans="1:14" ht="45">
      <c r="A3385" s="185"/>
      <c r="B3385" s="266" t="s">
        <v>9465</v>
      </c>
      <c r="C3385" s="241">
        <v>2024</v>
      </c>
      <c r="D3385" s="266" t="s">
        <v>9466</v>
      </c>
      <c r="E3385" s="78">
        <v>0.4</v>
      </c>
      <c r="F3385" s="244">
        <v>1</v>
      </c>
      <c r="G3385" s="244">
        <v>10</v>
      </c>
      <c r="H3385" s="267">
        <v>24.097819999999999</v>
      </c>
      <c r="I3385" s="269">
        <v>310</v>
      </c>
      <c r="L3385" s="211">
        <f t="shared" si="106"/>
        <v>24.097819999999999</v>
      </c>
      <c r="N3385" s="192"/>
    </row>
    <row r="3386" spans="1:14" ht="45">
      <c r="A3386" s="185"/>
      <c r="B3386" s="266" t="s">
        <v>9467</v>
      </c>
      <c r="C3386" s="241">
        <v>2024</v>
      </c>
      <c r="D3386" s="266" t="s">
        <v>9468</v>
      </c>
      <c r="E3386" s="78">
        <v>0.4</v>
      </c>
      <c r="F3386" s="244">
        <v>1</v>
      </c>
      <c r="G3386" s="244">
        <v>15</v>
      </c>
      <c r="H3386" s="267">
        <v>24.097819999999999</v>
      </c>
      <c r="I3386" s="269">
        <v>310</v>
      </c>
      <c r="L3386" s="211">
        <f t="shared" si="106"/>
        <v>24.097819999999999</v>
      </c>
      <c r="N3386" s="192"/>
    </row>
    <row r="3387" spans="1:14" ht="45">
      <c r="A3387" s="185"/>
      <c r="B3387" s="266" t="s">
        <v>9469</v>
      </c>
      <c r="C3387" s="241">
        <v>2024</v>
      </c>
      <c r="D3387" s="266" t="s">
        <v>6612</v>
      </c>
      <c r="E3387" s="78">
        <v>0.4</v>
      </c>
      <c r="F3387" s="244">
        <v>1</v>
      </c>
      <c r="G3387" s="244">
        <v>15</v>
      </c>
      <c r="H3387" s="267">
        <v>24.09826</v>
      </c>
      <c r="I3387" s="269">
        <v>310</v>
      </c>
      <c r="L3387" s="211">
        <f t="shared" si="106"/>
        <v>24.09826</v>
      </c>
      <c r="N3387" s="192"/>
    </row>
    <row r="3388" spans="1:14" ht="45">
      <c r="A3388" s="185"/>
      <c r="B3388" s="266" t="s">
        <v>9470</v>
      </c>
      <c r="C3388" s="241">
        <v>2024</v>
      </c>
      <c r="D3388" s="266" t="s">
        <v>9471</v>
      </c>
      <c r="E3388" s="78">
        <v>0.4</v>
      </c>
      <c r="F3388" s="244">
        <v>1</v>
      </c>
      <c r="G3388" s="244">
        <v>15</v>
      </c>
      <c r="H3388" s="267">
        <v>24.09826</v>
      </c>
      <c r="I3388" s="269">
        <v>310</v>
      </c>
      <c r="L3388" s="211">
        <f t="shared" si="106"/>
        <v>24.09826</v>
      </c>
      <c r="N3388" s="192"/>
    </row>
    <row r="3389" spans="1:14" ht="45">
      <c r="A3389" s="185"/>
      <c r="B3389" s="266" t="s">
        <v>9472</v>
      </c>
      <c r="C3389" s="241">
        <v>2024</v>
      </c>
      <c r="D3389" s="266" t="s">
        <v>9473</v>
      </c>
      <c r="E3389" s="78">
        <v>0.4</v>
      </c>
      <c r="F3389" s="244">
        <v>1</v>
      </c>
      <c r="G3389" s="244">
        <v>0</v>
      </c>
      <c r="H3389" s="267">
        <v>24.09601</v>
      </c>
      <c r="I3389" s="269">
        <v>310</v>
      </c>
      <c r="L3389" s="211">
        <f t="shared" si="106"/>
        <v>24.09601</v>
      </c>
      <c r="N3389" s="192"/>
    </row>
    <row r="3390" spans="1:14" ht="45">
      <c r="A3390" s="185"/>
      <c r="B3390" s="266" t="s">
        <v>9474</v>
      </c>
      <c r="C3390" s="241">
        <v>2024</v>
      </c>
      <c r="D3390" s="266" t="s">
        <v>9475</v>
      </c>
      <c r="E3390" s="78">
        <v>0.4</v>
      </c>
      <c r="F3390" s="244">
        <v>1</v>
      </c>
      <c r="G3390" s="244">
        <v>15</v>
      </c>
      <c r="H3390" s="267">
        <v>24.09601</v>
      </c>
      <c r="I3390" s="269">
        <v>310</v>
      </c>
      <c r="L3390" s="211">
        <f t="shared" si="106"/>
        <v>24.09601</v>
      </c>
      <c r="N3390" s="192"/>
    </row>
    <row r="3391" spans="1:14" ht="45">
      <c r="A3391" s="185"/>
      <c r="B3391" s="266" t="s">
        <v>9476</v>
      </c>
      <c r="C3391" s="241">
        <v>2024</v>
      </c>
      <c r="D3391" s="266" t="s">
        <v>9477</v>
      </c>
      <c r="E3391" s="78">
        <v>0.4</v>
      </c>
      <c r="F3391" s="244">
        <v>1</v>
      </c>
      <c r="G3391" s="244">
        <v>0</v>
      </c>
      <c r="H3391" s="267">
        <v>24.09601</v>
      </c>
      <c r="I3391" s="269">
        <v>310</v>
      </c>
      <c r="L3391" s="211">
        <f t="shared" si="106"/>
        <v>24.09601</v>
      </c>
      <c r="N3391" s="192"/>
    </row>
    <row r="3392" spans="1:14" ht="45">
      <c r="A3392" s="185"/>
      <c r="B3392" s="266" t="s">
        <v>9478</v>
      </c>
      <c r="C3392" s="241">
        <v>2024</v>
      </c>
      <c r="D3392" s="266" t="s">
        <v>9479</v>
      </c>
      <c r="E3392" s="78">
        <v>0.4</v>
      </c>
      <c r="F3392" s="244">
        <v>1</v>
      </c>
      <c r="G3392" s="244">
        <v>0</v>
      </c>
      <c r="H3392" s="267">
        <v>24.09601</v>
      </c>
      <c r="I3392" s="269">
        <v>310</v>
      </c>
      <c r="L3392" s="211">
        <f t="shared" si="106"/>
        <v>24.09601</v>
      </c>
      <c r="N3392" s="192"/>
    </row>
    <row r="3393" spans="1:14" ht="45">
      <c r="A3393" s="185"/>
      <c r="B3393" s="266" t="s">
        <v>9480</v>
      </c>
      <c r="C3393" s="241">
        <v>2024</v>
      </c>
      <c r="D3393" s="266" t="s">
        <v>9481</v>
      </c>
      <c r="E3393" s="78">
        <v>0.4</v>
      </c>
      <c r="F3393" s="244">
        <v>1</v>
      </c>
      <c r="G3393" s="244">
        <v>10</v>
      </c>
      <c r="H3393" s="267">
        <v>24.09601</v>
      </c>
      <c r="I3393" s="269">
        <v>310</v>
      </c>
      <c r="L3393" s="211">
        <f t="shared" si="106"/>
        <v>24.09601</v>
      </c>
      <c r="N3393" s="192"/>
    </row>
    <row r="3394" spans="1:14" ht="45">
      <c r="A3394" s="185"/>
      <c r="B3394" s="266" t="s">
        <v>9482</v>
      </c>
      <c r="C3394" s="241">
        <v>2024</v>
      </c>
      <c r="D3394" s="266" t="s">
        <v>9483</v>
      </c>
      <c r="E3394" s="78">
        <v>0.4</v>
      </c>
      <c r="F3394" s="244">
        <v>1</v>
      </c>
      <c r="G3394" s="244">
        <v>15</v>
      </c>
      <c r="H3394" s="267">
        <v>24.09601</v>
      </c>
      <c r="I3394" s="269">
        <v>310</v>
      </c>
      <c r="L3394" s="211">
        <f t="shared" si="106"/>
        <v>24.09601</v>
      </c>
      <c r="N3394" s="192"/>
    </row>
    <row r="3395" spans="1:14" ht="45">
      <c r="A3395" s="185"/>
      <c r="B3395" s="266" t="s">
        <v>9484</v>
      </c>
      <c r="C3395" s="241">
        <v>2024</v>
      </c>
      <c r="D3395" s="266" t="s">
        <v>9485</v>
      </c>
      <c r="E3395" s="78">
        <v>0.4</v>
      </c>
      <c r="F3395" s="244">
        <v>1</v>
      </c>
      <c r="G3395" s="244">
        <v>5</v>
      </c>
      <c r="H3395" s="267">
        <v>24.09601</v>
      </c>
      <c r="I3395" s="269">
        <v>310</v>
      </c>
      <c r="L3395" s="211">
        <f t="shared" si="106"/>
        <v>24.09601</v>
      </c>
      <c r="N3395" s="192"/>
    </row>
    <row r="3396" spans="1:14" ht="45">
      <c r="A3396" s="185"/>
      <c r="B3396" s="266" t="s">
        <v>9486</v>
      </c>
      <c r="C3396" s="241">
        <v>2024</v>
      </c>
      <c r="D3396" s="266" t="s">
        <v>9487</v>
      </c>
      <c r="E3396" s="78">
        <v>0.4</v>
      </c>
      <c r="F3396" s="244">
        <v>1</v>
      </c>
      <c r="G3396" s="244">
        <v>0</v>
      </c>
      <c r="H3396" s="267">
        <v>24.091060000000002</v>
      </c>
      <c r="I3396" s="269">
        <v>310</v>
      </c>
      <c r="L3396" s="211">
        <f t="shared" si="106"/>
        <v>24.091060000000002</v>
      </c>
      <c r="N3396" s="192"/>
    </row>
    <row r="3397" spans="1:14" ht="45">
      <c r="A3397" s="185"/>
      <c r="B3397" s="266" t="s">
        <v>9488</v>
      </c>
      <c r="C3397" s="241">
        <v>2024</v>
      </c>
      <c r="D3397" s="266" t="s">
        <v>9489</v>
      </c>
      <c r="E3397" s="78">
        <v>0.4</v>
      </c>
      <c r="F3397" s="244">
        <v>1</v>
      </c>
      <c r="G3397" s="244">
        <v>0</v>
      </c>
      <c r="H3397" s="267">
        <v>24.091060000000002</v>
      </c>
      <c r="I3397" s="269">
        <v>310</v>
      </c>
      <c r="L3397" s="211">
        <f t="shared" si="106"/>
        <v>24.091060000000002</v>
      </c>
      <c r="N3397" s="192"/>
    </row>
    <row r="3398" spans="1:14" ht="45">
      <c r="A3398" s="185"/>
      <c r="B3398" s="266" t="s">
        <v>9490</v>
      </c>
      <c r="C3398" s="241">
        <v>2024</v>
      </c>
      <c r="D3398" s="266" t="s">
        <v>9491</v>
      </c>
      <c r="E3398" s="78">
        <v>0.4</v>
      </c>
      <c r="F3398" s="244">
        <v>1</v>
      </c>
      <c r="G3398" s="244">
        <v>5</v>
      </c>
      <c r="H3398" s="267">
        <v>24.091060000000002</v>
      </c>
      <c r="I3398" s="269">
        <v>310</v>
      </c>
      <c r="L3398" s="211">
        <f t="shared" si="106"/>
        <v>24.091060000000002</v>
      </c>
      <c r="N3398" s="192"/>
    </row>
    <row r="3399" spans="1:14" ht="45">
      <c r="A3399" s="185"/>
      <c r="B3399" s="266" t="s">
        <v>9492</v>
      </c>
      <c r="C3399" s="241">
        <v>2024</v>
      </c>
      <c r="D3399" s="266" t="s">
        <v>9493</v>
      </c>
      <c r="E3399" s="78">
        <v>0.4</v>
      </c>
      <c r="F3399" s="244">
        <v>1</v>
      </c>
      <c r="G3399" s="244">
        <v>15</v>
      </c>
      <c r="H3399" s="267">
        <v>24.091060000000002</v>
      </c>
      <c r="I3399" s="269">
        <v>310</v>
      </c>
      <c r="L3399" s="211">
        <f t="shared" si="106"/>
        <v>24.091060000000002</v>
      </c>
      <c r="N3399" s="192"/>
    </row>
    <row r="3400" spans="1:14" ht="45">
      <c r="A3400" s="185"/>
      <c r="B3400" s="266" t="s">
        <v>9494</v>
      </c>
      <c r="C3400" s="241">
        <v>2024</v>
      </c>
      <c r="D3400" s="266" t="s">
        <v>9495</v>
      </c>
      <c r="E3400" s="78">
        <v>0.4</v>
      </c>
      <c r="F3400" s="244">
        <v>1</v>
      </c>
      <c r="G3400" s="244">
        <v>15</v>
      </c>
      <c r="H3400" s="267">
        <v>24.091060000000002</v>
      </c>
      <c r="I3400" s="269">
        <v>310</v>
      </c>
      <c r="L3400" s="211">
        <f t="shared" ref="L3400:L3463" si="107">H3400/F3400</f>
        <v>24.091060000000002</v>
      </c>
      <c r="N3400" s="192"/>
    </row>
    <row r="3401" spans="1:14" ht="45">
      <c r="A3401" s="185"/>
      <c r="B3401" s="266" t="s">
        <v>9496</v>
      </c>
      <c r="C3401" s="241">
        <v>2024</v>
      </c>
      <c r="D3401" s="266" t="s">
        <v>9497</v>
      </c>
      <c r="E3401" s="78">
        <v>0.4</v>
      </c>
      <c r="F3401" s="244">
        <v>1</v>
      </c>
      <c r="G3401" s="244">
        <v>15</v>
      </c>
      <c r="H3401" s="267">
        <v>24.091060000000002</v>
      </c>
      <c r="I3401" s="269">
        <v>310</v>
      </c>
      <c r="L3401" s="211">
        <f t="shared" si="107"/>
        <v>24.091060000000002</v>
      </c>
      <c r="N3401" s="192"/>
    </row>
    <row r="3402" spans="1:14" ht="45">
      <c r="A3402" s="185"/>
      <c r="B3402" s="266" t="s">
        <v>9498</v>
      </c>
      <c r="C3402" s="241">
        <v>2024</v>
      </c>
      <c r="D3402" s="266" t="s">
        <v>9499</v>
      </c>
      <c r="E3402" s="78">
        <v>0.4</v>
      </c>
      <c r="F3402" s="244">
        <v>1</v>
      </c>
      <c r="G3402" s="244">
        <v>0</v>
      </c>
      <c r="H3402" s="267">
        <v>24.091519999999999</v>
      </c>
      <c r="I3402" s="269">
        <v>310</v>
      </c>
      <c r="L3402" s="211">
        <f t="shared" si="107"/>
        <v>24.091519999999999</v>
      </c>
      <c r="N3402" s="192"/>
    </row>
    <row r="3403" spans="1:14" ht="45">
      <c r="A3403" s="185"/>
      <c r="B3403" s="266" t="s">
        <v>9500</v>
      </c>
      <c r="C3403" s="241">
        <v>2024</v>
      </c>
      <c r="D3403" s="266" t="s">
        <v>9501</v>
      </c>
      <c r="E3403" s="78">
        <v>0.4</v>
      </c>
      <c r="F3403" s="244">
        <v>1</v>
      </c>
      <c r="G3403" s="244">
        <v>0</v>
      </c>
      <c r="H3403" s="267">
        <v>24.091519999999999</v>
      </c>
      <c r="I3403" s="269">
        <v>310</v>
      </c>
      <c r="L3403" s="211">
        <f t="shared" si="107"/>
        <v>24.091519999999999</v>
      </c>
      <c r="N3403" s="192"/>
    </row>
    <row r="3404" spans="1:14" ht="45">
      <c r="A3404" s="185"/>
      <c r="B3404" s="266" t="s">
        <v>9502</v>
      </c>
      <c r="C3404" s="241">
        <v>2024</v>
      </c>
      <c r="D3404" s="266" t="s">
        <v>9503</v>
      </c>
      <c r="E3404" s="78">
        <v>0.4</v>
      </c>
      <c r="F3404" s="244">
        <v>1</v>
      </c>
      <c r="G3404" s="244">
        <v>15</v>
      </c>
      <c r="H3404" s="267">
        <v>24.11627</v>
      </c>
      <c r="I3404" s="269">
        <v>310</v>
      </c>
      <c r="L3404" s="211">
        <f t="shared" si="107"/>
        <v>24.11627</v>
      </c>
      <c r="N3404" s="192"/>
    </row>
    <row r="3405" spans="1:14" ht="45">
      <c r="A3405" s="185"/>
      <c r="B3405" s="266" t="s">
        <v>9504</v>
      </c>
      <c r="C3405" s="241">
        <v>2024</v>
      </c>
      <c r="D3405" s="266" t="s">
        <v>9505</v>
      </c>
      <c r="E3405" s="78">
        <v>0.4</v>
      </c>
      <c r="F3405" s="244">
        <v>1</v>
      </c>
      <c r="G3405" s="244">
        <v>15</v>
      </c>
      <c r="H3405" s="267">
        <v>24.11627</v>
      </c>
      <c r="I3405" s="269">
        <v>310</v>
      </c>
      <c r="L3405" s="211">
        <f t="shared" si="107"/>
        <v>24.11627</v>
      </c>
      <c r="N3405" s="192"/>
    </row>
    <row r="3406" spans="1:14" ht="45">
      <c r="A3406" s="185"/>
      <c r="B3406" s="266" t="s">
        <v>9506</v>
      </c>
      <c r="C3406" s="241">
        <v>2024</v>
      </c>
      <c r="D3406" s="266" t="s">
        <v>9507</v>
      </c>
      <c r="E3406" s="78">
        <v>0.4</v>
      </c>
      <c r="F3406" s="244">
        <v>1</v>
      </c>
      <c r="G3406" s="244">
        <v>7.5</v>
      </c>
      <c r="H3406" s="267">
        <v>24.11627</v>
      </c>
      <c r="I3406" s="269">
        <v>310</v>
      </c>
      <c r="L3406" s="211">
        <f t="shared" si="107"/>
        <v>24.11627</v>
      </c>
      <c r="N3406" s="192"/>
    </row>
    <row r="3407" spans="1:14" ht="45">
      <c r="A3407" s="185"/>
      <c r="B3407" s="266" t="s">
        <v>9508</v>
      </c>
      <c r="C3407" s="241">
        <v>2024</v>
      </c>
      <c r="D3407" s="266" t="s">
        <v>9509</v>
      </c>
      <c r="E3407" s="78">
        <v>0.4</v>
      </c>
      <c r="F3407" s="244">
        <v>1</v>
      </c>
      <c r="G3407" s="244">
        <v>50</v>
      </c>
      <c r="H3407" s="267">
        <v>24.92754</v>
      </c>
      <c r="I3407" s="269">
        <v>343</v>
      </c>
      <c r="L3407" s="211">
        <f t="shared" si="107"/>
        <v>24.92754</v>
      </c>
      <c r="N3407" s="192"/>
    </row>
    <row r="3408" spans="1:14" ht="45">
      <c r="A3408" s="185"/>
      <c r="B3408" s="266" t="s">
        <v>9510</v>
      </c>
      <c r="C3408" s="241">
        <v>2024</v>
      </c>
      <c r="D3408" s="266" t="s">
        <v>9511</v>
      </c>
      <c r="E3408" s="78">
        <v>0.4</v>
      </c>
      <c r="F3408" s="244">
        <v>1</v>
      </c>
      <c r="G3408" s="244">
        <v>15</v>
      </c>
      <c r="H3408" s="267">
        <v>24.911759999999997</v>
      </c>
      <c r="I3408" s="269">
        <v>343</v>
      </c>
      <c r="L3408" s="211">
        <f t="shared" si="107"/>
        <v>24.911759999999997</v>
      </c>
      <c r="N3408" s="192"/>
    </row>
    <row r="3409" spans="1:14" ht="45">
      <c r="A3409" s="185"/>
      <c r="B3409" s="266" t="s">
        <v>9512</v>
      </c>
      <c r="C3409" s="241">
        <v>2024</v>
      </c>
      <c r="D3409" s="266" t="s">
        <v>9513</v>
      </c>
      <c r="E3409" s="78">
        <v>0.4</v>
      </c>
      <c r="F3409" s="244">
        <v>1</v>
      </c>
      <c r="G3409" s="244">
        <v>0</v>
      </c>
      <c r="H3409" s="267">
        <v>25.081580000000002</v>
      </c>
      <c r="I3409" s="269">
        <v>343</v>
      </c>
      <c r="L3409" s="211">
        <f t="shared" si="107"/>
        <v>25.081580000000002</v>
      </c>
      <c r="N3409" s="192"/>
    </row>
    <row r="3410" spans="1:14" ht="45">
      <c r="A3410" s="185"/>
      <c r="B3410" s="266" t="s">
        <v>9514</v>
      </c>
      <c r="C3410" s="241">
        <v>2024</v>
      </c>
      <c r="D3410" s="266" t="s">
        <v>9515</v>
      </c>
      <c r="E3410" s="78">
        <v>0.4</v>
      </c>
      <c r="F3410" s="244">
        <v>1</v>
      </c>
      <c r="G3410" s="244">
        <v>15</v>
      </c>
      <c r="H3410" s="267">
        <v>27.199290000000001</v>
      </c>
      <c r="I3410" s="269">
        <v>313</v>
      </c>
      <c r="L3410" s="211">
        <f t="shared" si="107"/>
        <v>27.199290000000001</v>
      </c>
      <c r="N3410" s="192"/>
    </row>
    <row r="3411" spans="1:14" ht="45">
      <c r="A3411" s="185"/>
      <c r="B3411" s="266" t="s">
        <v>9516</v>
      </c>
      <c r="C3411" s="241">
        <v>2024</v>
      </c>
      <c r="D3411" s="266" t="s">
        <v>9517</v>
      </c>
      <c r="E3411" s="78">
        <v>0.4</v>
      </c>
      <c r="F3411" s="244">
        <v>1</v>
      </c>
      <c r="G3411" s="244">
        <v>0</v>
      </c>
      <c r="H3411" s="267">
        <v>29.942779999999999</v>
      </c>
      <c r="I3411" s="269">
        <v>313</v>
      </c>
      <c r="L3411" s="211">
        <f t="shared" si="107"/>
        <v>29.942779999999999</v>
      </c>
      <c r="N3411" s="192"/>
    </row>
    <row r="3412" spans="1:14" ht="45">
      <c r="A3412" s="185"/>
      <c r="B3412" s="266" t="s">
        <v>9518</v>
      </c>
      <c r="C3412" s="241">
        <v>2024</v>
      </c>
      <c r="D3412" s="266" t="s">
        <v>9519</v>
      </c>
      <c r="E3412" s="78">
        <v>0.4</v>
      </c>
      <c r="F3412" s="244">
        <v>1</v>
      </c>
      <c r="G3412" s="244">
        <v>15</v>
      </c>
      <c r="H3412" s="267">
        <v>29.742169999999998</v>
      </c>
      <c r="I3412" s="269">
        <v>313</v>
      </c>
      <c r="L3412" s="211">
        <f t="shared" si="107"/>
        <v>29.742169999999998</v>
      </c>
      <c r="N3412" s="192"/>
    </row>
    <row r="3413" spans="1:14" ht="45">
      <c r="A3413" s="185"/>
      <c r="B3413" s="266" t="s">
        <v>9520</v>
      </c>
      <c r="C3413" s="241">
        <v>2024</v>
      </c>
      <c r="D3413" s="266" t="s">
        <v>9521</v>
      </c>
      <c r="E3413" s="78">
        <v>0.4</v>
      </c>
      <c r="F3413" s="244">
        <v>1</v>
      </c>
      <c r="G3413" s="244">
        <v>15</v>
      </c>
      <c r="H3413" s="267">
        <v>28.44061</v>
      </c>
      <c r="I3413" s="269">
        <v>313</v>
      </c>
      <c r="L3413" s="211">
        <f t="shared" si="107"/>
        <v>28.44061</v>
      </c>
      <c r="N3413" s="192"/>
    </row>
    <row r="3414" spans="1:14" ht="45">
      <c r="A3414" s="185"/>
      <c r="B3414" s="266" t="s">
        <v>9522</v>
      </c>
      <c r="C3414" s="241">
        <v>2024</v>
      </c>
      <c r="D3414" s="266" t="s">
        <v>9523</v>
      </c>
      <c r="E3414" s="78">
        <v>0.4</v>
      </c>
      <c r="F3414" s="244">
        <v>1</v>
      </c>
      <c r="G3414" s="244">
        <v>0</v>
      </c>
      <c r="H3414" s="267">
        <v>40.693570000000001</v>
      </c>
      <c r="I3414" s="269">
        <v>398</v>
      </c>
      <c r="L3414" s="211">
        <f t="shared" si="107"/>
        <v>40.693570000000001</v>
      </c>
      <c r="N3414" s="192"/>
    </row>
    <row r="3415" spans="1:14" ht="45">
      <c r="A3415" s="185"/>
      <c r="B3415" s="266" t="s">
        <v>9524</v>
      </c>
      <c r="C3415" s="241">
        <v>2024</v>
      </c>
      <c r="D3415" s="266" t="s">
        <v>9525</v>
      </c>
      <c r="E3415" s="78">
        <v>0.4</v>
      </c>
      <c r="F3415" s="244">
        <v>1</v>
      </c>
      <c r="G3415" s="244">
        <v>0</v>
      </c>
      <c r="H3415" s="267">
        <v>40.693580000000004</v>
      </c>
      <c r="I3415" s="269">
        <v>398</v>
      </c>
      <c r="L3415" s="211">
        <f t="shared" si="107"/>
        <v>40.693580000000004</v>
      </c>
      <c r="N3415" s="192"/>
    </row>
    <row r="3416" spans="1:14" ht="45">
      <c r="A3416" s="185"/>
      <c r="B3416" s="266" t="s">
        <v>9526</v>
      </c>
      <c r="C3416" s="241">
        <v>2024</v>
      </c>
      <c r="D3416" s="266" t="s">
        <v>9527</v>
      </c>
      <c r="E3416" s="78">
        <v>0.4</v>
      </c>
      <c r="F3416" s="244">
        <v>1</v>
      </c>
      <c r="G3416" s="244">
        <v>15</v>
      </c>
      <c r="H3416" s="267">
        <v>40.693570000000001</v>
      </c>
      <c r="I3416" s="269">
        <v>398</v>
      </c>
      <c r="L3416" s="211">
        <f t="shared" si="107"/>
        <v>40.693570000000001</v>
      </c>
      <c r="N3416" s="192"/>
    </row>
    <row r="3417" spans="1:14" ht="45">
      <c r="A3417" s="185"/>
      <c r="B3417" s="266" t="s">
        <v>9528</v>
      </c>
      <c r="C3417" s="241">
        <v>2024</v>
      </c>
      <c r="D3417" s="266" t="s">
        <v>9529</v>
      </c>
      <c r="E3417" s="78">
        <v>0.4</v>
      </c>
      <c r="F3417" s="244">
        <v>1</v>
      </c>
      <c r="G3417" s="244">
        <v>0</v>
      </c>
      <c r="H3417" s="267">
        <v>40.693580000000004</v>
      </c>
      <c r="I3417" s="269">
        <v>398</v>
      </c>
      <c r="L3417" s="211">
        <f t="shared" si="107"/>
        <v>40.693580000000004</v>
      </c>
      <c r="N3417" s="192"/>
    </row>
    <row r="3418" spans="1:14" ht="45">
      <c r="A3418" s="185"/>
      <c r="B3418" s="266" t="s">
        <v>9530</v>
      </c>
      <c r="C3418" s="241">
        <v>2024</v>
      </c>
      <c r="D3418" s="266" t="s">
        <v>9531</v>
      </c>
      <c r="E3418" s="78">
        <v>0.4</v>
      </c>
      <c r="F3418" s="244">
        <v>1</v>
      </c>
      <c r="G3418" s="244">
        <v>15</v>
      </c>
      <c r="H3418" s="267">
        <v>40.693570000000001</v>
      </c>
      <c r="I3418" s="269">
        <v>398</v>
      </c>
      <c r="L3418" s="211">
        <f t="shared" si="107"/>
        <v>40.693570000000001</v>
      </c>
      <c r="N3418" s="192"/>
    </row>
    <row r="3419" spans="1:14" ht="45">
      <c r="A3419" s="185"/>
      <c r="B3419" s="266" t="s">
        <v>9532</v>
      </c>
      <c r="C3419" s="241">
        <v>2024</v>
      </c>
      <c r="D3419" s="266" t="s">
        <v>9533</v>
      </c>
      <c r="E3419" s="78">
        <v>0.4</v>
      </c>
      <c r="F3419" s="244">
        <v>1</v>
      </c>
      <c r="G3419" s="244">
        <v>0</v>
      </c>
      <c r="H3419" s="267">
        <v>27.828619999999997</v>
      </c>
      <c r="I3419" s="269">
        <v>311</v>
      </c>
      <c r="L3419" s="211">
        <f t="shared" si="107"/>
        <v>27.828619999999997</v>
      </c>
      <c r="N3419" s="192"/>
    </row>
    <row r="3420" spans="1:14" ht="45">
      <c r="A3420" s="185"/>
      <c r="B3420" s="266" t="s">
        <v>9534</v>
      </c>
      <c r="C3420" s="241">
        <v>2024</v>
      </c>
      <c r="D3420" s="266" t="s">
        <v>9535</v>
      </c>
      <c r="E3420" s="78">
        <v>0.4</v>
      </c>
      <c r="F3420" s="244">
        <v>1</v>
      </c>
      <c r="G3420" s="244">
        <v>0</v>
      </c>
      <c r="H3420" s="267">
        <v>26.873810000000002</v>
      </c>
      <c r="I3420" s="269">
        <v>311</v>
      </c>
      <c r="L3420" s="211">
        <f t="shared" si="107"/>
        <v>26.873810000000002</v>
      </c>
      <c r="N3420" s="192"/>
    </row>
    <row r="3421" spans="1:14" ht="45">
      <c r="A3421" s="185"/>
      <c r="B3421" s="266" t="s">
        <v>9536</v>
      </c>
      <c r="C3421" s="241">
        <v>2024</v>
      </c>
      <c r="D3421" s="266" t="s">
        <v>9537</v>
      </c>
      <c r="E3421" s="78">
        <v>0.4</v>
      </c>
      <c r="F3421" s="244">
        <v>1</v>
      </c>
      <c r="G3421" s="244">
        <v>15</v>
      </c>
      <c r="H3421" s="267">
        <v>26.87379</v>
      </c>
      <c r="I3421" s="269">
        <v>311</v>
      </c>
      <c r="L3421" s="211">
        <f t="shared" si="107"/>
        <v>26.87379</v>
      </c>
      <c r="N3421" s="192"/>
    </row>
    <row r="3422" spans="1:14" ht="45">
      <c r="A3422" s="185"/>
      <c r="B3422" s="266" t="s">
        <v>9538</v>
      </c>
      <c r="C3422" s="241">
        <v>2024</v>
      </c>
      <c r="D3422" s="266" t="s">
        <v>9539</v>
      </c>
      <c r="E3422" s="78">
        <v>0.4</v>
      </c>
      <c r="F3422" s="244">
        <v>1</v>
      </c>
      <c r="G3422" s="244">
        <v>0</v>
      </c>
      <c r="H3422" s="267">
        <v>27.405169999999998</v>
      </c>
      <c r="I3422" s="269">
        <v>311</v>
      </c>
      <c r="L3422" s="211">
        <f t="shared" si="107"/>
        <v>27.405169999999998</v>
      </c>
      <c r="N3422" s="192"/>
    </row>
    <row r="3423" spans="1:14" ht="45">
      <c r="A3423" s="185"/>
      <c r="B3423" s="266" t="s">
        <v>9540</v>
      </c>
      <c r="C3423" s="241">
        <v>2024</v>
      </c>
      <c r="D3423" s="266" t="s">
        <v>9541</v>
      </c>
      <c r="E3423" s="78">
        <v>0.4</v>
      </c>
      <c r="F3423" s="244">
        <v>1</v>
      </c>
      <c r="G3423" s="244">
        <v>15</v>
      </c>
      <c r="H3423" s="267">
        <v>29.91103</v>
      </c>
      <c r="I3423" s="269">
        <v>349</v>
      </c>
      <c r="L3423" s="211">
        <f t="shared" si="107"/>
        <v>29.91103</v>
      </c>
      <c r="N3423" s="192"/>
    </row>
    <row r="3424" spans="1:14" ht="45">
      <c r="A3424" s="185"/>
      <c r="B3424" s="266" t="s">
        <v>9542</v>
      </c>
      <c r="C3424" s="241">
        <v>2024</v>
      </c>
      <c r="D3424" s="266" t="s">
        <v>9543</v>
      </c>
      <c r="E3424" s="78">
        <v>0.4</v>
      </c>
      <c r="F3424" s="244">
        <v>1</v>
      </c>
      <c r="G3424" s="244">
        <v>15</v>
      </c>
      <c r="H3424" s="267">
        <v>34.54327</v>
      </c>
      <c r="I3424" s="269">
        <v>499</v>
      </c>
      <c r="L3424" s="211">
        <f t="shared" si="107"/>
        <v>34.54327</v>
      </c>
      <c r="N3424" s="192"/>
    </row>
    <row r="3425" spans="1:14" ht="45">
      <c r="A3425" s="185"/>
      <c r="B3425" s="266" t="s">
        <v>9544</v>
      </c>
      <c r="C3425" s="241">
        <v>2024</v>
      </c>
      <c r="D3425" s="266" t="s">
        <v>9545</v>
      </c>
      <c r="E3425" s="78">
        <v>0.4</v>
      </c>
      <c r="F3425" s="244">
        <v>1</v>
      </c>
      <c r="G3425" s="244">
        <v>15</v>
      </c>
      <c r="H3425" s="267">
        <v>34.821750000000002</v>
      </c>
      <c r="I3425" s="269">
        <v>312</v>
      </c>
      <c r="L3425" s="211">
        <f t="shared" si="107"/>
        <v>34.821750000000002</v>
      </c>
      <c r="N3425" s="192"/>
    </row>
    <row r="3426" spans="1:14" ht="45">
      <c r="A3426" s="185"/>
      <c r="B3426" s="266" t="s">
        <v>9546</v>
      </c>
      <c r="C3426" s="241">
        <v>2024</v>
      </c>
      <c r="D3426" s="266" t="s">
        <v>9547</v>
      </c>
      <c r="E3426" s="78">
        <v>0.4</v>
      </c>
      <c r="F3426" s="244">
        <v>1</v>
      </c>
      <c r="G3426" s="244">
        <v>15</v>
      </c>
      <c r="H3426" s="267">
        <v>27.760529999999999</v>
      </c>
      <c r="I3426" s="269">
        <v>312</v>
      </c>
      <c r="L3426" s="211">
        <f t="shared" si="107"/>
        <v>27.760529999999999</v>
      </c>
      <c r="N3426" s="192"/>
    </row>
    <row r="3427" spans="1:14" ht="45">
      <c r="A3427" s="185"/>
      <c r="B3427" s="266" t="s">
        <v>9548</v>
      </c>
      <c r="C3427" s="241">
        <v>2024</v>
      </c>
      <c r="D3427" s="266" t="s">
        <v>9549</v>
      </c>
      <c r="E3427" s="78">
        <v>0.4</v>
      </c>
      <c r="F3427" s="244">
        <v>1</v>
      </c>
      <c r="G3427" s="244">
        <v>10</v>
      </c>
      <c r="H3427" s="267">
        <v>41.042300000000004</v>
      </c>
      <c r="I3427" s="269">
        <v>312</v>
      </c>
      <c r="L3427" s="211">
        <f t="shared" si="107"/>
        <v>41.042300000000004</v>
      </c>
      <c r="N3427" s="192"/>
    </row>
    <row r="3428" spans="1:14" ht="45">
      <c r="A3428" s="185"/>
      <c r="B3428" s="266" t="s">
        <v>9550</v>
      </c>
      <c r="C3428" s="241">
        <v>2024</v>
      </c>
      <c r="D3428" s="266" t="s">
        <v>9551</v>
      </c>
      <c r="E3428" s="78">
        <v>0.4</v>
      </c>
      <c r="F3428" s="244">
        <v>1</v>
      </c>
      <c r="G3428" s="244">
        <v>7</v>
      </c>
      <c r="H3428" s="267">
        <v>26.897119999999997</v>
      </c>
      <c r="I3428" s="269">
        <v>312</v>
      </c>
      <c r="L3428" s="211">
        <f t="shared" si="107"/>
        <v>26.897119999999997</v>
      </c>
      <c r="N3428" s="192"/>
    </row>
    <row r="3429" spans="1:14" ht="45">
      <c r="A3429" s="185"/>
      <c r="B3429" s="266" t="s">
        <v>9552</v>
      </c>
      <c r="C3429" s="241">
        <v>2024</v>
      </c>
      <c r="D3429" s="266" t="s">
        <v>9553</v>
      </c>
      <c r="E3429" s="78">
        <v>0.4</v>
      </c>
      <c r="F3429" s="244">
        <v>1</v>
      </c>
      <c r="G3429" s="244">
        <v>15</v>
      </c>
      <c r="H3429" s="267">
        <v>32.364080000000001</v>
      </c>
      <c r="I3429" s="269">
        <v>312</v>
      </c>
      <c r="L3429" s="211">
        <f t="shared" si="107"/>
        <v>32.364080000000001</v>
      </c>
      <c r="N3429" s="192"/>
    </row>
    <row r="3430" spans="1:14" ht="45">
      <c r="A3430" s="185"/>
      <c r="B3430" s="266" t="s">
        <v>9554</v>
      </c>
      <c r="C3430" s="241">
        <v>2024</v>
      </c>
      <c r="D3430" s="266" t="s">
        <v>9555</v>
      </c>
      <c r="E3430" s="78">
        <v>0.4</v>
      </c>
      <c r="F3430" s="244">
        <v>1</v>
      </c>
      <c r="G3430" s="244">
        <v>10</v>
      </c>
      <c r="H3430" s="267">
        <v>26.897169999999999</v>
      </c>
      <c r="I3430" s="269">
        <v>312</v>
      </c>
      <c r="L3430" s="211">
        <f t="shared" si="107"/>
        <v>26.897169999999999</v>
      </c>
      <c r="N3430" s="192"/>
    </row>
    <row r="3431" spans="1:14" ht="45">
      <c r="A3431" s="185"/>
      <c r="B3431" s="266" t="s">
        <v>9556</v>
      </c>
      <c r="C3431" s="241">
        <v>2024</v>
      </c>
      <c r="D3431" s="266" t="s">
        <v>6931</v>
      </c>
      <c r="E3431" s="78">
        <v>0.4</v>
      </c>
      <c r="F3431" s="244">
        <v>1</v>
      </c>
      <c r="G3431" s="244">
        <v>10</v>
      </c>
      <c r="H3431" s="267">
        <v>40.970330000000004</v>
      </c>
      <c r="I3431" s="269">
        <v>312</v>
      </c>
      <c r="L3431" s="211">
        <f t="shared" si="107"/>
        <v>40.970330000000004</v>
      </c>
      <c r="N3431" s="192"/>
    </row>
    <row r="3432" spans="1:14" ht="45">
      <c r="A3432" s="185"/>
      <c r="B3432" s="266" t="s">
        <v>9557</v>
      </c>
      <c r="C3432" s="241">
        <v>2024</v>
      </c>
      <c r="D3432" s="266" t="s">
        <v>6840</v>
      </c>
      <c r="E3432" s="78">
        <v>0.4</v>
      </c>
      <c r="F3432" s="244">
        <v>1</v>
      </c>
      <c r="G3432" s="244">
        <v>15</v>
      </c>
      <c r="H3432" s="267">
        <v>48.48189</v>
      </c>
      <c r="I3432" s="269">
        <v>312</v>
      </c>
      <c r="L3432" s="211">
        <f t="shared" si="107"/>
        <v>48.48189</v>
      </c>
      <c r="N3432" s="192"/>
    </row>
    <row r="3433" spans="1:14" ht="45">
      <c r="A3433" s="185"/>
      <c r="B3433" s="266" t="s">
        <v>9558</v>
      </c>
      <c r="C3433" s="241">
        <v>2024</v>
      </c>
      <c r="D3433" s="266" t="s">
        <v>9559</v>
      </c>
      <c r="E3433" s="78">
        <v>0.4</v>
      </c>
      <c r="F3433" s="244">
        <v>1</v>
      </c>
      <c r="G3433" s="244">
        <v>15</v>
      </c>
      <c r="H3433" s="267">
        <v>55.284309999999998</v>
      </c>
      <c r="I3433" s="269">
        <v>312</v>
      </c>
      <c r="L3433" s="211">
        <f t="shared" si="107"/>
        <v>55.284309999999998</v>
      </c>
      <c r="N3433" s="192"/>
    </row>
    <row r="3434" spans="1:14" ht="45">
      <c r="A3434" s="185"/>
      <c r="B3434" s="266" t="s">
        <v>9560</v>
      </c>
      <c r="C3434" s="241">
        <v>2024</v>
      </c>
      <c r="D3434" s="266" t="s">
        <v>6728</v>
      </c>
      <c r="E3434" s="78">
        <v>0.4</v>
      </c>
      <c r="F3434" s="244">
        <v>1</v>
      </c>
      <c r="G3434" s="244">
        <v>25</v>
      </c>
      <c r="H3434" s="267">
        <v>37.235339999999994</v>
      </c>
      <c r="I3434" s="269">
        <v>396</v>
      </c>
      <c r="L3434" s="211">
        <f t="shared" si="107"/>
        <v>37.235339999999994</v>
      </c>
      <c r="N3434" s="192"/>
    </row>
    <row r="3435" spans="1:14" ht="45">
      <c r="A3435" s="185"/>
      <c r="B3435" s="266" t="s">
        <v>9561</v>
      </c>
      <c r="C3435" s="241">
        <v>2024</v>
      </c>
      <c r="D3435" s="266" t="s">
        <v>9562</v>
      </c>
      <c r="E3435" s="78">
        <v>0.4</v>
      </c>
      <c r="F3435" s="244">
        <v>1</v>
      </c>
      <c r="G3435" s="244">
        <v>8</v>
      </c>
      <c r="H3435" s="267">
        <v>22.456229999999998</v>
      </c>
      <c r="I3435" s="269">
        <v>350</v>
      </c>
      <c r="L3435" s="211">
        <f t="shared" si="107"/>
        <v>22.456229999999998</v>
      </c>
      <c r="N3435" s="192"/>
    </row>
    <row r="3436" spans="1:14" ht="45">
      <c r="A3436" s="185"/>
      <c r="B3436" s="266" t="s">
        <v>9563</v>
      </c>
      <c r="C3436" s="241">
        <v>2024</v>
      </c>
      <c r="D3436" s="266" t="s">
        <v>9564</v>
      </c>
      <c r="E3436" s="78">
        <v>0.4</v>
      </c>
      <c r="F3436" s="244">
        <v>1</v>
      </c>
      <c r="G3436" s="244">
        <v>0</v>
      </c>
      <c r="H3436" s="267">
        <v>22.456220000000002</v>
      </c>
      <c r="I3436" s="269">
        <v>350</v>
      </c>
      <c r="L3436" s="211">
        <f t="shared" si="107"/>
        <v>22.456220000000002</v>
      </c>
      <c r="N3436" s="192"/>
    </row>
    <row r="3437" spans="1:14" ht="45">
      <c r="A3437" s="185"/>
      <c r="B3437" s="266" t="s">
        <v>9565</v>
      </c>
      <c r="C3437" s="241">
        <v>2024</v>
      </c>
      <c r="D3437" s="266" t="s">
        <v>9566</v>
      </c>
      <c r="E3437" s="78">
        <v>0.4</v>
      </c>
      <c r="F3437" s="244">
        <v>1</v>
      </c>
      <c r="G3437" s="244">
        <v>15</v>
      </c>
      <c r="H3437" s="267">
        <v>22.456229999999998</v>
      </c>
      <c r="I3437" s="269">
        <v>350</v>
      </c>
      <c r="L3437" s="211">
        <f t="shared" si="107"/>
        <v>22.456229999999998</v>
      </c>
      <c r="N3437" s="192"/>
    </row>
    <row r="3438" spans="1:14" ht="45">
      <c r="A3438" s="185"/>
      <c r="B3438" s="266" t="s">
        <v>9567</v>
      </c>
      <c r="C3438" s="241">
        <v>2024</v>
      </c>
      <c r="D3438" s="266" t="s">
        <v>9568</v>
      </c>
      <c r="E3438" s="78">
        <v>0.4</v>
      </c>
      <c r="F3438" s="244">
        <v>1</v>
      </c>
      <c r="G3438" s="244">
        <v>15</v>
      </c>
      <c r="H3438" s="267">
        <v>22.456220000000002</v>
      </c>
      <c r="I3438" s="269">
        <v>350</v>
      </c>
      <c r="L3438" s="211">
        <f t="shared" si="107"/>
        <v>22.456220000000002</v>
      </c>
      <c r="N3438" s="192"/>
    </row>
    <row r="3439" spans="1:14" ht="45">
      <c r="A3439" s="185"/>
      <c r="B3439" s="266" t="s">
        <v>9569</v>
      </c>
      <c r="C3439" s="241">
        <v>2024</v>
      </c>
      <c r="D3439" s="266" t="s">
        <v>9570</v>
      </c>
      <c r="E3439" s="78">
        <v>0.4</v>
      </c>
      <c r="F3439" s="244">
        <v>1</v>
      </c>
      <c r="G3439" s="244">
        <v>0</v>
      </c>
      <c r="H3439" s="267">
        <v>22.71011</v>
      </c>
      <c r="I3439" s="269">
        <v>350</v>
      </c>
      <c r="L3439" s="211">
        <f t="shared" si="107"/>
        <v>22.71011</v>
      </c>
      <c r="N3439" s="192"/>
    </row>
    <row r="3440" spans="1:14" ht="45">
      <c r="A3440" s="185"/>
      <c r="B3440" s="266" t="s">
        <v>9571</v>
      </c>
      <c r="C3440" s="241">
        <v>2024</v>
      </c>
      <c r="D3440" s="266" t="s">
        <v>9572</v>
      </c>
      <c r="E3440" s="78">
        <v>0.4</v>
      </c>
      <c r="F3440" s="244">
        <v>1</v>
      </c>
      <c r="G3440" s="244">
        <v>15</v>
      </c>
      <c r="H3440" s="267">
        <v>9.6239799999999995</v>
      </c>
      <c r="I3440" s="269">
        <v>350</v>
      </c>
      <c r="L3440" s="211">
        <f t="shared" si="107"/>
        <v>9.6239799999999995</v>
      </c>
      <c r="N3440" s="192"/>
    </row>
    <row r="3441" spans="1:14" ht="45">
      <c r="A3441" s="185"/>
      <c r="B3441" s="266" t="s">
        <v>9573</v>
      </c>
      <c r="C3441" s="241">
        <v>2024</v>
      </c>
      <c r="D3441" s="266" t="s">
        <v>9574</v>
      </c>
      <c r="E3441" s="78">
        <v>0.4</v>
      </c>
      <c r="F3441" s="244">
        <v>1</v>
      </c>
      <c r="G3441" s="244">
        <v>0</v>
      </c>
      <c r="H3441" s="267">
        <v>23.650950000000002</v>
      </c>
      <c r="I3441" s="269">
        <v>303</v>
      </c>
      <c r="L3441" s="211">
        <f t="shared" si="107"/>
        <v>23.650950000000002</v>
      </c>
      <c r="N3441" s="192"/>
    </row>
    <row r="3442" spans="1:14" ht="45">
      <c r="A3442" s="185"/>
      <c r="B3442" s="266" t="s">
        <v>9575</v>
      </c>
      <c r="C3442" s="241">
        <v>2024</v>
      </c>
      <c r="D3442" s="266" t="s">
        <v>9576</v>
      </c>
      <c r="E3442" s="78">
        <v>0.4</v>
      </c>
      <c r="F3442" s="244">
        <v>1</v>
      </c>
      <c r="G3442" s="244">
        <v>0</v>
      </c>
      <c r="H3442" s="267">
        <v>23.73611</v>
      </c>
      <c r="I3442" s="269">
        <v>303</v>
      </c>
      <c r="L3442" s="211">
        <f t="shared" si="107"/>
        <v>23.73611</v>
      </c>
      <c r="N3442" s="192"/>
    </row>
    <row r="3443" spans="1:14" ht="45">
      <c r="A3443" s="185"/>
      <c r="B3443" s="266" t="s">
        <v>9577</v>
      </c>
      <c r="C3443" s="241">
        <v>2024</v>
      </c>
      <c r="D3443" s="266" t="s">
        <v>9578</v>
      </c>
      <c r="E3443" s="78">
        <v>0.4</v>
      </c>
      <c r="F3443" s="244">
        <v>1</v>
      </c>
      <c r="G3443" s="244">
        <v>0</v>
      </c>
      <c r="H3443" s="267">
        <v>23.726240000000001</v>
      </c>
      <c r="I3443" s="269">
        <v>303</v>
      </c>
      <c r="L3443" s="211">
        <f t="shared" si="107"/>
        <v>23.726240000000001</v>
      </c>
      <c r="N3443" s="192"/>
    </row>
    <row r="3444" spans="1:14" ht="45">
      <c r="A3444" s="185"/>
      <c r="B3444" s="266" t="s">
        <v>9579</v>
      </c>
      <c r="C3444" s="241">
        <v>2024</v>
      </c>
      <c r="D3444" s="266" t="s">
        <v>9580</v>
      </c>
      <c r="E3444" s="78">
        <v>0.4</v>
      </c>
      <c r="F3444" s="244">
        <v>1</v>
      </c>
      <c r="G3444" s="244">
        <v>0</v>
      </c>
      <c r="H3444" s="267">
        <v>23.756869999999999</v>
      </c>
      <c r="I3444" s="269">
        <v>303</v>
      </c>
      <c r="L3444" s="211">
        <f t="shared" si="107"/>
        <v>23.756869999999999</v>
      </c>
      <c r="N3444" s="192"/>
    </row>
    <row r="3445" spans="1:14" ht="45">
      <c r="A3445" s="185"/>
      <c r="B3445" s="266" t="s">
        <v>9581</v>
      </c>
      <c r="C3445" s="241">
        <v>2024</v>
      </c>
      <c r="D3445" s="266" t="s">
        <v>9582</v>
      </c>
      <c r="E3445" s="78">
        <v>0.4</v>
      </c>
      <c r="F3445" s="244">
        <v>1</v>
      </c>
      <c r="G3445" s="244">
        <v>0</v>
      </c>
      <c r="H3445" s="267">
        <v>23.921029999999998</v>
      </c>
      <c r="I3445" s="269">
        <v>303</v>
      </c>
      <c r="L3445" s="211">
        <f t="shared" si="107"/>
        <v>23.921029999999998</v>
      </c>
      <c r="N3445" s="192"/>
    </row>
    <row r="3446" spans="1:14" ht="45">
      <c r="A3446" s="185"/>
      <c r="B3446" s="266" t="s">
        <v>9583</v>
      </c>
      <c r="C3446" s="241">
        <v>2024</v>
      </c>
      <c r="D3446" s="266" t="s">
        <v>9584</v>
      </c>
      <c r="E3446" s="78">
        <v>0.4</v>
      </c>
      <c r="F3446" s="244">
        <v>1</v>
      </c>
      <c r="G3446" s="244">
        <v>15</v>
      </c>
      <c r="H3446" s="267">
        <v>23.735919999999997</v>
      </c>
      <c r="I3446" s="269">
        <v>304</v>
      </c>
      <c r="L3446" s="211">
        <f t="shared" si="107"/>
        <v>23.735919999999997</v>
      </c>
      <c r="N3446" s="192"/>
    </row>
    <row r="3447" spans="1:14" ht="45">
      <c r="A3447" s="185"/>
      <c r="B3447" s="266" t="s">
        <v>9585</v>
      </c>
      <c r="C3447" s="241">
        <v>2024</v>
      </c>
      <c r="D3447" s="266" t="s">
        <v>9586</v>
      </c>
      <c r="E3447" s="78">
        <v>0.4</v>
      </c>
      <c r="F3447" s="244">
        <v>1</v>
      </c>
      <c r="G3447" s="244">
        <v>0</v>
      </c>
      <c r="H3447" s="267">
        <v>26.571380000000001</v>
      </c>
      <c r="I3447" s="269">
        <v>304</v>
      </c>
      <c r="L3447" s="211">
        <f t="shared" si="107"/>
        <v>26.571380000000001</v>
      </c>
      <c r="N3447" s="192"/>
    </row>
    <row r="3448" spans="1:14" ht="45">
      <c r="A3448" s="185"/>
      <c r="B3448" s="266" t="s">
        <v>9587</v>
      </c>
      <c r="C3448" s="241">
        <v>2024</v>
      </c>
      <c r="D3448" s="266" t="s">
        <v>6680</v>
      </c>
      <c r="E3448" s="78">
        <v>0.4</v>
      </c>
      <c r="F3448" s="244">
        <v>1</v>
      </c>
      <c r="G3448" s="244">
        <v>15</v>
      </c>
      <c r="H3448" s="267">
        <v>27.595459999999999</v>
      </c>
      <c r="I3448" s="269">
        <v>304</v>
      </c>
      <c r="L3448" s="211">
        <f t="shared" si="107"/>
        <v>27.595459999999999</v>
      </c>
      <c r="N3448" s="192"/>
    </row>
    <row r="3449" spans="1:14" ht="45">
      <c r="A3449" s="185"/>
      <c r="B3449" s="266" t="s">
        <v>9588</v>
      </c>
      <c r="C3449" s="241">
        <v>2024</v>
      </c>
      <c r="D3449" s="266" t="s">
        <v>9589</v>
      </c>
      <c r="E3449" s="78">
        <v>0.4</v>
      </c>
      <c r="F3449" s="244">
        <v>1</v>
      </c>
      <c r="G3449" s="244">
        <v>0</v>
      </c>
      <c r="H3449" s="267">
        <v>26.035490000000003</v>
      </c>
      <c r="I3449" s="269">
        <v>304</v>
      </c>
      <c r="L3449" s="211">
        <f t="shared" si="107"/>
        <v>26.035490000000003</v>
      </c>
      <c r="N3449" s="192"/>
    </row>
    <row r="3450" spans="1:14" ht="45">
      <c r="A3450" s="185"/>
      <c r="B3450" s="266" t="s">
        <v>9590</v>
      </c>
      <c r="C3450" s="241">
        <v>2024</v>
      </c>
      <c r="D3450" s="266" t="s">
        <v>9591</v>
      </c>
      <c r="E3450" s="78">
        <v>0.4</v>
      </c>
      <c r="F3450" s="244">
        <v>1</v>
      </c>
      <c r="G3450" s="244">
        <v>0</v>
      </c>
      <c r="H3450" s="267">
        <v>28.294319999999999</v>
      </c>
      <c r="I3450" s="269">
        <v>304</v>
      </c>
      <c r="L3450" s="211">
        <f t="shared" si="107"/>
        <v>28.294319999999999</v>
      </c>
      <c r="N3450" s="192"/>
    </row>
    <row r="3451" spans="1:14" ht="45">
      <c r="A3451" s="185"/>
      <c r="B3451" s="266" t="s">
        <v>9592</v>
      </c>
      <c r="C3451" s="241">
        <v>2024</v>
      </c>
      <c r="D3451" s="266" t="s">
        <v>9593</v>
      </c>
      <c r="E3451" s="78">
        <v>0.4</v>
      </c>
      <c r="F3451" s="244">
        <v>1</v>
      </c>
      <c r="G3451" s="244">
        <v>15</v>
      </c>
      <c r="H3451" s="267">
        <v>23.589590000000001</v>
      </c>
      <c r="I3451" s="269">
        <v>306</v>
      </c>
      <c r="L3451" s="211">
        <f t="shared" si="107"/>
        <v>23.589590000000001</v>
      </c>
      <c r="N3451" s="192"/>
    </row>
    <row r="3452" spans="1:14" ht="45">
      <c r="A3452" s="185"/>
      <c r="B3452" s="266" t="s">
        <v>9594</v>
      </c>
      <c r="C3452" s="241">
        <v>2024</v>
      </c>
      <c r="D3452" s="266" t="s">
        <v>9595</v>
      </c>
      <c r="E3452" s="78">
        <v>0.4</v>
      </c>
      <c r="F3452" s="244">
        <v>1</v>
      </c>
      <c r="G3452" s="244">
        <v>7.5</v>
      </c>
      <c r="H3452" s="267">
        <v>23.525919999999999</v>
      </c>
      <c r="I3452" s="269">
        <v>306</v>
      </c>
      <c r="L3452" s="211">
        <f t="shared" si="107"/>
        <v>23.525919999999999</v>
      </c>
      <c r="N3452" s="192"/>
    </row>
    <row r="3453" spans="1:14" ht="45">
      <c r="A3453" s="185"/>
      <c r="B3453" s="266" t="s">
        <v>9596</v>
      </c>
      <c r="C3453" s="241">
        <v>2024</v>
      </c>
      <c r="D3453" s="266" t="s">
        <v>9597</v>
      </c>
      <c r="E3453" s="78">
        <v>0.4</v>
      </c>
      <c r="F3453" s="244">
        <v>1</v>
      </c>
      <c r="G3453" s="244">
        <v>7.5</v>
      </c>
      <c r="H3453" s="267">
        <v>23.52591</v>
      </c>
      <c r="I3453" s="269">
        <v>306</v>
      </c>
      <c r="L3453" s="211">
        <f t="shared" si="107"/>
        <v>23.52591</v>
      </c>
      <c r="N3453" s="192"/>
    </row>
    <row r="3454" spans="1:14" ht="45">
      <c r="A3454" s="185"/>
      <c r="B3454" s="266" t="s">
        <v>9598</v>
      </c>
      <c r="C3454" s="241">
        <v>2024</v>
      </c>
      <c r="D3454" s="266" t="s">
        <v>9599</v>
      </c>
      <c r="E3454" s="78">
        <v>0.4</v>
      </c>
      <c r="F3454" s="244">
        <v>1</v>
      </c>
      <c r="G3454" s="244">
        <v>15</v>
      </c>
      <c r="H3454" s="267">
        <v>23.589599999999997</v>
      </c>
      <c r="I3454" s="269">
        <v>306</v>
      </c>
      <c r="L3454" s="211">
        <f t="shared" si="107"/>
        <v>23.589599999999997</v>
      </c>
      <c r="N3454" s="192"/>
    </row>
    <row r="3455" spans="1:14" ht="45">
      <c r="A3455" s="185"/>
      <c r="B3455" s="266" t="s">
        <v>9600</v>
      </c>
      <c r="C3455" s="241">
        <v>2024</v>
      </c>
      <c r="D3455" s="266" t="s">
        <v>9601</v>
      </c>
      <c r="E3455" s="78">
        <v>0.4</v>
      </c>
      <c r="F3455" s="244">
        <v>1</v>
      </c>
      <c r="G3455" s="244">
        <v>0</v>
      </c>
      <c r="H3455" s="267">
        <v>25.140049999999999</v>
      </c>
      <c r="I3455" s="269">
        <v>307</v>
      </c>
      <c r="L3455" s="211">
        <f t="shared" si="107"/>
        <v>25.140049999999999</v>
      </c>
      <c r="N3455" s="192"/>
    </row>
    <row r="3456" spans="1:14" ht="45">
      <c r="A3456" s="185"/>
      <c r="B3456" s="266" t="s">
        <v>9602</v>
      </c>
      <c r="C3456" s="241">
        <v>2024</v>
      </c>
      <c r="D3456" s="266" t="s">
        <v>9603</v>
      </c>
      <c r="E3456" s="78">
        <v>0.4</v>
      </c>
      <c r="F3456" s="244">
        <v>1</v>
      </c>
      <c r="G3456" s="244">
        <v>7.5</v>
      </c>
      <c r="H3456" s="267">
        <v>25.310700000000001</v>
      </c>
      <c r="I3456" s="269">
        <v>307</v>
      </c>
      <c r="L3456" s="211">
        <f t="shared" si="107"/>
        <v>25.310700000000001</v>
      </c>
      <c r="N3456" s="192"/>
    </row>
    <row r="3457" spans="1:14" ht="45">
      <c r="A3457" s="185"/>
      <c r="B3457" s="266" t="s">
        <v>9604</v>
      </c>
      <c r="C3457" s="241">
        <v>2024</v>
      </c>
      <c r="D3457" s="266" t="s">
        <v>9605</v>
      </c>
      <c r="E3457" s="78">
        <v>0.4</v>
      </c>
      <c r="F3457" s="244">
        <v>1</v>
      </c>
      <c r="G3457" s="244">
        <v>0</v>
      </c>
      <c r="H3457" s="267">
        <v>25.876830000000002</v>
      </c>
      <c r="I3457" s="269">
        <v>346</v>
      </c>
      <c r="L3457" s="211">
        <f t="shared" si="107"/>
        <v>25.876830000000002</v>
      </c>
      <c r="N3457" s="192"/>
    </row>
    <row r="3458" spans="1:14" ht="45">
      <c r="A3458" s="185"/>
      <c r="B3458" s="266" t="s">
        <v>9606</v>
      </c>
      <c r="C3458" s="241">
        <v>2024</v>
      </c>
      <c r="D3458" s="266" t="s">
        <v>9607</v>
      </c>
      <c r="E3458" s="78">
        <v>0.4</v>
      </c>
      <c r="F3458" s="244">
        <v>1</v>
      </c>
      <c r="G3458" s="244">
        <v>10</v>
      </c>
      <c r="H3458" s="267">
        <v>25.877279999999999</v>
      </c>
      <c r="I3458" s="269">
        <v>346</v>
      </c>
      <c r="L3458" s="211">
        <f t="shared" si="107"/>
        <v>25.877279999999999</v>
      </c>
      <c r="N3458" s="192"/>
    </row>
    <row r="3459" spans="1:14" ht="45">
      <c r="A3459" s="185"/>
      <c r="B3459" s="266" t="s">
        <v>9608</v>
      </c>
      <c r="C3459" s="241">
        <v>2024</v>
      </c>
      <c r="D3459" s="266" t="s">
        <v>7430</v>
      </c>
      <c r="E3459" s="78">
        <v>0.4</v>
      </c>
      <c r="F3459" s="244">
        <v>1</v>
      </c>
      <c r="G3459" s="244">
        <v>15</v>
      </c>
      <c r="H3459" s="267">
        <v>28.92681</v>
      </c>
      <c r="I3459" s="269">
        <v>401</v>
      </c>
      <c r="L3459" s="211">
        <f t="shared" si="107"/>
        <v>28.92681</v>
      </c>
      <c r="N3459" s="192"/>
    </row>
    <row r="3460" spans="1:14" ht="45">
      <c r="A3460" s="185"/>
      <c r="B3460" s="266" t="s">
        <v>9609</v>
      </c>
      <c r="C3460" s="241">
        <v>2024</v>
      </c>
      <c r="D3460" s="266" t="s">
        <v>6610</v>
      </c>
      <c r="E3460" s="78">
        <v>0.4</v>
      </c>
      <c r="F3460" s="244">
        <v>1</v>
      </c>
      <c r="G3460" s="244">
        <v>15</v>
      </c>
      <c r="H3460" s="267">
        <v>24.990959999999998</v>
      </c>
      <c r="I3460" s="269">
        <v>401</v>
      </c>
      <c r="L3460" s="211">
        <f t="shared" si="107"/>
        <v>24.990959999999998</v>
      </c>
      <c r="N3460" s="192"/>
    </row>
    <row r="3461" spans="1:14" ht="45">
      <c r="A3461" s="185"/>
      <c r="B3461" s="266" t="s">
        <v>9610</v>
      </c>
      <c r="C3461" s="241">
        <v>2024</v>
      </c>
      <c r="D3461" s="266" t="s">
        <v>9611</v>
      </c>
      <c r="E3461" s="78">
        <v>0.4</v>
      </c>
      <c r="F3461" s="244">
        <v>1</v>
      </c>
      <c r="G3461" s="244">
        <v>15</v>
      </c>
      <c r="H3461" s="267">
        <v>33.754249999999999</v>
      </c>
      <c r="I3461" s="269">
        <v>401</v>
      </c>
      <c r="L3461" s="211">
        <f t="shared" si="107"/>
        <v>33.754249999999999</v>
      </c>
      <c r="N3461" s="192"/>
    </row>
    <row r="3462" spans="1:14" ht="45">
      <c r="A3462" s="185"/>
      <c r="B3462" s="266" t="s">
        <v>9612</v>
      </c>
      <c r="C3462" s="241">
        <v>2024</v>
      </c>
      <c r="D3462" s="266" t="s">
        <v>9613</v>
      </c>
      <c r="E3462" s="78">
        <v>0.4</v>
      </c>
      <c r="F3462" s="244">
        <v>1</v>
      </c>
      <c r="G3462" s="244">
        <v>15</v>
      </c>
      <c r="H3462" s="267">
        <v>29.124279999999999</v>
      </c>
      <c r="I3462" s="269">
        <v>401</v>
      </c>
      <c r="L3462" s="211">
        <f t="shared" si="107"/>
        <v>29.124279999999999</v>
      </c>
      <c r="N3462" s="192"/>
    </row>
    <row r="3463" spans="1:14" ht="45">
      <c r="A3463" s="185"/>
      <c r="B3463" s="266" t="s">
        <v>9614</v>
      </c>
      <c r="C3463" s="241">
        <v>2024</v>
      </c>
      <c r="D3463" s="266" t="s">
        <v>9615</v>
      </c>
      <c r="E3463" s="78">
        <v>0.4</v>
      </c>
      <c r="F3463" s="244">
        <v>1</v>
      </c>
      <c r="G3463" s="244">
        <v>15</v>
      </c>
      <c r="H3463" s="267">
        <v>27.208080000000002</v>
      </c>
      <c r="I3463" s="269">
        <v>401</v>
      </c>
      <c r="L3463" s="211">
        <f t="shared" si="107"/>
        <v>27.208080000000002</v>
      </c>
      <c r="N3463" s="192"/>
    </row>
    <row r="3464" spans="1:14" ht="45">
      <c r="A3464" s="185"/>
      <c r="B3464" s="266" t="s">
        <v>9616</v>
      </c>
      <c r="C3464" s="241">
        <v>2024</v>
      </c>
      <c r="D3464" s="266" t="s">
        <v>9617</v>
      </c>
      <c r="E3464" s="78">
        <v>0.4</v>
      </c>
      <c r="F3464" s="244">
        <v>1</v>
      </c>
      <c r="G3464" s="244">
        <v>15</v>
      </c>
      <c r="H3464" s="267">
        <v>31.43526</v>
      </c>
      <c r="I3464" s="269">
        <v>401</v>
      </c>
      <c r="L3464" s="211">
        <f t="shared" ref="L3464:L3527" si="108">H3464/F3464</f>
        <v>31.43526</v>
      </c>
      <c r="N3464" s="192"/>
    </row>
    <row r="3465" spans="1:14" ht="45">
      <c r="A3465" s="185"/>
      <c r="B3465" s="266" t="s">
        <v>9618</v>
      </c>
      <c r="C3465" s="241">
        <v>2024</v>
      </c>
      <c r="D3465" s="266" t="s">
        <v>9619</v>
      </c>
      <c r="E3465" s="78">
        <v>0.4</v>
      </c>
      <c r="F3465" s="244">
        <v>1</v>
      </c>
      <c r="G3465" s="244">
        <v>15</v>
      </c>
      <c r="H3465" s="267">
        <v>27.450290000000003</v>
      </c>
      <c r="I3465" s="269">
        <v>401</v>
      </c>
      <c r="L3465" s="211">
        <f t="shared" si="108"/>
        <v>27.450290000000003</v>
      </c>
      <c r="N3465" s="192"/>
    </row>
    <row r="3466" spans="1:14" ht="45">
      <c r="A3466" s="185"/>
      <c r="B3466" s="266" t="s">
        <v>9620</v>
      </c>
      <c r="C3466" s="241">
        <v>2024</v>
      </c>
      <c r="D3466" s="266" t="s">
        <v>7435</v>
      </c>
      <c r="E3466" s="78">
        <v>0.4</v>
      </c>
      <c r="F3466" s="244">
        <v>1</v>
      </c>
      <c r="G3466" s="244">
        <v>15</v>
      </c>
      <c r="H3466" s="267">
        <v>29.125160000000001</v>
      </c>
      <c r="I3466" s="269">
        <v>401</v>
      </c>
      <c r="L3466" s="211">
        <f t="shared" si="108"/>
        <v>29.125160000000001</v>
      </c>
      <c r="N3466" s="192"/>
    </row>
    <row r="3467" spans="1:14" ht="45">
      <c r="A3467" s="185"/>
      <c r="B3467" s="266" t="s">
        <v>9621</v>
      </c>
      <c r="C3467" s="241">
        <v>2024</v>
      </c>
      <c r="D3467" s="266" t="s">
        <v>9622</v>
      </c>
      <c r="E3467" s="78">
        <v>0.4</v>
      </c>
      <c r="F3467" s="244">
        <v>1</v>
      </c>
      <c r="G3467" s="244">
        <v>15</v>
      </c>
      <c r="H3467" s="267">
        <v>26.860259999999997</v>
      </c>
      <c r="I3467" s="269">
        <v>399</v>
      </c>
      <c r="L3467" s="211">
        <f t="shared" si="108"/>
        <v>26.860259999999997</v>
      </c>
      <c r="N3467" s="192"/>
    </row>
    <row r="3468" spans="1:14" ht="45">
      <c r="A3468" s="185"/>
      <c r="B3468" s="266" t="s">
        <v>9623</v>
      </c>
      <c r="C3468" s="241">
        <v>2024</v>
      </c>
      <c r="D3468" s="266" t="s">
        <v>9624</v>
      </c>
      <c r="E3468" s="78">
        <v>0.4</v>
      </c>
      <c r="F3468" s="244">
        <v>1</v>
      </c>
      <c r="G3468" s="244">
        <v>15</v>
      </c>
      <c r="H3468" s="267">
        <v>25.142569999999999</v>
      </c>
      <c r="I3468" s="269">
        <v>399</v>
      </c>
      <c r="L3468" s="211">
        <f t="shared" si="108"/>
        <v>25.142569999999999</v>
      </c>
      <c r="N3468" s="192"/>
    </row>
    <row r="3469" spans="1:14" ht="45">
      <c r="A3469" s="185"/>
      <c r="B3469" s="266" t="s">
        <v>9625</v>
      </c>
      <c r="C3469" s="241">
        <v>2024</v>
      </c>
      <c r="D3469" s="266" t="s">
        <v>9626</v>
      </c>
      <c r="E3469" s="78">
        <v>0.4</v>
      </c>
      <c r="F3469" s="244">
        <v>1</v>
      </c>
      <c r="G3469" s="244">
        <v>15</v>
      </c>
      <c r="H3469" s="267">
        <v>25.113019999999999</v>
      </c>
      <c r="I3469" s="269">
        <v>399</v>
      </c>
      <c r="L3469" s="211">
        <f t="shared" si="108"/>
        <v>25.113019999999999</v>
      </c>
      <c r="N3469" s="192"/>
    </row>
    <row r="3470" spans="1:14" ht="45">
      <c r="A3470" s="185"/>
      <c r="B3470" s="266" t="s">
        <v>9627</v>
      </c>
      <c r="C3470" s="241">
        <v>2024</v>
      </c>
      <c r="D3470" s="266" t="s">
        <v>9628</v>
      </c>
      <c r="E3470" s="78">
        <v>0.4</v>
      </c>
      <c r="F3470" s="244">
        <v>1</v>
      </c>
      <c r="G3470" s="244">
        <v>15</v>
      </c>
      <c r="H3470" s="267">
        <v>68.674800000000005</v>
      </c>
      <c r="I3470" s="269">
        <v>312</v>
      </c>
      <c r="L3470" s="211">
        <f t="shared" si="108"/>
        <v>68.674800000000005</v>
      </c>
      <c r="N3470" s="192"/>
    </row>
    <row r="3471" spans="1:14" ht="45">
      <c r="A3471" s="185"/>
      <c r="B3471" s="266" t="s">
        <v>9629</v>
      </c>
      <c r="C3471" s="241">
        <v>2024</v>
      </c>
      <c r="D3471" s="266" t="s">
        <v>9630</v>
      </c>
      <c r="E3471" s="78">
        <v>0.4</v>
      </c>
      <c r="F3471" s="244">
        <v>1</v>
      </c>
      <c r="G3471" s="244">
        <v>10</v>
      </c>
      <c r="H3471" s="267">
        <v>12.051860000000001</v>
      </c>
      <c r="I3471" s="269">
        <v>501</v>
      </c>
      <c r="L3471" s="211">
        <f t="shared" si="108"/>
        <v>12.051860000000001</v>
      </c>
      <c r="N3471" s="192"/>
    </row>
    <row r="3472" spans="1:14" ht="45">
      <c r="A3472" s="185"/>
      <c r="B3472" s="266" t="s">
        <v>9631</v>
      </c>
      <c r="C3472" s="241">
        <v>2024</v>
      </c>
      <c r="D3472" s="266" t="s">
        <v>9632</v>
      </c>
      <c r="E3472" s="78">
        <v>0.4</v>
      </c>
      <c r="F3472" s="244">
        <v>1</v>
      </c>
      <c r="G3472" s="244">
        <v>40</v>
      </c>
      <c r="H3472" s="267">
        <v>24.19163</v>
      </c>
      <c r="I3472" s="269">
        <v>397</v>
      </c>
      <c r="L3472" s="211">
        <f t="shared" si="108"/>
        <v>24.19163</v>
      </c>
      <c r="N3472" s="192"/>
    </row>
    <row r="3473" spans="1:14" ht="45">
      <c r="A3473" s="185"/>
      <c r="B3473" s="266" t="s">
        <v>9633</v>
      </c>
      <c r="C3473" s="241">
        <v>2024</v>
      </c>
      <c r="D3473" s="266" t="s">
        <v>9634</v>
      </c>
      <c r="E3473" s="78">
        <v>0.4</v>
      </c>
      <c r="F3473" s="244">
        <v>1</v>
      </c>
      <c r="G3473" s="244">
        <v>0</v>
      </c>
      <c r="H3473" s="267">
        <v>10.8224</v>
      </c>
      <c r="I3473" s="269">
        <v>349</v>
      </c>
      <c r="L3473" s="211">
        <f t="shared" si="108"/>
        <v>10.8224</v>
      </c>
      <c r="N3473" s="192"/>
    </row>
    <row r="3474" spans="1:14" ht="45">
      <c r="A3474" s="185"/>
      <c r="B3474" s="266" t="s">
        <v>9635</v>
      </c>
      <c r="C3474" s="241">
        <v>2024</v>
      </c>
      <c r="D3474" s="266" t="s">
        <v>9636</v>
      </c>
      <c r="E3474" s="78">
        <v>0.4</v>
      </c>
      <c r="F3474" s="244">
        <v>1</v>
      </c>
      <c r="G3474" s="244">
        <v>0</v>
      </c>
      <c r="H3474" s="267">
        <v>18.691279999999999</v>
      </c>
      <c r="I3474" s="269">
        <v>500</v>
      </c>
      <c r="L3474" s="211">
        <f t="shared" si="108"/>
        <v>18.691279999999999</v>
      </c>
      <c r="N3474" s="192"/>
    </row>
    <row r="3475" spans="1:14" ht="45">
      <c r="A3475" s="185"/>
      <c r="B3475" s="266" t="s">
        <v>9637</v>
      </c>
      <c r="C3475" s="241">
        <v>2024</v>
      </c>
      <c r="D3475" s="266" t="s">
        <v>9638</v>
      </c>
      <c r="E3475" s="78">
        <v>0.4</v>
      </c>
      <c r="F3475" s="244">
        <v>1</v>
      </c>
      <c r="G3475" s="244">
        <v>15</v>
      </c>
      <c r="H3475" s="267">
        <v>20.075839999999999</v>
      </c>
      <c r="I3475" s="269">
        <v>347</v>
      </c>
      <c r="L3475" s="211">
        <f t="shared" si="108"/>
        <v>20.075839999999999</v>
      </c>
      <c r="N3475" s="192"/>
    </row>
    <row r="3476" spans="1:14" ht="45">
      <c r="A3476" s="185"/>
      <c r="B3476" s="266" t="s">
        <v>9639</v>
      </c>
      <c r="C3476" s="241">
        <v>2024</v>
      </c>
      <c r="D3476" s="266" t="s">
        <v>9640</v>
      </c>
      <c r="E3476" s="78">
        <v>0.4</v>
      </c>
      <c r="F3476" s="244">
        <v>1</v>
      </c>
      <c r="G3476" s="244">
        <v>10</v>
      </c>
      <c r="H3476" s="267">
        <v>14.095360000000001</v>
      </c>
      <c r="I3476" s="269">
        <v>400</v>
      </c>
      <c r="L3476" s="211">
        <f t="shared" si="108"/>
        <v>14.095360000000001</v>
      </c>
      <c r="N3476" s="192"/>
    </row>
    <row r="3477" spans="1:14" ht="45">
      <c r="A3477" s="185"/>
      <c r="B3477" s="266" t="s">
        <v>9641</v>
      </c>
      <c r="C3477" s="241">
        <v>2024</v>
      </c>
      <c r="D3477" s="266" t="s">
        <v>6668</v>
      </c>
      <c r="E3477" s="78">
        <v>0.4</v>
      </c>
      <c r="F3477" s="244">
        <v>1</v>
      </c>
      <c r="G3477" s="244">
        <v>15</v>
      </c>
      <c r="H3477" s="267">
        <v>14.73593</v>
      </c>
      <c r="I3477" s="269">
        <v>400</v>
      </c>
      <c r="L3477" s="211">
        <f t="shared" si="108"/>
        <v>14.73593</v>
      </c>
      <c r="N3477" s="192"/>
    </row>
    <row r="3478" spans="1:14" ht="45">
      <c r="A3478" s="185"/>
      <c r="B3478" s="266" t="s">
        <v>9642</v>
      </c>
      <c r="C3478" s="241">
        <v>2024</v>
      </c>
      <c r="D3478" s="266" t="s">
        <v>9643</v>
      </c>
      <c r="E3478" s="78">
        <v>0.4</v>
      </c>
      <c r="F3478" s="244">
        <v>1</v>
      </c>
      <c r="G3478" s="244">
        <v>5</v>
      </c>
      <c r="H3478" s="267">
        <v>27.86336</v>
      </c>
      <c r="I3478" s="269">
        <v>496</v>
      </c>
      <c r="L3478" s="211">
        <f t="shared" si="108"/>
        <v>27.86336</v>
      </c>
      <c r="N3478" s="192"/>
    </row>
    <row r="3479" spans="1:14" ht="45">
      <c r="A3479" s="185"/>
      <c r="B3479" s="266" t="s">
        <v>9644</v>
      </c>
      <c r="C3479" s="241">
        <v>2024</v>
      </c>
      <c r="D3479" s="266" t="s">
        <v>9645</v>
      </c>
      <c r="E3479" s="78">
        <v>0.4</v>
      </c>
      <c r="F3479" s="244">
        <v>1</v>
      </c>
      <c r="G3479" s="244">
        <v>0</v>
      </c>
      <c r="H3479" s="267">
        <v>27.737629999999999</v>
      </c>
      <c r="I3479" s="269">
        <v>495</v>
      </c>
      <c r="L3479" s="211">
        <f t="shared" si="108"/>
        <v>27.737629999999999</v>
      </c>
      <c r="N3479" s="192"/>
    </row>
    <row r="3480" spans="1:14" ht="45">
      <c r="A3480" s="185"/>
      <c r="B3480" s="266" t="s">
        <v>9646</v>
      </c>
      <c r="C3480" s="241">
        <v>2024</v>
      </c>
      <c r="D3480" s="266" t="s">
        <v>9647</v>
      </c>
      <c r="E3480" s="78">
        <v>0.4</v>
      </c>
      <c r="F3480" s="244">
        <v>1</v>
      </c>
      <c r="G3480" s="244">
        <v>0</v>
      </c>
      <c r="H3480" s="267">
        <v>28.20195</v>
      </c>
      <c r="I3480" s="269">
        <v>495</v>
      </c>
      <c r="L3480" s="211">
        <f t="shared" si="108"/>
        <v>28.20195</v>
      </c>
      <c r="N3480" s="192"/>
    </row>
    <row r="3481" spans="1:14" ht="45">
      <c r="A3481" s="185"/>
      <c r="B3481" s="266" t="s">
        <v>9648</v>
      </c>
      <c r="C3481" s="241">
        <v>2024</v>
      </c>
      <c r="D3481" s="266" t="s">
        <v>9649</v>
      </c>
      <c r="E3481" s="78">
        <v>0.4</v>
      </c>
      <c r="F3481" s="244">
        <v>1</v>
      </c>
      <c r="G3481" s="244">
        <v>7.5</v>
      </c>
      <c r="H3481" s="267">
        <v>22.775040000000001</v>
      </c>
      <c r="I3481" s="269">
        <v>344</v>
      </c>
      <c r="L3481" s="211">
        <f t="shared" si="108"/>
        <v>22.775040000000001</v>
      </c>
      <c r="N3481" s="192"/>
    </row>
    <row r="3482" spans="1:14" ht="45">
      <c r="A3482" s="185"/>
      <c r="B3482" s="266" t="s">
        <v>9650</v>
      </c>
      <c r="C3482" s="241">
        <v>2024</v>
      </c>
      <c r="D3482" s="266" t="s">
        <v>9651</v>
      </c>
      <c r="E3482" s="78">
        <v>0.4</v>
      </c>
      <c r="F3482" s="244">
        <v>1</v>
      </c>
      <c r="G3482" s="244">
        <v>15</v>
      </c>
      <c r="H3482" s="267">
        <v>29.724169999999997</v>
      </c>
      <c r="I3482" s="269">
        <v>349</v>
      </c>
      <c r="L3482" s="211">
        <f t="shared" si="108"/>
        <v>29.724169999999997</v>
      </c>
      <c r="N3482" s="192"/>
    </row>
    <row r="3483" spans="1:14" ht="45">
      <c r="A3483" s="185"/>
      <c r="B3483" s="266" t="s">
        <v>9652</v>
      </c>
      <c r="C3483" s="241">
        <v>2024</v>
      </c>
      <c r="D3483" s="266" t="s">
        <v>9653</v>
      </c>
      <c r="E3483" s="78">
        <v>0.4</v>
      </c>
      <c r="F3483" s="244">
        <v>1</v>
      </c>
      <c r="G3483" s="244">
        <v>15</v>
      </c>
      <c r="H3483" s="267">
        <v>30.272790000000001</v>
      </c>
      <c r="I3483" s="269">
        <v>349</v>
      </c>
      <c r="L3483" s="211">
        <f t="shared" si="108"/>
        <v>30.272790000000001</v>
      </c>
      <c r="N3483" s="192"/>
    </row>
    <row r="3484" spans="1:14" ht="45">
      <c r="A3484" s="185"/>
      <c r="B3484" s="266" t="s">
        <v>9654</v>
      </c>
      <c r="C3484" s="241">
        <v>2024</v>
      </c>
      <c r="D3484" s="266" t="s">
        <v>9655</v>
      </c>
      <c r="E3484" s="78">
        <v>0.4</v>
      </c>
      <c r="F3484" s="244">
        <v>1</v>
      </c>
      <c r="G3484" s="244">
        <v>0</v>
      </c>
      <c r="H3484" s="267">
        <v>28.30228</v>
      </c>
      <c r="I3484" s="269">
        <v>497</v>
      </c>
      <c r="L3484" s="211">
        <f t="shared" si="108"/>
        <v>28.30228</v>
      </c>
      <c r="N3484" s="192"/>
    </row>
    <row r="3485" spans="1:14" ht="45">
      <c r="A3485" s="185"/>
      <c r="B3485" s="266" t="s">
        <v>9656</v>
      </c>
      <c r="C3485" s="241">
        <v>2024</v>
      </c>
      <c r="D3485" s="266" t="s">
        <v>9657</v>
      </c>
      <c r="E3485" s="78">
        <v>0.4</v>
      </c>
      <c r="F3485" s="244">
        <v>1</v>
      </c>
      <c r="G3485" s="244">
        <v>30</v>
      </c>
      <c r="H3485" s="267">
        <v>15.25423</v>
      </c>
      <c r="I3485" s="269">
        <v>399</v>
      </c>
      <c r="L3485" s="211">
        <f t="shared" si="108"/>
        <v>15.25423</v>
      </c>
      <c r="N3485" s="192"/>
    </row>
    <row r="3486" spans="1:14" ht="45">
      <c r="A3486" s="185"/>
      <c r="B3486" s="266" t="s">
        <v>9658</v>
      </c>
      <c r="C3486" s="241">
        <v>2024</v>
      </c>
      <c r="D3486" s="266" t="s">
        <v>9659</v>
      </c>
      <c r="E3486" s="78">
        <v>0.4</v>
      </c>
      <c r="F3486" s="244">
        <v>1</v>
      </c>
      <c r="G3486" s="244">
        <v>12</v>
      </c>
      <c r="H3486" s="267">
        <v>15.399899999999999</v>
      </c>
      <c r="I3486" s="269">
        <v>399</v>
      </c>
      <c r="L3486" s="211">
        <f t="shared" si="108"/>
        <v>15.399899999999999</v>
      </c>
      <c r="N3486" s="192"/>
    </row>
    <row r="3487" spans="1:14" ht="45">
      <c r="A3487" s="185"/>
      <c r="B3487" s="266" t="s">
        <v>9660</v>
      </c>
      <c r="C3487" s="241">
        <v>2024</v>
      </c>
      <c r="D3487" s="266" t="s">
        <v>9661</v>
      </c>
      <c r="E3487" s="78">
        <v>0.4</v>
      </c>
      <c r="F3487" s="244">
        <v>1</v>
      </c>
      <c r="G3487" s="244">
        <v>15</v>
      </c>
      <c r="H3487" s="267">
        <v>15.098330000000001</v>
      </c>
      <c r="I3487" s="269">
        <v>399</v>
      </c>
      <c r="L3487" s="211">
        <f t="shared" si="108"/>
        <v>15.098330000000001</v>
      </c>
      <c r="N3487" s="192"/>
    </row>
    <row r="3488" spans="1:14" ht="45">
      <c r="A3488" s="185"/>
      <c r="B3488" s="266" t="s">
        <v>9662</v>
      </c>
      <c r="C3488" s="241">
        <v>2024</v>
      </c>
      <c r="D3488" s="266" t="s">
        <v>9663</v>
      </c>
      <c r="E3488" s="78">
        <v>0.4</v>
      </c>
      <c r="F3488" s="244">
        <v>1</v>
      </c>
      <c r="G3488" s="244">
        <v>15</v>
      </c>
      <c r="H3488" s="267">
        <v>13.805479999999999</v>
      </c>
      <c r="I3488" s="269">
        <v>399</v>
      </c>
      <c r="L3488" s="211">
        <f t="shared" si="108"/>
        <v>13.805479999999999</v>
      </c>
      <c r="N3488" s="192"/>
    </row>
    <row r="3489" spans="1:14" ht="45">
      <c r="A3489" s="185"/>
      <c r="B3489" s="266" t="s">
        <v>9664</v>
      </c>
      <c r="C3489" s="241">
        <v>2024</v>
      </c>
      <c r="D3489" s="266" t="s">
        <v>9665</v>
      </c>
      <c r="E3489" s="78">
        <v>0.4</v>
      </c>
      <c r="F3489" s="244">
        <v>1</v>
      </c>
      <c r="G3489" s="244">
        <v>0</v>
      </c>
      <c r="H3489" s="267">
        <v>14.681179999999999</v>
      </c>
      <c r="I3489" s="269">
        <v>399</v>
      </c>
      <c r="L3489" s="211">
        <f t="shared" si="108"/>
        <v>14.681179999999999</v>
      </c>
      <c r="N3489" s="192"/>
    </row>
    <row r="3490" spans="1:14" ht="45">
      <c r="A3490" s="185"/>
      <c r="B3490" s="266" t="s">
        <v>9666</v>
      </c>
      <c r="C3490" s="241">
        <v>2024</v>
      </c>
      <c r="D3490" s="266" t="s">
        <v>9667</v>
      </c>
      <c r="E3490" s="78">
        <v>0.4</v>
      </c>
      <c r="F3490" s="244">
        <v>1</v>
      </c>
      <c r="G3490" s="244">
        <v>15</v>
      </c>
      <c r="H3490" s="267">
        <v>13.77106</v>
      </c>
      <c r="I3490" s="269">
        <v>399</v>
      </c>
      <c r="L3490" s="211">
        <f t="shared" si="108"/>
        <v>13.77106</v>
      </c>
      <c r="N3490" s="192"/>
    </row>
    <row r="3491" spans="1:14" ht="45">
      <c r="A3491" s="185"/>
      <c r="B3491" s="266" t="s">
        <v>9668</v>
      </c>
      <c r="C3491" s="241">
        <v>2024</v>
      </c>
      <c r="D3491" s="266" t="s">
        <v>9669</v>
      </c>
      <c r="E3491" s="78">
        <v>0.4</v>
      </c>
      <c r="F3491" s="244">
        <v>1</v>
      </c>
      <c r="G3491" s="244">
        <v>0</v>
      </c>
      <c r="H3491" s="267">
        <v>14.37801</v>
      </c>
      <c r="I3491" s="269">
        <v>399</v>
      </c>
      <c r="L3491" s="211">
        <f t="shared" si="108"/>
        <v>14.37801</v>
      </c>
      <c r="N3491" s="192"/>
    </row>
    <row r="3492" spans="1:14" ht="45">
      <c r="A3492" s="185"/>
      <c r="B3492" s="266" t="s">
        <v>9670</v>
      </c>
      <c r="C3492" s="241">
        <v>2024</v>
      </c>
      <c r="D3492" s="266" t="s">
        <v>9671</v>
      </c>
      <c r="E3492" s="78">
        <v>0.4</v>
      </c>
      <c r="F3492" s="244">
        <v>1</v>
      </c>
      <c r="G3492" s="244">
        <v>15</v>
      </c>
      <c r="H3492" s="267">
        <v>15.28816</v>
      </c>
      <c r="I3492" s="269">
        <v>399</v>
      </c>
      <c r="L3492" s="211">
        <f t="shared" si="108"/>
        <v>15.28816</v>
      </c>
      <c r="N3492" s="192"/>
    </row>
    <row r="3493" spans="1:14" ht="45">
      <c r="A3493" s="185"/>
      <c r="B3493" s="266" t="s">
        <v>9672</v>
      </c>
      <c r="C3493" s="241">
        <v>2024</v>
      </c>
      <c r="D3493" s="266" t="s">
        <v>9673</v>
      </c>
      <c r="E3493" s="78">
        <v>0.4</v>
      </c>
      <c r="F3493" s="244">
        <v>1</v>
      </c>
      <c r="G3493" s="244">
        <v>15</v>
      </c>
      <c r="H3493" s="267">
        <v>15.28815</v>
      </c>
      <c r="I3493" s="269">
        <v>399</v>
      </c>
      <c r="L3493" s="211">
        <f t="shared" si="108"/>
        <v>15.28815</v>
      </c>
      <c r="N3493" s="192"/>
    </row>
    <row r="3494" spans="1:14" ht="45">
      <c r="A3494" s="185"/>
      <c r="B3494" s="266" t="s">
        <v>9674</v>
      </c>
      <c r="C3494" s="241">
        <v>2024</v>
      </c>
      <c r="D3494" s="266" t="s">
        <v>9675</v>
      </c>
      <c r="E3494" s="78">
        <v>0.4</v>
      </c>
      <c r="F3494" s="244">
        <v>1</v>
      </c>
      <c r="G3494" s="244">
        <v>15</v>
      </c>
      <c r="H3494" s="267">
        <v>15.06368</v>
      </c>
      <c r="I3494" s="269">
        <v>399</v>
      </c>
      <c r="L3494" s="211">
        <f t="shared" si="108"/>
        <v>15.06368</v>
      </c>
      <c r="N3494" s="192"/>
    </row>
    <row r="3495" spans="1:14" ht="45">
      <c r="A3495" s="185"/>
      <c r="B3495" s="266" t="s">
        <v>9676</v>
      </c>
      <c r="C3495" s="241">
        <v>2024</v>
      </c>
      <c r="D3495" s="266" t="s">
        <v>9677</v>
      </c>
      <c r="E3495" s="78">
        <v>0.4</v>
      </c>
      <c r="F3495" s="244">
        <v>1</v>
      </c>
      <c r="G3495" s="244">
        <v>8</v>
      </c>
      <c r="H3495" s="267">
        <v>15.406000000000001</v>
      </c>
      <c r="I3495" s="269">
        <v>399</v>
      </c>
      <c r="L3495" s="211">
        <f t="shared" si="108"/>
        <v>15.406000000000001</v>
      </c>
      <c r="N3495" s="192"/>
    </row>
    <row r="3496" spans="1:14" ht="45">
      <c r="A3496" s="185"/>
      <c r="B3496" s="266" t="s">
        <v>9678</v>
      </c>
      <c r="C3496" s="241">
        <v>2024</v>
      </c>
      <c r="D3496" s="266" t="s">
        <v>9679</v>
      </c>
      <c r="E3496" s="78">
        <v>0.4</v>
      </c>
      <c r="F3496" s="244">
        <v>1</v>
      </c>
      <c r="G3496" s="244">
        <v>15</v>
      </c>
      <c r="H3496" s="267">
        <v>13.818070000000001</v>
      </c>
      <c r="I3496" s="269">
        <v>399</v>
      </c>
      <c r="L3496" s="211">
        <f t="shared" si="108"/>
        <v>13.818070000000001</v>
      </c>
      <c r="N3496" s="192"/>
    </row>
    <row r="3497" spans="1:14" ht="45">
      <c r="A3497" s="185"/>
      <c r="B3497" s="266" t="s">
        <v>9680</v>
      </c>
      <c r="C3497" s="241">
        <v>2024</v>
      </c>
      <c r="D3497" s="266" t="s">
        <v>9681</v>
      </c>
      <c r="E3497" s="78">
        <v>0.4</v>
      </c>
      <c r="F3497" s="244">
        <v>1</v>
      </c>
      <c r="G3497" s="244">
        <v>0</v>
      </c>
      <c r="H3497" s="267">
        <v>15.292809999999999</v>
      </c>
      <c r="I3497" s="269">
        <v>399</v>
      </c>
      <c r="L3497" s="211">
        <f t="shared" si="108"/>
        <v>15.292809999999999</v>
      </c>
      <c r="N3497" s="192"/>
    </row>
    <row r="3498" spans="1:14" ht="45">
      <c r="A3498" s="185"/>
      <c r="B3498" s="266" t="s">
        <v>9682</v>
      </c>
      <c r="C3498" s="241">
        <v>2024</v>
      </c>
      <c r="D3498" s="266" t="s">
        <v>9683</v>
      </c>
      <c r="E3498" s="78">
        <v>0.4</v>
      </c>
      <c r="F3498" s="244">
        <v>1</v>
      </c>
      <c r="G3498" s="244">
        <v>15</v>
      </c>
      <c r="H3498" s="267">
        <v>13.81854</v>
      </c>
      <c r="I3498" s="269">
        <v>399</v>
      </c>
      <c r="L3498" s="211">
        <f t="shared" si="108"/>
        <v>13.81854</v>
      </c>
      <c r="N3498" s="192"/>
    </row>
    <row r="3499" spans="1:14" ht="45">
      <c r="A3499" s="185"/>
      <c r="B3499" s="266" t="s">
        <v>9684</v>
      </c>
      <c r="C3499" s="241">
        <v>2024</v>
      </c>
      <c r="D3499" s="266" t="s">
        <v>9685</v>
      </c>
      <c r="E3499" s="78">
        <v>0.4</v>
      </c>
      <c r="F3499" s="244">
        <v>1</v>
      </c>
      <c r="G3499" s="244">
        <v>5</v>
      </c>
      <c r="H3499" s="267">
        <v>14.35843</v>
      </c>
      <c r="I3499" s="269">
        <v>399</v>
      </c>
      <c r="L3499" s="211">
        <f t="shared" si="108"/>
        <v>14.35843</v>
      </c>
      <c r="N3499" s="192"/>
    </row>
    <row r="3500" spans="1:14" ht="45">
      <c r="A3500" s="185"/>
      <c r="B3500" s="266" t="s">
        <v>9686</v>
      </c>
      <c r="C3500" s="241">
        <v>2024</v>
      </c>
      <c r="D3500" s="266" t="s">
        <v>6592</v>
      </c>
      <c r="E3500" s="78">
        <v>0.4</v>
      </c>
      <c r="F3500" s="244">
        <v>1</v>
      </c>
      <c r="G3500" s="244">
        <v>7.5</v>
      </c>
      <c r="H3500" s="267">
        <v>15.26857</v>
      </c>
      <c r="I3500" s="269">
        <v>399</v>
      </c>
      <c r="L3500" s="211">
        <f t="shared" si="108"/>
        <v>15.26857</v>
      </c>
      <c r="N3500" s="192"/>
    </row>
    <row r="3501" spans="1:14" ht="45">
      <c r="A3501" s="185"/>
      <c r="B3501" s="266" t="s">
        <v>9687</v>
      </c>
      <c r="C3501" s="241">
        <v>2024</v>
      </c>
      <c r="D3501" s="266" t="s">
        <v>9688</v>
      </c>
      <c r="E3501" s="78">
        <v>0.4</v>
      </c>
      <c r="F3501" s="244">
        <v>1</v>
      </c>
      <c r="G3501" s="244">
        <v>15</v>
      </c>
      <c r="H3501" s="267">
        <v>16.032579999999999</v>
      </c>
      <c r="I3501" s="269">
        <v>399</v>
      </c>
      <c r="L3501" s="211">
        <f t="shared" si="108"/>
        <v>16.032579999999999</v>
      </c>
      <c r="N3501" s="192"/>
    </row>
    <row r="3502" spans="1:14" ht="45">
      <c r="A3502" s="185"/>
      <c r="B3502" s="266" t="s">
        <v>9689</v>
      </c>
      <c r="C3502" s="241">
        <v>2024</v>
      </c>
      <c r="D3502" s="266" t="s">
        <v>9690</v>
      </c>
      <c r="E3502" s="78">
        <v>0.4</v>
      </c>
      <c r="F3502" s="244">
        <v>1</v>
      </c>
      <c r="G3502" s="244">
        <v>15</v>
      </c>
      <c r="H3502" s="267">
        <v>15.26857</v>
      </c>
      <c r="I3502" s="269">
        <v>399</v>
      </c>
      <c r="L3502" s="211">
        <f t="shared" si="108"/>
        <v>15.26857</v>
      </c>
      <c r="N3502" s="192"/>
    </row>
    <row r="3503" spans="1:14" ht="45">
      <c r="A3503" s="185"/>
      <c r="B3503" s="266" t="s">
        <v>9691</v>
      </c>
      <c r="C3503" s="241">
        <v>2024</v>
      </c>
      <c r="D3503" s="266" t="s">
        <v>9692</v>
      </c>
      <c r="E3503" s="78">
        <v>0.4</v>
      </c>
      <c r="F3503" s="244">
        <v>1</v>
      </c>
      <c r="G3503" s="244">
        <v>10</v>
      </c>
      <c r="H3503" s="267">
        <v>14.28627</v>
      </c>
      <c r="I3503" s="269">
        <v>399</v>
      </c>
      <c r="L3503" s="211">
        <f t="shared" si="108"/>
        <v>14.28627</v>
      </c>
      <c r="N3503" s="192"/>
    </row>
    <row r="3504" spans="1:14" ht="45">
      <c r="A3504" s="185"/>
      <c r="B3504" s="266" t="s">
        <v>9693</v>
      </c>
      <c r="C3504" s="241">
        <v>2024</v>
      </c>
      <c r="D3504" s="266" t="s">
        <v>9694</v>
      </c>
      <c r="E3504" s="78">
        <v>0.4</v>
      </c>
      <c r="F3504" s="244">
        <v>1</v>
      </c>
      <c r="G3504" s="244">
        <v>5</v>
      </c>
      <c r="H3504" s="267">
        <v>15.262979999999999</v>
      </c>
      <c r="I3504" s="269">
        <v>399</v>
      </c>
      <c r="L3504" s="211">
        <f t="shared" si="108"/>
        <v>15.262979999999999</v>
      </c>
      <c r="N3504" s="192"/>
    </row>
    <row r="3505" spans="1:14" ht="45">
      <c r="A3505" s="185"/>
      <c r="B3505" s="266" t="s">
        <v>9695</v>
      </c>
      <c r="C3505" s="241">
        <v>2024</v>
      </c>
      <c r="D3505" s="266" t="s">
        <v>9696</v>
      </c>
      <c r="E3505" s="78">
        <v>0.4</v>
      </c>
      <c r="F3505" s="244">
        <v>1</v>
      </c>
      <c r="G3505" s="244">
        <v>15</v>
      </c>
      <c r="H3505" s="267">
        <v>13.788680000000001</v>
      </c>
      <c r="I3505" s="269">
        <v>399</v>
      </c>
      <c r="L3505" s="211">
        <f t="shared" si="108"/>
        <v>13.788680000000001</v>
      </c>
      <c r="N3505" s="192"/>
    </row>
    <row r="3506" spans="1:14" ht="45">
      <c r="A3506" s="185"/>
      <c r="B3506" s="266" t="s">
        <v>9697</v>
      </c>
      <c r="C3506" s="241">
        <v>2024</v>
      </c>
      <c r="D3506" s="266" t="s">
        <v>9698</v>
      </c>
      <c r="E3506" s="78">
        <v>0.4</v>
      </c>
      <c r="F3506" s="244">
        <v>1</v>
      </c>
      <c r="G3506" s="244">
        <v>15</v>
      </c>
      <c r="H3506" s="267">
        <v>29.584049999999998</v>
      </c>
      <c r="I3506" s="269">
        <v>348</v>
      </c>
      <c r="L3506" s="211">
        <f t="shared" si="108"/>
        <v>29.584049999999998</v>
      </c>
      <c r="N3506" s="192"/>
    </row>
    <row r="3507" spans="1:14" ht="45">
      <c r="A3507" s="185"/>
      <c r="B3507" s="266" t="s">
        <v>9699</v>
      </c>
      <c r="C3507" s="241">
        <v>2024</v>
      </c>
      <c r="D3507" s="266" t="s">
        <v>9700</v>
      </c>
      <c r="E3507" s="78">
        <v>0.4</v>
      </c>
      <c r="F3507" s="244">
        <v>1</v>
      </c>
      <c r="G3507" s="244">
        <v>15</v>
      </c>
      <c r="H3507" s="267">
        <v>29.550159999999998</v>
      </c>
      <c r="I3507" s="269">
        <v>348</v>
      </c>
      <c r="L3507" s="211">
        <f t="shared" si="108"/>
        <v>29.550159999999998</v>
      </c>
      <c r="N3507" s="192"/>
    </row>
    <row r="3508" spans="1:14" ht="45">
      <c r="A3508" s="185"/>
      <c r="B3508" s="266" t="s">
        <v>9701</v>
      </c>
      <c r="C3508" s="241">
        <v>2024</v>
      </c>
      <c r="D3508" s="266" t="s">
        <v>9702</v>
      </c>
      <c r="E3508" s="78">
        <v>0.4</v>
      </c>
      <c r="F3508" s="244">
        <v>1</v>
      </c>
      <c r="G3508" s="244">
        <v>15</v>
      </c>
      <c r="H3508" s="267">
        <v>29.53604</v>
      </c>
      <c r="I3508" s="269">
        <v>348</v>
      </c>
      <c r="L3508" s="211">
        <f t="shared" si="108"/>
        <v>29.53604</v>
      </c>
      <c r="N3508" s="192"/>
    </row>
    <row r="3509" spans="1:14" ht="45">
      <c r="A3509" s="185"/>
      <c r="B3509" s="266" t="s">
        <v>9703</v>
      </c>
      <c r="C3509" s="241">
        <v>2024</v>
      </c>
      <c r="D3509" s="266" t="s">
        <v>9704</v>
      </c>
      <c r="E3509" s="78">
        <v>0.4</v>
      </c>
      <c r="F3509" s="244">
        <v>1</v>
      </c>
      <c r="G3509" s="244">
        <v>15</v>
      </c>
      <c r="H3509" s="267">
        <v>29.53604</v>
      </c>
      <c r="I3509" s="269">
        <v>348</v>
      </c>
      <c r="L3509" s="211">
        <f t="shared" si="108"/>
        <v>29.53604</v>
      </c>
      <c r="N3509" s="192"/>
    </row>
    <row r="3510" spans="1:14" ht="45">
      <c r="A3510" s="185"/>
      <c r="B3510" s="266" t="s">
        <v>9705</v>
      </c>
      <c r="C3510" s="241">
        <v>2024</v>
      </c>
      <c r="D3510" s="266" t="s">
        <v>9706</v>
      </c>
      <c r="E3510" s="78">
        <v>0.4</v>
      </c>
      <c r="F3510" s="244">
        <v>1</v>
      </c>
      <c r="G3510" s="244">
        <v>15</v>
      </c>
      <c r="H3510" s="267">
        <v>28.364570000000001</v>
      </c>
      <c r="I3510" s="269">
        <v>348</v>
      </c>
      <c r="L3510" s="211">
        <f t="shared" si="108"/>
        <v>28.364570000000001</v>
      </c>
      <c r="N3510" s="192"/>
    </row>
    <row r="3511" spans="1:14" ht="45">
      <c r="A3511" s="185"/>
      <c r="B3511" s="266" t="s">
        <v>9707</v>
      </c>
      <c r="C3511" s="241">
        <v>2024</v>
      </c>
      <c r="D3511" s="266" t="s">
        <v>9708</v>
      </c>
      <c r="E3511" s="78">
        <v>0.4</v>
      </c>
      <c r="F3511" s="244">
        <v>1</v>
      </c>
      <c r="G3511" s="244">
        <v>15</v>
      </c>
      <c r="H3511" s="267">
        <v>29.087679999999999</v>
      </c>
      <c r="I3511" s="269">
        <v>348</v>
      </c>
      <c r="L3511" s="211">
        <f t="shared" si="108"/>
        <v>29.087679999999999</v>
      </c>
      <c r="N3511" s="192"/>
    </row>
    <row r="3512" spans="1:14" ht="45">
      <c r="A3512" s="185"/>
      <c r="B3512" s="266" t="s">
        <v>9709</v>
      </c>
      <c r="C3512" s="241">
        <v>2024</v>
      </c>
      <c r="D3512" s="266" t="s">
        <v>9710</v>
      </c>
      <c r="E3512" s="78">
        <v>0.4</v>
      </c>
      <c r="F3512" s="244">
        <v>1</v>
      </c>
      <c r="G3512" s="244">
        <v>15</v>
      </c>
      <c r="H3512" s="267">
        <v>28.364570000000001</v>
      </c>
      <c r="I3512" s="269">
        <v>348</v>
      </c>
      <c r="L3512" s="211">
        <f t="shared" si="108"/>
        <v>28.364570000000001</v>
      </c>
      <c r="N3512" s="192"/>
    </row>
    <row r="3513" spans="1:14" ht="45">
      <c r="A3513" s="185"/>
      <c r="B3513" s="266" t="s">
        <v>9711</v>
      </c>
      <c r="C3513" s="241">
        <v>2024</v>
      </c>
      <c r="D3513" s="266" t="s">
        <v>9712</v>
      </c>
      <c r="E3513" s="78">
        <v>0.4</v>
      </c>
      <c r="F3513" s="244">
        <v>1</v>
      </c>
      <c r="G3513" s="244">
        <v>15</v>
      </c>
      <c r="H3513" s="267">
        <v>29.050409999999999</v>
      </c>
      <c r="I3513" s="269">
        <v>348</v>
      </c>
      <c r="L3513" s="211">
        <f t="shared" si="108"/>
        <v>29.050409999999999</v>
      </c>
      <c r="N3513" s="192"/>
    </row>
    <row r="3514" spans="1:14" ht="45">
      <c r="A3514" s="185"/>
      <c r="B3514" s="266" t="s">
        <v>9713</v>
      </c>
      <c r="C3514" s="241">
        <v>2024</v>
      </c>
      <c r="D3514" s="266" t="s">
        <v>9714</v>
      </c>
      <c r="E3514" s="78">
        <v>0.4</v>
      </c>
      <c r="F3514" s="244">
        <v>1</v>
      </c>
      <c r="G3514" s="244">
        <v>30</v>
      </c>
      <c r="H3514" s="267">
        <v>43.504220000000004</v>
      </c>
      <c r="I3514" s="269">
        <v>398</v>
      </c>
      <c r="L3514" s="211">
        <f t="shared" si="108"/>
        <v>43.504220000000004</v>
      </c>
      <c r="N3514" s="192"/>
    </row>
    <row r="3515" spans="1:14" ht="45">
      <c r="A3515" s="185"/>
      <c r="B3515" s="266" t="s">
        <v>9715</v>
      </c>
      <c r="C3515" s="241">
        <v>2024</v>
      </c>
      <c r="D3515" s="266" t="s">
        <v>9716</v>
      </c>
      <c r="E3515" s="78">
        <v>0.4</v>
      </c>
      <c r="F3515" s="244">
        <v>1</v>
      </c>
      <c r="G3515" s="244">
        <v>15</v>
      </c>
      <c r="H3515" s="267">
        <v>40.693580000000004</v>
      </c>
      <c r="I3515" s="269">
        <v>398</v>
      </c>
      <c r="L3515" s="211">
        <f t="shared" si="108"/>
        <v>40.693580000000004</v>
      </c>
      <c r="N3515" s="192"/>
    </row>
    <row r="3516" spans="1:14" ht="45">
      <c r="A3516" s="185"/>
      <c r="B3516" s="266" t="s">
        <v>9717</v>
      </c>
      <c r="C3516" s="241">
        <v>2024</v>
      </c>
      <c r="D3516" s="266" t="s">
        <v>9718</v>
      </c>
      <c r="E3516" s="78">
        <v>0.4</v>
      </c>
      <c r="F3516" s="244">
        <v>1</v>
      </c>
      <c r="G3516" s="244">
        <v>10</v>
      </c>
      <c r="H3516" s="267">
        <v>28.95945</v>
      </c>
      <c r="I3516" s="269">
        <v>398</v>
      </c>
      <c r="L3516" s="211">
        <f t="shared" si="108"/>
        <v>28.95945</v>
      </c>
      <c r="N3516" s="192"/>
    </row>
    <row r="3517" spans="1:14" ht="45">
      <c r="A3517" s="185"/>
      <c r="B3517" s="266" t="s">
        <v>9719</v>
      </c>
      <c r="C3517" s="241">
        <v>2024</v>
      </c>
      <c r="D3517" s="266" t="s">
        <v>9720</v>
      </c>
      <c r="E3517" s="78">
        <v>0.4</v>
      </c>
      <c r="F3517" s="244">
        <v>1</v>
      </c>
      <c r="G3517" s="244">
        <v>10</v>
      </c>
      <c r="H3517" s="267">
        <v>27.434549999999998</v>
      </c>
      <c r="I3517" s="269">
        <v>398</v>
      </c>
      <c r="L3517" s="211">
        <f t="shared" si="108"/>
        <v>27.434549999999998</v>
      </c>
      <c r="N3517" s="192"/>
    </row>
    <row r="3518" spans="1:14" ht="45">
      <c r="A3518" s="185"/>
      <c r="B3518" s="266" t="s">
        <v>9721</v>
      </c>
      <c r="C3518" s="241">
        <v>2024</v>
      </c>
      <c r="D3518" s="266" t="s">
        <v>9722</v>
      </c>
      <c r="E3518" s="78">
        <v>0.4</v>
      </c>
      <c r="F3518" s="244">
        <v>1</v>
      </c>
      <c r="G3518" s="244">
        <v>15</v>
      </c>
      <c r="H3518" s="267">
        <v>40.693570000000001</v>
      </c>
      <c r="I3518" s="269">
        <v>398</v>
      </c>
      <c r="L3518" s="211">
        <f t="shared" si="108"/>
        <v>40.693570000000001</v>
      </c>
      <c r="N3518" s="192"/>
    </row>
    <row r="3519" spans="1:14" ht="45">
      <c r="A3519" s="185"/>
      <c r="B3519" s="266" t="s">
        <v>9723</v>
      </c>
      <c r="C3519" s="241">
        <v>2024</v>
      </c>
      <c r="D3519" s="266" t="s">
        <v>9724</v>
      </c>
      <c r="E3519" s="78">
        <v>0.4</v>
      </c>
      <c r="F3519" s="244">
        <v>1</v>
      </c>
      <c r="G3519" s="244">
        <v>10</v>
      </c>
      <c r="H3519" s="267">
        <v>27.434549999999998</v>
      </c>
      <c r="I3519" s="269">
        <v>398</v>
      </c>
      <c r="L3519" s="211">
        <f t="shared" si="108"/>
        <v>27.434549999999998</v>
      </c>
      <c r="N3519" s="192"/>
    </row>
    <row r="3520" spans="1:14" ht="45">
      <c r="A3520" s="185"/>
      <c r="B3520" s="266" t="s">
        <v>9725</v>
      </c>
      <c r="C3520" s="241">
        <v>2024</v>
      </c>
      <c r="D3520" s="266" t="s">
        <v>9726</v>
      </c>
      <c r="E3520" s="78">
        <v>0.4</v>
      </c>
      <c r="F3520" s="244">
        <v>1</v>
      </c>
      <c r="G3520" s="244">
        <v>10</v>
      </c>
      <c r="H3520" s="267">
        <v>27.434549999999998</v>
      </c>
      <c r="I3520" s="269">
        <v>398</v>
      </c>
      <c r="L3520" s="211">
        <f t="shared" si="108"/>
        <v>27.434549999999998</v>
      </c>
      <c r="N3520" s="192"/>
    </row>
    <row r="3521" spans="1:14" ht="45">
      <c r="A3521" s="185"/>
      <c r="B3521" s="266" t="s">
        <v>9727</v>
      </c>
      <c r="C3521" s="241">
        <v>2024</v>
      </c>
      <c r="D3521" s="266" t="s">
        <v>9728</v>
      </c>
      <c r="E3521" s="78">
        <v>0.4</v>
      </c>
      <c r="F3521" s="244">
        <v>1</v>
      </c>
      <c r="G3521" s="244">
        <v>15</v>
      </c>
      <c r="H3521" s="267">
        <v>40.693580000000004</v>
      </c>
      <c r="I3521" s="269">
        <v>398</v>
      </c>
      <c r="L3521" s="211">
        <f t="shared" si="108"/>
        <v>40.693580000000004</v>
      </c>
      <c r="N3521" s="192"/>
    </row>
    <row r="3522" spans="1:14" ht="45">
      <c r="A3522" s="185"/>
      <c r="B3522" s="266" t="s">
        <v>9729</v>
      </c>
      <c r="C3522" s="241">
        <v>2024</v>
      </c>
      <c r="D3522" s="266" t="s">
        <v>9730</v>
      </c>
      <c r="E3522" s="78">
        <v>0.4</v>
      </c>
      <c r="F3522" s="244">
        <v>1</v>
      </c>
      <c r="G3522" s="244">
        <v>0</v>
      </c>
      <c r="H3522" s="267">
        <v>28.819050000000001</v>
      </c>
      <c r="I3522" s="269">
        <v>498</v>
      </c>
      <c r="L3522" s="211">
        <f t="shared" si="108"/>
        <v>28.819050000000001</v>
      </c>
      <c r="N3522" s="192"/>
    </row>
    <row r="3523" spans="1:14" ht="45">
      <c r="A3523" s="185"/>
      <c r="B3523" s="266" t="s">
        <v>9731</v>
      </c>
      <c r="C3523" s="241">
        <v>2024</v>
      </c>
      <c r="D3523" s="266" t="s">
        <v>9732</v>
      </c>
      <c r="E3523" s="78">
        <v>0.4</v>
      </c>
      <c r="F3523" s="244">
        <v>1</v>
      </c>
      <c r="G3523" s="244">
        <v>15</v>
      </c>
      <c r="H3523" s="267">
        <v>34.396410000000003</v>
      </c>
      <c r="I3523" s="269">
        <v>498</v>
      </c>
      <c r="L3523" s="211">
        <f t="shared" si="108"/>
        <v>34.396410000000003</v>
      </c>
      <c r="N3523" s="192"/>
    </row>
    <row r="3524" spans="1:14" ht="45">
      <c r="A3524" s="185"/>
      <c r="B3524" s="266" t="s">
        <v>9733</v>
      </c>
      <c r="C3524" s="241">
        <v>2024</v>
      </c>
      <c r="D3524" s="266" t="s">
        <v>9734</v>
      </c>
      <c r="E3524" s="78">
        <v>0.4</v>
      </c>
      <c r="F3524" s="244">
        <v>1</v>
      </c>
      <c r="G3524" s="244">
        <v>15</v>
      </c>
      <c r="H3524" s="267">
        <v>31.36572</v>
      </c>
      <c r="I3524" s="269">
        <v>498</v>
      </c>
      <c r="L3524" s="211">
        <f t="shared" si="108"/>
        <v>31.36572</v>
      </c>
      <c r="N3524" s="192"/>
    </row>
    <row r="3525" spans="1:14" ht="45">
      <c r="A3525" s="185"/>
      <c r="B3525" s="266" t="s">
        <v>9735</v>
      </c>
      <c r="C3525" s="241">
        <v>2024</v>
      </c>
      <c r="D3525" s="266" t="s">
        <v>9736</v>
      </c>
      <c r="E3525" s="78">
        <v>0.4</v>
      </c>
      <c r="F3525" s="244">
        <v>1</v>
      </c>
      <c r="G3525" s="244">
        <v>10</v>
      </c>
      <c r="H3525" s="267">
        <v>22.612650000000002</v>
      </c>
      <c r="I3525" s="269">
        <v>834</v>
      </c>
      <c r="L3525" s="211">
        <f t="shared" si="108"/>
        <v>22.612650000000002</v>
      </c>
      <c r="N3525" s="192"/>
    </row>
    <row r="3526" spans="1:14" ht="45">
      <c r="A3526" s="185"/>
      <c r="B3526" s="266" t="s">
        <v>9737</v>
      </c>
      <c r="C3526" s="241">
        <v>2024</v>
      </c>
      <c r="D3526" s="266" t="s">
        <v>9738</v>
      </c>
      <c r="E3526" s="78">
        <v>0.4</v>
      </c>
      <c r="F3526" s="244">
        <v>1</v>
      </c>
      <c r="G3526" s="244">
        <v>15</v>
      </c>
      <c r="H3526" s="267">
        <v>17.789290000000001</v>
      </c>
      <c r="I3526" s="269">
        <v>343</v>
      </c>
      <c r="L3526" s="211">
        <f t="shared" si="108"/>
        <v>17.789290000000001</v>
      </c>
      <c r="N3526" s="192"/>
    </row>
    <row r="3527" spans="1:14" ht="45">
      <c r="A3527" s="185"/>
      <c r="B3527" s="266" t="s">
        <v>9739</v>
      </c>
      <c r="C3527" s="241">
        <v>2024</v>
      </c>
      <c r="D3527" s="266" t="s">
        <v>9740</v>
      </c>
      <c r="E3527" s="78">
        <v>0.4</v>
      </c>
      <c r="F3527" s="244">
        <v>1</v>
      </c>
      <c r="G3527" s="244">
        <v>15</v>
      </c>
      <c r="H3527" s="267">
        <v>28.642199999999999</v>
      </c>
      <c r="I3527" s="269">
        <v>394</v>
      </c>
      <c r="L3527" s="211">
        <f t="shared" si="108"/>
        <v>28.642199999999999</v>
      </c>
      <c r="N3527" s="192"/>
    </row>
    <row r="3528" spans="1:14" ht="45">
      <c r="A3528" s="185"/>
      <c r="B3528" s="266" t="s">
        <v>9741</v>
      </c>
      <c r="C3528" s="241">
        <v>2024</v>
      </c>
      <c r="D3528" s="266" t="s">
        <v>6899</v>
      </c>
      <c r="E3528" s="78">
        <v>0.4</v>
      </c>
      <c r="F3528" s="244">
        <v>1</v>
      </c>
      <c r="G3528" s="244">
        <v>5</v>
      </c>
      <c r="H3528" s="267">
        <v>29.65418</v>
      </c>
      <c r="I3528" s="269">
        <v>393</v>
      </c>
      <c r="L3528" s="211">
        <f t="shared" ref="L3528:L3591" si="109">H3528/F3528</f>
        <v>29.65418</v>
      </c>
      <c r="N3528" s="192"/>
    </row>
    <row r="3529" spans="1:14" ht="45">
      <c r="A3529" s="185"/>
      <c r="B3529" s="266" t="s">
        <v>9742</v>
      </c>
      <c r="C3529" s="241">
        <v>2024</v>
      </c>
      <c r="D3529" s="266" t="s">
        <v>6748</v>
      </c>
      <c r="E3529" s="78">
        <v>0.4</v>
      </c>
      <c r="F3529" s="244">
        <v>1</v>
      </c>
      <c r="G3529" s="244">
        <v>15</v>
      </c>
      <c r="H3529" s="267">
        <v>49.908499999999997</v>
      </c>
      <c r="I3529" s="269">
        <v>396</v>
      </c>
      <c r="L3529" s="211">
        <f t="shared" si="109"/>
        <v>49.908499999999997</v>
      </c>
      <c r="N3529" s="192"/>
    </row>
    <row r="3530" spans="1:14" ht="45">
      <c r="A3530" s="185"/>
      <c r="B3530" s="266" t="s">
        <v>9743</v>
      </c>
      <c r="C3530" s="241">
        <v>2024</v>
      </c>
      <c r="D3530" s="266" t="s">
        <v>9744</v>
      </c>
      <c r="E3530" s="78">
        <v>0.4</v>
      </c>
      <c r="F3530" s="244">
        <v>1</v>
      </c>
      <c r="G3530" s="244">
        <v>15</v>
      </c>
      <c r="H3530" s="267">
        <v>27.417590000000001</v>
      </c>
      <c r="I3530" s="269">
        <v>395</v>
      </c>
      <c r="L3530" s="211">
        <f t="shared" si="109"/>
        <v>27.417590000000001</v>
      </c>
      <c r="N3530" s="192"/>
    </row>
    <row r="3531" spans="1:14" ht="45">
      <c r="A3531" s="185"/>
      <c r="B3531" s="266" t="s">
        <v>9745</v>
      </c>
      <c r="C3531" s="241">
        <v>2024</v>
      </c>
      <c r="D3531" s="266" t="s">
        <v>9746</v>
      </c>
      <c r="E3531" s="78">
        <v>0.4</v>
      </c>
      <c r="F3531" s="244">
        <v>1</v>
      </c>
      <c r="G3531" s="244">
        <v>0</v>
      </c>
      <c r="H3531" s="267">
        <v>20.16423</v>
      </c>
      <c r="I3531" s="269">
        <v>395</v>
      </c>
      <c r="L3531" s="211">
        <f t="shared" si="109"/>
        <v>20.16423</v>
      </c>
      <c r="N3531" s="192"/>
    </row>
    <row r="3532" spans="1:14" ht="45">
      <c r="A3532" s="185"/>
      <c r="B3532" s="266" t="s">
        <v>9747</v>
      </c>
      <c r="C3532" s="241">
        <v>2024</v>
      </c>
      <c r="D3532" s="266" t="s">
        <v>9748</v>
      </c>
      <c r="E3532" s="78">
        <v>0.4</v>
      </c>
      <c r="F3532" s="244">
        <v>1</v>
      </c>
      <c r="G3532" s="244">
        <v>0</v>
      </c>
      <c r="H3532" s="267">
        <v>29.822310000000002</v>
      </c>
      <c r="I3532" s="269">
        <v>395</v>
      </c>
      <c r="L3532" s="211">
        <f t="shared" si="109"/>
        <v>29.822310000000002</v>
      </c>
      <c r="N3532" s="192"/>
    </row>
    <row r="3533" spans="1:14" ht="45">
      <c r="A3533" s="185"/>
      <c r="B3533" s="266" t="s">
        <v>9749</v>
      </c>
      <c r="C3533" s="241">
        <v>2024</v>
      </c>
      <c r="D3533" s="266" t="s">
        <v>9750</v>
      </c>
      <c r="E3533" s="78">
        <v>0.4</v>
      </c>
      <c r="F3533" s="244">
        <v>1</v>
      </c>
      <c r="G3533" s="244">
        <v>0</v>
      </c>
      <c r="H3533" s="267">
        <v>28.340199999999999</v>
      </c>
      <c r="I3533" s="269">
        <v>395</v>
      </c>
      <c r="L3533" s="211">
        <f t="shared" si="109"/>
        <v>28.340199999999999</v>
      </c>
      <c r="N3533" s="192"/>
    </row>
    <row r="3534" spans="1:14" ht="45">
      <c r="A3534" s="185"/>
      <c r="B3534" s="266" t="s">
        <v>9751</v>
      </c>
      <c r="C3534" s="241">
        <v>2024</v>
      </c>
      <c r="D3534" s="266" t="s">
        <v>6844</v>
      </c>
      <c r="E3534" s="78">
        <v>0.4</v>
      </c>
      <c r="F3534" s="244">
        <v>1</v>
      </c>
      <c r="G3534" s="244">
        <v>30</v>
      </c>
      <c r="H3534" s="267">
        <v>30.085849999999997</v>
      </c>
      <c r="I3534" s="269">
        <v>400</v>
      </c>
      <c r="L3534" s="211">
        <f t="shared" si="109"/>
        <v>30.085849999999997</v>
      </c>
      <c r="N3534" s="192"/>
    </row>
    <row r="3535" spans="1:14" ht="45">
      <c r="A3535" s="185"/>
      <c r="B3535" s="266" t="s">
        <v>9752</v>
      </c>
      <c r="C3535" s="241">
        <v>2024</v>
      </c>
      <c r="D3535" s="266" t="s">
        <v>9753</v>
      </c>
      <c r="E3535" s="78">
        <v>0.4</v>
      </c>
      <c r="F3535" s="244">
        <v>1</v>
      </c>
      <c r="G3535" s="244">
        <v>0</v>
      </c>
      <c r="H3535" s="267">
        <v>24.335339999999999</v>
      </c>
      <c r="I3535" s="269">
        <v>614</v>
      </c>
      <c r="L3535" s="211">
        <f t="shared" si="109"/>
        <v>24.335339999999999</v>
      </c>
      <c r="N3535" s="192"/>
    </row>
    <row r="3536" spans="1:14" ht="45">
      <c r="A3536" s="185"/>
      <c r="B3536" s="266" t="s">
        <v>9754</v>
      </c>
      <c r="C3536" s="241">
        <v>2024</v>
      </c>
      <c r="D3536" s="266" t="s">
        <v>9755</v>
      </c>
      <c r="E3536" s="78">
        <v>0.4</v>
      </c>
      <c r="F3536" s="244">
        <v>1</v>
      </c>
      <c r="G3536" s="244">
        <v>15</v>
      </c>
      <c r="H3536" s="267">
        <v>24.335339999999999</v>
      </c>
      <c r="I3536" s="269">
        <v>614</v>
      </c>
      <c r="L3536" s="211">
        <f t="shared" si="109"/>
        <v>24.335339999999999</v>
      </c>
      <c r="N3536" s="192"/>
    </row>
    <row r="3537" spans="1:14" ht="45">
      <c r="A3537" s="185"/>
      <c r="B3537" s="266" t="s">
        <v>9756</v>
      </c>
      <c r="C3537" s="241">
        <v>2024</v>
      </c>
      <c r="D3537" s="266" t="s">
        <v>9757</v>
      </c>
      <c r="E3537" s="78">
        <v>0.4</v>
      </c>
      <c r="F3537" s="244">
        <v>1</v>
      </c>
      <c r="G3537" s="244">
        <v>15</v>
      </c>
      <c r="H3537" s="267">
        <v>24.335799999999999</v>
      </c>
      <c r="I3537" s="269">
        <v>614</v>
      </c>
      <c r="L3537" s="211">
        <f t="shared" si="109"/>
        <v>24.335799999999999</v>
      </c>
      <c r="N3537" s="192"/>
    </row>
    <row r="3538" spans="1:14" ht="45">
      <c r="A3538" s="185"/>
      <c r="B3538" s="266" t="s">
        <v>9758</v>
      </c>
      <c r="C3538" s="241">
        <v>2024</v>
      </c>
      <c r="D3538" s="266" t="s">
        <v>9759</v>
      </c>
      <c r="E3538" s="78">
        <v>0.4</v>
      </c>
      <c r="F3538" s="244">
        <v>1</v>
      </c>
      <c r="G3538" s="244">
        <v>0</v>
      </c>
      <c r="H3538" s="267">
        <v>24.103249999999999</v>
      </c>
      <c r="I3538" s="269">
        <v>614</v>
      </c>
      <c r="L3538" s="211">
        <f t="shared" si="109"/>
        <v>24.103249999999999</v>
      </c>
      <c r="N3538" s="192"/>
    </row>
    <row r="3539" spans="1:14" ht="45">
      <c r="A3539" s="185"/>
      <c r="B3539" s="266" t="s">
        <v>9760</v>
      </c>
      <c r="C3539" s="241">
        <v>2024</v>
      </c>
      <c r="D3539" s="266" t="s">
        <v>9761</v>
      </c>
      <c r="E3539" s="78">
        <v>0.4</v>
      </c>
      <c r="F3539" s="244">
        <v>1</v>
      </c>
      <c r="G3539" s="244">
        <v>10</v>
      </c>
      <c r="H3539" s="267">
        <v>24.10371</v>
      </c>
      <c r="I3539" s="269">
        <v>614</v>
      </c>
      <c r="L3539" s="211">
        <f t="shared" si="109"/>
        <v>24.10371</v>
      </c>
      <c r="N3539" s="192"/>
    </row>
    <row r="3540" spans="1:14" ht="45">
      <c r="A3540" s="185"/>
      <c r="B3540" s="266" t="s">
        <v>9762</v>
      </c>
      <c r="C3540" s="241">
        <v>2024</v>
      </c>
      <c r="D3540" s="266" t="s">
        <v>9763</v>
      </c>
      <c r="E3540" s="78">
        <v>0.4</v>
      </c>
      <c r="F3540" s="244">
        <v>1</v>
      </c>
      <c r="G3540" s="244">
        <v>15</v>
      </c>
      <c r="H3540" s="267">
        <v>26.06147</v>
      </c>
      <c r="I3540" s="269">
        <v>346</v>
      </c>
      <c r="L3540" s="211">
        <f t="shared" si="109"/>
        <v>26.06147</v>
      </c>
      <c r="N3540" s="192"/>
    </row>
    <row r="3541" spans="1:14" ht="45">
      <c r="A3541" s="185"/>
      <c r="B3541" s="266" t="s">
        <v>9764</v>
      </c>
      <c r="C3541" s="241">
        <v>2024</v>
      </c>
      <c r="D3541" s="266" t="s">
        <v>9765</v>
      </c>
      <c r="E3541" s="78">
        <v>0.4</v>
      </c>
      <c r="F3541" s="244">
        <v>1</v>
      </c>
      <c r="G3541" s="244">
        <v>0</v>
      </c>
      <c r="H3541" s="267">
        <v>26.084779999999999</v>
      </c>
      <c r="I3541" s="269">
        <v>346</v>
      </c>
      <c r="L3541" s="211">
        <f t="shared" si="109"/>
        <v>26.084779999999999</v>
      </c>
      <c r="N3541" s="192"/>
    </row>
    <row r="3542" spans="1:14" ht="45">
      <c r="A3542" s="185"/>
      <c r="B3542" s="266" t="s">
        <v>9766</v>
      </c>
      <c r="C3542" s="241">
        <v>2024</v>
      </c>
      <c r="D3542" s="266" t="s">
        <v>9767</v>
      </c>
      <c r="E3542" s="78">
        <v>0.4</v>
      </c>
      <c r="F3542" s="244">
        <v>1</v>
      </c>
      <c r="G3542" s="244">
        <v>0</v>
      </c>
      <c r="H3542" s="267">
        <v>25.18327</v>
      </c>
      <c r="I3542" s="269">
        <v>346</v>
      </c>
      <c r="L3542" s="211">
        <f t="shared" si="109"/>
        <v>25.18327</v>
      </c>
      <c r="N3542" s="192"/>
    </row>
    <row r="3543" spans="1:14" ht="45">
      <c r="A3543" s="185"/>
      <c r="B3543" s="266" t="s">
        <v>9768</v>
      </c>
      <c r="C3543" s="241">
        <v>2024</v>
      </c>
      <c r="D3543" s="266" t="s">
        <v>9769</v>
      </c>
      <c r="E3543" s="78">
        <v>0.4</v>
      </c>
      <c r="F3543" s="244">
        <v>1</v>
      </c>
      <c r="G3543" s="244">
        <v>10</v>
      </c>
      <c r="H3543" s="267">
        <v>25.18374</v>
      </c>
      <c r="I3543" s="269">
        <v>346</v>
      </c>
      <c r="L3543" s="211">
        <f t="shared" si="109"/>
        <v>25.18374</v>
      </c>
      <c r="N3543" s="192"/>
    </row>
    <row r="3544" spans="1:14" ht="45">
      <c r="A3544" s="185"/>
      <c r="B3544" s="266" t="s">
        <v>9770</v>
      </c>
      <c r="C3544" s="241">
        <v>2024</v>
      </c>
      <c r="D3544" s="266" t="s">
        <v>9771</v>
      </c>
      <c r="E3544" s="78">
        <v>0.4</v>
      </c>
      <c r="F3544" s="244">
        <v>1</v>
      </c>
      <c r="G3544" s="244">
        <v>0</v>
      </c>
      <c r="H3544" s="267">
        <v>25.940290000000001</v>
      </c>
      <c r="I3544" s="269">
        <v>346</v>
      </c>
      <c r="L3544" s="211">
        <f t="shared" si="109"/>
        <v>25.940290000000001</v>
      </c>
      <c r="N3544" s="192"/>
    </row>
    <row r="3545" spans="1:14" ht="45">
      <c r="A3545" s="185"/>
      <c r="B3545" s="266" t="s">
        <v>9772</v>
      </c>
      <c r="C3545" s="241">
        <v>2024</v>
      </c>
      <c r="D3545" s="266" t="s">
        <v>9773</v>
      </c>
      <c r="E3545" s="78">
        <v>0.4</v>
      </c>
      <c r="F3545" s="244">
        <v>1</v>
      </c>
      <c r="G3545" s="244">
        <v>0</v>
      </c>
      <c r="H3545" s="267">
        <v>25.281740000000003</v>
      </c>
      <c r="I3545" s="269">
        <v>346</v>
      </c>
      <c r="L3545" s="211">
        <f t="shared" si="109"/>
        <v>25.281740000000003</v>
      </c>
      <c r="N3545" s="192"/>
    </row>
    <row r="3546" spans="1:14" ht="45">
      <c r="A3546" s="185"/>
      <c r="B3546" s="266" t="s">
        <v>9774</v>
      </c>
      <c r="C3546" s="241">
        <v>2024</v>
      </c>
      <c r="D3546" s="266" t="s">
        <v>9775</v>
      </c>
      <c r="E3546" s="78">
        <v>0.4</v>
      </c>
      <c r="F3546" s="244">
        <v>1</v>
      </c>
      <c r="G3546" s="244">
        <v>10</v>
      </c>
      <c r="H3546" s="267">
        <v>22.774630000000002</v>
      </c>
      <c r="I3546" s="269">
        <v>344</v>
      </c>
      <c r="L3546" s="211">
        <f t="shared" si="109"/>
        <v>22.774630000000002</v>
      </c>
      <c r="N3546" s="192"/>
    </row>
    <row r="3547" spans="1:14" ht="45">
      <c r="A3547" s="185"/>
      <c r="B3547" s="266" t="s">
        <v>9776</v>
      </c>
      <c r="C3547" s="241">
        <v>2024</v>
      </c>
      <c r="D3547" s="266" t="s">
        <v>9777</v>
      </c>
      <c r="E3547" s="78">
        <v>0.4</v>
      </c>
      <c r="F3547" s="244">
        <v>1</v>
      </c>
      <c r="G3547" s="244">
        <v>10</v>
      </c>
      <c r="H3547" s="267">
        <v>22.666</v>
      </c>
      <c r="I3547" s="269">
        <v>344</v>
      </c>
      <c r="L3547" s="211">
        <f t="shared" si="109"/>
        <v>22.666</v>
      </c>
      <c r="N3547" s="192"/>
    </row>
    <row r="3548" spans="1:14" ht="45">
      <c r="A3548" s="185"/>
      <c r="B3548" s="266" t="s">
        <v>9778</v>
      </c>
      <c r="C3548" s="241">
        <v>2024</v>
      </c>
      <c r="D3548" s="266" t="s">
        <v>9779</v>
      </c>
      <c r="E3548" s="78">
        <v>0.4</v>
      </c>
      <c r="F3548" s="244">
        <v>1</v>
      </c>
      <c r="G3548" s="244">
        <v>15</v>
      </c>
      <c r="H3548" s="267">
        <v>23.129279999999998</v>
      </c>
      <c r="I3548" s="269">
        <v>344</v>
      </c>
      <c r="L3548" s="211">
        <f t="shared" si="109"/>
        <v>23.129279999999998</v>
      </c>
      <c r="N3548" s="192"/>
    </row>
    <row r="3549" spans="1:14" ht="45">
      <c r="A3549" s="185"/>
      <c r="B3549" s="266" t="s">
        <v>9780</v>
      </c>
      <c r="C3549" s="241">
        <v>2024</v>
      </c>
      <c r="D3549" s="266" t="s">
        <v>9781</v>
      </c>
      <c r="E3549" s="78">
        <v>0.4</v>
      </c>
      <c r="F3549" s="244">
        <v>1</v>
      </c>
      <c r="G3549" s="244">
        <v>0</v>
      </c>
      <c r="H3549" s="267">
        <v>22.551839999999999</v>
      </c>
      <c r="I3549" s="269">
        <v>344</v>
      </c>
      <c r="L3549" s="211">
        <f t="shared" si="109"/>
        <v>22.551839999999999</v>
      </c>
      <c r="N3549" s="192"/>
    </row>
    <row r="3550" spans="1:14" ht="45">
      <c r="A3550" s="185"/>
      <c r="B3550" s="266" t="s">
        <v>9782</v>
      </c>
      <c r="C3550" s="241">
        <v>2024</v>
      </c>
      <c r="D3550" s="266" t="s">
        <v>9783</v>
      </c>
      <c r="E3550" s="78">
        <v>0.4</v>
      </c>
      <c r="F3550" s="244">
        <v>1</v>
      </c>
      <c r="G3550" s="244">
        <v>0</v>
      </c>
      <c r="H3550" s="267">
        <v>22.137799999999999</v>
      </c>
      <c r="I3550" s="269">
        <v>344</v>
      </c>
      <c r="L3550" s="211">
        <f t="shared" si="109"/>
        <v>22.137799999999999</v>
      </c>
      <c r="N3550" s="192"/>
    </row>
    <row r="3551" spans="1:14" ht="45">
      <c r="A3551" s="185"/>
      <c r="B3551" s="266" t="s">
        <v>9784</v>
      </c>
      <c r="C3551" s="241">
        <v>2024</v>
      </c>
      <c r="D3551" s="266" t="s">
        <v>9785</v>
      </c>
      <c r="E3551" s="78">
        <v>0.4</v>
      </c>
      <c r="F3551" s="244">
        <v>1</v>
      </c>
      <c r="G3551" s="244">
        <v>0</v>
      </c>
      <c r="H3551" s="267">
        <v>22.501650000000001</v>
      </c>
      <c r="I3551" s="269">
        <v>344</v>
      </c>
      <c r="L3551" s="211">
        <f t="shared" si="109"/>
        <v>22.501650000000001</v>
      </c>
      <c r="N3551" s="192"/>
    </row>
    <row r="3552" spans="1:14" ht="45">
      <c r="A3552" s="185"/>
      <c r="B3552" s="266" t="s">
        <v>9786</v>
      </c>
      <c r="C3552" s="241">
        <v>2024</v>
      </c>
      <c r="D3552" s="266" t="s">
        <v>9787</v>
      </c>
      <c r="E3552" s="78">
        <v>0.4</v>
      </c>
      <c r="F3552" s="244">
        <v>1</v>
      </c>
      <c r="G3552" s="244">
        <v>0</v>
      </c>
      <c r="H3552" s="267">
        <v>22.515319999999999</v>
      </c>
      <c r="I3552" s="269">
        <v>344</v>
      </c>
      <c r="L3552" s="211">
        <f t="shared" si="109"/>
        <v>22.515319999999999</v>
      </c>
      <c r="N3552" s="192"/>
    </row>
    <row r="3553" spans="1:14" ht="45">
      <c r="A3553" s="185"/>
      <c r="B3553" s="266" t="s">
        <v>9788</v>
      </c>
      <c r="C3553" s="241">
        <v>2024</v>
      </c>
      <c r="D3553" s="266" t="s">
        <v>9789</v>
      </c>
      <c r="E3553" s="78">
        <v>0.4</v>
      </c>
      <c r="F3553" s="244">
        <v>1</v>
      </c>
      <c r="G3553" s="244">
        <v>0</v>
      </c>
      <c r="H3553" s="267">
        <v>22.567299999999999</v>
      </c>
      <c r="I3553" s="269">
        <v>344</v>
      </c>
      <c r="L3553" s="211">
        <f t="shared" si="109"/>
        <v>22.567299999999999</v>
      </c>
      <c r="N3553" s="192"/>
    </row>
    <row r="3554" spans="1:14" ht="45">
      <c r="A3554" s="185"/>
      <c r="B3554" s="266" t="s">
        <v>9790</v>
      </c>
      <c r="C3554" s="241">
        <v>2024</v>
      </c>
      <c r="D3554" s="266" t="s">
        <v>9791</v>
      </c>
      <c r="E3554" s="78">
        <v>0.4</v>
      </c>
      <c r="F3554" s="244">
        <v>1</v>
      </c>
      <c r="G3554" s="244">
        <v>0</v>
      </c>
      <c r="H3554" s="267">
        <v>22.775099999999998</v>
      </c>
      <c r="I3554" s="269">
        <v>344</v>
      </c>
      <c r="L3554" s="211">
        <f t="shared" si="109"/>
        <v>22.775099999999998</v>
      </c>
      <c r="N3554" s="192"/>
    </row>
    <row r="3555" spans="1:14" ht="45">
      <c r="A3555" s="185"/>
      <c r="B3555" s="266" t="s">
        <v>9792</v>
      </c>
      <c r="C3555" s="241">
        <v>2024</v>
      </c>
      <c r="D3555" s="266" t="s">
        <v>9793</v>
      </c>
      <c r="E3555" s="78">
        <v>0.4</v>
      </c>
      <c r="F3555" s="244">
        <v>1</v>
      </c>
      <c r="G3555" s="244">
        <v>0</v>
      </c>
      <c r="H3555" s="267">
        <v>22.666450000000001</v>
      </c>
      <c r="I3555" s="269">
        <v>344</v>
      </c>
      <c r="L3555" s="211">
        <f t="shared" si="109"/>
        <v>22.666450000000001</v>
      </c>
      <c r="N3555" s="192"/>
    </row>
    <row r="3556" spans="1:14" ht="45">
      <c r="A3556" s="185"/>
      <c r="B3556" s="266" t="s">
        <v>9794</v>
      </c>
      <c r="C3556" s="241">
        <v>2024</v>
      </c>
      <c r="D3556" s="266" t="s">
        <v>9795</v>
      </c>
      <c r="E3556" s="78">
        <v>0.4</v>
      </c>
      <c r="F3556" s="244">
        <v>1</v>
      </c>
      <c r="G3556" s="244">
        <v>0</v>
      </c>
      <c r="H3556" s="267">
        <v>22.92107</v>
      </c>
      <c r="I3556" s="269">
        <v>344</v>
      </c>
      <c r="L3556" s="211">
        <f t="shared" si="109"/>
        <v>22.92107</v>
      </c>
      <c r="N3556" s="192"/>
    </row>
    <row r="3557" spans="1:14" ht="45">
      <c r="A3557" s="185"/>
      <c r="B3557" s="266" t="s">
        <v>9796</v>
      </c>
      <c r="C3557" s="241">
        <v>2024</v>
      </c>
      <c r="D3557" s="266" t="s">
        <v>9797</v>
      </c>
      <c r="E3557" s="78">
        <v>0.4</v>
      </c>
      <c r="F3557" s="244">
        <v>1</v>
      </c>
      <c r="G3557" s="244">
        <v>0</v>
      </c>
      <c r="H3557" s="267">
        <v>22.343630000000001</v>
      </c>
      <c r="I3557" s="269">
        <v>344</v>
      </c>
      <c r="L3557" s="211">
        <f t="shared" si="109"/>
        <v>22.343630000000001</v>
      </c>
      <c r="N3557" s="192"/>
    </row>
    <row r="3558" spans="1:14" ht="45">
      <c r="A3558" s="185"/>
      <c r="B3558" s="266" t="s">
        <v>9798</v>
      </c>
      <c r="C3558" s="241">
        <v>2024</v>
      </c>
      <c r="D3558" s="266" t="s">
        <v>9799</v>
      </c>
      <c r="E3558" s="78">
        <v>0.4</v>
      </c>
      <c r="F3558" s="244">
        <v>1</v>
      </c>
      <c r="G3558" s="244">
        <v>0</v>
      </c>
      <c r="H3558" s="267">
        <v>22.137799999999999</v>
      </c>
      <c r="I3558" s="269">
        <v>344</v>
      </c>
      <c r="L3558" s="211">
        <f t="shared" si="109"/>
        <v>22.137799999999999</v>
      </c>
      <c r="N3558" s="192"/>
    </row>
    <row r="3559" spans="1:14" ht="45">
      <c r="A3559" s="185"/>
      <c r="B3559" s="266" t="s">
        <v>9800</v>
      </c>
      <c r="C3559" s="241">
        <v>2024</v>
      </c>
      <c r="D3559" s="266" t="s">
        <v>9801</v>
      </c>
      <c r="E3559" s="78">
        <v>0.4</v>
      </c>
      <c r="F3559" s="244">
        <v>1</v>
      </c>
      <c r="G3559" s="244">
        <v>0</v>
      </c>
      <c r="H3559" s="267">
        <v>22.501639999999998</v>
      </c>
      <c r="I3559" s="269">
        <v>344</v>
      </c>
      <c r="L3559" s="211">
        <f t="shared" si="109"/>
        <v>22.501639999999998</v>
      </c>
      <c r="N3559" s="192"/>
    </row>
    <row r="3560" spans="1:14" ht="45">
      <c r="A3560" s="185"/>
      <c r="B3560" s="266" t="s">
        <v>9802</v>
      </c>
      <c r="C3560" s="241">
        <v>2024</v>
      </c>
      <c r="D3560" s="266" t="s">
        <v>9803</v>
      </c>
      <c r="E3560" s="78">
        <v>0.4</v>
      </c>
      <c r="F3560" s="244">
        <v>1</v>
      </c>
      <c r="G3560" s="244">
        <v>0</v>
      </c>
      <c r="H3560" s="267">
        <v>22.723980000000001</v>
      </c>
      <c r="I3560" s="269">
        <v>344</v>
      </c>
      <c r="L3560" s="211">
        <f t="shared" si="109"/>
        <v>22.723980000000001</v>
      </c>
      <c r="N3560" s="192"/>
    </row>
    <row r="3561" spans="1:14" ht="45">
      <c r="A3561" s="185"/>
      <c r="B3561" s="266" t="s">
        <v>9804</v>
      </c>
      <c r="C3561" s="241">
        <v>2024</v>
      </c>
      <c r="D3561" s="266" t="s">
        <v>9805</v>
      </c>
      <c r="E3561" s="78">
        <v>0.4</v>
      </c>
      <c r="F3561" s="244">
        <v>1</v>
      </c>
      <c r="G3561" s="244">
        <v>7.5</v>
      </c>
      <c r="H3561" s="267">
        <v>29.789540000000002</v>
      </c>
      <c r="I3561" s="269">
        <v>345</v>
      </c>
      <c r="L3561" s="211">
        <f t="shared" si="109"/>
        <v>29.789540000000002</v>
      </c>
      <c r="N3561" s="192"/>
    </row>
    <row r="3562" spans="1:14" ht="45">
      <c r="A3562" s="185"/>
      <c r="B3562" s="266" t="s">
        <v>9806</v>
      </c>
      <c r="C3562" s="241">
        <v>2024</v>
      </c>
      <c r="D3562" s="266" t="s">
        <v>9807</v>
      </c>
      <c r="E3562" s="78">
        <v>0.4</v>
      </c>
      <c r="F3562" s="244">
        <v>1</v>
      </c>
      <c r="G3562" s="244">
        <v>0</v>
      </c>
      <c r="H3562" s="267">
        <v>27.417810000000003</v>
      </c>
      <c r="I3562" s="269">
        <v>345</v>
      </c>
      <c r="L3562" s="211">
        <f t="shared" si="109"/>
        <v>27.417810000000003</v>
      </c>
      <c r="N3562" s="192"/>
    </row>
    <row r="3563" spans="1:14" ht="45">
      <c r="A3563" s="185"/>
      <c r="B3563" s="266" t="s">
        <v>9808</v>
      </c>
      <c r="C3563" s="241">
        <v>2024</v>
      </c>
      <c r="D3563" s="266" t="s">
        <v>6732</v>
      </c>
      <c r="E3563" s="78">
        <v>0.4</v>
      </c>
      <c r="F3563" s="244">
        <v>1</v>
      </c>
      <c r="G3563" s="244">
        <v>50</v>
      </c>
      <c r="H3563" s="267">
        <v>26.224869999999999</v>
      </c>
      <c r="I3563" s="269">
        <v>345</v>
      </c>
      <c r="L3563" s="211">
        <f t="shared" si="109"/>
        <v>26.224869999999999</v>
      </c>
      <c r="N3563" s="192"/>
    </row>
    <row r="3564" spans="1:14" ht="45">
      <c r="A3564" s="185"/>
      <c r="B3564" s="266" t="s">
        <v>9809</v>
      </c>
      <c r="C3564" s="241">
        <v>2024</v>
      </c>
      <c r="D3564" s="266" t="s">
        <v>9810</v>
      </c>
      <c r="E3564" s="78">
        <v>0.4</v>
      </c>
      <c r="F3564" s="244">
        <v>1</v>
      </c>
      <c r="G3564" s="244">
        <v>15</v>
      </c>
      <c r="H3564" s="267">
        <v>22.12351</v>
      </c>
      <c r="I3564" s="269">
        <v>392</v>
      </c>
      <c r="L3564" s="211">
        <f t="shared" si="109"/>
        <v>22.12351</v>
      </c>
      <c r="N3564" s="192"/>
    </row>
    <row r="3565" spans="1:14" ht="45">
      <c r="A3565" s="185"/>
      <c r="B3565" s="266" t="s">
        <v>9811</v>
      </c>
      <c r="C3565" s="241">
        <v>2024</v>
      </c>
      <c r="D3565" s="266" t="s">
        <v>9812</v>
      </c>
      <c r="E3565" s="78">
        <v>0.4</v>
      </c>
      <c r="F3565" s="244">
        <v>1</v>
      </c>
      <c r="G3565" s="244">
        <v>5</v>
      </c>
      <c r="H3565" s="267">
        <v>22.585069999999998</v>
      </c>
      <c r="I3565" s="269">
        <v>392</v>
      </c>
      <c r="L3565" s="211">
        <f t="shared" si="109"/>
        <v>22.585069999999998</v>
      </c>
      <c r="N3565" s="192"/>
    </row>
    <row r="3566" spans="1:14" ht="45">
      <c r="A3566" s="185"/>
      <c r="B3566" s="266" t="s">
        <v>9813</v>
      </c>
      <c r="C3566" s="241">
        <v>2024</v>
      </c>
      <c r="D3566" s="266" t="s">
        <v>9814</v>
      </c>
      <c r="E3566" s="78">
        <v>0.4</v>
      </c>
      <c r="F3566" s="244">
        <v>1</v>
      </c>
      <c r="G3566" s="244">
        <v>0</v>
      </c>
      <c r="H3566" s="267">
        <v>22.710560000000001</v>
      </c>
      <c r="I3566" s="269">
        <v>350</v>
      </c>
      <c r="L3566" s="211">
        <f t="shared" si="109"/>
        <v>22.710560000000001</v>
      </c>
      <c r="N3566" s="192"/>
    </row>
    <row r="3567" spans="1:14" ht="45">
      <c r="A3567" s="185"/>
      <c r="B3567" s="266" t="s">
        <v>9815</v>
      </c>
      <c r="C3567" s="241">
        <v>2024</v>
      </c>
      <c r="D3567" s="266" t="s">
        <v>9816</v>
      </c>
      <c r="E3567" s="78">
        <v>0.4</v>
      </c>
      <c r="F3567" s="244">
        <v>1</v>
      </c>
      <c r="G3567" s="244">
        <v>5</v>
      </c>
      <c r="H3567" s="267">
        <v>41.159339999999993</v>
      </c>
      <c r="I3567" s="269">
        <v>347</v>
      </c>
      <c r="L3567" s="211">
        <f t="shared" si="109"/>
        <v>41.159339999999993</v>
      </c>
      <c r="N3567" s="192"/>
    </row>
    <row r="3568" spans="1:14" ht="45">
      <c r="A3568" s="185"/>
      <c r="B3568" s="266" t="s">
        <v>9817</v>
      </c>
      <c r="C3568" s="241">
        <v>2024</v>
      </c>
      <c r="D3568" s="266" t="s">
        <v>9818</v>
      </c>
      <c r="E3568" s="78">
        <v>0.4</v>
      </c>
      <c r="F3568" s="244">
        <v>1</v>
      </c>
      <c r="G3568" s="244">
        <v>10</v>
      </c>
      <c r="H3568" s="267">
        <v>27.460660000000001</v>
      </c>
      <c r="I3568" s="269">
        <v>398</v>
      </c>
      <c r="L3568" s="211">
        <f t="shared" si="109"/>
        <v>27.460660000000001</v>
      </c>
      <c r="N3568" s="192"/>
    </row>
    <row r="3569" spans="1:14" ht="45">
      <c r="A3569" s="185"/>
      <c r="B3569" s="266" t="s">
        <v>9819</v>
      </c>
      <c r="C3569" s="241">
        <v>2024</v>
      </c>
      <c r="D3569" s="266" t="s">
        <v>9820</v>
      </c>
      <c r="E3569" s="78">
        <v>0.4</v>
      </c>
      <c r="F3569" s="244">
        <v>1</v>
      </c>
      <c r="G3569" s="244">
        <v>15</v>
      </c>
      <c r="H3569" s="267">
        <v>24.60716</v>
      </c>
      <c r="I3569" s="269">
        <v>398</v>
      </c>
      <c r="L3569" s="211">
        <f t="shared" si="109"/>
        <v>24.60716</v>
      </c>
      <c r="N3569" s="192"/>
    </row>
    <row r="3570" spans="1:14" ht="45">
      <c r="A3570" s="185"/>
      <c r="B3570" s="266" t="s">
        <v>9821</v>
      </c>
      <c r="C3570" s="241">
        <v>2024</v>
      </c>
      <c r="D3570" s="266" t="s">
        <v>9822</v>
      </c>
      <c r="E3570" s="78">
        <v>0.4</v>
      </c>
      <c r="F3570" s="244">
        <v>1</v>
      </c>
      <c r="G3570" s="244">
        <v>15</v>
      </c>
      <c r="H3570" s="267">
        <v>30.125540000000001</v>
      </c>
      <c r="I3570" s="269">
        <v>400</v>
      </c>
      <c r="L3570" s="211">
        <f t="shared" si="109"/>
        <v>30.125540000000001</v>
      </c>
      <c r="N3570" s="192"/>
    </row>
    <row r="3571" spans="1:14" ht="45">
      <c r="A3571" s="185"/>
      <c r="B3571" s="266" t="s">
        <v>9823</v>
      </c>
      <c r="C3571" s="241">
        <v>2024</v>
      </c>
      <c r="D3571" s="266" t="s">
        <v>9824</v>
      </c>
      <c r="E3571" s="78">
        <v>0.4</v>
      </c>
      <c r="F3571" s="244">
        <v>1</v>
      </c>
      <c r="G3571" s="244">
        <v>15</v>
      </c>
      <c r="H3571" s="267">
        <v>30.714490000000001</v>
      </c>
      <c r="I3571" s="269">
        <v>606</v>
      </c>
      <c r="L3571" s="211">
        <f t="shared" si="109"/>
        <v>30.714490000000001</v>
      </c>
      <c r="N3571" s="192"/>
    </row>
    <row r="3572" spans="1:14" ht="45">
      <c r="A3572" s="185"/>
      <c r="B3572" s="266" t="s">
        <v>9825</v>
      </c>
      <c r="C3572" s="241">
        <v>2024</v>
      </c>
      <c r="D3572" s="266" t="s">
        <v>9826</v>
      </c>
      <c r="E3572" s="78">
        <v>0.4</v>
      </c>
      <c r="F3572" s="244">
        <v>1</v>
      </c>
      <c r="G3572" s="244">
        <v>15</v>
      </c>
      <c r="H3572" s="267">
        <v>26.509640000000001</v>
      </c>
      <c r="I3572" s="269">
        <v>393</v>
      </c>
      <c r="L3572" s="211">
        <f t="shared" si="109"/>
        <v>26.509640000000001</v>
      </c>
      <c r="N3572" s="192"/>
    </row>
    <row r="3573" spans="1:14" ht="45">
      <c r="A3573" s="185"/>
      <c r="B3573" s="266" t="s">
        <v>9827</v>
      </c>
      <c r="C3573" s="241">
        <v>2024</v>
      </c>
      <c r="D3573" s="266" t="s">
        <v>9828</v>
      </c>
      <c r="E3573" s="78">
        <v>0.4</v>
      </c>
      <c r="F3573" s="244">
        <v>1</v>
      </c>
      <c r="G3573" s="244">
        <v>10</v>
      </c>
      <c r="H3573" s="267">
        <v>28.550519999999999</v>
      </c>
      <c r="I3573" s="269">
        <v>398</v>
      </c>
      <c r="L3573" s="211">
        <f t="shared" si="109"/>
        <v>28.550519999999999</v>
      </c>
      <c r="N3573" s="192"/>
    </row>
    <row r="3574" spans="1:14" s="247" customFormat="1" ht="45">
      <c r="A3574" s="241"/>
      <c r="B3574" s="266" t="s">
        <v>9829</v>
      </c>
      <c r="C3574" s="241">
        <v>2024</v>
      </c>
      <c r="D3574" s="266" t="s">
        <v>9830</v>
      </c>
      <c r="E3574" s="78">
        <v>0.4</v>
      </c>
      <c r="F3574" s="244">
        <v>1</v>
      </c>
      <c r="G3574" s="244">
        <v>15</v>
      </c>
      <c r="H3574" s="267">
        <v>40.727440000000001</v>
      </c>
      <c r="I3574" s="268">
        <v>398</v>
      </c>
      <c r="L3574" s="248">
        <f t="shared" si="109"/>
        <v>40.727440000000001</v>
      </c>
      <c r="N3574" s="249"/>
    </row>
    <row r="3575" spans="1:14" ht="45">
      <c r="A3575" s="185"/>
      <c r="B3575" s="266" t="s">
        <v>9831</v>
      </c>
      <c r="C3575" s="241">
        <v>2024</v>
      </c>
      <c r="D3575" s="266" t="s">
        <v>9832</v>
      </c>
      <c r="E3575" s="78">
        <v>0.4</v>
      </c>
      <c r="F3575" s="244">
        <v>1</v>
      </c>
      <c r="G3575" s="244">
        <v>15</v>
      </c>
      <c r="H3575" s="267">
        <v>24.20496</v>
      </c>
      <c r="I3575" s="269">
        <v>394</v>
      </c>
      <c r="L3575" s="211">
        <f t="shared" si="109"/>
        <v>24.20496</v>
      </c>
      <c r="N3575" s="192"/>
    </row>
    <row r="3576" spans="1:14" ht="45">
      <c r="A3576" s="185"/>
      <c r="B3576" s="266" t="s">
        <v>9833</v>
      </c>
      <c r="C3576" s="241">
        <v>2024</v>
      </c>
      <c r="D3576" s="266" t="s">
        <v>9834</v>
      </c>
      <c r="E3576" s="78">
        <v>0.4</v>
      </c>
      <c r="F3576" s="244">
        <v>1</v>
      </c>
      <c r="G3576" s="244">
        <v>0</v>
      </c>
      <c r="H3576" s="267">
        <v>24.205009999999998</v>
      </c>
      <c r="I3576" s="269">
        <v>394</v>
      </c>
      <c r="L3576" s="211">
        <f t="shared" si="109"/>
        <v>24.205009999999998</v>
      </c>
      <c r="N3576" s="192"/>
    </row>
    <row r="3577" spans="1:14" ht="45">
      <c r="A3577" s="185"/>
      <c r="B3577" s="266" t="s">
        <v>9835</v>
      </c>
      <c r="C3577" s="241">
        <v>2024</v>
      </c>
      <c r="D3577" s="266" t="s">
        <v>9836</v>
      </c>
      <c r="E3577" s="78">
        <v>0.4</v>
      </c>
      <c r="F3577" s="244">
        <v>1</v>
      </c>
      <c r="G3577" s="244">
        <v>0</v>
      </c>
      <c r="H3577" s="267">
        <v>24.205449999999999</v>
      </c>
      <c r="I3577" s="269">
        <v>394</v>
      </c>
      <c r="L3577" s="211">
        <f t="shared" si="109"/>
        <v>24.205449999999999</v>
      </c>
      <c r="N3577" s="192"/>
    </row>
    <row r="3578" spans="1:14" ht="45">
      <c r="A3578" s="185"/>
      <c r="B3578" s="266" t="s">
        <v>9837</v>
      </c>
      <c r="C3578" s="241">
        <v>2024</v>
      </c>
      <c r="D3578" s="266" t="s">
        <v>9838</v>
      </c>
      <c r="E3578" s="78">
        <v>0.4</v>
      </c>
      <c r="F3578" s="244">
        <v>1</v>
      </c>
      <c r="G3578" s="244">
        <v>15</v>
      </c>
      <c r="H3578" s="267">
        <v>24.205500000000001</v>
      </c>
      <c r="I3578" s="269">
        <v>394</v>
      </c>
      <c r="L3578" s="211">
        <f t="shared" si="109"/>
        <v>24.205500000000001</v>
      </c>
      <c r="N3578" s="192"/>
    </row>
    <row r="3579" spans="1:14" ht="45">
      <c r="A3579" s="185"/>
      <c r="B3579" s="266" t="s">
        <v>9839</v>
      </c>
      <c r="C3579" s="241">
        <v>2024</v>
      </c>
      <c r="D3579" s="266" t="s">
        <v>9840</v>
      </c>
      <c r="E3579" s="78">
        <v>0.4</v>
      </c>
      <c r="F3579" s="244">
        <v>1</v>
      </c>
      <c r="G3579" s="244">
        <v>0</v>
      </c>
      <c r="H3579" s="267">
        <v>24.205479999999998</v>
      </c>
      <c r="I3579" s="269">
        <v>394</v>
      </c>
      <c r="L3579" s="211">
        <f t="shared" si="109"/>
        <v>24.205479999999998</v>
      </c>
      <c r="N3579" s="192"/>
    </row>
    <row r="3580" spans="1:14" ht="45">
      <c r="A3580" s="185"/>
      <c r="B3580" s="266" t="s">
        <v>9841</v>
      </c>
      <c r="C3580" s="241">
        <v>2024</v>
      </c>
      <c r="D3580" s="266" t="s">
        <v>9842</v>
      </c>
      <c r="E3580" s="78">
        <v>0.4</v>
      </c>
      <c r="F3580" s="244">
        <v>1</v>
      </c>
      <c r="G3580" s="244">
        <v>0</v>
      </c>
      <c r="H3580" s="267">
        <v>24.287240000000001</v>
      </c>
      <c r="I3580" s="269">
        <v>394</v>
      </c>
      <c r="L3580" s="211">
        <f t="shared" si="109"/>
        <v>24.287240000000001</v>
      </c>
      <c r="N3580" s="192"/>
    </row>
    <row r="3581" spans="1:14" ht="45">
      <c r="A3581" s="185"/>
      <c r="B3581" s="266" t="s">
        <v>9843</v>
      </c>
      <c r="C3581" s="241">
        <v>2024</v>
      </c>
      <c r="D3581" s="266" t="s">
        <v>9844</v>
      </c>
      <c r="E3581" s="78">
        <v>0.4</v>
      </c>
      <c r="F3581" s="244">
        <v>1</v>
      </c>
      <c r="G3581" s="244">
        <v>0</v>
      </c>
      <c r="H3581" s="267">
        <v>25.586029999999997</v>
      </c>
      <c r="I3581" s="269">
        <v>394</v>
      </c>
      <c r="L3581" s="211">
        <f t="shared" si="109"/>
        <v>25.586029999999997</v>
      </c>
      <c r="N3581" s="192"/>
    </row>
    <row r="3582" spans="1:14" ht="45">
      <c r="A3582" s="185"/>
      <c r="B3582" s="266" t="s">
        <v>9845</v>
      </c>
      <c r="C3582" s="241">
        <v>2024</v>
      </c>
      <c r="D3582" s="266" t="s">
        <v>9846</v>
      </c>
      <c r="E3582" s="78">
        <v>0.4</v>
      </c>
      <c r="F3582" s="244">
        <v>1</v>
      </c>
      <c r="G3582" s="244">
        <v>0</v>
      </c>
      <c r="H3582" s="267">
        <v>23.07987</v>
      </c>
      <c r="I3582" s="269">
        <v>394</v>
      </c>
      <c r="L3582" s="211">
        <f t="shared" si="109"/>
        <v>23.07987</v>
      </c>
      <c r="N3582" s="192"/>
    </row>
    <row r="3583" spans="1:14" ht="45">
      <c r="A3583" s="185"/>
      <c r="B3583" s="266" t="s">
        <v>9847</v>
      </c>
      <c r="C3583" s="241">
        <v>2024</v>
      </c>
      <c r="D3583" s="266" t="s">
        <v>9848</v>
      </c>
      <c r="E3583" s="78">
        <v>0.4</v>
      </c>
      <c r="F3583" s="244">
        <v>1</v>
      </c>
      <c r="G3583" s="244">
        <v>0</v>
      </c>
      <c r="H3583" s="267">
        <v>24.332909999999998</v>
      </c>
      <c r="I3583" s="269">
        <v>394</v>
      </c>
      <c r="L3583" s="211">
        <f t="shared" si="109"/>
        <v>24.332909999999998</v>
      </c>
      <c r="N3583" s="192"/>
    </row>
    <row r="3584" spans="1:14" ht="45">
      <c r="A3584" s="185"/>
      <c r="B3584" s="266" t="s">
        <v>9849</v>
      </c>
      <c r="C3584" s="241">
        <v>2024</v>
      </c>
      <c r="D3584" s="266" t="s">
        <v>9850</v>
      </c>
      <c r="E3584" s="78">
        <v>0.4</v>
      </c>
      <c r="F3584" s="244">
        <v>1</v>
      </c>
      <c r="G3584" s="244">
        <v>15</v>
      </c>
      <c r="H3584" s="267">
        <v>24.332909999999998</v>
      </c>
      <c r="I3584" s="269">
        <v>394</v>
      </c>
      <c r="L3584" s="211">
        <f t="shared" si="109"/>
        <v>24.332909999999998</v>
      </c>
      <c r="N3584" s="192"/>
    </row>
    <row r="3585" spans="1:14" ht="45">
      <c r="A3585" s="185"/>
      <c r="B3585" s="266" t="s">
        <v>9851</v>
      </c>
      <c r="C3585" s="241">
        <v>2024</v>
      </c>
      <c r="D3585" s="266" t="s">
        <v>9852</v>
      </c>
      <c r="E3585" s="78">
        <v>0.4</v>
      </c>
      <c r="F3585" s="244">
        <v>1</v>
      </c>
      <c r="G3585" s="244">
        <v>15</v>
      </c>
      <c r="H3585" s="267">
        <v>24.332849999999997</v>
      </c>
      <c r="I3585" s="269">
        <v>394</v>
      </c>
      <c r="L3585" s="211">
        <f t="shared" si="109"/>
        <v>24.332849999999997</v>
      </c>
      <c r="N3585" s="192"/>
    </row>
    <row r="3586" spans="1:14" ht="45">
      <c r="A3586" s="185"/>
      <c r="B3586" s="266" t="s">
        <v>9853</v>
      </c>
      <c r="C3586" s="241">
        <v>2024</v>
      </c>
      <c r="D3586" s="266" t="s">
        <v>9854</v>
      </c>
      <c r="E3586" s="78">
        <v>0.4</v>
      </c>
      <c r="F3586" s="244">
        <v>1</v>
      </c>
      <c r="G3586" s="244">
        <v>0</v>
      </c>
      <c r="H3586" s="267">
        <v>24.169610000000002</v>
      </c>
      <c r="I3586" s="269">
        <v>394</v>
      </c>
      <c r="L3586" s="211">
        <f t="shared" si="109"/>
        <v>24.169610000000002</v>
      </c>
      <c r="N3586" s="192"/>
    </row>
    <row r="3587" spans="1:14" ht="45">
      <c r="A3587" s="185"/>
      <c r="B3587" s="266" t="s">
        <v>9855</v>
      </c>
      <c r="C3587" s="241">
        <v>2024</v>
      </c>
      <c r="D3587" s="266" t="s">
        <v>9856</v>
      </c>
      <c r="E3587" s="78">
        <v>0.4</v>
      </c>
      <c r="F3587" s="244">
        <v>1</v>
      </c>
      <c r="G3587" s="244">
        <v>0</v>
      </c>
      <c r="H3587" s="267">
        <v>24.170110000000001</v>
      </c>
      <c r="I3587" s="269">
        <v>394</v>
      </c>
      <c r="L3587" s="211">
        <f t="shared" si="109"/>
        <v>24.170110000000001</v>
      </c>
      <c r="N3587" s="192"/>
    </row>
    <row r="3588" spans="1:14" ht="45">
      <c r="A3588" s="185"/>
      <c r="B3588" s="266" t="s">
        <v>9857</v>
      </c>
      <c r="C3588" s="241">
        <v>2024</v>
      </c>
      <c r="D3588" s="266" t="s">
        <v>9858</v>
      </c>
      <c r="E3588" s="78">
        <v>0.4</v>
      </c>
      <c r="F3588" s="244">
        <v>1</v>
      </c>
      <c r="G3588" s="244">
        <v>0</v>
      </c>
      <c r="H3588" s="267">
        <v>23.967279999999999</v>
      </c>
      <c r="I3588" s="269">
        <v>394</v>
      </c>
      <c r="L3588" s="211">
        <f t="shared" si="109"/>
        <v>23.967279999999999</v>
      </c>
      <c r="N3588" s="192"/>
    </row>
    <row r="3589" spans="1:14" ht="45">
      <c r="A3589" s="185"/>
      <c r="B3589" s="266" t="s">
        <v>9859</v>
      </c>
      <c r="C3589" s="241">
        <v>2024</v>
      </c>
      <c r="D3589" s="266" t="s">
        <v>9860</v>
      </c>
      <c r="E3589" s="78">
        <v>0.4</v>
      </c>
      <c r="F3589" s="244">
        <v>1</v>
      </c>
      <c r="G3589" s="244">
        <v>0</v>
      </c>
      <c r="H3589" s="267">
        <v>23.94445</v>
      </c>
      <c r="I3589" s="269">
        <v>394</v>
      </c>
      <c r="L3589" s="211">
        <f t="shared" si="109"/>
        <v>23.94445</v>
      </c>
      <c r="N3589" s="192"/>
    </row>
    <row r="3590" spans="1:14" ht="45">
      <c r="A3590" s="185"/>
      <c r="B3590" s="266" t="s">
        <v>9861</v>
      </c>
      <c r="C3590" s="241">
        <v>2024</v>
      </c>
      <c r="D3590" s="266" t="s">
        <v>9862</v>
      </c>
      <c r="E3590" s="78">
        <v>0.4</v>
      </c>
      <c r="F3590" s="244">
        <v>1</v>
      </c>
      <c r="G3590" s="244">
        <v>0</v>
      </c>
      <c r="H3590" s="267">
        <v>23.94445</v>
      </c>
      <c r="I3590" s="269">
        <v>394</v>
      </c>
      <c r="L3590" s="211">
        <f t="shared" si="109"/>
        <v>23.94445</v>
      </c>
      <c r="N3590" s="192"/>
    </row>
    <row r="3591" spans="1:14" ht="45">
      <c r="A3591" s="185"/>
      <c r="B3591" s="266" t="s">
        <v>9863</v>
      </c>
      <c r="C3591" s="241">
        <v>2024</v>
      </c>
      <c r="D3591" s="266" t="s">
        <v>9864</v>
      </c>
      <c r="E3591" s="78">
        <v>0.4</v>
      </c>
      <c r="F3591" s="244">
        <v>1</v>
      </c>
      <c r="G3591" s="244">
        <v>0</v>
      </c>
      <c r="H3591" s="267">
        <v>23.944929999999999</v>
      </c>
      <c r="I3591" s="269">
        <v>394</v>
      </c>
      <c r="L3591" s="211">
        <f t="shared" si="109"/>
        <v>23.944929999999999</v>
      </c>
      <c r="N3591" s="192"/>
    </row>
    <row r="3592" spans="1:14" ht="45">
      <c r="A3592" s="185"/>
      <c r="B3592" s="266" t="s">
        <v>9865</v>
      </c>
      <c r="C3592" s="241">
        <v>2024</v>
      </c>
      <c r="D3592" s="266" t="s">
        <v>9866</v>
      </c>
      <c r="E3592" s="78">
        <v>0.4</v>
      </c>
      <c r="F3592" s="244">
        <v>1</v>
      </c>
      <c r="G3592" s="244">
        <v>15</v>
      </c>
      <c r="H3592" s="267">
        <v>23.944929999999999</v>
      </c>
      <c r="I3592" s="269">
        <v>394</v>
      </c>
      <c r="L3592" s="211">
        <f t="shared" ref="L3592:L3655" si="110">H3592/F3592</f>
        <v>23.944929999999999</v>
      </c>
      <c r="N3592" s="192"/>
    </row>
    <row r="3593" spans="1:14" ht="45">
      <c r="A3593" s="185"/>
      <c r="B3593" s="266" t="s">
        <v>9867</v>
      </c>
      <c r="C3593" s="241">
        <v>2024</v>
      </c>
      <c r="D3593" s="266" t="s">
        <v>9868</v>
      </c>
      <c r="E3593" s="78">
        <v>0.4</v>
      </c>
      <c r="F3593" s="244">
        <v>1</v>
      </c>
      <c r="G3593" s="244">
        <v>0</v>
      </c>
      <c r="H3593" s="267">
        <v>23.94492</v>
      </c>
      <c r="I3593" s="269">
        <v>394</v>
      </c>
      <c r="L3593" s="211">
        <f t="shared" si="110"/>
        <v>23.94492</v>
      </c>
      <c r="N3593" s="192"/>
    </row>
    <row r="3594" spans="1:14" ht="45">
      <c r="A3594" s="185"/>
      <c r="B3594" s="266" t="s">
        <v>9869</v>
      </c>
      <c r="C3594" s="241">
        <v>2024</v>
      </c>
      <c r="D3594" s="266" t="s">
        <v>9870</v>
      </c>
      <c r="E3594" s="78">
        <v>0.4</v>
      </c>
      <c r="F3594" s="244">
        <v>1</v>
      </c>
      <c r="G3594" s="244">
        <v>0</v>
      </c>
      <c r="H3594" s="267">
        <v>24.4114</v>
      </c>
      <c r="I3594" s="269">
        <v>394</v>
      </c>
      <c r="L3594" s="211">
        <f t="shared" si="110"/>
        <v>24.4114</v>
      </c>
      <c r="N3594" s="192"/>
    </row>
    <row r="3595" spans="1:14" ht="45">
      <c r="A3595" s="185"/>
      <c r="B3595" s="266" t="s">
        <v>9871</v>
      </c>
      <c r="C3595" s="241">
        <v>2024</v>
      </c>
      <c r="D3595" s="266" t="s">
        <v>9872</v>
      </c>
      <c r="E3595" s="78">
        <v>0.4</v>
      </c>
      <c r="F3595" s="244">
        <v>1</v>
      </c>
      <c r="G3595" s="244">
        <v>0</v>
      </c>
      <c r="H3595" s="267">
        <v>24.41142</v>
      </c>
      <c r="I3595" s="269">
        <v>394</v>
      </c>
      <c r="L3595" s="211">
        <f t="shared" si="110"/>
        <v>24.41142</v>
      </c>
      <c r="N3595" s="192"/>
    </row>
    <row r="3596" spans="1:14" ht="45">
      <c r="A3596" s="185"/>
      <c r="B3596" s="266" t="s">
        <v>9873</v>
      </c>
      <c r="C3596" s="241">
        <v>2024</v>
      </c>
      <c r="D3596" s="266" t="s">
        <v>9874</v>
      </c>
      <c r="E3596" s="78">
        <v>0.4</v>
      </c>
      <c r="F3596" s="244">
        <v>1</v>
      </c>
      <c r="G3596" s="244">
        <v>15</v>
      </c>
      <c r="H3596" s="267">
        <v>24.476099999999999</v>
      </c>
      <c r="I3596" s="269">
        <v>394</v>
      </c>
      <c r="L3596" s="211">
        <f t="shared" si="110"/>
        <v>24.476099999999999</v>
      </c>
      <c r="N3596" s="192"/>
    </row>
    <row r="3597" spans="1:14" ht="45">
      <c r="A3597" s="185"/>
      <c r="B3597" s="266" t="s">
        <v>9875</v>
      </c>
      <c r="C3597" s="241">
        <v>2024</v>
      </c>
      <c r="D3597" s="266" t="s">
        <v>9876</v>
      </c>
      <c r="E3597" s="78">
        <v>0.4</v>
      </c>
      <c r="F3597" s="244">
        <v>1</v>
      </c>
      <c r="G3597" s="244">
        <v>0</v>
      </c>
      <c r="H3597" s="267">
        <v>24.543189999999999</v>
      </c>
      <c r="I3597" s="269">
        <v>394</v>
      </c>
      <c r="L3597" s="211">
        <f t="shared" si="110"/>
        <v>24.543189999999999</v>
      </c>
      <c r="N3597" s="192"/>
    </row>
    <row r="3598" spans="1:14" ht="45">
      <c r="A3598" s="185"/>
      <c r="B3598" s="266" t="s">
        <v>9877</v>
      </c>
      <c r="C3598" s="241">
        <v>2024</v>
      </c>
      <c r="D3598" s="266" t="s">
        <v>9878</v>
      </c>
      <c r="E3598" s="78">
        <v>0.4</v>
      </c>
      <c r="F3598" s="244">
        <v>1</v>
      </c>
      <c r="G3598" s="244">
        <v>0</v>
      </c>
      <c r="H3598" s="267">
        <v>24.54317</v>
      </c>
      <c r="I3598" s="269">
        <v>394</v>
      </c>
      <c r="L3598" s="211">
        <f t="shared" si="110"/>
        <v>24.54317</v>
      </c>
      <c r="N3598" s="192"/>
    </row>
    <row r="3599" spans="1:14" ht="45">
      <c r="A3599" s="185"/>
      <c r="B3599" s="266" t="s">
        <v>9879</v>
      </c>
      <c r="C3599" s="241">
        <v>2024</v>
      </c>
      <c r="D3599" s="266" t="s">
        <v>9880</v>
      </c>
      <c r="E3599" s="78">
        <v>0.4</v>
      </c>
      <c r="F3599" s="244">
        <v>1</v>
      </c>
      <c r="G3599" s="244">
        <v>15</v>
      </c>
      <c r="H3599" s="267">
        <v>24.543659999999999</v>
      </c>
      <c r="I3599" s="269">
        <v>394</v>
      </c>
      <c r="L3599" s="211">
        <f t="shared" si="110"/>
        <v>24.543659999999999</v>
      </c>
      <c r="N3599" s="192"/>
    </row>
    <row r="3600" spans="1:14" ht="45">
      <c r="A3600" s="185"/>
      <c r="B3600" s="266" t="s">
        <v>9881</v>
      </c>
      <c r="C3600" s="241">
        <v>2024</v>
      </c>
      <c r="D3600" s="266" t="s">
        <v>9882</v>
      </c>
      <c r="E3600" s="78">
        <v>0.4</v>
      </c>
      <c r="F3600" s="244">
        <v>1</v>
      </c>
      <c r="G3600" s="244">
        <v>0</v>
      </c>
      <c r="H3600" s="267">
        <v>24.25611</v>
      </c>
      <c r="I3600" s="269">
        <v>394</v>
      </c>
      <c r="L3600" s="211">
        <f t="shared" si="110"/>
        <v>24.25611</v>
      </c>
      <c r="N3600" s="192"/>
    </row>
    <row r="3601" spans="1:14" ht="45">
      <c r="A3601" s="185"/>
      <c r="B3601" s="266" t="s">
        <v>9883</v>
      </c>
      <c r="C3601" s="241">
        <v>2024</v>
      </c>
      <c r="D3601" s="266" t="s">
        <v>9884</v>
      </c>
      <c r="E3601" s="78">
        <v>0.4</v>
      </c>
      <c r="F3601" s="244">
        <v>1</v>
      </c>
      <c r="G3601" s="244">
        <v>0</v>
      </c>
      <c r="H3601" s="267">
        <v>24.256150000000002</v>
      </c>
      <c r="I3601" s="269">
        <v>394</v>
      </c>
      <c r="L3601" s="211">
        <f t="shared" si="110"/>
        <v>24.256150000000002</v>
      </c>
      <c r="N3601" s="192"/>
    </row>
    <row r="3602" spans="1:14" ht="45">
      <c r="A3602" s="185"/>
      <c r="B3602" s="266" t="s">
        <v>9885</v>
      </c>
      <c r="C3602" s="241">
        <v>2024</v>
      </c>
      <c r="D3602" s="266" t="s">
        <v>9886</v>
      </c>
      <c r="E3602" s="78">
        <v>0.4</v>
      </c>
      <c r="F3602" s="244">
        <v>1</v>
      </c>
      <c r="G3602" s="244">
        <v>10</v>
      </c>
      <c r="H3602" s="267">
        <v>24.25611</v>
      </c>
      <c r="I3602" s="269">
        <v>394</v>
      </c>
      <c r="L3602" s="211">
        <f t="shared" si="110"/>
        <v>24.25611</v>
      </c>
      <c r="N3602" s="192"/>
    </row>
    <row r="3603" spans="1:14" ht="45">
      <c r="A3603" s="185"/>
      <c r="B3603" s="266" t="s">
        <v>9887</v>
      </c>
      <c r="C3603" s="241">
        <v>2024</v>
      </c>
      <c r="D3603" s="266" t="s">
        <v>9888</v>
      </c>
      <c r="E3603" s="78">
        <v>0.4</v>
      </c>
      <c r="F3603" s="244">
        <v>1</v>
      </c>
      <c r="G3603" s="244">
        <v>0</v>
      </c>
      <c r="H3603" s="267">
        <v>24.256119999999999</v>
      </c>
      <c r="I3603" s="269">
        <v>394</v>
      </c>
      <c r="L3603" s="211">
        <f t="shared" si="110"/>
        <v>24.256119999999999</v>
      </c>
      <c r="N3603" s="192"/>
    </row>
    <row r="3604" spans="1:14" ht="45">
      <c r="A3604" s="185"/>
      <c r="B3604" s="266" t="s">
        <v>9889</v>
      </c>
      <c r="C3604" s="241">
        <v>2024</v>
      </c>
      <c r="D3604" s="266" t="s">
        <v>9890</v>
      </c>
      <c r="E3604" s="78">
        <v>0.4</v>
      </c>
      <c r="F3604" s="244">
        <v>1</v>
      </c>
      <c r="G3604" s="244">
        <v>0</v>
      </c>
      <c r="H3604" s="267">
        <v>24.25611</v>
      </c>
      <c r="I3604" s="269">
        <v>394</v>
      </c>
      <c r="L3604" s="211">
        <f t="shared" si="110"/>
        <v>24.25611</v>
      </c>
      <c r="N3604" s="192"/>
    </row>
    <row r="3605" spans="1:14" ht="45">
      <c r="A3605" s="185"/>
      <c r="B3605" s="266" t="s">
        <v>9891</v>
      </c>
      <c r="C3605" s="241">
        <v>2024</v>
      </c>
      <c r="D3605" s="266" t="s">
        <v>9892</v>
      </c>
      <c r="E3605" s="78">
        <v>0.4</v>
      </c>
      <c r="F3605" s="244">
        <v>1</v>
      </c>
      <c r="G3605" s="244">
        <v>15</v>
      </c>
      <c r="H3605" s="267">
        <v>24.114369999999997</v>
      </c>
      <c r="I3605" s="269">
        <v>394</v>
      </c>
      <c r="L3605" s="211">
        <f t="shared" si="110"/>
        <v>24.114369999999997</v>
      </c>
      <c r="N3605" s="192"/>
    </row>
    <row r="3606" spans="1:14" ht="45">
      <c r="A3606" s="185"/>
      <c r="B3606" s="266" t="s">
        <v>9893</v>
      </c>
      <c r="C3606" s="241">
        <v>2024</v>
      </c>
      <c r="D3606" s="266" t="s">
        <v>9894</v>
      </c>
      <c r="E3606" s="78">
        <v>0.4</v>
      </c>
      <c r="F3606" s="244">
        <v>1</v>
      </c>
      <c r="G3606" s="244">
        <v>15</v>
      </c>
      <c r="H3606" s="267">
        <v>24.1144</v>
      </c>
      <c r="I3606" s="269">
        <v>394</v>
      </c>
      <c r="L3606" s="211">
        <f t="shared" si="110"/>
        <v>24.1144</v>
      </c>
      <c r="N3606" s="192"/>
    </row>
    <row r="3607" spans="1:14" ht="45">
      <c r="A3607" s="185"/>
      <c r="B3607" s="266" t="s">
        <v>9895</v>
      </c>
      <c r="C3607" s="241">
        <v>2024</v>
      </c>
      <c r="D3607" s="266" t="s">
        <v>9896</v>
      </c>
      <c r="E3607" s="78">
        <v>0.4</v>
      </c>
      <c r="F3607" s="244">
        <v>1</v>
      </c>
      <c r="G3607" s="244">
        <v>0</v>
      </c>
      <c r="H3607" s="267">
        <v>24.146139999999999</v>
      </c>
      <c r="I3607" s="269">
        <v>394</v>
      </c>
      <c r="L3607" s="211">
        <f t="shared" si="110"/>
        <v>24.146139999999999</v>
      </c>
      <c r="N3607" s="192"/>
    </row>
    <row r="3608" spans="1:14" ht="45">
      <c r="A3608" s="185"/>
      <c r="B3608" s="266" t="s">
        <v>9897</v>
      </c>
      <c r="C3608" s="241">
        <v>2024</v>
      </c>
      <c r="D3608" s="266" t="s">
        <v>9898</v>
      </c>
      <c r="E3608" s="78">
        <v>0.4</v>
      </c>
      <c r="F3608" s="244">
        <v>1</v>
      </c>
      <c r="G3608" s="244">
        <v>15</v>
      </c>
      <c r="H3608" s="267">
        <v>26.81541</v>
      </c>
      <c r="I3608" s="269">
        <v>393</v>
      </c>
      <c r="L3608" s="211">
        <f t="shared" si="110"/>
        <v>26.81541</v>
      </c>
      <c r="N3608" s="192"/>
    </row>
    <row r="3609" spans="1:14" ht="45">
      <c r="A3609" s="185"/>
      <c r="B3609" s="266" t="s">
        <v>9899</v>
      </c>
      <c r="C3609" s="241">
        <v>2024</v>
      </c>
      <c r="D3609" s="266" t="s">
        <v>9900</v>
      </c>
      <c r="E3609" s="78">
        <v>0.4</v>
      </c>
      <c r="F3609" s="244">
        <v>1</v>
      </c>
      <c r="G3609" s="244">
        <v>5</v>
      </c>
      <c r="H3609" s="267">
        <v>26.350990000000003</v>
      </c>
      <c r="I3609" s="269">
        <v>393</v>
      </c>
      <c r="L3609" s="211">
        <f t="shared" si="110"/>
        <v>26.350990000000003</v>
      </c>
      <c r="N3609" s="192"/>
    </row>
    <row r="3610" spans="1:14" ht="45">
      <c r="A3610" s="185"/>
      <c r="B3610" s="266" t="s">
        <v>9901</v>
      </c>
      <c r="C3610" s="241">
        <v>2024</v>
      </c>
      <c r="D3610" s="266" t="s">
        <v>9902</v>
      </c>
      <c r="E3610" s="78">
        <v>0.4</v>
      </c>
      <c r="F3610" s="244">
        <v>1</v>
      </c>
      <c r="G3610" s="244">
        <v>15</v>
      </c>
      <c r="H3610" s="267">
        <v>26.135380000000001</v>
      </c>
      <c r="I3610" s="269">
        <v>393</v>
      </c>
      <c r="L3610" s="211">
        <f t="shared" si="110"/>
        <v>26.135380000000001</v>
      </c>
      <c r="N3610" s="192"/>
    </row>
    <row r="3611" spans="1:14" ht="45">
      <c r="A3611" s="185"/>
      <c r="B3611" s="266" t="s">
        <v>9903</v>
      </c>
      <c r="C3611" s="241">
        <v>2024</v>
      </c>
      <c r="D3611" s="266" t="s">
        <v>9904</v>
      </c>
      <c r="E3611" s="78">
        <v>0.4</v>
      </c>
      <c r="F3611" s="244">
        <v>1</v>
      </c>
      <c r="G3611" s="244">
        <v>0</v>
      </c>
      <c r="H3611" s="267">
        <v>26.610349999999997</v>
      </c>
      <c r="I3611" s="269">
        <v>393</v>
      </c>
      <c r="L3611" s="211">
        <f t="shared" si="110"/>
        <v>26.610349999999997</v>
      </c>
      <c r="N3611" s="192"/>
    </row>
    <row r="3612" spans="1:14" ht="45">
      <c r="A3612" s="185"/>
      <c r="B3612" s="266" t="s">
        <v>9905</v>
      </c>
      <c r="C3612" s="241">
        <v>2024</v>
      </c>
      <c r="D3612" s="266" t="s">
        <v>9906</v>
      </c>
      <c r="E3612" s="78">
        <v>0.4</v>
      </c>
      <c r="F3612" s="244">
        <v>1</v>
      </c>
      <c r="G3612" s="244">
        <v>0</v>
      </c>
      <c r="H3612" s="267">
        <v>26.22222</v>
      </c>
      <c r="I3612" s="269">
        <v>393</v>
      </c>
      <c r="L3612" s="211">
        <f t="shared" si="110"/>
        <v>26.22222</v>
      </c>
      <c r="N3612" s="192"/>
    </row>
    <row r="3613" spans="1:14" ht="45">
      <c r="A3613" s="185"/>
      <c r="B3613" s="266" t="s">
        <v>9907</v>
      </c>
      <c r="C3613" s="241">
        <v>2024</v>
      </c>
      <c r="D3613" s="266" t="s">
        <v>9908</v>
      </c>
      <c r="E3613" s="78">
        <v>0.4</v>
      </c>
      <c r="F3613" s="244">
        <v>1</v>
      </c>
      <c r="G3613" s="244">
        <v>15</v>
      </c>
      <c r="H3613" s="267">
        <v>26.624590000000001</v>
      </c>
      <c r="I3613" s="269">
        <v>393</v>
      </c>
      <c r="L3613" s="211">
        <f t="shared" si="110"/>
        <v>26.624590000000001</v>
      </c>
      <c r="N3613" s="192"/>
    </row>
    <row r="3614" spans="1:14" ht="45">
      <c r="A3614" s="185"/>
      <c r="B3614" s="266" t="s">
        <v>9909</v>
      </c>
      <c r="C3614" s="241">
        <v>2024</v>
      </c>
      <c r="D3614" s="266" t="s">
        <v>9910</v>
      </c>
      <c r="E3614" s="78">
        <v>0.4</v>
      </c>
      <c r="F3614" s="244">
        <v>1</v>
      </c>
      <c r="G3614" s="244">
        <v>15</v>
      </c>
      <c r="H3614" s="267">
        <v>25.467509999999997</v>
      </c>
      <c r="I3614" s="269">
        <v>393</v>
      </c>
      <c r="L3614" s="211">
        <f t="shared" si="110"/>
        <v>25.467509999999997</v>
      </c>
      <c r="N3614" s="192"/>
    </row>
    <row r="3615" spans="1:14" ht="45">
      <c r="A3615" s="185"/>
      <c r="B3615" s="266" t="s">
        <v>9911</v>
      </c>
      <c r="C3615" s="241">
        <v>2024</v>
      </c>
      <c r="D3615" s="266" t="s">
        <v>9912</v>
      </c>
      <c r="E3615" s="78">
        <v>0.4</v>
      </c>
      <c r="F3615" s="244">
        <v>1</v>
      </c>
      <c r="G3615" s="244">
        <v>15</v>
      </c>
      <c r="H3615" s="267">
        <v>26.10528</v>
      </c>
      <c r="I3615" s="269">
        <v>393</v>
      </c>
      <c r="L3615" s="211">
        <f t="shared" si="110"/>
        <v>26.10528</v>
      </c>
      <c r="N3615" s="192"/>
    </row>
    <row r="3616" spans="1:14" ht="45">
      <c r="A3616" s="185"/>
      <c r="B3616" s="266" t="s">
        <v>9913</v>
      </c>
      <c r="C3616" s="241">
        <v>2024</v>
      </c>
      <c r="D3616" s="266" t="s">
        <v>9914</v>
      </c>
      <c r="E3616" s="78">
        <v>0.4</v>
      </c>
      <c r="F3616" s="244">
        <v>1</v>
      </c>
      <c r="G3616" s="244">
        <v>10</v>
      </c>
      <c r="H3616" s="267">
        <v>26.14509</v>
      </c>
      <c r="I3616" s="269">
        <v>393</v>
      </c>
      <c r="L3616" s="211">
        <f t="shared" si="110"/>
        <v>26.14509</v>
      </c>
      <c r="N3616" s="192"/>
    </row>
    <row r="3617" spans="1:14" ht="45">
      <c r="A3617" s="185"/>
      <c r="B3617" s="266" t="s">
        <v>9915</v>
      </c>
      <c r="C3617" s="241">
        <v>2024</v>
      </c>
      <c r="D3617" s="266" t="s">
        <v>9916</v>
      </c>
      <c r="E3617" s="78">
        <v>0.4</v>
      </c>
      <c r="F3617" s="244">
        <v>1</v>
      </c>
      <c r="G3617" s="244">
        <v>0</v>
      </c>
      <c r="H3617" s="267">
        <v>25.750730000000001</v>
      </c>
      <c r="I3617" s="269">
        <v>393</v>
      </c>
      <c r="L3617" s="211">
        <f t="shared" si="110"/>
        <v>25.750730000000001</v>
      </c>
      <c r="N3617" s="192"/>
    </row>
    <row r="3618" spans="1:14" ht="45">
      <c r="A3618" s="185"/>
      <c r="B3618" s="266" t="s">
        <v>9917</v>
      </c>
      <c r="C3618" s="241">
        <v>2024</v>
      </c>
      <c r="D3618" s="266" t="s">
        <v>9918</v>
      </c>
      <c r="E3618" s="78">
        <v>0.4</v>
      </c>
      <c r="F3618" s="244">
        <v>1</v>
      </c>
      <c r="G3618" s="244">
        <v>0</v>
      </c>
      <c r="H3618" s="267">
        <v>25.619289999999999</v>
      </c>
      <c r="I3618" s="269">
        <v>393</v>
      </c>
      <c r="L3618" s="211">
        <f t="shared" si="110"/>
        <v>25.619289999999999</v>
      </c>
      <c r="N3618" s="192"/>
    </row>
    <row r="3619" spans="1:14" ht="45">
      <c r="A3619" s="185"/>
      <c r="B3619" s="266" t="s">
        <v>9919</v>
      </c>
      <c r="C3619" s="241">
        <v>2024</v>
      </c>
      <c r="D3619" s="266" t="s">
        <v>9920</v>
      </c>
      <c r="E3619" s="78">
        <v>0.4</v>
      </c>
      <c r="F3619" s="244">
        <v>1</v>
      </c>
      <c r="G3619" s="244">
        <v>15</v>
      </c>
      <c r="H3619" s="267">
        <v>26.15842</v>
      </c>
      <c r="I3619" s="269">
        <v>393</v>
      </c>
      <c r="L3619" s="211">
        <f t="shared" si="110"/>
        <v>26.15842</v>
      </c>
      <c r="N3619" s="192"/>
    </row>
    <row r="3620" spans="1:14" ht="45">
      <c r="A3620" s="185"/>
      <c r="B3620" s="266" t="s">
        <v>9921</v>
      </c>
      <c r="C3620" s="241">
        <v>2024</v>
      </c>
      <c r="D3620" s="266" t="s">
        <v>9922</v>
      </c>
      <c r="E3620" s="78">
        <v>0.4</v>
      </c>
      <c r="F3620" s="244">
        <v>1</v>
      </c>
      <c r="G3620" s="244">
        <v>15</v>
      </c>
      <c r="H3620" s="267">
        <v>25.8307</v>
      </c>
      <c r="I3620" s="269">
        <v>393</v>
      </c>
      <c r="L3620" s="211">
        <f t="shared" si="110"/>
        <v>25.8307</v>
      </c>
      <c r="N3620" s="192"/>
    </row>
    <row r="3621" spans="1:14" ht="45">
      <c r="A3621" s="185"/>
      <c r="B3621" s="266" t="s">
        <v>9923</v>
      </c>
      <c r="C3621" s="241">
        <v>2024</v>
      </c>
      <c r="D3621" s="266" t="s">
        <v>9924</v>
      </c>
      <c r="E3621" s="78">
        <v>0.4</v>
      </c>
      <c r="F3621" s="244">
        <v>1</v>
      </c>
      <c r="G3621" s="244">
        <v>0</v>
      </c>
      <c r="H3621" s="267">
        <v>22.39377</v>
      </c>
      <c r="I3621" s="269">
        <v>393</v>
      </c>
      <c r="L3621" s="211">
        <f t="shared" si="110"/>
        <v>22.39377</v>
      </c>
      <c r="N3621" s="192"/>
    </row>
    <row r="3622" spans="1:14" ht="45">
      <c r="A3622" s="185"/>
      <c r="B3622" s="266" t="s">
        <v>9925</v>
      </c>
      <c r="C3622" s="241">
        <v>2024</v>
      </c>
      <c r="D3622" s="266" t="s">
        <v>9908</v>
      </c>
      <c r="E3622" s="78">
        <v>0.4</v>
      </c>
      <c r="F3622" s="244">
        <v>1</v>
      </c>
      <c r="G3622" s="244">
        <v>15</v>
      </c>
      <c r="H3622" s="267">
        <v>22.760759999999998</v>
      </c>
      <c r="I3622" s="269">
        <v>393</v>
      </c>
      <c r="L3622" s="211">
        <f t="shared" si="110"/>
        <v>22.760759999999998</v>
      </c>
      <c r="N3622" s="192"/>
    </row>
    <row r="3623" spans="1:14" ht="45">
      <c r="A3623" s="185"/>
      <c r="B3623" s="266" t="s">
        <v>9926</v>
      </c>
      <c r="C3623" s="241">
        <v>2024</v>
      </c>
      <c r="D3623" s="266" t="s">
        <v>9927</v>
      </c>
      <c r="E3623" s="78">
        <v>0.4</v>
      </c>
      <c r="F3623" s="244">
        <v>1</v>
      </c>
      <c r="G3623" s="244">
        <v>30</v>
      </c>
      <c r="H3623" s="267">
        <v>22.541650000000001</v>
      </c>
      <c r="I3623" s="269">
        <v>393</v>
      </c>
      <c r="L3623" s="211">
        <f t="shared" si="110"/>
        <v>22.541650000000001</v>
      </c>
      <c r="N3623" s="192"/>
    </row>
    <row r="3624" spans="1:14" ht="45">
      <c r="A3624" s="185"/>
      <c r="B3624" s="266" t="s">
        <v>9928</v>
      </c>
      <c r="C3624" s="241">
        <v>2024</v>
      </c>
      <c r="D3624" s="266" t="s">
        <v>9929</v>
      </c>
      <c r="E3624" s="78">
        <v>0.4</v>
      </c>
      <c r="F3624" s="244">
        <v>1</v>
      </c>
      <c r="G3624" s="244">
        <v>15</v>
      </c>
      <c r="H3624" s="267">
        <v>22.39377</v>
      </c>
      <c r="I3624" s="269">
        <v>393</v>
      </c>
      <c r="L3624" s="211">
        <f t="shared" si="110"/>
        <v>22.39377</v>
      </c>
      <c r="N3624" s="192"/>
    </row>
    <row r="3625" spans="1:14" ht="45">
      <c r="A3625" s="185"/>
      <c r="B3625" s="266" t="s">
        <v>9930</v>
      </c>
      <c r="C3625" s="241">
        <v>2024</v>
      </c>
      <c r="D3625" s="266" t="s">
        <v>9931</v>
      </c>
      <c r="E3625" s="78">
        <v>0.4</v>
      </c>
      <c r="F3625" s="244">
        <v>1</v>
      </c>
      <c r="G3625" s="244">
        <v>5</v>
      </c>
      <c r="H3625" s="267">
        <v>22.86703</v>
      </c>
      <c r="I3625" s="269">
        <v>393</v>
      </c>
      <c r="L3625" s="211">
        <f t="shared" si="110"/>
        <v>22.86703</v>
      </c>
      <c r="N3625" s="192"/>
    </row>
    <row r="3626" spans="1:14" ht="45">
      <c r="A3626" s="185"/>
      <c r="B3626" s="266" t="s">
        <v>9932</v>
      </c>
      <c r="C3626" s="241">
        <v>2024</v>
      </c>
      <c r="D3626" s="266" t="s">
        <v>9933</v>
      </c>
      <c r="E3626" s="78">
        <v>0.4</v>
      </c>
      <c r="F3626" s="244">
        <v>1</v>
      </c>
      <c r="G3626" s="244">
        <v>0</v>
      </c>
      <c r="H3626" s="267">
        <v>23.084409999999998</v>
      </c>
      <c r="I3626" s="269">
        <v>393</v>
      </c>
      <c r="L3626" s="211">
        <f t="shared" si="110"/>
        <v>23.084409999999998</v>
      </c>
      <c r="N3626" s="192"/>
    </row>
    <row r="3627" spans="1:14" ht="45">
      <c r="A3627" s="185"/>
      <c r="B3627" s="266" t="s">
        <v>9934</v>
      </c>
      <c r="C3627" s="241">
        <v>2024</v>
      </c>
      <c r="D3627" s="266" t="s">
        <v>9935</v>
      </c>
      <c r="E3627" s="78">
        <v>0.4</v>
      </c>
      <c r="F3627" s="244">
        <v>1</v>
      </c>
      <c r="G3627" s="244">
        <v>15</v>
      </c>
      <c r="H3627" s="267">
        <v>22.64847</v>
      </c>
      <c r="I3627" s="269">
        <v>393</v>
      </c>
      <c r="L3627" s="211">
        <f t="shared" si="110"/>
        <v>22.64847</v>
      </c>
      <c r="N3627" s="192"/>
    </row>
    <row r="3628" spans="1:14" ht="45">
      <c r="A3628" s="185"/>
      <c r="B3628" s="266" t="s">
        <v>9936</v>
      </c>
      <c r="C3628" s="241">
        <v>2024</v>
      </c>
      <c r="D3628" s="266" t="s">
        <v>9937</v>
      </c>
      <c r="E3628" s="78">
        <v>0.4</v>
      </c>
      <c r="F3628" s="244">
        <v>1</v>
      </c>
      <c r="G3628" s="244">
        <v>15</v>
      </c>
      <c r="H3628" s="267">
        <v>23.057849999999998</v>
      </c>
      <c r="I3628" s="269">
        <v>393</v>
      </c>
      <c r="L3628" s="211">
        <f t="shared" si="110"/>
        <v>23.057849999999998</v>
      </c>
      <c r="N3628" s="192"/>
    </row>
    <row r="3629" spans="1:14" ht="45">
      <c r="A3629" s="185"/>
      <c r="B3629" s="266" t="s">
        <v>9938</v>
      </c>
      <c r="C3629" s="241">
        <v>2024</v>
      </c>
      <c r="D3629" s="266" t="s">
        <v>9939</v>
      </c>
      <c r="E3629" s="78">
        <v>0.4</v>
      </c>
      <c r="F3629" s="244">
        <v>1</v>
      </c>
      <c r="G3629" s="244">
        <v>15</v>
      </c>
      <c r="H3629" s="267">
        <v>22.321919999999999</v>
      </c>
      <c r="I3629" s="269">
        <v>393</v>
      </c>
      <c r="L3629" s="211">
        <f t="shared" si="110"/>
        <v>22.321919999999999</v>
      </c>
      <c r="N3629" s="192"/>
    </row>
    <row r="3630" spans="1:14" ht="45">
      <c r="A3630" s="185"/>
      <c r="B3630" s="266" t="s">
        <v>9940</v>
      </c>
      <c r="C3630" s="241">
        <v>2024</v>
      </c>
      <c r="D3630" s="266" t="s">
        <v>9941</v>
      </c>
      <c r="E3630" s="78">
        <v>0.4</v>
      </c>
      <c r="F3630" s="244">
        <v>1</v>
      </c>
      <c r="G3630" s="244">
        <v>10</v>
      </c>
      <c r="H3630" s="267">
        <v>23.037970000000001</v>
      </c>
      <c r="I3630" s="269">
        <v>393</v>
      </c>
      <c r="L3630" s="211">
        <f t="shared" si="110"/>
        <v>23.037970000000001</v>
      </c>
      <c r="N3630" s="192"/>
    </row>
    <row r="3631" spans="1:14" ht="45">
      <c r="A3631" s="185"/>
      <c r="B3631" s="266" t="s">
        <v>9942</v>
      </c>
      <c r="C3631" s="241">
        <v>2024</v>
      </c>
      <c r="D3631" s="266" t="s">
        <v>9943</v>
      </c>
      <c r="E3631" s="78">
        <v>0.4</v>
      </c>
      <c r="F3631" s="244">
        <v>1</v>
      </c>
      <c r="G3631" s="244">
        <v>0</v>
      </c>
      <c r="H3631" s="267">
        <v>22.39377</v>
      </c>
      <c r="I3631" s="269">
        <v>393</v>
      </c>
      <c r="L3631" s="211">
        <f t="shared" si="110"/>
        <v>22.39377</v>
      </c>
      <c r="N3631" s="192"/>
    </row>
    <row r="3632" spans="1:14" ht="45">
      <c r="A3632" s="185"/>
      <c r="B3632" s="266" t="s">
        <v>9944</v>
      </c>
      <c r="C3632" s="241">
        <v>2024</v>
      </c>
      <c r="D3632" s="266" t="s">
        <v>9945</v>
      </c>
      <c r="E3632" s="78">
        <v>0.4</v>
      </c>
      <c r="F3632" s="244">
        <v>1</v>
      </c>
      <c r="G3632" s="244">
        <v>0</v>
      </c>
      <c r="H3632" s="267">
        <v>22.818669999999997</v>
      </c>
      <c r="I3632" s="269">
        <v>393</v>
      </c>
      <c r="L3632" s="211">
        <f t="shared" si="110"/>
        <v>22.818669999999997</v>
      </c>
      <c r="N3632" s="192"/>
    </row>
    <row r="3633" spans="1:14" ht="45">
      <c r="A3633" s="185"/>
      <c r="B3633" s="266" t="s">
        <v>9946</v>
      </c>
      <c r="C3633" s="241">
        <v>2024</v>
      </c>
      <c r="D3633" s="266" t="s">
        <v>9947</v>
      </c>
      <c r="E3633" s="78">
        <v>0.4</v>
      </c>
      <c r="F3633" s="244">
        <v>1</v>
      </c>
      <c r="G3633" s="244">
        <v>0</v>
      </c>
      <c r="H3633" s="267">
        <v>29.121299999999998</v>
      </c>
      <c r="I3633" s="269">
        <v>505</v>
      </c>
      <c r="L3633" s="211">
        <f t="shared" si="110"/>
        <v>29.121299999999998</v>
      </c>
      <c r="N3633" s="192"/>
    </row>
    <row r="3634" spans="1:14" ht="45">
      <c r="A3634" s="185"/>
      <c r="B3634" s="266" t="s">
        <v>9948</v>
      </c>
      <c r="C3634" s="241">
        <v>2024</v>
      </c>
      <c r="D3634" s="266" t="s">
        <v>9949</v>
      </c>
      <c r="E3634" s="78">
        <v>0.4</v>
      </c>
      <c r="F3634" s="244">
        <v>1</v>
      </c>
      <c r="G3634" s="244">
        <v>15</v>
      </c>
      <c r="H3634" s="267">
        <v>29.329909999999998</v>
      </c>
      <c r="I3634" s="269">
        <v>505</v>
      </c>
      <c r="L3634" s="211">
        <f t="shared" si="110"/>
        <v>29.329909999999998</v>
      </c>
      <c r="N3634" s="192"/>
    </row>
    <row r="3635" spans="1:14" ht="45">
      <c r="A3635" s="185"/>
      <c r="B3635" s="266" t="s">
        <v>9950</v>
      </c>
      <c r="C3635" s="241">
        <v>2024</v>
      </c>
      <c r="D3635" s="266" t="s">
        <v>9951</v>
      </c>
      <c r="E3635" s="78">
        <v>0.4</v>
      </c>
      <c r="F3635" s="244">
        <v>1</v>
      </c>
      <c r="G3635" s="244">
        <v>5</v>
      </c>
      <c r="H3635" s="267">
        <v>28.789470000000001</v>
      </c>
      <c r="I3635" s="269">
        <v>505</v>
      </c>
      <c r="L3635" s="211">
        <f t="shared" si="110"/>
        <v>28.789470000000001</v>
      </c>
      <c r="N3635" s="192"/>
    </row>
    <row r="3636" spans="1:14" ht="45">
      <c r="A3636" s="185"/>
      <c r="B3636" s="266" t="s">
        <v>9952</v>
      </c>
      <c r="C3636" s="241">
        <v>2024</v>
      </c>
      <c r="D3636" s="266" t="s">
        <v>9953</v>
      </c>
      <c r="E3636" s="78">
        <v>0.4</v>
      </c>
      <c r="F3636" s="244">
        <v>1</v>
      </c>
      <c r="G3636" s="244">
        <v>15</v>
      </c>
      <c r="H3636" s="267">
        <v>29.343299999999999</v>
      </c>
      <c r="I3636" s="269">
        <v>505</v>
      </c>
      <c r="L3636" s="211">
        <f t="shared" si="110"/>
        <v>29.343299999999999</v>
      </c>
      <c r="N3636" s="192"/>
    </row>
    <row r="3637" spans="1:14" ht="45">
      <c r="A3637" s="185"/>
      <c r="B3637" s="266" t="s">
        <v>9954</v>
      </c>
      <c r="C3637" s="241">
        <v>2024</v>
      </c>
      <c r="D3637" s="266" t="s">
        <v>9955</v>
      </c>
      <c r="E3637" s="78">
        <v>0.4</v>
      </c>
      <c r="F3637" s="244">
        <v>1</v>
      </c>
      <c r="G3637" s="244">
        <v>15</v>
      </c>
      <c r="H3637" s="267">
        <v>29.007740000000002</v>
      </c>
      <c r="I3637" s="269">
        <v>505</v>
      </c>
      <c r="L3637" s="211">
        <f t="shared" si="110"/>
        <v>29.007740000000002</v>
      </c>
      <c r="N3637" s="192"/>
    </row>
    <row r="3638" spans="1:14" ht="45">
      <c r="A3638" s="185"/>
      <c r="B3638" s="266" t="s">
        <v>9956</v>
      </c>
      <c r="C3638" s="241">
        <v>2024</v>
      </c>
      <c r="D3638" s="266" t="s">
        <v>9957</v>
      </c>
      <c r="E3638" s="78">
        <v>0.4</v>
      </c>
      <c r="F3638" s="244">
        <v>1</v>
      </c>
      <c r="G3638" s="244">
        <v>15</v>
      </c>
      <c r="H3638" s="267">
        <v>28.789470000000001</v>
      </c>
      <c r="I3638" s="269">
        <v>505</v>
      </c>
      <c r="L3638" s="211">
        <f t="shared" si="110"/>
        <v>28.789470000000001</v>
      </c>
      <c r="N3638" s="192"/>
    </row>
    <row r="3639" spans="1:14" ht="45">
      <c r="A3639" s="185"/>
      <c r="B3639" s="266" t="s">
        <v>9958</v>
      </c>
      <c r="C3639" s="241">
        <v>2024</v>
      </c>
      <c r="D3639" s="266" t="s">
        <v>9959</v>
      </c>
      <c r="E3639" s="78">
        <v>0.4</v>
      </c>
      <c r="F3639" s="244">
        <v>1</v>
      </c>
      <c r="G3639" s="244">
        <v>0</v>
      </c>
      <c r="H3639" s="267">
        <v>28.981020000000001</v>
      </c>
      <c r="I3639" s="269">
        <v>505</v>
      </c>
      <c r="L3639" s="211">
        <f t="shared" si="110"/>
        <v>28.981020000000001</v>
      </c>
      <c r="N3639" s="192"/>
    </row>
    <row r="3640" spans="1:14" ht="45">
      <c r="A3640" s="185"/>
      <c r="B3640" s="266" t="s">
        <v>9960</v>
      </c>
      <c r="C3640" s="241">
        <v>2024</v>
      </c>
      <c r="D3640" s="266" t="s">
        <v>9961</v>
      </c>
      <c r="E3640" s="78">
        <v>0.4</v>
      </c>
      <c r="F3640" s="244">
        <v>1</v>
      </c>
      <c r="G3640" s="244">
        <v>15</v>
      </c>
      <c r="H3640" s="267">
        <v>29.070790000000002</v>
      </c>
      <c r="I3640" s="269">
        <v>505</v>
      </c>
      <c r="L3640" s="211">
        <f t="shared" si="110"/>
        <v>29.070790000000002</v>
      </c>
      <c r="N3640" s="192"/>
    </row>
    <row r="3641" spans="1:14" ht="45">
      <c r="A3641" s="185"/>
      <c r="B3641" s="266" t="s">
        <v>9962</v>
      </c>
      <c r="C3641" s="241">
        <v>2024</v>
      </c>
      <c r="D3641" s="266" t="s">
        <v>9963</v>
      </c>
      <c r="E3641" s="78">
        <v>0.4</v>
      </c>
      <c r="F3641" s="244">
        <v>1</v>
      </c>
      <c r="G3641" s="244">
        <v>15</v>
      </c>
      <c r="H3641" s="267">
        <v>28.802700000000002</v>
      </c>
      <c r="I3641" s="269">
        <v>505</v>
      </c>
      <c r="L3641" s="211">
        <f t="shared" si="110"/>
        <v>28.802700000000002</v>
      </c>
      <c r="N3641" s="192"/>
    </row>
    <row r="3642" spans="1:14" ht="45">
      <c r="A3642" s="185"/>
      <c r="B3642" s="266" t="s">
        <v>9964</v>
      </c>
      <c r="C3642" s="241">
        <v>2024</v>
      </c>
      <c r="D3642" s="266" t="s">
        <v>9965</v>
      </c>
      <c r="E3642" s="78">
        <v>0.4</v>
      </c>
      <c r="F3642" s="244">
        <v>1</v>
      </c>
      <c r="G3642" s="244">
        <v>0</v>
      </c>
      <c r="H3642" s="267">
        <v>29.276859999999999</v>
      </c>
      <c r="I3642" s="269">
        <v>505</v>
      </c>
      <c r="L3642" s="211">
        <f t="shared" si="110"/>
        <v>29.276859999999999</v>
      </c>
      <c r="N3642" s="192"/>
    </row>
    <row r="3643" spans="1:14" ht="45">
      <c r="A3643" s="185"/>
      <c r="B3643" s="266" t="s">
        <v>9966</v>
      </c>
      <c r="C3643" s="241">
        <v>2024</v>
      </c>
      <c r="D3643" s="266" t="s">
        <v>9967</v>
      </c>
      <c r="E3643" s="78">
        <v>0.4</v>
      </c>
      <c r="F3643" s="244">
        <v>1</v>
      </c>
      <c r="G3643" s="244">
        <v>15</v>
      </c>
      <c r="H3643" s="267">
        <v>28.789470000000001</v>
      </c>
      <c r="I3643" s="269">
        <v>505</v>
      </c>
      <c r="L3643" s="211">
        <f t="shared" si="110"/>
        <v>28.789470000000001</v>
      </c>
      <c r="N3643" s="192"/>
    </row>
    <row r="3644" spans="1:14" ht="45">
      <c r="A3644" s="185"/>
      <c r="B3644" s="266" t="s">
        <v>9968</v>
      </c>
      <c r="C3644" s="241">
        <v>2024</v>
      </c>
      <c r="D3644" s="266" t="s">
        <v>9969</v>
      </c>
      <c r="E3644" s="78">
        <v>0.4</v>
      </c>
      <c r="F3644" s="244">
        <v>1</v>
      </c>
      <c r="G3644" s="244">
        <v>15</v>
      </c>
      <c r="H3644" s="267">
        <v>28.802700000000002</v>
      </c>
      <c r="I3644" s="269">
        <v>505</v>
      </c>
      <c r="L3644" s="211">
        <f t="shared" si="110"/>
        <v>28.802700000000002</v>
      </c>
      <c r="N3644" s="192"/>
    </row>
    <row r="3645" spans="1:14" ht="45">
      <c r="A3645" s="185"/>
      <c r="B3645" s="266" t="s">
        <v>9970</v>
      </c>
      <c r="C3645" s="241">
        <v>2024</v>
      </c>
      <c r="D3645" s="266" t="s">
        <v>9971</v>
      </c>
      <c r="E3645" s="78">
        <v>0.4</v>
      </c>
      <c r="F3645" s="244">
        <v>1</v>
      </c>
      <c r="G3645" s="244">
        <v>15</v>
      </c>
      <c r="H3645" s="267">
        <v>28.802689999999998</v>
      </c>
      <c r="I3645" s="269">
        <v>505</v>
      </c>
      <c r="L3645" s="211">
        <f t="shared" si="110"/>
        <v>28.802689999999998</v>
      </c>
      <c r="N3645" s="192"/>
    </row>
    <row r="3646" spans="1:14" ht="45">
      <c r="A3646" s="185"/>
      <c r="B3646" s="266" t="s">
        <v>9972</v>
      </c>
      <c r="C3646" s="241">
        <v>2024</v>
      </c>
      <c r="D3646" s="266" t="s">
        <v>9973</v>
      </c>
      <c r="E3646" s="78">
        <v>0.4</v>
      </c>
      <c r="F3646" s="244">
        <v>1</v>
      </c>
      <c r="G3646" s="244">
        <v>15</v>
      </c>
      <c r="H3646" s="267">
        <v>28.802700000000002</v>
      </c>
      <c r="I3646" s="269">
        <v>505</v>
      </c>
      <c r="L3646" s="211">
        <f t="shared" si="110"/>
        <v>28.802700000000002</v>
      </c>
      <c r="N3646" s="192"/>
    </row>
    <row r="3647" spans="1:14" s="247" customFormat="1" ht="45">
      <c r="A3647" s="241"/>
      <c r="B3647" s="266" t="s">
        <v>9974</v>
      </c>
      <c r="C3647" s="241">
        <v>2024</v>
      </c>
      <c r="D3647" s="266" t="s">
        <v>9975</v>
      </c>
      <c r="E3647" s="78">
        <v>0.4</v>
      </c>
      <c r="F3647" s="244">
        <v>1</v>
      </c>
      <c r="G3647" s="244">
        <v>15</v>
      </c>
      <c r="H3647" s="267">
        <v>29.09469</v>
      </c>
      <c r="I3647" s="268">
        <v>505</v>
      </c>
      <c r="L3647" s="248">
        <f t="shared" si="110"/>
        <v>29.09469</v>
      </c>
      <c r="N3647" s="249"/>
    </row>
    <row r="3648" spans="1:14" ht="45">
      <c r="A3648" s="185"/>
      <c r="B3648" s="266" t="s">
        <v>9976</v>
      </c>
      <c r="C3648" s="241">
        <v>2024</v>
      </c>
      <c r="D3648" s="266" t="s">
        <v>9977</v>
      </c>
      <c r="E3648" s="78">
        <v>0.4</v>
      </c>
      <c r="F3648" s="244">
        <v>1</v>
      </c>
      <c r="G3648" s="244">
        <v>15</v>
      </c>
      <c r="H3648" s="267">
        <v>15.262979999999999</v>
      </c>
      <c r="I3648" s="269">
        <v>399</v>
      </c>
      <c r="L3648" s="211">
        <f t="shared" si="110"/>
        <v>15.262979999999999</v>
      </c>
      <c r="N3648" s="192"/>
    </row>
    <row r="3649" spans="1:14" ht="45">
      <c r="A3649" s="185"/>
      <c r="B3649" s="266" t="s">
        <v>9978</v>
      </c>
      <c r="C3649" s="241">
        <v>2024</v>
      </c>
      <c r="D3649" s="266" t="s">
        <v>9979</v>
      </c>
      <c r="E3649" s="78">
        <v>0.4</v>
      </c>
      <c r="F3649" s="244">
        <v>1</v>
      </c>
      <c r="G3649" s="244">
        <v>5</v>
      </c>
      <c r="H3649" s="267">
        <v>13.74586</v>
      </c>
      <c r="I3649" s="269">
        <v>399</v>
      </c>
      <c r="L3649" s="211">
        <f t="shared" si="110"/>
        <v>13.74586</v>
      </c>
      <c r="N3649" s="192"/>
    </row>
    <row r="3650" spans="1:14" ht="45">
      <c r="A3650" s="185"/>
      <c r="B3650" s="266" t="s">
        <v>9980</v>
      </c>
      <c r="C3650" s="241">
        <v>2024</v>
      </c>
      <c r="D3650" s="266" t="s">
        <v>9981</v>
      </c>
      <c r="E3650" s="78">
        <v>0.4</v>
      </c>
      <c r="F3650" s="244">
        <v>1</v>
      </c>
      <c r="G3650" s="244">
        <v>15</v>
      </c>
      <c r="H3650" s="267">
        <v>15.8194</v>
      </c>
      <c r="I3650" s="269">
        <v>400</v>
      </c>
      <c r="L3650" s="211">
        <f t="shared" si="110"/>
        <v>15.8194</v>
      </c>
      <c r="N3650" s="192"/>
    </row>
    <row r="3651" spans="1:14" ht="45">
      <c r="A3651" s="185"/>
      <c r="B3651" s="266" t="s">
        <v>9982</v>
      </c>
      <c r="C3651" s="241">
        <v>2024</v>
      </c>
      <c r="D3651" s="266" t="s">
        <v>9983</v>
      </c>
      <c r="E3651" s="78">
        <v>0.4</v>
      </c>
      <c r="F3651" s="244">
        <v>1</v>
      </c>
      <c r="G3651" s="244">
        <v>15</v>
      </c>
      <c r="H3651" s="267">
        <v>16.117999999999999</v>
      </c>
      <c r="I3651" s="269">
        <v>504</v>
      </c>
      <c r="L3651" s="211">
        <f t="shared" si="110"/>
        <v>16.117999999999999</v>
      </c>
      <c r="N3651" s="192"/>
    </row>
    <row r="3652" spans="1:14" ht="45">
      <c r="A3652" s="185"/>
      <c r="B3652" s="266" t="s">
        <v>9984</v>
      </c>
      <c r="C3652" s="241">
        <v>2024</v>
      </c>
      <c r="D3652" s="266" t="s">
        <v>9985</v>
      </c>
      <c r="E3652" s="78">
        <v>0.4</v>
      </c>
      <c r="F3652" s="244">
        <v>1</v>
      </c>
      <c r="G3652" s="244">
        <v>0</v>
      </c>
      <c r="H3652" s="267">
        <v>14.612069999999999</v>
      </c>
      <c r="I3652" s="269">
        <v>504</v>
      </c>
      <c r="L3652" s="211">
        <f t="shared" si="110"/>
        <v>14.612069999999999</v>
      </c>
      <c r="N3652" s="192"/>
    </row>
    <row r="3653" spans="1:14" ht="45">
      <c r="A3653" s="185"/>
      <c r="B3653" s="266" t="s">
        <v>9986</v>
      </c>
      <c r="C3653" s="241">
        <v>2024</v>
      </c>
      <c r="D3653" s="266" t="s">
        <v>9987</v>
      </c>
      <c r="E3653" s="78">
        <v>0.4</v>
      </c>
      <c r="F3653" s="244">
        <v>1</v>
      </c>
      <c r="G3653" s="244">
        <v>15</v>
      </c>
      <c r="H3653" s="267">
        <v>16.4651</v>
      </c>
      <c r="I3653" s="269">
        <v>400</v>
      </c>
      <c r="L3653" s="211">
        <f t="shared" si="110"/>
        <v>16.4651</v>
      </c>
      <c r="N3653" s="192"/>
    </row>
    <row r="3654" spans="1:14" ht="45">
      <c r="A3654" s="185"/>
      <c r="B3654" s="266" t="s">
        <v>9988</v>
      </c>
      <c r="C3654" s="241">
        <v>2024</v>
      </c>
      <c r="D3654" s="266" t="s">
        <v>9989</v>
      </c>
      <c r="E3654" s="78">
        <v>0.4</v>
      </c>
      <c r="F3654" s="244">
        <v>1</v>
      </c>
      <c r="G3654" s="244">
        <v>15</v>
      </c>
      <c r="H3654" s="267">
        <v>14.61181</v>
      </c>
      <c r="I3654" s="269">
        <v>504</v>
      </c>
      <c r="L3654" s="211">
        <f t="shared" si="110"/>
        <v>14.61181</v>
      </c>
      <c r="N3654" s="192"/>
    </row>
    <row r="3655" spans="1:14" ht="45">
      <c r="A3655" s="185"/>
      <c r="B3655" s="266" t="s">
        <v>9990</v>
      </c>
      <c r="C3655" s="241">
        <v>2024</v>
      </c>
      <c r="D3655" s="266" t="s">
        <v>9991</v>
      </c>
      <c r="E3655" s="78">
        <v>0.4</v>
      </c>
      <c r="F3655" s="244">
        <v>1</v>
      </c>
      <c r="G3655" s="244">
        <v>0</v>
      </c>
      <c r="H3655" s="267">
        <v>14.1144</v>
      </c>
      <c r="I3655" s="269">
        <v>400</v>
      </c>
      <c r="L3655" s="211">
        <f t="shared" si="110"/>
        <v>14.1144</v>
      </c>
      <c r="N3655" s="192"/>
    </row>
    <row r="3656" spans="1:14" ht="45">
      <c r="A3656" s="185"/>
      <c r="B3656" s="266" t="s">
        <v>9992</v>
      </c>
      <c r="C3656" s="241">
        <v>2024</v>
      </c>
      <c r="D3656" s="266" t="s">
        <v>9993</v>
      </c>
      <c r="E3656" s="78">
        <v>0.4</v>
      </c>
      <c r="F3656" s="244">
        <v>1</v>
      </c>
      <c r="G3656" s="244">
        <v>0</v>
      </c>
      <c r="H3656" s="267">
        <v>15.82452</v>
      </c>
      <c r="I3656" s="269">
        <v>400</v>
      </c>
      <c r="L3656" s="211">
        <f t="shared" ref="L3656:L3719" si="111">H3656/F3656</f>
        <v>15.82452</v>
      </c>
      <c r="N3656" s="192"/>
    </row>
    <row r="3657" spans="1:14" ht="45">
      <c r="A3657" s="185"/>
      <c r="B3657" s="266" t="s">
        <v>9994</v>
      </c>
      <c r="C3657" s="241">
        <v>2024</v>
      </c>
      <c r="D3657" s="266" t="s">
        <v>9995</v>
      </c>
      <c r="E3657" s="78">
        <v>0.4</v>
      </c>
      <c r="F3657" s="244">
        <v>1</v>
      </c>
      <c r="G3657" s="244">
        <v>15</v>
      </c>
      <c r="H3657" s="267">
        <v>16.4651</v>
      </c>
      <c r="I3657" s="269">
        <v>400</v>
      </c>
      <c r="L3657" s="211">
        <f t="shared" si="111"/>
        <v>16.4651</v>
      </c>
      <c r="N3657" s="192"/>
    </row>
    <row r="3658" spans="1:14" ht="45">
      <c r="A3658" s="185"/>
      <c r="B3658" s="266" t="s">
        <v>9996</v>
      </c>
      <c r="C3658" s="241">
        <v>2024</v>
      </c>
      <c r="D3658" s="266" t="s">
        <v>9997</v>
      </c>
      <c r="E3658" s="78">
        <v>0.4</v>
      </c>
      <c r="F3658" s="244">
        <v>1</v>
      </c>
      <c r="G3658" s="244">
        <v>5</v>
      </c>
      <c r="H3658" s="267">
        <v>16.465209999999999</v>
      </c>
      <c r="I3658" s="269">
        <v>400</v>
      </c>
      <c r="L3658" s="211">
        <f t="shared" si="111"/>
        <v>16.465209999999999</v>
      </c>
      <c r="N3658" s="192"/>
    </row>
    <row r="3659" spans="1:14" ht="45">
      <c r="A3659" s="185"/>
      <c r="B3659" s="266" t="s">
        <v>9998</v>
      </c>
      <c r="C3659" s="241">
        <v>2024</v>
      </c>
      <c r="D3659" s="266" t="s">
        <v>9999</v>
      </c>
      <c r="E3659" s="78">
        <v>0.4</v>
      </c>
      <c r="F3659" s="244">
        <v>1</v>
      </c>
      <c r="G3659" s="244">
        <v>0</v>
      </c>
      <c r="H3659" s="267">
        <v>15.394219999999999</v>
      </c>
      <c r="I3659" s="269">
        <v>504</v>
      </c>
      <c r="L3659" s="211">
        <f t="shared" si="111"/>
        <v>15.394219999999999</v>
      </c>
      <c r="N3659" s="192"/>
    </row>
    <row r="3660" spans="1:14" ht="45">
      <c r="A3660" s="185"/>
      <c r="B3660" s="266" t="s">
        <v>10000</v>
      </c>
      <c r="C3660" s="241">
        <v>2024</v>
      </c>
      <c r="D3660" s="266" t="s">
        <v>10001</v>
      </c>
      <c r="E3660" s="78">
        <v>0.4</v>
      </c>
      <c r="F3660" s="244">
        <v>1</v>
      </c>
      <c r="G3660" s="244">
        <v>2</v>
      </c>
      <c r="H3660" s="267">
        <v>16.643930000000001</v>
      </c>
      <c r="I3660" s="269">
        <v>504</v>
      </c>
      <c r="L3660" s="211">
        <f t="shared" si="111"/>
        <v>16.643930000000001</v>
      </c>
      <c r="N3660" s="192"/>
    </row>
    <row r="3661" spans="1:14" ht="45">
      <c r="A3661" s="185"/>
      <c r="B3661" s="266" t="s">
        <v>10002</v>
      </c>
      <c r="C3661" s="241">
        <v>2024</v>
      </c>
      <c r="D3661" s="266" t="s">
        <v>10003</v>
      </c>
      <c r="E3661" s="78">
        <v>0.4</v>
      </c>
      <c r="F3661" s="244">
        <v>1</v>
      </c>
      <c r="G3661" s="244">
        <v>15</v>
      </c>
      <c r="H3661" s="267">
        <v>16.644380000000002</v>
      </c>
      <c r="I3661" s="269">
        <v>504</v>
      </c>
      <c r="L3661" s="211">
        <f t="shared" si="111"/>
        <v>16.644380000000002</v>
      </c>
      <c r="N3661" s="192"/>
    </row>
    <row r="3662" spans="1:14" ht="45">
      <c r="A3662" s="185"/>
      <c r="B3662" s="266" t="s">
        <v>10004</v>
      </c>
      <c r="C3662" s="241">
        <v>2024</v>
      </c>
      <c r="D3662" s="266" t="s">
        <v>10005</v>
      </c>
      <c r="E3662" s="78">
        <v>0.4</v>
      </c>
      <c r="F3662" s="244">
        <v>1</v>
      </c>
      <c r="G3662" s="244">
        <v>10</v>
      </c>
      <c r="H3662" s="267">
        <v>15.858600000000001</v>
      </c>
      <c r="I3662" s="269">
        <v>400</v>
      </c>
      <c r="L3662" s="211">
        <f t="shared" si="111"/>
        <v>15.858600000000001</v>
      </c>
      <c r="N3662" s="192"/>
    </row>
    <row r="3663" spans="1:14" ht="45">
      <c r="A3663" s="185"/>
      <c r="B3663" s="266" t="s">
        <v>10006</v>
      </c>
      <c r="C3663" s="241">
        <v>2024</v>
      </c>
      <c r="D3663" s="266" t="s">
        <v>10007</v>
      </c>
      <c r="E3663" s="78">
        <v>0.4</v>
      </c>
      <c r="F3663" s="244">
        <v>1</v>
      </c>
      <c r="G3663" s="244">
        <v>15</v>
      </c>
      <c r="H3663" s="267">
        <v>14.434709999999999</v>
      </c>
      <c r="I3663" s="269">
        <v>400</v>
      </c>
      <c r="L3663" s="211">
        <f t="shared" si="111"/>
        <v>14.434709999999999</v>
      </c>
      <c r="N3663" s="192"/>
    </row>
    <row r="3664" spans="1:14" ht="45">
      <c r="A3664" s="185"/>
      <c r="B3664" s="266" t="s">
        <v>10008</v>
      </c>
      <c r="C3664" s="241">
        <v>2024</v>
      </c>
      <c r="D3664" s="266" t="s">
        <v>10009</v>
      </c>
      <c r="E3664" s="78">
        <v>0.4</v>
      </c>
      <c r="F3664" s="244">
        <v>1</v>
      </c>
      <c r="G3664" s="244">
        <v>15</v>
      </c>
      <c r="H3664" s="267">
        <v>14.43984</v>
      </c>
      <c r="I3664" s="269">
        <v>400</v>
      </c>
      <c r="L3664" s="211">
        <f t="shared" si="111"/>
        <v>14.43984</v>
      </c>
      <c r="N3664" s="192"/>
    </row>
    <row r="3665" spans="1:14" ht="45">
      <c r="A3665" s="185"/>
      <c r="B3665" s="266" t="s">
        <v>10010</v>
      </c>
      <c r="C3665" s="241">
        <v>2024</v>
      </c>
      <c r="D3665" s="266" t="s">
        <v>10011</v>
      </c>
      <c r="E3665" s="78">
        <v>0.4</v>
      </c>
      <c r="F3665" s="244">
        <v>1</v>
      </c>
      <c r="G3665" s="244">
        <v>15</v>
      </c>
      <c r="H3665" s="267">
        <v>16.470389999999998</v>
      </c>
      <c r="I3665" s="269">
        <v>400</v>
      </c>
      <c r="L3665" s="211">
        <f t="shared" si="111"/>
        <v>16.470389999999998</v>
      </c>
      <c r="N3665" s="192"/>
    </row>
    <row r="3666" spans="1:14" ht="45">
      <c r="A3666" s="185"/>
      <c r="B3666" s="266" t="s">
        <v>10012</v>
      </c>
      <c r="C3666" s="241">
        <v>2024</v>
      </c>
      <c r="D3666" s="266" t="s">
        <v>10013</v>
      </c>
      <c r="E3666" s="78">
        <v>0.4</v>
      </c>
      <c r="F3666" s="244">
        <v>1</v>
      </c>
      <c r="G3666" s="244">
        <v>0</v>
      </c>
      <c r="H3666" s="267">
        <v>16.47072</v>
      </c>
      <c r="I3666" s="269">
        <v>400</v>
      </c>
      <c r="L3666" s="211">
        <f t="shared" si="111"/>
        <v>16.47072</v>
      </c>
      <c r="N3666" s="192"/>
    </row>
    <row r="3667" spans="1:14" ht="45">
      <c r="A3667" s="185"/>
      <c r="B3667" s="266" t="s">
        <v>10014</v>
      </c>
      <c r="C3667" s="241">
        <v>2024</v>
      </c>
      <c r="D3667" s="266" t="s">
        <v>10015</v>
      </c>
      <c r="E3667" s="78">
        <v>0.4</v>
      </c>
      <c r="F3667" s="244">
        <v>1</v>
      </c>
      <c r="G3667" s="244">
        <v>15</v>
      </c>
      <c r="H3667" s="267">
        <v>16.644389999999998</v>
      </c>
      <c r="I3667" s="269">
        <v>504</v>
      </c>
      <c r="L3667" s="211">
        <f t="shared" si="111"/>
        <v>16.644389999999998</v>
      </c>
      <c r="N3667" s="192"/>
    </row>
    <row r="3668" spans="1:14" ht="45">
      <c r="A3668" s="185"/>
      <c r="B3668" s="266" t="s">
        <v>10016</v>
      </c>
      <c r="C3668" s="241">
        <v>2024</v>
      </c>
      <c r="D3668" s="266" t="s">
        <v>10017</v>
      </c>
      <c r="E3668" s="78">
        <v>0.4</v>
      </c>
      <c r="F3668" s="244">
        <v>1</v>
      </c>
      <c r="G3668" s="244">
        <v>0</v>
      </c>
      <c r="H3668" s="267">
        <v>14.12</v>
      </c>
      <c r="I3668" s="269">
        <v>400</v>
      </c>
      <c r="L3668" s="211">
        <f t="shared" si="111"/>
        <v>14.12</v>
      </c>
      <c r="N3668" s="192"/>
    </row>
    <row r="3669" spans="1:14" ht="45">
      <c r="A3669" s="185"/>
      <c r="B3669" s="266" t="s">
        <v>10018</v>
      </c>
      <c r="C3669" s="241">
        <v>2024</v>
      </c>
      <c r="D3669" s="266" t="s">
        <v>6628</v>
      </c>
      <c r="E3669" s="78">
        <v>0.4</v>
      </c>
      <c r="F3669" s="244">
        <v>1</v>
      </c>
      <c r="G3669" s="244">
        <v>15</v>
      </c>
      <c r="H3669" s="267">
        <v>15.86375</v>
      </c>
      <c r="I3669" s="269">
        <v>400</v>
      </c>
      <c r="L3669" s="211">
        <f t="shared" si="111"/>
        <v>15.86375</v>
      </c>
      <c r="N3669" s="192"/>
    </row>
    <row r="3670" spans="1:14" ht="45">
      <c r="A3670" s="185"/>
      <c r="B3670" s="266" t="s">
        <v>10019</v>
      </c>
      <c r="C3670" s="241">
        <v>2024</v>
      </c>
      <c r="D3670" s="266" t="s">
        <v>10020</v>
      </c>
      <c r="E3670" s="78">
        <v>0.4</v>
      </c>
      <c r="F3670" s="244">
        <v>1</v>
      </c>
      <c r="G3670" s="244">
        <v>0</v>
      </c>
      <c r="H3670" s="267">
        <v>16.457650000000001</v>
      </c>
      <c r="I3670" s="269">
        <v>400</v>
      </c>
      <c r="L3670" s="211">
        <f t="shared" si="111"/>
        <v>16.457650000000001</v>
      </c>
      <c r="N3670" s="192"/>
    </row>
    <row r="3671" spans="1:14" ht="45">
      <c r="A3671" s="185"/>
      <c r="B3671" s="266" t="s">
        <v>10021</v>
      </c>
      <c r="C3671" s="241">
        <v>2024</v>
      </c>
      <c r="D3671" s="266" t="s">
        <v>10022</v>
      </c>
      <c r="E3671" s="78">
        <v>0.4</v>
      </c>
      <c r="F3671" s="244">
        <v>1</v>
      </c>
      <c r="G3671" s="244">
        <v>0</v>
      </c>
      <c r="H3671" s="267">
        <v>16.457650000000001</v>
      </c>
      <c r="I3671" s="269">
        <v>400</v>
      </c>
      <c r="L3671" s="211">
        <f t="shared" si="111"/>
        <v>16.457650000000001</v>
      </c>
      <c r="N3671" s="192"/>
    </row>
    <row r="3672" spans="1:14" ht="45">
      <c r="A3672" s="185"/>
      <c r="B3672" s="266" t="s">
        <v>10023</v>
      </c>
      <c r="C3672" s="241">
        <v>2024</v>
      </c>
      <c r="D3672" s="266" t="s">
        <v>10024</v>
      </c>
      <c r="E3672" s="78">
        <v>0.4</v>
      </c>
      <c r="F3672" s="244">
        <v>1</v>
      </c>
      <c r="G3672" s="244">
        <v>0</v>
      </c>
      <c r="H3672" s="267">
        <v>15.386719999999999</v>
      </c>
      <c r="I3672" s="269">
        <v>504</v>
      </c>
      <c r="L3672" s="211">
        <f t="shared" si="111"/>
        <v>15.386719999999999</v>
      </c>
      <c r="N3672" s="192"/>
    </row>
    <row r="3673" spans="1:14" ht="45">
      <c r="A3673" s="185"/>
      <c r="B3673" s="266" t="s">
        <v>10025</v>
      </c>
      <c r="C3673" s="241">
        <v>2024</v>
      </c>
      <c r="D3673" s="266" t="s">
        <v>10026</v>
      </c>
      <c r="E3673" s="78">
        <v>0.4</v>
      </c>
      <c r="F3673" s="244">
        <v>1</v>
      </c>
      <c r="G3673" s="244">
        <v>0</v>
      </c>
      <c r="H3673" s="267">
        <v>14.42679</v>
      </c>
      <c r="I3673" s="269">
        <v>400</v>
      </c>
      <c r="L3673" s="211">
        <f t="shared" si="111"/>
        <v>14.42679</v>
      </c>
      <c r="N3673" s="192"/>
    </row>
    <row r="3674" spans="1:14" ht="45">
      <c r="A3674" s="185"/>
      <c r="B3674" s="266" t="s">
        <v>10027</v>
      </c>
      <c r="C3674" s="241">
        <v>2024</v>
      </c>
      <c r="D3674" s="266" t="s">
        <v>10028</v>
      </c>
      <c r="E3674" s="78">
        <v>0.4</v>
      </c>
      <c r="F3674" s="244">
        <v>1</v>
      </c>
      <c r="G3674" s="244">
        <v>15</v>
      </c>
      <c r="H3674" s="267">
        <v>14.60459</v>
      </c>
      <c r="I3674" s="269">
        <v>504</v>
      </c>
      <c r="L3674" s="211">
        <f t="shared" si="111"/>
        <v>14.60459</v>
      </c>
      <c r="N3674" s="192"/>
    </row>
    <row r="3675" spans="1:14" ht="45">
      <c r="A3675" s="185"/>
      <c r="B3675" s="266" t="s">
        <v>10029</v>
      </c>
      <c r="C3675" s="241">
        <v>2024</v>
      </c>
      <c r="D3675" s="266" t="s">
        <v>10030</v>
      </c>
      <c r="E3675" s="78">
        <v>0.4</v>
      </c>
      <c r="F3675" s="244">
        <v>1</v>
      </c>
      <c r="G3675" s="244">
        <v>0</v>
      </c>
      <c r="H3675" s="267">
        <v>15.817069999999999</v>
      </c>
      <c r="I3675" s="269">
        <v>400</v>
      </c>
      <c r="L3675" s="211">
        <f t="shared" si="111"/>
        <v>15.817069999999999</v>
      </c>
      <c r="N3675" s="192"/>
    </row>
    <row r="3676" spans="1:14" ht="45">
      <c r="A3676" s="185"/>
      <c r="B3676" s="266" t="s">
        <v>10031</v>
      </c>
      <c r="C3676" s="241">
        <v>2024</v>
      </c>
      <c r="D3676" s="266" t="s">
        <v>10032</v>
      </c>
      <c r="E3676" s="78">
        <v>0.4</v>
      </c>
      <c r="F3676" s="244">
        <v>1</v>
      </c>
      <c r="G3676" s="244">
        <v>15</v>
      </c>
      <c r="H3676" s="267">
        <v>16.457609999999999</v>
      </c>
      <c r="I3676" s="269">
        <v>400</v>
      </c>
      <c r="L3676" s="211">
        <f t="shared" si="111"/>
        <v>16.457609999999999</v>
      </c>
      <c r="N3676" s="192"/>
    </row>
    <row r="3677" spans="1:14" ht="45">
      <c r="A3677" s="185"/>
      <c r="B3677" s="266" t="s">
        <v>10033</v>
      </c>
      <c r="C3677" s="241">
        <v>2024</v>
      </c>
      <c r="D3677" s="266" t="s">
        <v>10034</v>
      </c>
      <c r="E3677" s="78">
        <v>0.4</v>
      </c>
      <c r="F3677" s="244">
        <v>1</v>
      </c>
      <c r="G3677" s="244">
        <v>0</v>
      </c>
      <c r="H3677" s="267">
        <v>15.81709</v>
      </c>
      <c r="I3677" s="269">
        <v>400</v>
      </c>
      <c r="L3677" s="211">
        <f t="shared" si="111"/>
        <v>15.81709</v>
      </c>
      <c r="N3677" s="192"/>
    </row>
    <row r="3678" spans="1:14" ht="45">
      <c r="A3678" s="185"/>
      <c r="B3678" s="266" t="s">
        <v>10035</v>
      </c>
      <c r="C3678" s="241">
        <v>2024</v>
      </c>
      <c r="D3678" s="266" t="s">
        <v>10036</v>
      </c>
      <c r="E3678" s="78">
        <v>0.4</v>
      </c>
      <c r="F3678" s="244">
        <v>1</v>
      </c>
      <c r="G3678" s="244">
        <v>5</v>
      </c>
      <c r="H3678" s="267">
        <v>16.462779999999999</v>
      </c>
      <c r="I3678" s="269">
        <v>400</v>
      </c>
      <c r="L3678" s="211">
        <f t="shared" si="111"/>
        <v>16.462779999999999</v>
      </c>
      <c r="N3678" s="192"/>
    </row>
    <row r="3679" spans="1:14" ht="45">
      <c r="A3679" s="185"/>
      <c r="B3679" s="266" t="s">
        <v>10037</v>
      </c>
      <c r="C3679" s="241">
        <v>2024</v>
      </c>
      <c r="D3679" s="266" t="s">
        <v>10038</v>
      </c>
      <c r="E3679" s="78">
        <v>0.4</v>
      </c>
      <c r="F3679" s="244">
        <v>1</v>
      </c>
      <c r="G3679" s="244">
        <v>15</v>
      </c>
      <c r="H3679" s="267">
        <v>14.60459</v>
      </c>
      <c r="I3679" s="269">
        <v>504</v>
      </c>
      <c r="L3679" s="211">
        <f t="shared" si="111"/>
        <v>14.60459</v>
      </c>
      <c r="N3679" s="192"/>
    </row>
    <row r="3680" spans="1:14" ht="45">
      <c r="A3680" s="185"/>
      <c r="B3680" s="266" t="s">
        <v>10039</v>
      </c>
      <c r="C3680" s="241">
        <v>2024</v>
      </c>
      <c r="D3680" s="266" t="s">
        <v>10040</v>
      </c>
      <c r="E3680" s="78">
        <v>0.4</v>
      </c>
      <c r="F3680" s="244">
        <v>1</v>
      </c>
      <c r="G3680" s="244">
        <v>0</v>
      </c>
      <c r="H3680" s="267">
        <v>14.51111</v>
      </c>
      <c r="I3680" s="269">
        <v>504</v>
      </c>
      <c r="L3680" s="211">
        <f t="shared" si="111"/>
        <v>14.51111</v>
      </c>
      <c r="N3680" s="192"/>
    </row>
    <row r="3681" spans="1:14" ht="45">
      <c r="A3681" s="185"/>
      <c r="B3681" s="266" t="s">
        <v>10041</v>
      </c>
      <c r="C3681" s="241">
        <v>2024</v>
      </c>
      <c r="D3681" s="266" t="s">
        <v>10042</v>
      </c>
      <c r="E3681" s="78">
        <v>0.4</v>
      </c>
      <c r="F3681" s="244">
        <v>1</v>
      </c>
      <c r="G3681" s="244">
        <v>15</v>
      </c>
      <c r="H3681" s="267">
        <v>15.812809999999999</v>
      </c>
      <c r="I3681" s="269">
        <v>503</v>
      </c>
      <c r="L3681" s="211">
        <f t="shared" si="111"/>
        <v>15.812809999999999</v>
      </c>
      <c r="N3681" s="192"/>
    </row>
    <row r="3682" spans="1:14" ht="45">
      <c r="A3682" s="185"/>
      <c r="B3682" s="266" t="s">
        <v>10043</v>
      </c>
      <c r="C3682" s="241">
        <v>2024</v>
      </c>
      <c r="D3682" s="266" t="s">
        <v>10044</v>
      </c>
      <c r="E3682" s="78">
        <v>0.4</v>
      </c>
      <c r="F3682" s="244">
        <v>1</v>
      </c>
      <c r="G3682" s="244">
        <v>15</v>
      </c>
      <c r="H3682" s="267">
        <v>17.980180000000001</v>
      </c>
      <c r="I3682" s="269">
        <v>503</v>
      </c>
      <c r="L3682" s="211">
        <f t="shared" si="111"/>
        <v>17.980180000000001</v>
      </c>
      <c r="N3682" s="192"/>
    </row>
    <row r="3683" spans="1:14" ht="45">
      <c r="A3683" s="185"/>
      <c r="B3683" s="266" t="s">
        <v>10045</v>
      </c>
      <c r="C3683" s="241">
        <v>2024</v>
      </c>
      <c r="D3683" s="266" t="s">
        <v>10046</v>
      </c>
      <c r="E3683" s="78">
        <v>0.4</v>
      </c>
      <c r="F3683" s="244">
        <v>1</v>
      </c>
      <c r="G3683" s="244">
        <v>15</v>
      </c>
      <c r="H3683" s="267">
        <v>15.82311</v>
      </c>
      <c r="I3683" s="269">
        <v>503</v>
      </c>
      <c r="L3683" s="211">
        <f t="shared" si="111"/>
        <v>15.82311</v>
      </c>
      <c r="N3683" s="192"/>
    </row>
    <row r="3684" spans="1:14" ht="45">
      <c r="A3684" s="185"/>
      <c r="B3684" s="266" t="s">
        <v>10047</v>
      </c>
      <c r="C3684" s="241">
        <v>2024</v>
      </c>
      <c r="D3684" s="266" t="s">
        <v>10048</v>
      </c>
      <c r="E3684" s="78">
        <v>0.4</v>
      </c>
      <c r="F3684" s="244">
        <v>1</v>
      </c>
      <c r="G3684" s="244">
        <v>15</v>
      </c>
      <c r="H3684" s="267">
        <v>15.823129999999999</v>
      </c>
      <c r="I3684" s="269">
        <v>503</v>
      </c>
      <c r="L3684" s="211">
        <f t="shared" si="111"/>
        <v>15.823129999999999</v>
      </c>
      <c r="N3684" s="192"/>
    </row>
    <row r="3685" spans="1:14" ht="45">
      <c r="A3685" s="185"/>
      <c r="B3685" s="266" t="s">
        <v>10049</v>
      </c>
      <c r="C3685" s="241">
        <v>2024</v>
      </c>
      <c r="D3685" s="266" t="s">
        <v>10050</v>
      </c>
      <c r="E3685" s="78">
        <v>0.4</v>
      </c>
      <c r="F3685" s="244">
        <v>1</v>
      </c>
      <c r="G3685" s="244">
        <v>15</v>
      </c>
      <c r="H3685" s="267">
        <v>15.25783</v>
      </c>
      <c r="I3685" s="269">
        <v>503</v>
      </c>
      <c r="L3685" s="211">
        <f t="shared" si="111"/>
        <v>15.25783</v>
      </c>
      <c r="N3685" s="192"/>
    </row>
    <row r="3686" spans="1:14" ht="45">
      <c r="A3686" s="185"/>
      <c r="B3686" s="266" t="s">
        <v>10051</v>
      </c>
      <c r="C3686" s="241">
        <v>2024</v>
      </c>
      <c r="D3686" s="266" t="s">
        <v>10052</v>
      </c>
      <c r="E3686" s="78">
        <v>0.4</v>
      </c>
      <c r="F3686" s="244">
        <v>1</v>
      </c>
      <c r="G3686" s="244">
        <v>15</v>
      </c>
      <c r="H3686" s="267">
        <v>15.2155</v>
      </c>
      <c r="I3686" s="269">
        <v>503</v>
      </c>
      <c r="L3686" s="211">
        <f t="shared" si="111"/>
        <v>15.2155</v>
      </c>
      <c r="N3686" s="192"/>
    </row>
    <row r="3687" spans="1:14" ht="45">
      <c r="A3687" s="185"/>
      <c r="B3687" s="266" t="s">
        <v>10053</v>
      </c>
      <c r="C3687" s="241">
        <v>2024</v>
      </c>
      <c r="D3687" s="266" t="s">
        <v>10054</v>
      </c>
      <c r="E3687" s="78">
        <v>0.4</v>
      </c>
      <c r="F3687" s="244">
        <v>1</v>
      </c>
      <c r="G3687" s="244">
        <v>1</v>
      </c>
      <c r="H3687" s="267">
        <v>22.190709999999999</v>
      </c>
      <c r="I3687" s="269">
        <v>503</v>
      </c>
      <c r="L3687" s="211">
        <f t="shared" si="111"/>
        <v>22.190709999999999</v>
      </c>
      <c r="N3687" s="192"/>
    </row>
    <row r="3688" spans="1:14" ht="45">
      <c r="A3688" s="185"/>
      <c r="B3688" s="266" t="s">
        <v>10055</v>
      </c>
      <c r="C3688" s="241">
        <v>2024</v>
      </c>
      <c r="D3688" s="266" t="s">
        <v>10056</v>
      </c>
      <c r="E3688" s="78">
        <v>0.4</v>
      </c>
      <c r="F3688" s="244">
        <v>1</v>
      </c>
      <c r="G3688" s="244">
        <v>15</v>
      </c>
      <c r="H3688" s="267">
        <v>15.823600000000001</v>
      </c>
      <c r="I3688" s="269">
        <v>503</v>
      </c>
      <c r="L3688" s="211">
        <f t="shared" si="111"/>
        <v>15.823600000000001</v>
      </c>
      <c r="N3688" s="192"/>
    </row>
    <row r="3689" spans="1:14" ht="45">
      <c r="A3689" s="185"/>
      <c r="B3689" s="266" t="s">
        <v>10057</v>
      </c>
      <c r="C3689" s="241">
        <v>2024</v>
      </c>
      <c r="D3689" s="266" t="s">
        <v>10058</v>
      </c>
      <c r="E3689" s="78">
        <v>0.4</v>
      </c>
      <c r="F3689" s="244">
        <v>1</v>
      </c>
      <c r="G3689" s="244">
        <v>5</v>
      </c>
      <c r="H3689" s="267">
        <v>15.82391</v>
      </c>
      <c r="I3689" s="269">
        <v>503</v>
      </c>
      <c r="L3689" s="211">
        <f t="shared" si="111"/>
        <v>15.82391</v>
      </c>
      <c r="N3689" s="192"/>
    </row>
    <row r="3690" spans="1:14" ht="45">
      <c r="A3690" s="185"/>
      <c r="B3690" s="266" t="s">
        <v>10059</v>
      </c>
      <c r="C3690" s="241">
        <v>2024</v>
      </c>
      <c r="D3690" s="266" t="s">
        <v>10060</v>
      </c>
      <c r="E3690" s="78">
        <v>0.4</v>
      </c>
      <c r="F3690" s="244">
        <v>1</v>
      </c>
      <c r="G3690" s="244">
        <v>5</v>
      </c>
      <c r="H3690" s="267">
        <v>15.823600000000001</v>
      </c>
      <c r="I3690" s="269">
        <v>503</v>
      </c>
      <c r="L3690" s="211">
        <f t="shared" si="111"/>
        <v>15.823600000000001</v>
      </c>
      <c r="N3690" s="192"/>
    </row>
    <row r="3691" spans="1:14" ht="45">
      <c r="A3691" s="185"/>
      <c r="B3691" s="266" t="s">
        <v>10061</v>
      </c>
      <c r="C3691" s="241">
        <v>2024</v>
      </c>
      <c r="D3691" s="266" t="s">
        <v>10062</v>
      </c>
      <c r="E3691" s="78">
        <v>0.4</v>
      </c>
      <c r="F3691" s="244">
        <v>1</v>
      </c>
      <c r="G3691" s="244">
        <v>15</v>
      </c>
      <c r="H3691" s="267">
        <v>15.274700000000001</v>
      </c>
      <c r="I3691" s="269">
        <v>503</v>
      </c>
      <c r="L3691" s="211">
        <f t="shared" si="111"/>
        <v>15.274700000000001</v>
      </c>
      <c r="N3691" s="192"/>
    </row>
    <row r="3692" spans="1:14" ht="45">
      <c r="A3692" s="185"/>
      <c r="B3692" s="266" t="s">
        <v>10063</v>
      </c>
      <c r="C3692" s="241">
        <v>2024</v>
      </c>
      <c r="D3692" s="266" t="s">
        <v>10064</v>
      </c>
      <c r="E3692" s="78">
        <v>0.4</v>
      </c>
      <c r="F3692" s="244">
        <v>1</v>
      </c>
      <c r="G3692" s="244">
        <v>15</v>
      </c>
      <c r="H3692" s="267">
        <v>15.84008</v>
      </c>
      <c r="I3692" s="269">
        <v>503</v>
      </c>
      <c r="L3692" s="211">
        <f t="shared" si="111"/>
        <v>15.84008</v>
      </c>
      <c r="N3692" s="192"/>
    </row>
    <row r="3693" spans="1:14" ht="45">
      <c r="A3693" s="185"/>
      <c r="B3693" s="266" t="s">
        <v>10065</v>
      </c>
      <c r="C3693" s="241">
        <v>2024</v>
      </c>
      <c r="D3693" s="266" t="s">
        <v>10066</v>
      </c>
      <c r="E3693" s="78">
        <v>0.4</v>
      </c>
      <c r="F3693" s="244">
        <v>1</v>
      </c>
      <c r="G3693" s="244">
        <v>15</v>
      </c>
      <c r="H3693" s="267">
        <v>14.21518</v>
      </c>
      <c r="I3693" s="269">
        <v>503</v>
      </c>
      <c r="L3693" s="211">
        <f t="shared" si="111"/>
        <v>14.21518</v>
      </c>
      <c r="N3693" s="192"/>
    </row>
    <row r="3694" spans="1:14" ht="45">
      <c r="A3694" s="185"/>
      <c r="B3694" s="266" t="s">
        <v>10067</v>
      </c>
      <c r="C3694" s="241">
        <v>2024</v>
      </c>
      <c r="D3694" s="266" t="s">
        <v>10068</v>
      </c>
      <c r="E3694" s="78">
        <v>0.4</v>
      </c>
      <c r="F3694" s="244">
        <v>1</v>
      </c>
      <c r="G3694" s="244">
        <v>0</v>
      </c>
      <c r="H3694" s="267">
        <v>14.915629999999998</v>
      </c>
      <c r="I3694" s="269">
        <v>503</v>
      </c>
      <c r="L3694" s="211">
        <f t="shared" si="111"/>
        <v>14.915629999999998</v>
      </c>
      <c r="N3694" s="192"/>
    </row>
    <row r="3695" spans="1:14" ht="45">
      <c r="A3695" s="185"/>
      <c r="B3695" s="266" t="s">
        <v>10069</v>
      </c>
      <c r="C3695" s="241">
        <v>2024</v>
      </c>
      <c r="D3695" s="266" t="s">
        <v>10070</v>
      </c>
      <c r="E3695" s="78">
        <v>0.4</v>
      </c>
      <c r="F3695" s="244">
        <v>1</v>
      </c>
      <c r="G3695" s="244">
        <v>15</v>
      </c>
      <c r="H3695" s="267">
        <v>15.23282</v>
      </c>
      <c r="I3695" s="269">
        <v>503</v>
      </c>
      <c r="L3695" s="211">
        <f t="shared" si="111"/>
        <v>15.23282</v>
      </c>
      <c r="N3695" s="192"/>
    </row>
    <row r="3696" spans="1:14" ht="45">
      <c r="A3696" s="185"/>
      <c r="B3696" s="266" t="s">
        <v>10071</v>
      </c>
      <c r="C3696" s="241">
        <v>2024</v>
      </c>
      <c r="D3696" s="266" t="s">
        <v>10072</v>
      </c>
      <c r="E3696" s="78">
        <v>0.4</v>
      </c>
      <c r="F3696" s="244">
        <v>1</v>
      </c>
      <c r="G3696" s="244">
        <v>5</v>
      </c>
      <c r="H3696" s="267">
        <v>16.749580000000002</v>
      </c>
      <c r="I3696" s="269">
        <v>503</v>
      </c>
      <c r="L3696" s="211">
        <f t="shared" si="111"/>
        <v>16.749580000000002</v>
      </c>
      <c r="N3696" s="192"/>
    </row>
    <row r="3697" spans="1:14" ht="45">
      <c r="A3697" s="185"/>
      <c r="B3697" s="266" t="s">
        <v>10073</v>
      </c>
      <c r="C3697" s="241">
        <v>2024</v>
      </c>
      <c r="D3697" s="266" t="s">
        <v>10074</v>
      </c>
      <c r="E3697" s="78">
        <v>0.4</v>
      </c>
      <c r="F3697" s="244">
        <v>1</v>
      </c>
      <c r="G3697" s="244">
        <v>15</v>
      </c>
      <c r="H3697" s="267">
        <v>15.840450000000001</v>
      </c>
      <c r="I3697" s="269">
        <v>503</v>
      </c>
      <c r="L3697" s="211">
        <f t="shared" si="111"/>
        <v>15.840450000000001</v>
      </c>
      <c r="N3697" s="192"/>
    </row>
    <row r="3698" spans="1:14" ht="45">
      <c r="A3698" s="185"/>
      <c r="B3698" s="266" t="s">
        <v>10075</v>
      </c>
      <c r="C3698" s="241">
        <v>2024</v>
      </c>
      <c r="D3698" s="266" t="s">
        <v>10076</v>
      </c>
      <c r="E3698" s="78">
        <v>0.4</v>
      </c>
      <c r="F3698" s="244">
        <v>1</v>
      </c>
      <c r="G3698" s="244">
        <v>15</v>
      </c>
      <c r="H3698" s="267">
        <v>15.23321</v>
      </c>
      <c r="I3698" s="269">
        <v>503</v>
      </c>
      <c r="L3698" s="211">
        <f t="shared" si="111"/>
        <v>15.23321</v>
      </c>
      <c r="N3698" s="192"/>
    </row>
    <row r="3699" spans="1:14" ht="45">
      <c r="A3699" s="185"/>
      <c r="B3699" s="266" t="s">
        <v>10077</v>
      </c>
      <c r="C3699" s="241">
        <v>2024</v>
      </c>
      <c r="D3699" s="266" t="s">
        <v>10078</v>
      </c>
      <c r="E3699" s="78">
        <v>0.4</v>
      </c>
      <c r="F3699" s="244">
        <v>1</v>
      </c>
      <c r="G3699" s="244">
        <v>15</v>
      </c>
      <c r="H3699" s="267">
        <v>15.819370000000001</v>
      </c>
      <c r="I3699" s="269">
        <v>503</v>
      </c>
      <c r="L3699" s="211">
        <f t="shared" si="111"/>
        <v>15.819370000000001</v>
      </c>
      <c r="N3699" s="192"/>
    </row>
    <row r="3700" spans="1:14" ht="45">
      <c r="A3700" s="185"/>
      <c r="B3700" s="266" t="s">
        <v>10079</v>
      </c>
      <c r="C3700" s="241">
        <v>2024</v>
      </c>
      <c r="D3700" s="266" t="s">
        <v>10080</v>
      </c>
      <c r="E3700" s="78">
        <v>0.4</v>
      </c>
      <c r="F3700" s="244">
        <v>1</v>
      </c>
      <c r="G3700" s="244">
        <v>15</v>
      </c>
      <c r="H3700" s="267">
        <v>15.819370000000001</v>
      </c>
      <c r="I3700" s="269">
        <v>503</v>
      </c>
      <c r="L3700" s="211">
        <f t="shared" si="111"/>
        <v>15.819370000000001</v>
      </c>
      <c r="N3700" s="192"/>
    </row>
    <row r="3701" spans="1:14" ht="45">
      <c r="A3701" s="185"/>
      <c r="B3701" s="266" t="s">
        <v>10081</v>
      </c>
      <c r="C3701" s="241">
        <v>2024</v>
      </c>
      <c r="D3701" s="266" t="s">
        <v>10082</v>
      </c>
      <c r="E3701" s="78">
        <v>0.4</v>
      </c>
      <c r="F3701" s="244">
        <v>1</v>
      </c>
      <c r="G3701" s="244">
        <v>15</v>
      </c>
      <c r="H3701" s="267">
        <v>15.819840000000001</v>
      </c>
      <c r="I3701" s="269">
        <v>503</v>
      </c>
      <c r="L3701" s="211">
        <f t="shared" si="111"/>
        <v>15.819840000000001</v>
      </c>
      <c r="N3701" s="192"/>
    </row>
    <row r="3702" spans="1:14" ht="45">
      <c r="A3702" s="185"/>
      <c r="B3702" s="266" t="s">
        <v>10083</v>
      </c>
      <c r="C3702" s="241">
        <v>2024</v>
      </c>
      <c r="D3702" s="266" t="s">
        <v>10084</v>
      </c>
      <c r="E3702" s="78">
        <v>0.4</v>
      </c>
      <c r="F3702" s="244">
        <v>1</v>
      </c>
      <c r="G3702" s="244">
        <v>15</v>
      </c>
      <c r="H3702" s="267">
        <v>15.819840000000001</v>
      </c>
      <c r="I3702" s="269">
        <v>503</v>
      </c>
      <c r="L3702" s="211">
        <f t="shared" si="111"/>
        <v>15.819840000000001</v>
      </c>
      <c r="N3702" s="192"/>
    </row>
    <row r="3703" spans="1:14" ht="45">
      <c r="A3703" s="185"/>
      <c r="B3703" s="266" t="s">
        <v>10085</v>
      </c>
      <c r="C3703" s="241">
        <v>2024</v>
      </c>
      <c r="D3703" s="266" t="s">
        <v>10086</v>
      </c>
      <c r="E3703" s="78">
        <v>0.4</v>
      </c>
      <c r="F3703" s="244">
        <v>1</v>
      </c>
      <c r="G3703" s="244">
        <v>15</v>
      </c>
      <c r="H3703" s="267">
        <v>15.819840000000001</v>
      </c>
      <c r="I3703" s="269">
        <v>503</v>
      </c>
      <c r="L3703" s="211">
        <f t="shared" si="111"/>
        <v>15.819840000000001</v>
      </c>
      <c r="N3703" s="192"/>
    </row>
    <row r="3704" spans="1:14" ht="45">
      <c r="A3704" s="185"/>
      <c r="B3704" s="266" t="s">
        <v>10087</v>
      </c>
      <c r="C3704" s="241">
        <v>2024</v>
      </c>
      <c r="D3704" s="266" t="s">
        <v>10088</v>
      </c>
      <c r="E3704" s="78">
        <v>0.4</v>
      </c>
      <c r="F3704" s="244">
        <v>1</v>
      </c>
      <c r="G3704" s="244">
        <v>15</v>
      </c>
      <c r="H3704" s="267">
        <v>15.21223</v>
      </c>
      <c r="I3704" s="269">
        <v>503</v>
      </c>
      <c r="L3704" s="211">
        <f t="shared" si="111"/>
        <v>15.21223</v>
      </c>
      <c r="N3704" s="192"/>
    </row>
    <row r="3705" spans="1:14" ht="45">
      <c r="A3705" s="185"/>
      <c r="B3705" s="266" t="s">
        <v>10089</v>
      </c>
      <c r="C3705" s="241">
        <v>2024</v>
      </c>
      <c r="D3705" s="266" t="s">
        <v>10090</v>
      </c>
      <c r="E3705" s="78">
        <v>0.4</v>
      </c>
      <c r="F3705" s="244">
        <v>1</v>
      </c>
      <c r="G3705" s="244">
        <v>15</v>
      </c>
      <c r="H3705" s="267">
        <v>15.81983</v>
      </c>
      <c r="I3705" s="269">
        <v>503</v>
      </c>
      <c r="L3705" s="211">
        <f t="shared" si="111"/>
        <v>15.81983</v>
      </c>
      <c r="N3705" s="192"/>
    </row>
    <row r="3706" spans="1:14" ht="45">
      <c r="A3706" s="185"/>
      <c r="B3706" s="266" t="s">
        <v>10091</v>
      </c>
      <c r="C3706" s="241">
        <v>2024</v>
      </c>
      <c r="D3706" s="266" t="s">
        <v>10092</v>
      </c>
      <c r="E3706" s="78">
        <v>0.4</v>
      </c>
      <c r="F3706" s="244">
        <v>1</v>
      </c>
      <c r="G3706" s="244">
        <v>0</v>
      </c>
      <c r="H3706" s="267">
        <v>15.21223</v>
      </c>
      <c r="I3706" s="269">
        <v>503</v>
      </c>
      <c r="L3706" s="211">
        <f t="shared" si="111"/>
        <v>15.21223</v>
      </c>
      <c r="N3706" s="192"/>
    </row>
    <row r="3707" spans="1:14" ht="45">
      <c r="A3707" s="185"/>
      <c r="B3707" s="266" t="s">
        <v>10093</v>
      </c>
      <c r="C3707" s="241">
        <v>2024</v>
      </c>
      <c r="D3707" s="266" t="s">
        <v>10094</v>
      </c>
      <c r="E3707" s="78">
        <v>0.4</v>
      </c>
      <c r="F3707" s="244">
        <v>1</v>
      </c>
      <c r="G3707" s="244">
        <v>10</v>
      </c>
      <c r="H3707" s="267">
        <v>15.504520000000001</v>
      </c>
      <c r="I3707" s="269">
        <v>503</v>
      </c>
      <c r="L3707" s="211">
        <f t="shared" si="111"/>
        <v>15.504520000000001</v>
      </c>
      <c r="N3707" s="192"/>
    </row>
    <row r="3708" spans="1:14" ht="45">
      <c r="A3708" s="185"/>
      <c r="B3708" s="266" t="s">
        <v>10095</v>
      </c>
      <c r="C3708" s="241">
        <v>2024</v>
      </c>
      <c r="D3708" s="266" t="s">
        <v>10096</v>
      </c>
      <c r="E3708" s="78">
        <v>0.4</v>
      </c>
      <c r="F3708" s="244">
        <v>1</v>
      </c>
      <c r="G3708" s="244">
        <v>15</v>
      </c>
      <c r="H3708" s="267">
        <v>15.75291</v>
      </c>
      <c r="I3708" s="269">
        <v>503</v>
      </c>
      <c r="L3708" s="211">
        <f t="shared" si="111"/>
        <v>15.75291</v>
      </c>
      <c r="N3708" s="192"/>
    </row>
    <row r="3709" spans="1:14" ht="45">
      <c r="A3709" s="185"/>
      <c r="B3709" s="266" t="s">
        <v>10097</v>
      </c>
      <c r="C3709" s="241">
        <v>2024</v>
      </c>
      <c r="D3709" s="266" t="s">
        <v>10098</v>
      </c>
      <c r="E3709" s="78">
        <v>0.4</v>
      </c>
      <c r="F3709" s="244">
        <v>1</v>
      </c>
      <c r="G3709" s="244">
        <v>15</v>
      </c>
      <c r="H3709" s="267">
        <v>15.8222</v>
      </c>
      <c r="I3709" s="269">
        <v>503</v>
      </c>
      <c r="L3709" s="211">
        <f t="shared" si="111"/>
        <v>15.8222</v>
      </c>
      <c r="N3709" s="192"/>
    </row>
    <row r="3710" spans="1:14" ht="45">
      <c r="A3710" s="185"/>
      <c r="B3710" s="266" t="s">
        <v>10099</v>
      </c>
      <c r="C3710" s="241">
        <v>2024</v>
      </c>
      <c r="D3710" s="266" t="s">
        <v>10100</v>
      </c>
      <c r="E3710" s="78">
        <v>0.4</v>
      </c>
      <c r="F3710" s="244">
        <v>1</v>
      </c>
      <c r="G3710" s="244">
        <v>15</v>
      </c>
      <c r="H3710" s="267">
        <v>16.731300000000001</v>
      </c>
      <c r="I3710" s="269">
        <v>503</v>
      </c>
      <c r="L3710" s="211">
        <f t="shared" si="111"/>
        <v>16.731300000000001</v>
      </c>
      <c r="N3710" s="192"/>
    </row>
    <row r="3711" spans="1:14" ht="45">
      <c r="A3711" s="185"/>
      <c r="B3711" s="266" t="s">
        <v>10101</v>
      </c>
      <c r="C3711" s="241">
        <v>2024</v>
      </c>
      <c r="D3711" s="266" t="s">
        <v>10102</v>
      </c>
      <c r="E3711" s="78">
        <v>0.4</v>
      </c>
      <c r="F3711" s="244">
        <v>1</v>
      </c>
      <c r="G3711" s="244">
        <v>0</v>
      </c>
      <c r="H3711" s="267">
        <v>14.897350000000001</v>
      </c>
      <c r="I3711" s="269">
        <v>503</v>
      </c>
      <c r="L3711" s="211">
        <f t="shared" si="111"/>
        <v>14.897350000000001</v>
      </c>
      <c r="N3711" s="192"/>
    </row>
    <row r="3712" spans="1:14" ht="45">
      <c r="A3712" s="185"/>
      <c r="B3712" s="266" t="s">
        <v>10103</v>
      </c>
      <c r="C3712" s="241">
        <v>2024</v>
      </c>
      <c r="D3712" s="266" t="s">
        <v>10104</v>
      </c>
      <c r="E3712" s="78">
        <v>0.4</v>
      </c>
      <c r="F3712" s="244">
        <v>1</v>
      </c>
      <c r="G3712" s="244">
        <v>15</v>
      </c>
      <c r="H3712" s="267">
        <v>15.214559999999999</v>
      </c>
      <c r="I3712" s="269">
        <v>503</v>
      </c>
      <c r="L3712" s="211">
        <f t="shared" si="111"/>
        <v>15.214559999999999</v>
      </c>
      <c r="N3712" s="192"/>
    </row>
    <row r="3713" spans="1:14" ht="45">
      <c r="A3713" s="185"/>
      <c r="B3713" s="266" t="s">
        <v>10105</v>
      </c>
      <c r="C3713" s="241">
        <v>2024</v>
      </c>
      <c r="D3713" s="266" t="s">
        <v>10106</v>
      </c>
      <c r="E3713" s="78">
        <v>0.4</v>
      </c>
      <c r="F3713" s="244">
        <v>1</v>
      </c>
      <c r="G3713" s="244">
        <v>15</v>
      </c>
      <c r="H3713" s="267">
        <v>15.8222</v>
      </c>
      <c r="I3713" s="269">
        <v>503</v>
      </c>
      <c r="L3713" s="211">
        <f t="shared" si="111"/>
        <v>15.8222</v>
      </c>
      <c r="N3713" s="192"/>
    </row>
    <row r="3714" spans="1:14" ht="45">
      <c r="A3714" s="185"/>
      <c r="B3714" s="266" t="s">
        <v>10107</v>
      </c>
      <c r="C3714" s="241">
        <v>2024</v>
      </c>
      <c r="D3714" s="266" t="s">
        <v>10108</v>
      </c>
      <c r="E3714" s="78">
        <v>0.4</v>
      </c>
      <c r="F3714" s="244">
        <v>1</v>
      </c>
      <c r="G3714" s="244">
        <v>5</v>
      </c>
      <c r="H3714" s="267">
        <v>15.8222</v>
      </c>
      <c r="I3714" s="269">
        <v>503</v>
      </c>
      <c r="L3714" s="211">
        <f t="shared" si="111"/>
        <v>15.8222</v>
      </c>
      <c r="N3714" s="192"/>
    </row>
    <row r="3715" spans="1:14" ht="45">
      <c r="A3715" s="185"/>
      <c r="B3715" s="266" t="s">
        <v>10109</v>
      </c>
      <c r="C3715" s="241">
        <v>2024</v>
      </c>
      <c r="D3715" s="266" t="s">
        <v>10110</v>
      </c>
      <c r="E3715" s="78">
        <v>0.4</v>
      </c>
      <c r="F3715" s="244">
        <v>1</v>
      </c>
      <c r="G3715" s="244">
        <v>15</v>
      </c>
      <c r="H3715" s="267">
        <v>15.234680000000001</v>
      </c>
      <c r="I3715" s="269">
        <v>503</v>
      </c>
      <c r="L3715" s="211">
        <f t="shared" si="111"/>
        <v>15.234680000000001</v>
      </c>
      <c r="N3715" s="192"/>
    </row>
    <row r="3716" spans="1:14" ht="45">
      <c r="A3716" s="185"/>
      <c r="B3716" s="266" t="s">
        <v>10111</v>
      </c>
      <c r="C3716" s="241">
        <v>2024</v>
      </c>
      <c r="D3716" s="266" t="s">
        <v>10112</v>
      </c>
      <c r="E3716" s="78">
        <v>0.4</v>
      </c>
      <c r="F3716" s="244">
        <v>1</v>
      </c>
      <c r="G3716" s="244">
        <v>15</v>
      </c>
      <c r="H3716" s="267">
        <v>15.84233</v>
      </c>
      <c r="I3716" s="269">
        <v>503</v>
      </c>
      <c r="L3716" s="211">
        <f t="shared" si="111"/>
        <v>15.84233</v>
      </c>
      <c r="N3716" s="192"/>
    </row>
    <row r="3717" spans="1:14" ht="45">
      <c r="A3717" s="185"/>
      <c r="B3717" s="266" t="s">
        <v>10113</v>
      </c>
      <c r="C3717" s="241">
        <v>2024</v>
      </c>
      <c r="D3717" s="266" t="s">
        <v>10114</v>
      </c>
      <c r="E3717" s="78">
        <v>0.4</v>
      </c>
      <c r="F3717" s="244">
        <v>1</v>
      </c>
      <c r="G3717" s="244">
        <v>5</v>
      </c>
      <c r="H3717" s="267">
        <v>15.27703</v>
      </c>
      <c r="I3717" s="269">
        <v>503</v>
      </c>
      <c r="L3717" s="211">
        <f t="shared" si="111"/>
        <v>15.27703</v>
      </c>
      <c r="N3717" s="192"/>
    </row>
    <row r="3718" spans="1:14" ht="45">
      <c r="A3718" s="185"/>
      <c r="B3718" s="266" t="s">
        <v>10115</v>
      </c>
      <c r="C3718" s="241">
        <v>2024</v>
      </c>
      <c r="D3718" s="266" t="s">
        <v>10116</v>
      </c>
      <c r="E3718" s="78">
        <v>0.4</v>
      </c>
      <c r="F3718" s="244">
        <v>1</v>
      </c>
      <c r="G3718" s="244">
        <v>15</v>
      </c>
      <c r="H3718" s="267">
        <v>15.84281</v>
      </c>
      <c r="I3718" s="269">
        <v>503</v>
      </c>
      <c r="L3718" s="211">
        <f t="shared" si="111"/>
        <v>15.84281</v>
      </c>
      <c r="N3718" s="192"/>
    </row>
    <row r="3719" spans="1:14" ht="45">
      <c r="A3719" s="185"/>
      <c r="B3719" s="266" t="s">
        <v>10117</v>
      </c>
      <c r="C3719" s="241">
        <v>2024</v>
      </c>
      <c r="D3719" s="266" t="s">
        <v>6618</v>
      </c>
      <c r="E3719" s="78">
        <v>0.4</v>
      </c>
      <c r="F3719" s="244">
        <v>1</v>
      </c>
      <c r="G3719" s="244">
        <v>10</v>
      </c>
      <c r="H3719" s="267">
        <v>12.36248</v>
      </c>
      <c r="I3719" s="269">
        <v>620</v>
      </c>
      <c r="L3719" s="211">
        <f t="shared" si="111"/>
        <v>12.36248</v>
      </c>
      <c r="N3719" s="192"/>
    </row>
    <row r="3720" spans="1:14" ht="45">
      <c r="A3720" s="185"/>
      <c r="B3720" s="266" t="s">
        <v>10118</v>
      </c>
      <c r="C3720" s="241">
        <v>2024</v>
      </c>
      <c r="D3720" s="266" t="s">
        <v>10119</v>
      </c>
      <c r="E3720" s="78">
        <v>0.4</v>
      </c>
      <c r="F3720" s="244">
        <v>1</v>
      </c>
      <c r="G3720" s="244">
        <v>20</v>
      </c>
      <c r="H3720" s="267">
        <v>17.52608</v>
      </c>
      <c r="I3720" s="269">
        <v>400</v>
      </c>
      <c r="L3720" s="211">
        <f t="shared" ref="L3720:L3783" si="112">H3720/F3720</f>
        <v>17.52608</v>
      </c>
      <c r="N3720" s="192"/>
    </row>
    <row r="3721" spans="1:14" ht="45">
      <c r="A3721" s="185"/>
      <c r="B3721" s="266" t="s">
        <v>10120</v>
      </c>
      <c r="C3721" s="241">
        <v>2024</v>
      </c>
      <c r="D3721" s="266" t="s">
        <v>8443</v>
      </c>
      <c r="E3721" s="78">
        <v>0.4</v>
      </c>
      <c r="F3721" s="244">
        <v>1</v>
      </c>
      <c r="G3721" s="244">
        <v>15</v>
      </c>
      <c r="H3721" s="267">
        <v>22.857470000000003</v>
      </c>
      <c r="I3721" s="269">
        <v>399</v>
      </c>
      <c r="L3721" s="211">
        <f t="shared" si="112"/>
        <v>22.857470000000003</v>
      </c>
      <c r="N3721" s="192"/>
    </row>
    <row r="3722" spans="1:14" ht="45">
      <c r="A3722" s="185"/>
      <c r="B3722" s="266" t="s">
        <v>10121</v>
      </c>
      <c r="C3722" s="241">
        <v>2024</v>
      </c>
      <c r="D3722" s="266" t="s">
        <v>8445</v>
      </c>
      <c r="E3722" s="78">
        <v>0.4</v>
      </c>
      <c r="F3722" s="244">
        <v>1</v>
      </c>
      <c r="G3722" s="244">
        <v>0</v>
      </c>
      <c r="H3722" s="267">
        <v>22.857470000000003</v>
      </c>
      <c r="I3722" s="269">
        <v>399</v>
      </c>
      <c r="L3722" s="211">
        <f t="shared" si="112"/>
        <v>22.857470000000003</v>
      </c>
      <c r="N3722" s="192"/>
    </row>
    <row r="3723" spans="1:14" ht="45">
      <c r="A3723" s="185"/>
      <c r="B3723" s="266" t="s">
        <v>10122</v>
      </c>
      <c r="C3723" s="241">
        <v>2024</v>
      </c>
      <c r="D3723" s="266" t="s">
        <v>10123</v>
      </c>
      <c r="E3723" s="78">
        <v>0.4</v>
      </c>
      <c r="F3723" s="244">
        <v>1</v>
      </c>
      <c r="G3723" s="244">
        <v>0</v>
      </c>
      <c r="H3723" s="267">
        <v>22.857470000000003</v>
      </c>
      <c r="I3723" s="269">
        <v>399</v>
      </c>
      <c r="L3723" s="211">
        <f t="shared" si="112"/>
        <v>22.857470000000003</v>
      </c>
      <c r="N3723" s="192"/>
    </row>
    <row r="3724" spans="1:14" ht="45">
      <c r="A3724" s="185"/>
      <c r="B3724" s="266" t="s">
        <v>10124</v>
      </c>
      <c r="C3724" s="241">
        <v>2024</v>
      </c>
      <c r="D3724" s="266" t="s">
        <v>10125</v>
      </c>
      <c r="E3724" s="78">
        <v>0.4</v>
      </c>
      <c r="F3724" s="244">
        <v>1</v>
      </c>
      <c r="G3724" s="244">
        <v>12</v>
      </c>
      <c r="H3724" s="267">
        <v>22.85793</v>
      </c>
      <c r="I3724" s="269">
        <v>399</v>
      </c>
      <c r="L3724" s="211">
        <f t="shared" si="112"/>
        <v>22.85793</v>
      </c>
      <c r="N3724" s="192"/>
    </row>
    <row r="3725" spans="1:14" ht="45">
      <c r="A3725" s="185"/>
      <c r="B3725" s="266" t="s">
        <v>10126</v>
      </c>
      <c r="C3725" s="241">
        <v>2024</v>
      </c>
      <c r="D3725" s="266" t="s">
        <v>10127</v>
      </c>
      <c r="E3725" s="78">
        <v>0.4</v>
      </c>
      <c r="F3725" s="244">
        <v>1</v>
      </c>
      <c r="G3725" s="244">
        <v>15</v>
      </c>
      <c r="H3725" s="267">
        <v>22.85793</v>
      </c>
      <c r="I3725" s="269">
        <v>399</v>
      </c>
      <c r="L3725" s="211">
        <f t="shared" si="112"/>
        <v>22.85793</v>
      </c>
      <c r="N3725" s="192"/>
    </row>
    <row r="3726" spans="1:14" ht="45">
      <c r="A3726" s="185"/>
      <c r="B3726" s="266" t="s">
        <v>10128</v>
      </c>
      <c r="C3726" s="241">
        <v>2024</v>
      </c>
      <c r="D3726" s="266" t="s">
        <v>10129</v>
      </c>
      <c r="E3726" s="78">
        <v>0.4</v>
      </c>
      <c r="F3726" s="244">
        <v>1</v>
      </c>
      <c r="G3726" s="244">
        <v>15</v>
      </c>
      <c r="H3726" s="267">
        <v>22.85793</v>
      </c>
      <c r="I3726" s="269">
        <v>399</v>
      </c>
      <c r="L3726" s="211">
        <f t="shared" si="112"/>
        <v>22.85793</v>
      </c>
      <c r="N3726" s="192"/>
    </row>
    <row r="3727" spans="1:14" ht="45">
      <c r="A3727" s="185"/>
      <c r="B3727" s="266" t="s">
        <v>10130</v>
      </c>
      <c r="C3727" s="241">
        <v>2024</v>
      </c>
      <c r="D3727" s="266" t="s">
        <v>10131</v>
      </c>
      <c r="E3727" s="78">
        <v>0.4</v>
      </c>
      <c r="F3727" s="244">
        <v>1</v>
      </c>
      <c r="G3727" s="244">
        <v>30</v>
      </c>
      <c r="H3727" s="267">
        <v>22.85793</v>
      </c>
      <c r="I3727" s="269">
        <v>399</v>
      </c>
      <c r="L3727" s="211">
        <f t="shared" si="112"/>
        <v>22.85793</v>
      </c>
      <c r="N3727" s="192"/>
    </row>
    <row r="3728" spans="1:14" ht="45">
      <c r="A3728" s="185"/>
      <c r="B3728" s="266" t="s">
        <v>10132</v>
      </c>
      <c r="C3728" s="241">
        <v>2024</v>
      </c>
      <c r="D3728" s="266" t="s">
        <v>10133</v>
      </c>
      <c r="E3728" s="78">
        <v>0.4</v>
      </c>
      <c r="F3728" s="244">
        <v>1</v>
      </c>
      <c r="G3728" s="244">
        <v>0</v>
      </c>
      <c r="H3728" s="267">
        <v>22.85793</v>
      </c>
      <c r="I3728" s="269">
        <v>399</v>
      </c>
      <c r="L3728" s="211">
        <f t="shared" si="112"/>
        <v>22.85793</v>
      </c>
      <c r="N3728" s="192"/>
    </row>
    <row r="3729" spans="1:14" ht="45">
      <c r="A3729" s="185"/>
      <c r="B3729" s="266" t="s">
        <v>10134</v>
      </c>
      <c r="C3729" s="241">
        <v>2024</v>
      </c>
      <c r="D3729" s="266" t="s">
        <v>8451</v>
      </c>
      <c r="E3729" s="78">
        <v>0.4</v>
      </c>
      <c r="F3729" s="244">
        <v>1</v>
      </c>
      <c r="G3729" s="244">
        <v>15</v>
      </c>
      <c r="H3729" s="267">
        <v>22.858880000000003</v>
      </c>
      <c r="I3729" s="269">
        <v>399</v>
      </c>
      <c r="L3729" s="211">
        <f t="shared" si="112"/>
        <v>22.858880000000003</v>
      </c>
      <c r="N3729" s="192"/>
    </row>
    <row r="3730" spans="1:14" ht="45">
      <c r="A3730" s="185"/>
      <c r="B3730" s="266" t="s">
        <v>10135</v>
      </c>
      <c r="C3730" s="241">
        <v>2024</v>
      </c>
      <c r="D3730" s="266" t="s">
        <v>10136</v>
      </c>
      <c r="E3730" s="78">
        <v>0.4</v>
      </c>
      <c r="F3730" s="244">
        <v>1</v>
      </c>
      <c r="G3730" s="244">
        <v>0</v>
      </c>
      <c r="H3730" s="267">
        <v>22.858880000000003</v>
      </c>
      <c r="I3730" s="269">
        <v>399</v>
      </c>
      <c r="L3730" s="211">
        <f t="shared" si="112"/>
        <v>22.858880000000003</v>
      </c>
      <c r="N3730" s="192"/>
    </row>
    <row r="3731" spans="1:14" ht="45">
      <c r="A3731" s="185"/>
      <c r="B3731" s="266" t="s">
        <v>10137</v>
      </c>
      <c r="C3731" s="241">
        <v>2024</v>
      </c>
      <c r="D3731" s="266" t="s">
        <v>10138</v>
      </c>
      <c r="E3731" s="78">
        <v>0.4</v>
      </c>
      <c r="F3731" s="244">
        <v>1</v>
      </c>
      <c r="G3731" s="244">
        <v>8</v>
      </c>
      <c r="H3731" s="267">
        <v>22.858880000000003</v>
      </c>
      <c r="I3731" s="269">
        <v>399</v>
      </c>
      <c r="L3731" s="211">
        <f t="shared" si="112"/>
        <v>22.858880000000003</v>
      </c>
      <c r="N3731" s="192"/>
    </row>
    <row r="3732" spans="1:14" ht="45">
      <c r="A3732" s="185"/>
      <c r="B3732" s="266" t="s">
        <v>10139</v>
      </c>
      <c r="C3732" s="241">
        <v>2024</v>
      </c>
      <c r="D3732" s="266" t="s">
        <v>10140</v>
      </c>
      <c r="E3732" s="78">
        <v>0.4</v>
      </c>
      <c r="F3732" s="244">
        <v>1</v>
      </c>
      <c r="G3732" s="244">
        <v>0</v>
      </c>
      <c r="H3732" s="267">
        <v>22.858880000000003</v>
      </c>
      <c r="I3732" s="269">
        <v>399</v>
      </c>
      <c r="L3732" s="211">
        <f t="shared" si="112"/>
        <v>22.858880000000003</v>
      </c>
      <c r="N3732" s="192"/>
    </row>
    <row r="3733" spans="1:14" ht="45">
      <c r="A3733" s="185"/>
      <c r="B3733" s="266" t="s">
        <v>10141</v>
      </c>
      <c r="C3733" s="241">
        <v>2024</v>
      </c>
      <c r="D3733" s="266" t="s">
        <v>10142</v>
      </c>
      <c r="E3733" s="78">
        <v>0.4</v>
      </c>
      <c r="F3733" s="244">
        <v>1</v>
      </c>
      <c r="G3733" s="244">
        <v>0</v>
      </c>
      <c r="H3733" s="267">
        <v>22.858880000000003</v>
      </c>
      <c r="I3733" s="269">
        <v>399</v>
      </c>
      <c r="L3733" s="211">
        <f t="shared" si="112"/>
        <v>22.858880000000003</v>
      </c>
      <c r="N3733" s="192"/>
    </row>
    <row r="3734" spans="1:14" ht="45">
      <c r="A3734" s="185"/>
      <c r="B3734" s="266" t="s">
        <v>10143</v>
      </c>
      <c r="C3734" s="241">
        <v>2024</v>
      </c>
      <c r="D3734" s="266" t="s">
        <v>6606</v>
      </c>
      <c r="E3734" s="78">
        <v>0.4</v>
      </c>
      <c r="F3734" s="244">
        <v>1</v>
      </c>
      <c r="G3734" s="244">
        <v>0</v>
      </c>
      <c r="H3734" s="267">
        <v>22.858880000000003</v>
      </c>
      <c r="I3734" s="269">
        <v>399</v>
      </c>
      <c r="L3734" s="211">
        <f t="shared" si="112"/>
        <v>22.858880000000003</v>
      </c>
      <c r="N3734" s="192"/>
    </row>
    <row r="3735" spans="1:14" ht="45">
      <c r="A3735" s="185"/>
      <c r="B3735" s="266" t="s">
        <v>10144</v>
      </c>
      <c r="C3735" s="241">
        <v>2024</v>
      </c>
      <c r="D3735" s="266" t="s">
        <v>10145</v>
      </c>
      <c r="E3735" s="78">
        <v>0.4</v>
      </c>
      <c r="F3735" s="244">
        <v>1</v>
      </c>
      <c r="G3735" s="244">
        <v>0</v>
      </c>
      <c r="H3735" s="267">
        <v>22.858880000000003</v>
      </c>
      <c r="I3735" s="269">
        <v>399</v>
      </c>
      <c r="L3735" s="211">
        <f t="shared" si="112"/>
        <v>22.858880000000003</v>
      </c>
      <c r="N3735" s="192"/>
    </row>
    <row r="3736" spans="1:14" ht="45">
      <c r="A3736" s="185"/>
      <c r="B3736" s="266" t="s">
        <v>10146</v>
      </c>
      <c r="C3736" s="241">
        <v>2024</v>
      </c>
      <c r="D3736" s="266" t="s">
        <v>10147</v>
      </c>
      <c r="E3736" s="78">
        <v>0.4</v>
      </c>
      <c r="F3736" s="244">
        <v>1</v>
      </c>
      <c r="G3736" s="244">
        <v>0</v>
      </c>
      <c r="H3736" s="267">
        <v>22.858880000000003</v>
      </c>
      <c r="I3736" s="269">
        <v>399</v>
      </c>
      <c r="L3736" s="211">
        <f t="shared" si="112"/>
        <v>22.858880000000003</v>
      </c>
      <c r="N3736" s="192"/>
    </row>
    <row r="3737" spans="1:14" ht="45">
      <c r="A3737" s="185"/>
      <c r="B3737" s="266" t="s">
        <v>10148</v>
      </c>
      <c r="C3737" s="241">
        <v>2024</v>
      </c>
      <c r="D3737" s="266" t="s">
        <v>8459</v>
      </c>
      <c r="E3737" s="78">
        <v>0.4</v>
      </c>
      <c r="F3737" s="244">
        <v>1</v>
      </c>
      <c r="G3737" s="244">
        <v>15</v>
      </c>
      <c r="H3737" s="267">
        <v>22.868659999999998</v>
      </c>
      <c r="I3737" s="269">
        <v>399</v>
      </c>
      <c r="L3737" s="211">
        <f t="shared" si="112"/>
        <v>22.868659999999998</v>
      </c>
      <c r="N3737" s="192"/>
    </row>
    <row r="3738" spans="1:14" ht="45">
      <c r="A3738" s="185"/>
      <c r="B3738" s="266" t="s">
        <v>10149</v>
      </c>
      <c r="C3738" s="241">
        <v>2024</v>
      </c>
      <c r="D3738" s="266" t="s">
        <v>10150</v>
      </c>
      <c r="E3738" s="78">
        <v>0.4</v>
      </c>
      <c r="F3738" s="244">
        <v>1</v>
      </c>
      <c r="G3738" s="244">
        <v>5</v>
      </c>
      <c r="H3738" s="267">
        <v>23.114270000000001</v>
      </c>
      <c r="I3738" s="269">
        <v>399</v>
      </c>
      <c r="L3738" s="211">
        <f t="shared" si="112"/>
        <v>23.114270000000001</v>
      </c>
      <c r="N3738" s="192"/>
    </row>
    <row r="3739" spans="1:14" ht="45">
      <c r="A3739" s="185"/>
      <c r="B3739" s="266" t="s">
        <v>10151</v>
      </c>
      <c r="C3739" s="241">
        <v>2024</v>
      </c>
      <c r="D3739" s="266" t="s">
        <v>10152</v>
      </c>
      <c r="E3739" s="78">
        <v>0.4</v>
      </c>
      <c r="F3739" s="244">
        <v>1</v>
      </c>
      <c r="G3739" s="244">
        <v>15</v>
      </c>
      <c r="H3739" s="267">
        <v>23.114270000000001</v>
      </c>
      <c r="I3739" s="269">
        <v>399</v>
      </c>
      <c r="L3739" s="211">
        <f t="shared" si="112"/>
        <v>23.114270000000001</v>
      </c>
      <c r="N3739" s="192"/>
    </row>
    <row r="3740" spans="1:14" ht="45">
      <c r="A3740" s="185"/>
      <c r="B3740" s="266" t="s">
        <v>10153</v>
      </c>
      <c r="C3740" s="241">
        <v>2024</v>
      </c>
      <c r="D3740" s="266" t="s">
        <v>10154</v>
      </c>
      <c r="E3740" s="78">
        <v>0.4</v>
      </c>
      <c r="F3740" s="244">
        <v>1</v>
      </c>
      <c r="G3740" s="244">
        <v>7.5</v>
      </c>
      <c r="H3740" s="267">
        <v>23.114270000000001</v>
      </c>
      <c r="I3740" s="269">
        <v>399</v>
      </c>
      <c r="L3740" s="211">
        <f t="shared" si="112"/>
        <v>23.114270000000001</v>
      </c>
      <c r="N3740" s="192"/>
    </row>
    <row r="3741" spans="1:14" ht="45">
      <c r="A3741" s="185"/>
      <c r="B3741" s="266" t="s">
        <v>10155</v>
      </c>
      <c r="C3741" s="241">
        <v>2024</v>
      </c>
      <c r="D3741" s="266" t="s">
        <v>10156</v>
      </c>
      <c r="E3741" s="78">
        <v>0.4</v>
      </c>
      <c r="F3741" s="244">
        <v>1</v>
      </c>
      <c r="G3741" s="244">
        <v>7.5</v>
      </c>
      <c r="H3741" s="267">
        <v>23.114270000000001</v>
      </c>
      <c r="I3741" s="269">
        <v>399</v>
      </c>
      <c r="L3741" s="211">
        <f t="shared" si="112"/>
        <v>23.114270000000001</v>
      </c>
      <c r="N3741" s="192"/>
    </row>
    <row r="3742" spans="1:14" ht="45">
      <c r="A3742" s="185"/>
      <c r="B3742" s="266" t="s">
        <v>10157</v>
      </c>
      <c r="C3742" s="241">
        <v>2024</v>
      </c>
      <c r="D3742" s="266" t="s">
        <v>10158</v>
      </c>
      <c r="E3742" s="78">
        <v>0.4</v>
      </c>
      <c r="F3742" s="244">
        <v>1</v>
      </c>
      <c r="G3742" s="244">
        <v>15</v>
      </c>
      <c r="H3742" s="267">
        <v>23.114270000000001</v>
      </c>
      <c r="I3742" s="269">
        <v>399</v>
      </c>
      <c r="L3742" s="211">
        <f t="shared" si="112"/>
        <v>23.114270000000001</v>
      </c>
      <c r="N3742" s="192"/>
    </row>
    <row r="3743" spans="1:14" ht="45">
      <c r="A3743" s="185"/>
      <c r="B3743" s="266" t="s">
        <v>10159</v>
      </c>
      <c r="C3743" s="241">
        <v>2024</v>
      </c>
      <c r="D3743" s="266" t="s">
        <v>10160</v>
      </c>
      <c r="E3743" s="78">
        <v>0.4</v>
      </c>
      <c r="F3743" s="244">
        <v>1</v>
      </c>
      <c r="G3743" s="244">
        <v>0</v>
      </c>
      <c r="H3743" s="267">
        <v>23.114270000000001</v>
      </c>
      <c r="I3743" s="269">
        <v>399</v>
      </c>
      <c r="L3743" s="211">
        <f t="shared" si="112"/>
        <v>23.114270000000001</v>
      </c>
      <c r="N3743" s="192"/>
    </row>
    <row r="3744" spans="1:14" ht="45">
      <c r="A3744" s="185"/>
      <c r="B3744" s="266" t="s">
        <v>10161</v>
      </c>
      <c r="C3744" s="241">
        <v>2024</v>
      </c>
      <c r="D3744" s="266" t="s">
        <v>6608</v>
      </c>
      <c r="E3744" s="78">
        <v>0.4</v>
      </c>
      <c r="F3744" s="244">
        <v>1</v>
      </c>
      <c r="G3744" s="244">
        <v>15</v>
      </c>
      <c r="H3744" s="267">
        <v>23.114270000000001</v>
      </c>
      <c r="I3744" s="269">
        <v>399</v>
      </c>
      <c r="L3744" s="211">
        <f t="shared" si="112"/>
        <v>23.114270000000001</v>
      </c>
      <c r="N3744" s="192"/>
    </row>
    <row r="3745" spans="1:14" ht="45">
      <c r="A3745" s="185"/>
      <c r="B3745" s="266" t="s">
        <v>10162</v>
      </c>
      <c r="C3745" s="241">
        <v>2024</v>
      </c>
      <c r="D3745" s="266" t="s">
        <v>10163</v>
      </c>
      <c r="E3745" s="78">
        <v>0.4</v>
      </c>
      <c r="F3745" s="244">
        <v>1</v>
      </c>
      <c r="G3745" s="244">
        <v>15</v>
      </c>
      <c r="H3745" s="267">
        <v>23.11195</v>
      </c>
      <c r="I3745" s="269">
        <v>399</v>
      </c>
      <c r="L3745" s="211">
        <f t="shared" si="112"/>
        <v>23.11195</v>
      </c>
      <c r="N3745" s="192"/>
    </row>
    <row r="3746" spans="1:14" ht="45">
      <c r="A3746" s="185"/>
      <c r="B3746" s="266" t="s">
        <v>10164</v>
      </c>
      <c r="C3746" s="241">
        <v>2024</v>
      </c>
      <c r="D3746" s="266" t="s">
        <v>6604</v>
      </c>
      <c r="E3746" s="78">
        <v>0.4</v>
      </c>
      <c r="F3746" s="244">
        <v>1</v>
      </c>
      <c r="G3746" s="244">
        <v>15</v>
      </c>
      <c r="H3746" s="267">
        <v>23.11195</v>
      </c>
      <c r="I3746" s="269">
        <v>399</v>
      </c>
      <c r="L3746" s="211">
        <f t="shared" si="112"/>
        <v>23.11195</v>
      </c>
      <c r="N3746" s="192"/>
    </row>
    <row r="3747" spans="1:14" ht="45">
      <c r="A3747" s="185"/>
      <c r="B3747" s="266" t="s">
        <v>10165</v>
      </c>
      <c r="C3747" s="241">
        <v>2024</v>
      </c>
      <c r="D3747" s="266" t="s">
        <v>10166</v>
      </c>
      <c r="E3747" s="78">
        <v>0.4</v>
      </c>
      <c r="F3747" s="244">
        <v>1</v>
      </c>
      <c r="G3747" s="244">
        <v>0</v>
      </c>
      <c r="H3747" s="267">
        <v>23.11195</v>
      </c>
      <c r="I3747" s="269">
        <v>399</v>
      </c>
      <c r="L3747" s="211">
        <f t="shared" si="112"/>
        <v>23.11195</v>
      </c>
      <c r="N3747" s="192"/>
    </row>
    <row r="3748" spans="1:14" ht="45">
      <c r="A3748" s="185"/>
      <c r="B3748" s="266" t="s">
        <v>10167</v>
      </c>
      <c r="C3748" s="241">
        <v>2024</v>
      </c>
      <c r="D3748" s="266" t="s">
        <v>10168</v>
      </c>
      <c r="E3748" s="78">
        <v>0.4</v>
      </c>
      <c r="F3748" s="244">
        <v>1</v>
      </c>
      <c r="G3748" s="244">
        <v>0</v>
      </c>
      <c r="H3748" s="267">
        <v>23.11195</v>
      </c>
      <c r="I3748" s="269">
        <v>399</v>
      </c>
      <c r="L3748" s="211">
        <f t="shared" si="112"/>
        <v>23.11195</v>
      </c>
      <c r="N3748" s="192"/>
    </row>
    <row r="3749" spans="1:14" ht="45">
      <c r="A3749" s="185"/>
      <c r="B3749" s="266" t="s">
        <v>10169</v>
      </c>
      <c r="C3749" s="241">
        <v>2024</v>
      </c>
      <c r="D3749" s="266" t="s">
        <v>10170</v>
      </c>
      <c r="E3749" s="78">
        <v>0.4</v>
      </c>
      <c r="F3749" s="244">
        <v>1</v>
      </c>
      <c r="G3749" s="244">
        <v>15</v>
      </c>
      <c r="H3749" s="267">
        <v>23.11195</v>
      </c>
      <c r="I3749" s="269">
        <v>399</v>
      </c>
      <c r="L3749" s="211">
        <f t="shared" si="112"/>
        <v>23.11195</v>
      </c>
      <c r="N3749" s="192"/>
    </row>
    <row r="3750" spans="1:14" ht="45">
      <c r="A3750" s="185"/>
      <c r="B3750" s="266" t="s">
        <v>10171</v>
      </c>
      <c r="C3750" s="241">
        <v>2024</v>
      </c>
      <c r="D3750" s="266" t="s">
        <v>10172</v>
      </c>
      <c r="E3750" s="78">
        <v>0.4</v>
      </c>
      <c r="F3750" s="244">
        <v>1</v>
      </c>
      <c r="G3750" s="244">
        <v>7</v>
      </c>
      <c r="H3750" s="267">
        <v>23.11195</v>
      </c>
      <c r="I3750" s="269">
        <v>399</v>
      </c>
      <c r="L3750" s="211">
        <f t="shared" si="112"/>
        <v>23.11195</v>
      </c>
      <c r="N3750" s="192"/>
    </row>
    <row r="3751" spans="1:14" ht="45">
      <c r="A3751" s="185"/>
      <c r="B3751" s="266" t="s">
        <v>10173</v>
      </c>
      <c r="C3751" s="241">
        <v>2024</v>
      </c>
      <c r="D3751" s="266" t="s">
        <v>10174</v>
      </c>
      <c r="E3751" s="78">
        <v>0.4</v>
      </c>
      <c r="F3751" s="244">
        <v>1</v>
      </c>
      <c r="G3751" s="244">
        <v>15</v>
      </c>
      <c r="H3751" s="267">
        <v>23.112410000000001</v>
      </c>
      <c r="I3751" s="269">
        <v>399</v>
      </c>
      <c r="L3751" s="211">
        <f t="shared" si="112"/>
        <v>23.112410000000001</v>
      </c>
      <c r="N3751" s="192"/>
    </row>
    <row r="3752" spans="1:14" ht="45">
      <c r="A3752" s="185"/>
      <c r="B3752" s="266" t="s">
        <v>10175</v>
      </c>
      <c r="C3752" s="241">
        <v>2024</v>
      </c>
      <c r="D3752" s="266" t="s">
        <v>10176</v>
      </c>
      <c r="E3752" s="78">
        <v>0.4</v>
      </c>
      <c r="F3752" s="244">
        <v>1</v>
      </c>
      <c r="G3752" s="244">
        <v>15</v>
      </c>
      <c r="H3752" s="267">
        <v>23.112410000000001</v>
      </c>
      <c r="I3752" s="269">
        <v>399</v>
      </c>
      <c r="L3752" s="211">
        <f t="shared" si="112"/>
        <v>23.112410000000001</v>
      </c>
      <c r="N3752" s="192"/>
    </row>
    <row r="3753" spans="1:14" ht="45">
      <c r="A3753" s="185"/>
      <c r="B3753" s="266" t="s">
        <v>10177</v>
      </c>
      <c r="C3753" s="241">
        <v>2024</v>
      </c>
      <c r="D3753" s="266" t="s">
        <v>10178</v>
      </c>
      <c r="E3753" s="78">
        <v>0.4</v>
      </c>
      <c r="F3753" s="244">
        <v>1</v>
      </c>
      <c r="G3753" s="244">
        <v>0</v>
      </c>
      <c r="H3753" s="267">
        <v>23.115220000000001</v>
      </c>
      <c r="I3753" s="269">
        <v>399</v>
      </c>
      <c r="L3753" s="211">
        <f t="shared" si="112"/>
        <v>23.115220000000001</v>
      </c>
      <c r="N3753" s="192"/>
    </row>
    <row r="3754" spans="1:14" ht="45">
      <c r="A3754" s="185"/>
      <c r="B3754" s="266" t="s">
        <v>10179</v>
      </c>
      <c r="C3754" s="241">
        <v>2024</v>
      </c>
      <c r="D3754" s="266" t="s">
        <v>10180</v>
      </c>
      <c r="E3754" s="78">
        <v>0.4</v>
      </c>
      <c r="F3754" s="244">
        <v>1</v>
      </c>
      <c r="G3754" s="244">
        <v>0</v>
      </c>
      <c r="H3754" s="267">
        <v>23.115220000000001</v>
      </c>
      <c r="I3754" s="269">
        <v>399</v>
      </c>
      <c r="L3754" s="211">
        <f t="shared" si="112"/>
        <v>23.115220000000001</v>
      </c>
      <c r="N3754" s="192"/>
    </row>
    <row r="3755" spans="1:14" ht="45">
      <c r="A3755" s="185"/>
      <c r="B3755" s="266" t="s">
        <v>10181</v>
      </c>
      <c r="C3755" s="241">
        <v>2024</v>
      </c>
      <c r="D3755" s="266" t="s">
        <v>10182</v>
      </c>
      <c r="E3755" s="78">
        <v>0.4</v>
      </c>
      <c r="F3755" s="244">
        <v>1</v>
      </c>
      <c r="G3755" s="244">
        <v>0</v>
      </c>
      <c r="H3755" s="267">
        <v>23.115220000000001</v>
      </c>
      <c r="I3755" s="269">
        <v>399</v>
      </c>
      <c r="L3755" s="211">
        <f t="shared" si="112"/>
        <v>23.115220000000001</v>
      </c>
      <c r="N3755" s="192"/>
    </row>
    <row r="3756" spans="1:14" ht="45">
      <c r="A3756" s="185"/>
      <c r="B3756" s="266" t="s">
        <v>10183</v>
      </c>
      <c r="C3756" s="241">
        <v>2024</v>
      </c>
      <c r="D3756" s="266" t="s">
        <v>10184</v>
      </c>
      <c r="E3756" s="78">
        <v>0.4</v>
      </c>
      <c r="F3756" s="244">
        <v>1</v>
      </c>
      <c r="G3756" s="244">
        <v>15</v>
      </c>
      <c r="H3756" s="267">
        <v>23.115220000000001</v>
      </c>
      <c r="I3756" s="269">
        <v>399</v>
      </c>
      <c r="L3756" s="211">
        <f t="shared" si="112"/>
        <v>23.115220000000001</v>
      </c>
      <c r="N3756" s="192"/>
    </row>
    <row r="3757" spans="1:14" ht="45">
      <c r="A3757" s="185"/>
      <c r="B3757" s="266" t="s">
        <v>10185</v>
      </c>
      <c r="C3757" s="241">
        <v>2024</v>
      </c>
      <c r="D3757" s="266" t="s">
        <v>10186</v>
      </c>
      <c r="E3757" s="78">
        <v>0.4</v>
      </c>
      <c r="F3757" s="244">
        <v>1</v>
      </c>
      <c r="G3757" s="244">
        <v>15</v>
      </c>
      <c r="H3757" s="267">
        <v>23.115220000000001</v>
      </c>
      <c r="I3757" s="269">
        <v>399</v>
      </c>
      <c r="L3757" s="211">
        <f t="shared" si="112"/>
        <v>23.115220000000001</v>
      </c>
      <c r="N3757" s="192"/>
    </row>
    <row r="3758" spans="1:14" ht="45">
      <c r="A3758" s="185"/>
      <c r="B3758" s="266" t="s">
        <v>10187</v>
      </c>
      <c r="C3758" s="241">
        <v>2024</v>
      </c>
      <c r="D3758" s="266" t="s">
        <v>10188</v>
      </c>
      <c r="E3758" s="78">
        <v>0.4</v>
      </c>
      <c r="F3758" s="244">
        <v>1</v>
      </c>
      <c r="G3758" s="244">
        <v>0</v>
      </c>
      <c r="H3758" s="267">
        <v>24.31851</v>
      </c>
      <c r="I3758" s="269">
        <v>400</v>
      </c>
      <c r="L3758" s="211">
        <f t="shared" si="112"/>
        <v>24.31851</v>
      </c>
      <c r="N3758" s="192"/>
    </row>
    <row r="3759" spans="1:14" ht="45">
      <c r="A3759" s="185"/>
      <c r="B3759" s="266" t="s">
        <v>10189</v>
      </c>
      <c r="C3759" s="241">
        <v>2024</v>
      </c>
      <c r="D3759" s="266" t="s">
        <v>10190</v>
      </c>
      <c r="E3759" s="78">
        <v>0.4</v>
      </c>
      <c r="F3759" s="244">
        <v>1</v>
      </c>
      <c r="G3759" s="244">
        <v>15</v>
      </c>
      <c r="H3759" s="267">
        <v>24.31851</v>
      </c>
      <c r="I3759" s="269">
        <v>400</v>
      </c>
      <c r="L3759" s="211">
        <f t="shared" si="112"/>
        <v>24.31851</v>
      </c>
      <c r="N3759" s="192"/>
    </row>
    <row r="3760" spans="1:14" ht="45">
      <c r="A3760" s="185"/>
      <c r="B3760" s="266" t="s">
        <v>10191</v>
      </c>
      <c r="C3760" s="241">
        <v>2024</v>
      </c>
      <c r="D3760" s="266" t="s">
        <v>10192</v>
      </c>
      <c r="E3760" s="78">
        <v>0.4</v>
      </c>
      <c r="F3760" s="244">
        <v>1</v>
      </c>
      <c r="G3760" s="244">
        <v>0</v>
      </c>
      <c r="H3760" s="267">
        <v>24.31851</v>
      </c>
      <c r="I3760" s="269">
        <v>400</v>
      </c>
      <c r="L3760" s="211">
        <f t="shared" si="112"/>
        <v>24.31851</v>
      </c>
      <c r="N3760" s="192"/>
    </row>
    <row r="3761" spans="1:14" ht="45">
      <c r="A3761" s="185"/>
      <c r="B3761" s="266" t="s">
        <v>10193</v>
      </c>
      <c r="C3761" s="241">
        <v>2024</v>
      </c>
      <c r="D3761" s="266" t="s">
        <v>10194</v>
      </c>
      <c r="E3761" s="78">
        <v>0.4</v>
      </c>
      <c r="F3761" s="244">
        <v>1</v>
      </c>
      <c r="G3761" s="244">
        <v>15</v>
      </c>
      <c r="H3761" s="267">
        <v>24.31851</v>
      </c>
      <c r="I3761" s="269">
        <v>400</v>
      </c>
      <c r="L3761" s="211">
        <f t="shared" si="112"/>
        <v>24.31851</v>
      </c>
      <c r="N3761" s="192"/>
    </row>
    <row r="3762" spans="1:14" ht="45">
      <c r="A3762" s="185"/>
      <c r="B3762" s="266" t="s">
        <v>10195</v>
      </c>
      <c r="C3762" s="241">
        <v>2024</v>
      </c>
      <c r="D3762" s="266" t="s">
        <v>10196</v>
      </c>
      <c r="E3762" s="78">
        <v>0.4</v>
      </c>
      <c r="F3762" s="244">
        <v>1</v>
      </c>
      <c r="G3762" s="244">
        <v>0</v>
      </c>
      <c r="H3762" s="267">
        <v>24.31851</v>
      </c>
      <c r="I3762" s="269">
        <v>400</v>
      </c>
      <c r="L3762" s="211">
        <f t="shared" si="112"/>
        <v>24.31851</v>
      </c>
      <c r="N3762" s="192"/>
    </row>
    <row r="3763" spans="1:14" ht="45">
      <c r="A3763" s="185"/>
      <c r="B3763" s="266" t="s">
        <v>10197</v>
      </c>
      <c r="C3763" s="241">
        <v>2024</v>
      </c>
      <c r="D3763" s="266" t="s">
        <v>10198</v>
      </c>
      <c r="E3763" s="78">
        <v>0.4</v>
      </c>
      <c r="F3763" s="244">
        <v>1</v>
      </c>
      <c r="G3763" s="244">
        <v>0</v>
      </c>
      <c r="H3763" s="267">
        <v>24.31851</v>
      </c>
      <c r="I3763" s="269">
        <v>400</v>
      </c>
      <c r="L3763" s="211">
        <f t="shared" si="112"/>
        <v>24.31851</v>
      </c>
      <c r="N3763" s="192"/>
    </row>
    <row r="3764" spans="1:14" ht="45">
      <c r="A3764" s="185"/>
      <c r="B3764" s="266" t="s">
        <v>10199</v>
      </c>
      <c r="C3764" s="241">
        <v>2024</v>
      </c>
      <c r="D3764" s="266" t="s">
        <v>10200</v>
      </c>
      <c r="E3764" s="78">
        <v>0.4</v>
      </c>
      <c r="F3764" s="244">
        <v>1</v>
      </c>
      <c r="G3764" s="244">
        <v>0</v>
      </c>
      <c r="H3764" s="267">
        <v>24.31851</v>
      </c>
      <c r="I3764" s="269">
        <v>400</v>
      </c>
      <c r="L3764" s="211">
        <f t="shared" si="112"/>
        <v>24.31851</v>
      </c>
      <c r="N3764" s="192"/>
    </row>
    <row r="3765" spans="1:14" ht="45">
      <c r="A3765" s="185"/>
      <c r="B3765" s="266" t="s">
        <v>10201</v>
      </c>
      <c r="C3765" s="241">
        <v>2024</v>
      </c>
      <c r="D3765" s="266" t="s">
        <v>10202</v>
      </c>
      <c r="E3765" s="78">
        <v>0.4</v>
      </c>
      <c r="F3765" s="244">
        <v>1</v>
      </c>
      <c r="G3765" s="244">
        <v>0</v>
      </c>
      <c r="H3765" s="267">
        <v>24.315249999999999</v>
      </c>
      <c r="I3765" s="269">
        <v>400</v>
      </c>
      <c r="L3765" s="211">
        <f t="shared" si="112"/>
        <v>24.315249999999999</v>
      </c>
      <c r="N3765" s="192"/>
    </row>
    <row r="3766" spans="1:14" ht="45">
      <c r="A3766" s="185"/>
      <c r="B3766" s="266" t="s">
        <v>10203</v>
      </c>
      <c r="C3766" s="241">
        <v>2024</v>
      </c>
      <c r="D3766" s="266" t="s">
        <v>10204</v>
      </c>
      <c r="E3766" s="78">
        <v>0.4</v>
      </c>
      <c r="F3766" s="244">
        <v>1</v>
      </c>
      <c r="G3766" s="244">
        <v>0</v>
      </c>
      <c r="H3766" s="267">
        <v>24.315249999999999</v>
      </c>
      <c r="I3766" s="269">
        <v>400</v>
      </c>
      <c r="L3766" s="211">
        <f t="shared" si="112"/>
        <v>24.315249999999999</v>
      </c>
      <c r="N3766" s="192"/>
    </row>
    <row r="3767" spans="1:14" ht="45">
      <c r="A3767" s="185"/>
      <c r="B3767" s="266" t="s">
        <v>10205</v>
      </c>
      <c r="C3767" s="241">
        <v>2024</v>
      </c>
      <c r="D3767" s="266" t="s">
        <v>10206</v>
      </c>
      <c r="E3767" s="78">
        <v>0.4</v>
      </c>
      <c r="F3767" s="244">
        <v>1</v>
      </c>
      <c r="G3767" s="244">
        <v>0</v>
      </c>
      <c r="H3767" s="267">
        <v>24.315249999999999</v>
      </c>
      <c r="I3767" s="269">
        <v>400</v>
      </c>
      <c r="L3767" s="211">
        <f t="shared" si="112"/>
        <v>24.315249999999999</v>
      </c>
      <c r="N3767" s="192"/>
    </row>
    <row r="3768" spans="1:14" ht="45">
      <c r="A3768" s="185"/>
      <c r="B3768" s="266" t="s">
        <v>10207</v>
      </c>
      <c r="C3768" s="241">
        <v>2024</v>
      </c>
      <c r="D3768" s="266" t="s">
        <v>10208</v>
      </c>
      <c r="E3768" s="78">
        <v>0.4</v>
      </c>
      <c r="F3768" s="244">
        <v>1</v>
      </c>
      <c r="G3768" s="244">
        <v>60</v>
      </c>
      <c r="H3768" s="267">
        <v>24.315249999999999</v>
      </c>
      <c r="I3768" s="269">
        <v>400</v>
      </c>
      <c r="L3768" s="211">
        <f t="shared" si="112"/>
        <v>24.315249999999999</v>
      </c>
      <c r="N3768" s="192"/>
    </row>
    <row r="3769" spans="1:14" ht="45">
      <c r="A3769" s="185"/>
      <c r="B3769" s="266" t="s">
        <v>10209</v>
      </c>
      <c r="C3769" s="241">
        <v>2024</v>
      </c>
      <c r="D3769" s="266" t="s">
        <v>10210</v>
      </c>
      <c r="E3769" s="78">
        <v>0.4</v>
      </c>
      <c r="F3769" s="244">
        <v>1</v>
      </c>
      <c r="G3769" s="244">
        <v>0</v>
      </c>
      <c r="H3769" s="267">
        <v>24.315249999999999</v>
      </c>
      <c r="I3769" s="269">
        <v>400</v>
      </c>
      <c r="L3769" s="211">
        <f t="shared" si="112"/>
        <v>24.315249999999999</v>
      </c>
      <c r="N3769" s="192"/>
    </row>
    <row r="3770" spans="1:14" ht="45">
      <c r="A3770" s="185"/>
      <c r="B3770" s="266" t="s">
        <v>10211</v>
      </c>
      <c r="C3770" s="241">
        <v>2024</v>
      </c>
      <c r="D3770" s="266" t="s">
        <v>10212</v>
      </c>
      <c r="E3770" s="78">
        <v>0.4</v>
      </c>
      <c r="F3770" s="244">
        <v>1</v>
      </c>
      <c r="G3770" s="244">
        <v>0</v>
      </c>
      <c r="H3770" s="267">
        <v>24.315249999999999</v>
      </c>
      <c r="I3770" s="269">
        <v>400</v>
      </c>
      <c r="L3770" s="211">
        <f t="shared" si="112"/>
        <v>24.315249999999999</v>
      </c>
      <c r="N3770" s="192"/>
    </row>
    <row r="3771" spans="1:14" ht="45">
      <c r="A3771" s="185"/>
      <c r="B3771" s="266" t="s">
        <v>10213</v>
      </c>
      <c r="C3771" s="241">
        <v>2024</v>
      </c>
      <c r="D3771" s="266" t="s">
        <v>10214</v>
      </c>
      <c r="E3771" s="78">
        <v>0.4</v>
      </c>
      <c r="F3771" s="244">
        <v>1</v>
      </c>
      <c r="G3771" s="244">
        <v>10</v>
      </c>
      <c r="H3771" s="267">
        <v>24.315249999999999</v>
      </c>
      <c r="I3771" s="269">
        <v>400</v>
      </c>
      <c r="L3771" s="211">
        <f t="shared" si="112"/>
        <v>24.315249999999999</v>
      </c>
      <c r="N3771" s="192"/>
    </row>
    <row r="3772" spans="1:14" s="247" customFormat="1" ht="45">
      <c r="A3772" s="241"/>
      <c r="B3772" s="266" t="s">
        <v>10215</v>
      </c>
      <c r="C3772" s="241">
        <v>2024</v>
      </c>
      <c r="D3772" s="266" t="s">
        <v>10216</v>
      </c>
      <c r="E3772" s="78">
        <v>0.4</v>
      </c>
      <c r="F3772" s="244">
        <v>1</v>
      </c>
      <c r="G3772" s="244">
        <v>15</v>
      </c>
      <c r="H3772" s="267">
        <v>24.315249999999999</v>
      </c>
      <c r="I3772" s="268">
        <v>400</v>
      </c>
      <c r="L3772" s="248">
        <f t="shared" si="112"/>
        <v>24.315249999999999</v>
      </c>
      <c r="N3772" s="249"/>
    </row>
    <row r="3773" spans="1:14" ht="45">
      <c r="A3773" s="185"/>
      <c r="B3773" s="266" t="s">
        <v>10217</v>
      </c>
      <c r="C3773" s="241">
        <v>2024</v>
      </c>
      <c r="D3773" s="266" t="s">
        <v>10218</v>
      </c>
      <c r="E3773" s="78">
        <v>0.4</v>
      </c>
      <c r="F3773" s="244">
        <v>1</v>
      </c>
      <c r="G3773" s="244">
        <v>0</v>
      </c>
      <c r="H3773" s="267">
        <v>24.325040000000001</v>
      </c>
      <c r="I3773" s="269">
        <v>400</v>
      </c>
      <c r="L3773" s="211">
        <f t="shared" si="112"/>
        <v>24.325040000000001</v>
      </c>
      <c r="N3773" s="192"/>
    </row>
    <row r="3774" spans="1:14" ht="45">
      <c r="A3774" s="185"/>
      <c r="B3774" s="266" t="s">
        <v>10219</v>
      </c>
      <c r="C3774" s="241">
        <v>2024</v>
      </c>
      <c r="D3774" s="266" t="s">
        <v>10220</v>
      </c>
      <c r="E3774" s="78">
        <v>0.4</v>
      </c>
      <c r="F3774" s="244">
        <v>1</v>
      </c>
      <c r="G3774" s="244">
        <v>15</v>
      </c>
      <c r="H3774" s="267">
        <v>24.325040000000001</v>
      </c>
      <c r="I3774" s="269">
        <v>400</v>
      </c>
      <c r="L3774" s="211">
        <f t="shared" si="112"/>
        <v>24.325040000000001</v>
      </c>
      <c r="N3774" s="192"/>
    </row>
    <row r="3775" spans="1:14" ht="45">
      <c r="A3775" s="185"/>
      <c r="B3775" s="266" t="s">
        <v>10221</v>
      </c>
      <c r="C3775" s="241">
        <v>2024</v>
      </c>
      <c r="D3775" s="266" t="s">
        <v>10222</v>
      </c>
      <c r="E3775" s="78">
        <v>0.4</v>
      </c>
      <c r="F3775" s="244">
        <v>1</v>
      </c>
      <c r="G3775" s="244">
        <v>0</v>
      </c>
      <c r="H3775" s="267">
        <v>24.325040000000001</v>
      </c>
      <c r="I3775" s="269">
        <v>400</v>
      </c>
      <c r="L3775" s="211">
        <f t="shared" si="112"/>
        <v>24.325040000000001</v>
      </c>
      <c r="N3775" s="192"/>
    </row>
    <row r="3776" spans="1:14" ht="45">
      <c r="A3776" s="185"/>
      <c r="B3776" s="266" t="s">
        <v>10223</v>
      </c>
      <c r="C3776" s="241">
        <v>2024</v>
      </c>
      <c r="D3776" s="266" t="s">
        <v>10224</v>
      </c>
      <c r="E3776" s="78">
        <v>0.4</v>
      </c>
      <c r="F3776" s="244">
        <v>1</v>
      </c>
      <c r="G3776" s="244">
        <v>15</v>
      </c>
      <c r="H3776" s="267">
        <v>24.325040000000001</v>
      </c>
      <c r="I3776" s="269">
        <v>400</v>
      </c>
      <c r="L3776" s="211">
        <f t="shared" si="112"/>
        <v>24.325040000000001</v>
      </c>
      <c r="N3776" s="192"/>
    </row>
    <row r="3777" spans="1:14" ht="45">
      <c r="A3777" s="185"/>
      <c r="B3777" s="266" t="s">
        <v>10225</v>
      </c>
      <c r="C3777" s="241">
        <v>2024</v>
      </c>
      <c r="D3777" s="266" t="s">
        <v>10226</v>
      </c>
      <c r="E3777" s="78">
        <v>0.4</v>
      </c>
      <c r="F3777" s="244">
        <v>1</v>
      </c>
      <c r="G3777" s="244">
        <v>15</v>
      </c>
      <c r="H3777" s="267">
        <v>24.325500000000002</v>
      </c>
      <c r="I3777" s="269">
        <v>400</v>
      </c>
      <c r="L3777" s="211">
        <f t="shared" si="112"/>
        <v>24.325500000000002</v>
      </c>
      <c r="N3777" s="192"/>
    </row>
    <row r="3778" spans="1:14" ht="45">
      <c r="A3778" s="185"/>
      <c r="B3778" s="266" t="s">
        <v>10227</v>
      </c>
      <c r="C3778" s="241">
        <v>2024</v>
      </c>
      <c r="D3778" s="266" t="s">
        <v>10228</v>
      </c>
      <c r="E3778" s="78">
        <v>0.4</v>
      </c>
      <c r="F3778" s="244">
        <v>1</v>
      </c>
      <c r="G3778" s="244">
        <v>15</v>
      </c>
      <c r="H3778" s="267">
        <v>24.325500000000002</v>
      </c>
      <c r="I3778" s="269">
        <v>400</v>
      </c>
      <c r="L3778" s="211">
        <f t="shared" si="112"/>
        <v>24.325500000000002</v>
      </c>
      <c r="N3778" s="192"/>
    </row>
    <row r="3779" spans="1:14" ht="45">
      <c r="A3779" s="185"/>
      <c r="B3779" s="266" t="s">
        <v>10229</v>
      </c>
      <c r="C3779" s="241">
        <v>2024</v>
      </c>
      <c r="D3779" s="266" t="s">
        <v>6844</v>
      </c>
      <c r="E3779" s="78">
        <v>0.4</v>
      </c>
      <c r="F3779" s="244">
        <v>1</v>
      </c>
      <c r="G3779" s="244">
        <v>30</v>
      </c>
      <c r="H3779" s="267">
        <v>24.325500000000002</v>
      </c>
      <c r="I3779" s="269">
        <v>400</v>
      </c>
      <c r="L3779" s="211">
        <f t="shared" si="112"/>
        <v>24.325500000000002</v>
      </c>
      <c r="N3779" s="192"/>
    </row>
    <row r="3780" spans="1:14" ht="45">
      <c r="A3780" s="185"/>
      <c r="B3780" s="266" t="s">
        <v>10230</v>
      </c>
      <c r="C3780" s="241">
        <v>2024</v>
      </c>
      <c r="D3780" s="266" t="s">
        <v>10231</v>
      </c>
      <c r="E3780" s="78">
        <v>0.4</v>
      </c>
      <c r="F3780" s="244">
        <v>1</v>
      </c>
      <c r="G3780" s="244">
        <v>7.5</v>
      </c>
      <c r="H3780" s="267">
        <v>24.32037</v>
      </c>
      <c r="I3780" s="269">
        <v>400</v>
      </c>
      <c r="L3780" s="211">
        <f t="shared" si="112"/>
        <v>24.32037</v>
      </c>
      <c r="N3780" s="192"/>
    </row>
    <row r="3781" spans="1:14" ht="45">
      <c r="A3781" s="185"/>
      <c r="B3781" s="266" t="s">
        <v>10232</v>
      </c>
      <c r="C3781" s="241">
        <v>2024</v>
      </c>
      <c r="D3781" s="266" t="s">
        <v>10233</v>
      </c>
      <c r="E3781" s="78">
        <v>0.4</v>
      </c>
      <c r="F3781" s="244">
        <v>1</v>
      </c>
      <c r="G3781" s="244">
        <v>5</v>
      </c>
      <c r="H3781" s="267">
        <v>24.32037</v>
      </c>
      <c r="I3781" s="269">
        <v>400</v>
      </c>
      <c r="L3781" s="211">
        <f t="shared" si="112"/>
        <v>24.32037</v>
      </c>
      <c r="N3781" s="192"/>
    </row>
    <row r="3782" spans="1:14" ht="45">
      <c r="A3782" s="185"/>
      <c r="B3782" s="266" t="s">
        <v>10234</v>
      </c>
      <c r="C3782" s="241">
        <v>2024</v>
      </c>
      <c r="D3782" s="266" t="s">
        <v>10235</v>
      </c>
      <c r="E3782" s="78">
        <v>0.4</v>
      </c>
      <c r="F3782" s="244">
        <v>1</v>
      </c>
      <c r="G3782" s="244">
        <v>60</v>
      </c>
      <c r="H3782" s="267">
        <v>24.32037</v>
      </c>
      <c r="I3782" s="269">
        <v>400</v>
      </c>
      <c r="L3782" s="211">
        <f t="shared" si="112"/>
        <v>24.32037</v>
      </c>
      <c r="N3782" s="192"/>
    </row>
    <row r="3783" spans="1:14" ht="45">
      <c r="A3783" s="185"/>
      <c r="B3783" s="266" t="s">
        <v>10236</v>
      </c>
      <c r="C3783" s="241">
        <v>2024</v>
      </c>
      <c r="D3783" s="266" t="s">
        <v>10237</v>
      </c>
      <c r="E3783" s="78">
        <v>0.4</v>
      </c>
      <c r="F3783" s="244">
        <v>1</v>
      </c>
      <c r="G3783" s="244">
        <v>60</v>
      </c>
      <c r="H3783" s="267">
        <v>24.320830000000001</v>
      </c>
      <c r="I3783" s="269">
        <v>400</v>
      </c>
      <c r="L3783" s="211">
        <f t="shared" si="112"/>
        <v>24.320830000000001</v>
      </c>
      <c r="N3783" s="192"/>
    </row>
    <row r="3784" spans="1:14" ht="45">
      <c r="A3784" s="185"/>
      <c r="B3784" s="266" t="s">
        <v>10238</v>
      </c>
      <c r="C3784" s="241">
        <v>2024</v>
      </c>
      <c r="D3784" s="266" t="s">
        <v>10239</v>
      </c>
      <c r="E3784" s="78">
        <v>0.4</v>
      </c>
      <c r="F3784" s="244">
        <v>1</v>
      </c>
      <c r="G3784" s="244">
        <v>5</v>
      </c>
      <c r="H3784" s="267">
        <v>13.818569999999999</v>
      </c>
      <c r="I3784" s="269">
        <v>620</v>
      </c>
      <c r="L3784" s="211">
        <f t="shared" ref="L3784:L3847" si="113">H3784/F3784</f>
        <v>13.818569999999999</v>
      </c>
      <c r="N3784" s="192"/>
    </row>
    <row r="3785" spans="1:14" ht="45">
      <c r="A3785" s="185"/>
      <c r="B3785" s="266" t="s">
        <v>10240</v>
      </c>
      <c r="C3785" s="241">
        <v>2024</v>
      </c>
      <c r="D3785" s="266" t="s">
        <v>7303</v>
      </c>
      <c r="E3785" s="78">
        <v>0.4</v>
      </c>
      <c r="F3785" s="244">
        <v>1</v>
      </c>
      <c r="G3785" s="244">
        <v>10</v>
      </c>
      <c r="H3785" s="267">
        <v>13.818569999999999</v>
      </c>
      <c r="I3785" s="269">
        <v>620</v>
      </c>
      <c r="L3785" s="211">
        <f t="shared" si="113"/>
        <v>13.818569999999999</v>
      </c>
      <c r="N3785" s="192"/>
    </row>
    <row r="3786" spans="1:14" ht="45">
      <c r="A3786" s="185"/>
      <c r="B3786" s="266" t="s">
        <v>10241</v>
      </c>
      <c r="C3786" s="241">
        <v>2024</v>
      </c>
      <c r="D3786" s="266" t="s">
        <v>7305</v>
      </c>
      <c r="E3786" s="78">
        <v>0.4</v>
      </c>
      <c r="F3786" s="244">
        <v>1</v>
      </c>
      <c r="G3786" s="244">
        <v>10</v>
      </c>
      <c r="H3786" s="267">
        <v>13.818569999999999</v>
      </c>
      <c r="I3786" s="269">
        <v>620</v>
      </c>
      <c r="L3786" s="211">
        <f t="shared" si="113"/>
        <v>13.818569999999999</v>
      </c>
      <c r="N3786" s="192"/>
    </row>
    <row r="3787" spans="1:14" ht="45">
      <c r="A3787" s="185"/>
      <c r="B3787" s="266" t="s">
        <v>10242</v>
      </c>
      <c r="C3787" s="241">
        <v>2024</v>
      </c>
      <c r="D3787" s="266" t="s">
        <v>10243</v>
      </c>
      <c r="E3787" s="78">
        <v>0.4</v>
      </c>
      <c r="F3787" s="244">
        <v>1</v>
      </c>
      <c r="G3787" s="244">
        <v>10</v>
      </c>
      <c r="H3787" s="267">
        <v>13.818569999999999</v>
      </c>
      <c r="I3787" s="269">
        <v>620</v>
      </c>
      <c r="L3787" s="211">
        <f t="shared" si="113"/>
        <v>13.818569999999999</v>
      </c>
      <c r="N3787" s="192"/>
    </row>
    <row r="3788" spans="1:14" ht="45">
      <c r="A3788" s="185"/>
      <c r="B3788" s="266" t="s">
        <v>10244</v>
      </c>
      <c r="C3788" s="241">
        <v>2024</v>
      </c>
      <c r="D3788" s="266" t="s">
        <v>10245</v>
      </c>
      <c r="E3788" s="78">
        <v>0.4</v>
      </c>
      <c r="F3788" s="244">
        <v>1</v>
      </c>
      <c r="G3788" s="244">
        <v>5</v>
      </c>
      <c r="H3788" s="267">
        <v>13.818569999999999</v>
      </c>
      <c r="I3788" s="269">
        <v>620</v>
      </c>
      <c r="L3788" s="211">
        <f t="shared" si="113"/>
        <v>13.818569999999999</v>
      </c>
      <c r="N3788" s="192"/>
    </row>
    <row r="3789" spans="1:14" ht="45">
      <c r="A3789" s="185"/>
      <c r="B3789" s="266" t="s">
        <v>10246</v>
      </c>
      <c r="C3789" s="241">
        <v>2024</v>
      </c>
      <c r="D3789" s="266" t="s">
        <v>10247</v>
      </c>
      <c r="E3789" s="78">
        <v>0.4</v>
      </c>
      <c r="F3789" s="244">
        <v>1</v>
      </c>
      <c r="G3789" s="244">
        <v>5</v>
      </c>
      <c r="H3789" s="267">
        <v>13.818569999999999</v>
      </c>
      <c r="I3789" s="269">
        <v>620</v>
      </c>
      <c r="L3789" s="211">
        <f t="shared" si="113"/>
        <v>13.818569999999999</v>
      </c>
      <c r="N3789" s="192"/>
    </row>
    <row r="3790" spans="1:14" ht="45">
      <c r="A3790" s="185"/>
      <c r="B3790" s="266" t="s">
        <v>10248</v>
      </c>
      <c r="C3790" s="241">
        <v>2024</v>
      </c>
      <c r="D3790" s="266" t="s">
        <v>10249</v>
      </c>
      <c r="E3790" s="78">
        <v>0.4</v>
      </c>
      <c r="F3790" s="244">
        <v>1</v>
      </c>
      <c r="G3790" s="244">
        <v>15</v>
      </c>
      <c r="H3790" s="267">
        <v>13.818569999999999</v>
      </c>
      <c r="I3790" s="269">
        <v>620</v>
      </c>
      <c r="L3790" s="211">
        <f t="shared" si="113"/>
        <v>13.818569999999999</v>
      </c>
      <c r="N3790" s="192"/>
    </row>
    <row r="3791" spans="1:14" ht="45">
      <c r="A3791" s="185"/>
      <c r="B3791" s="266" t="s">
        <v>10250</v>
      </c>
      <c r="C3791" s="241">
        <v>2024</v>
      </c>
      <c r="D3791" s="266" t="s">
        <v>10251</v>
      </c>
      <c r="E3791" s="78">
        <v>0.4</v>
      </c>
      <c r="F3791" s="244">
        <v>1</v>
      </c>
      <c r="G3791" s="244">
        <v>4</v>
      </c>
      <c r="H3791" s="267">
        <v>13.818569999999999</v>
      </c>
      <c r="I3791" s="269">
        <v>620</v>
      </c>
      <c r="L3791" s="211">
        <f t="shared" si="113"/>
        <v>13.818569999999999</v>
      </c>
      <c r="N3791" s="192"/>
    </row>
    <row r="3792" spans="1:14" ht="45">
      <c r="A3792" s="185"/>
      <c r="B3792" s="266" t="s">
        <v>10252</v>
      </c>
      <c r="C3792" s="241">
        <v>2024</v>
      </c>
      <c r="D3792" s="266" t="s">
        <v>10253</v>
      </c>
      <c r="E3792" s="78">
        <v>0.4</v>
      </c>
      <c r="F3792" s="244">
        <v>1</v>
      </c>
      <c r="G3792" s="244">
        <v>10</v>
      </c>
      <c r="H3792" s="267">
        <v>13.818569999999999</v>
      </c>
      <c r="I3792" s="269">
        <v>620</v>
      </c>
      <c r="L3792" s="211">
        <f t="shared" si="113"/>
        <v>13.818569999999999</v>
      </c>
      <c r="N3792" s="192"/>
    </row>
    <row r="3793" spans="1:14" ht="45">
      <c r="A3793" s="185"/>
      <c r="B3793" s="266" t="s">
        <v>10254</v>
      </c>
      <c r="C3793" s="241">
        <v>2024</v>
      </c>
      <c r="D3793" s="266" t="s">
        <v>10255</v>
      </c>
      <c r="E3793" s="78">
        <v>0.4</v>
      </c>
      <c r="F3793" s="244">
        <v>1</v>
      </c>
      <c r="G3793" s="244">
        <v>3</v>
      </c>
      <c r="H3793" s="267">
        <v>13.818569999999999</v>
      </c>
      <c r="I3793" s="269">
        <v>620</v>
      </c>
      <c r="L3793" s="211">
        <f t="shared" si="113"/>
        <v>13.818569999999999</v>
      </c>
      <c r="N3793" s="192"/>
    </row>
    <row r="3794" spans="1:14" ht="45">
      <c r="A3794" s="185"/>
      <c r="B3794" s="266" t="s">
        <v>10256</v>
      </c>
      <c r="C3794" s="241">
        <v>2024</v>
      </c>
      <c r="D3794" s="266" t="s">
        <v>10257</v>
      </c>
      <c r="E3794" s="78">
        <v>0.4</v>
      </c>
      <c r="F3794" s="244">
        <v>1</v>
      </c>
      <c r="G3794" s="244">
        <v>8</v>
      </c>
      <c r="H3794" s="267">
        <v>13.818569999999999</v>
      </c>
      <c r="I3794" s="269">
        <v>620</v>
      </c>
      <c r="L3794" s="211">
        <f t="shared" si="113"/>
        <v>13.818569999999999</v>
      </c>
      <c r="N3794" s="192"/>
    </row>
    <row r="3795" spans="1:14" ht="45">
      <c r="A3795" s="185"/>
      <c r="B3795" s="266" t="s">
        <v>10258</v>
      </c>
      <c r="C3795" s="241">
        <v>2024</v>
      </c>
      <c r="D3795" s="266" t="s">
        <v>10259</v>
      </c>
      <c r="E3795" s="78">
        <v>0.4</v>
      </c>
      <c r="F3795" s="244">
        <v>1</v>
      </c>
      <c r="G3795" s="244">
        <v>2</v>
      </c>
      <c r="H3795" s="267">
        <v>13.813870000000001</v>
      </c>
      <c r="I3795" s="269">
        <v>620</v>
      </c>
      <c r="L3795" s="211">
        <f t="shared" si="113"/>
        <v>13.813870000000001</v>
      </c>
      <c r="N3795" s="192"/>
    </row>
    <row r="3796" spans="1:14" ht="45">
      <c r="A3796" s="185"/>
      <c r="B3796" s="266" t="s">
        <v>10260</v>
      </c>
      <c r="C3796" s="241">
        <v>2024</v>
      </c>
      <c r="D3796" s="266" t="s">
        <v>10261</v>
      </c>
      <c r="E3796" s="78">
        <v>0.4</v>
      </c>
      <c r="F3796" s="244">
        <v>1</v>
      </c>
      <c r="G3796" s="244">
        <v>10</v>
      </c>
      <c r="H3796" s="267">
        <v>13.813870000000001</v>
      </c>
      <c r="I3796" s="269">
        <v>620</v>
      </c>
      <c r="L3796" s="211">
        <f t="shared" si="113"/>
        <v>13.813870000000001</v>
      </c>
      <c r="N3796" s="192"/>
    </row>
    <row r="3797" spans="1:14" ht="45">
      <c r="A3797" s="185"/>
      <c r="B3797" s="266" t="s">
        <v>10262</v>
      </c>
      <c r="C3797" s="241">
        <v>2024</v>
      </c>
      <c r="D3797" s="266" t="s">
        <v>10263</v>
      </c>
      <c r="E3797" s="78">
        <v>0.4</v>
      </c>
      <c r="F3797" s="244">
        <v>1</v>
      </c>
      <c r="G3797" s="244">
        <v>10</v>
      </c>
      <c r="H3797" s="267">
        <v>13.813870000000001</v>
      </c>
      <c r="I3797" s="269">
        <v>620</v>
      </c>
      <c r="L3797" s="211">
        <f t="shared" si="113"/>
        <v>13.813870000000001</v>
      </c>
      <c r="N3797" s="192"/>
    </row>
    <row r="3798" spans="1:14" ht="45">
      <c r="A3798" s="185"/>
      <c r="B3798" s="266" t="s">
        <v>10264</v>
      </c>
      <c r="C3798" s="241">
        <v>2024</v>
      </c>
      <c r="D3798" s="266" t="s">
        <v>10265</v>
      </c>
      <c r="E3798" s="78">
        <v>0.4</v>
      </c>
      <c r="F3798" s="244">
        <v>1</v>
      </c>
      <c r="G3798" s="244">
        <v>10</v>
      </c>
      <c r="H3798" s="267">
        <v>13.813870000000001</v>
      </c>
      <c r="I3798" s="269">
        <v>620</v>
      </c>
      <c r="L3798" s="211">
        <f t="shared" si="113"/>
        <v>13.813870000000001</v>
      </c>
      <c r="N3798" s="192"/>
    </row>
    <row r="3799" spans="1:14" ht="45">
      <c r="A3799" s="185"/>
      <c r="B3799" s="266" t="s">
        <v>10266</v>
      </c>
      <c r="C3799" s="241">
        <v>2024</v>
      </c>
      <c r="D3799" s="266" t="s">
        <v>10267</v>
      </c>
      <c r="E3799" s="78">
        <v>0.4</v>
      </c>
      <c r="F3799" s="244">
        <v>1</v>
      </c>
      <c r="G3799" s="244">
        <v>10</v>
      </c>
      <c r="H3799" s="267">
        <v>24.493919999999999</v>
      </c>
      <c r="I3799" s="269">
        <v>620</v>
      </c>
      <c r="L3799" s="211">
        <f t="shared" si="113"/>
        <v>24.493919999999999</v>
      </c>
      <c r="N3799" s="192"/>
    </row>
    <row r="3800" spans="1:14" ht="45">
      <c r="A3800" s="185"/>
      <c r="B3800" s="266" t="s">
        <v>10268</v>
      </c>
      <c r="C3800" s="241">
        <v>2024</v>
      </c>
      <c r="D3800" s="266" t="s">
        <v>10269</v>
      </c>
      <c r="E3800" s="78">
        <v>0.4</v>
      </c>
      <c r="F3800" s="244">
        <v>1</v>
      </c>
      <c r="G3800" s="244">
        <v>15</v>
      </c>
      <c r="H3800" s="267">
        <v>24.493919999999999</v>
      </c>
      <c r="I3800" s="269">
        <v>620</v>
      </c>
      <c r="L3800" s="211">
        <f t="shared" si="113"/>
        <v>24.493919999999999</v>
      </c>
      <c r="N3800" s="192"/>
    </row>
    <row r="3801" spans="1:14" ht="45">
      <c r="A3801" s="185"/>
      <c r="B3801" s="266" t="s">
        <v>10270</v>
      </c>
      <c r="C3801" s="241">
        <v>2024</v>
      </c>
      <c r="D3801" s="266" t="s">
        <v>10271</v>
      </c>
      <c r="E3801" s="78">
        <v>0.4</v>
      </c>
      <c r="F3801" s="244">
        <v>1</v>
      </c>
      <c r="G3801" s="244">
        <v>15</v>
      </c>
      <c r="H3801" s="267">
        <v>24.493919999999999</v>
      </c>
      <c r="I3801" s="269">
        <v>620</v>
      </c>
      <c r="L3801" s="211">
        <f t="shared" si="113"/>
        <v>24.493919999999999</v>
      </c>
      <c r="N3801" s="192"/>
    </row>
    <row r="3802" spans="1:14" ht="45">
      <c r="A3802" s="185"/>
      <c r="B3802" s="266" t="s">
        <v>10272</v>
      </c>
      <c r="C3802" s="241">
        <v>2024</v>
      </c>
      <c r="D3802" s="266" t="s">
        <v>10273</v>
      </c>
      <c r="E3802" s="78">
        <v>0.4</v>
      </c>
      <c r="F3802" s="244">
        <v>1</v>
      </c>
      <c r="G3802" s="244">
        <v>15</v>
      </c>
      <c r="H3802" s="267">
        <v>24.493919999999999</v>
      </c>
      <c r="I3802" s="269">
        <v>620</v>
      </c>
      <c r="L3802" s="211">
        <f t="shared" si="113"/>
        <v>24.493919999999999</v>
      </c>
      <c r="N3802" s="192"/>
    </row>
    <row r="3803" spans="1:14" ht="45">
      <c r="A3803" s="185"/>
      <c r="B3803" s="266" t="s">
        <v>10274</v>
      </c>
      <c r="C3803" s="241">
        <v>2024</v>
      </c>
      <c r="D3803" s="266" t="s">
        <v>10275</v>
      </c>
      <c r="E3803" s="78">
        <v>0.4</v>
      </c>
      <c r="F3803" s="244">
        <v>1</v>
      </c>
      <c r="G3803" s="244">
        <v>0</v>
      </c>
      <c r="H3803" s="267">
        <v>24.493919999999999</v>
      </c>
      <c r="I3803" s="269">
        <v>620</v>
      </c>
      <c r="L3803" s="211">
        <f t="shared" si="113"/>
        <v>24.493919999999999</v>
      </c>
      <c r="N3803" s="192"/>
    </row>
    <row r="3804" spans="1:14" ht="45">
      <c r="A3804" s="185"/>
      <c r="B3804" s="266" t="s">
        <v>10276</v>
      </c>
      <c r="C3804" s="241">
        <v>2024</v>
      </c>
      <c r="D3804" s="266" t="s">
        <v>10277</v>
      </c>
      <c r="E3804" s="78">
        <v>0.4</v>
      </c>
      <c r="F3804" s="244">
        <v>1</v>
      </c>
      <c r="G3804" s="244">
        <v>15</v>
      </c>
      <c r="H3804" s="267">
        <v>24.493919999999999</v>
      </c>
      <c r="I3804" s="269">
        <v>620</v>
      </c>
      <c r="L3804" s="211">
        <f t="shared" si="113"/>
        <v>24.493919999999999</v>
      </c>
      <c r="N3804" s="192"/>
    </row>
    <row r="3805" spans="1:14" ht="45">
      <c r="A3805" s="185"/>
      <c r="B3805" s="266" t="s">
        <v>10278</v>
      </c>
      <c r="C3805" s="241">
        <v>2024</v>
      </c>
      <c r="D3805" s="266" t="s">
        <v>10279</v>
      </c>
      <c r="E3805" s="78">
        <v>0.4</v>
      </c>
      <c r="F3805" s="244">
        <v>1</v>
      </c>
      <c r="G3805" s="244">
        <v>15</v>
      </c>
      <c r="H3805" s="267">
        <v>24.493919999999999</v>
      </c>
      <c r="I3805" s="269">
        <v>620</v>
      </c>
      <c r="L3805" s="211">
        <f t="shared" si="113"/>
        <v>24.493919999999999</v>
      </c>
      <c r="N3805" s="192"/>
    </row>
    <row r="3806" spans="1:14" ht="45">
      <c r="A3806" s="185"/>
      <c r="B3806" s="266" t="s">
        <v>10280</v>
      </c>
      <c r="C3806" s="241">
        <v>2024</v>
      </c>
      <c r="D3806" s="266" t="s">
        <v>10281</v>
      </c>
      <c r="E3806" s="78">
        <v>0.4</v>
      </c>
      <c r="F3806" s="244">
        <v>1</v>
      </c>
      <c r="G3806" s="244">
        <v>15</v>
      </c>
      <c r="H3806" s="267">
        <v>24.493919999999999</v>
      </c>
      <c r="I3806" s="269">
        <v>620</v>
      </c>
      <c r="L3806" s="211">
        <f t="shared" si="113"/>
        <v>24.493919999999999</v>
      </c>
      <c r="N3806" s="192"/>
    </row>
    <row r="3807" spans="1:14" ht="45">
      <c r="A3807" s="185"/>
      <c r="B3807" s="266" t="s">
        <v>10282</v>
      </c>
      <c r="C3807" s="241">
        <v>2024</v>
      </c>
      <c r="D3807" s="266" t="s">
        <v>10283</v>
      </c>
      <c r="E3807" s="78">
        <v>0.4</v>
      </c>
      <c r="F3807" s="244">
        <v>1</v>
      </c>
      <c r="G3807" s="244">
        <v>15</v>
      </c>
      <c r="H3807" s="267">
        <v>24.493919999999999</v>
      </c>
      <c r="I3807" s="269">
        <v>620</v>
      </c>
      <c r="L3807" s="211">
        <f t="shared" si="113"/>
        <v>24.493919999999999</v>
      </c>
      <c r="N3807" s="192"/>
    </row>
    <row r="3808" spans="1:14" ht="45">
      <c r="A3808" s="185"/>
      <c r="B3808" s="266" t="s">
        <v>10284</v>
      </c>
      <c r="C3808" s="241">
        <v>2024</v>
      </c>
      <c r="D3808" s="266" t="s">
        <v>10285</v>
      </c>
      <c r="E3808" s="78">
        <v>0.4</v>
      </c>
      <c r="F3808" s="244">
        <v>1</v>
      </c>
      <c r="G3808" s="244">
        <v>14</v>
      </c>
      <c r="H3808" s="267">
        <v>24.493919999999999</v>
      </c>
      <c r="I3808" s="269">
        <v>620</v>
      </c>
      <c r="L3808" s="211">
        <f t="shared" si="113"/>
        <v>24.493919999999999</v>
      </c>
      <c r="N3808" s="192"/>
    </row>
    <row r="3809" spans="1:14" ht="45">
      <c r="A3809" s="185"/>
      <c r="B3809" s="266" t="s">
        <v>10286</v>
      </c>
      <c r="C3809" s="241">
        <v>2024</v>
      </c>
      <c r="D3809" s="266" t="s">
        <v>10287</v>
      </c>
      <c r="E3809" s="78">
        <v>0.4</v>
      </c>
      <c r="F3809" s="244">
        <v>1</v>
      </c>
      <c r="G3809" s="244">
        <v>15</v>
      </c>
      <c r="H3809" s="267">
        <v>24.493919999999999</v>
      </c>
      <c r="I3809" s="269">
        <v>620</v>
      </c>
      <c r="L3809" s="211">
        <f t="shared" si="113"/>
        <v>24.493919999999999</v>
      </c>
      <c r="N3809" s="192"/>
    </row>
    <row r="3810" spans="1:14" ht="45">
      <c r="A3810" s="185"/>
      <c r="B3810" s="266" t="s">
        <v>10288</v>
      </c>
      <c r="C3810" s="241">
        <v>2024</v>
      </c>
      <c r="D3810" s="266" t="s">
        <v>10289</v>
      </c>
      <c r="E3810" s="78">
        <v>0.4</v>
      </c>
      <c r="F3810" s="244">
        <v>1</v>
      </c>
      <c r="G3810" s="244">
        <v>15</v>
      </c>
      <c r="H3810" s="267">
        <v>24.493919999999999</v>
      </c>
      <c r="I3810" s="269">
        <v>620</v>
      </c>
      <c r="L3810" s="211">
        <f t="shared" si="113"/>
        <v>24.493919999999999</v>
      </c>
      <c r="N3810" s="192"/>
    </row>
    <row r="3811" spans="1:14" ht="45">
      <c r="A3811" s="185"/>
      <c r="B3811" s="266" t="s">
        <v>10290</v>
      </c>
      <c r="C3811" s="241">
        <v>2024</v>
      </c>
      <c r="D3811" s="266" t="s">
        <v>10291</v>
      </c>
      <c r="E3811" s="78">
        <v>0.4</v>
      </c>
      <c r="F3811" s="244">
        <v>1</v>
      </c>
      <c r="G3811" s="244">
        <v>15</v>
      </c>
      <c r="H3811" s="267">
        <v>24.494859999999999</v>
      </c>
      <c r="I3811" s="269">
        <v>620</v>
      </c>
      <c r="L3811" s="211">
        <f t="shared" si="113"/>
        <v>24.494859999999999</v>
      </c>
      <c r="N3811" s="192"/>
    </row>
    <row r="3812" spans="1:14" ht="45">
      <c r="A3812" s="185"/>
      <c r="B3812" s="266" t="s">
        <v>10292</v>
      </c>
      <c r="C3812" s="241">
        <v>2024</v>
      </c>
      <c r="D3812" s="266" t="s">
        <v>10293</v>
      </c>
      <c r="E3812" s="78">
        <v>0.4</v>
      </c>
      <c r="F3812" s="244">
        <v>1</v>
      </c>
      <c r="G3812" s="244">
        <v>15</v>
      </c>
      <c r="H3812" s="267">
        <v>24.494859999999999</v>
      </c>
      <c r="I3812" s="269">
        <v>620</v>
      </c>
      <c r="L3812" s="211">
        <f t="shared" si="113"/>
        <v>24.494859999999999</v>
      </c>
      <c r="N3812" s="192"/>
    </row>
    <row r="3813" spans="1:14" ht="45">
      <c r="A3813" s="185"/>
      <c r="B3813" s="266" t="s">
        <v>10294</v>
      </c>
      <c r="C3813" s="241">
        <v>2024</v>
      </c>
      <c r="D3813" s="266" t="s">
        <v>9617</v>
      </c>
      <c r="E3813" s="78">
        <v>0.4</v>
      </c>
      <c r="F3813" s="244">
        <v>1</v>
      </c>
      <c r="G3813" s="244">
        <v>15</v>
      </c>
      <c r="H3813" s="267">
        <v>24.494859999999999</v>
      </c>
      <c r="I3813" s="269">
        <v>620</v>
      </c>
      <c r="L3813" s="211">
        <f t="shared" si="113"/>
        <v>24.494859999999999</v>
      </c>
      <c r="N3813" s="192"/>
    </row>
    <row r="3814" spans="1:14" ht="45">
      <c r="A3814" s="185"/>
      <c r="B3814" s="266" t="s">
        <v>10295</v>
      </c>
      <c r="C3814" s="241">
        <v>2024</v>
      </c>
      <c r="D3814" s="266" t="s">
        <v>10296</v>
      </c>
      <c r="E3814" s="78">
        <v>0.4</v>
      </c>
      <c r="F3814" s="244">
        <v>1</v>
      </c>
      <c r="G3814" s="244">
        <v>0</v>
      </c>
      <c r="H3814" s="267">
        <v>24.494859999999999</v>
      </c>
      <c r="I3814" s="269">
        <v>620</v>
      </c>
      <c r="L3814" s="211">
        <f t="shared" si="113"/>
        <v>24.494859999999999</v>
      </c>
      <c r="N3814" s="192"/>
    </row>
    <row r="3815" spans="1:14" ht="45">
      <c r="A3815" s="185"/>
      <c r="B3815" s="266" t="s">
        <v>10297</v>
      </c>
      <c r="C3815" s="241">
        <v>2024</v>
      </c>
      <c r="D3815" s="266" t="s">
        <v>10298</v>
      </c>
      <c r="E3815" s="78">
        <v>0.4</v>
      </c>
      <c r="F3815" s="244">
        <v>1</v>
      </c>
      <c r="G3815" s="244">
        <v>15</v>
      </c>
      <c r="H3815" s="267">
        <v>24.494859999999999</v>
      </c>
      <c r="I3815" s="269">
        <v>620</v>
      </c>
      <c r="L3815" s="211">
        <f t="shared" si="113"/>
        <v>24.494859999999999</v>
      </c>
      <c r="N3815" s="192"/>
    </row>
    <row r="3816" spans="1:14" ht="45">
      <c r="A3816" s="185"/>
      <c r="B3816" s="266" t="s">
        <v>10299</v>
      </c>
      <c r="C3816" s="241">
        <v>2024</v>
      </c>
      <c r="D3816" s="266" t="s">
        <v>10300</v>
      </c>
      <c r="E3816" s="78">
        <v>0.4</v>
      </c>
      <c r="F3816" s="244">
        <v>1</v>
      </c>
      <c r="G3816" s="244">
        <v>5</v>
      </c>
      <c r="H3816" s="267">
        <v>24.494859999999999</v>
      </c>
      <c r="I3816" s="269">
        <v>620</v>
      </c>
      <c r="L3816" s="211">
        <f t="shared" si="113"/>
        <v>24.494859999999999</v>
      </c>
      <c r="N3816" s="192"/>
    </row>
    <row r="3817" spans="1:14" ht="45">
      <c r="A3817" s="185"/>
      <c r="B3817" s="266" t="s">
        <v>10301</v>
      </c>
      <c r="C3817" s="241">
        <v>2024</v>
      </c>
      <c r="D3817" s="266" t="s">
        <v>9615</v>
      </c>
      <c r="E3817" s="78">
        <v>0.4</v>
      </c>
      <c r="F3817" s="244">
        <v>1</v>
      </c>
      <c r="G3817" s="244">
        <v>15</v>
      </c>
      <c r="H3817" s="267">
        <v>24.494859999999999</v>
      </c>
      <c r="I3817" s="269">
        <v>620</v>
      </c>
      <c r="L3817" s="211">
        <f t="shared" si="113"/>
        <v>24.494859999999999</v>
      </c>
      <c r="N3817" s="192"/>
    </row>
    <row r="3818" spans="1:14" ht="45">
      <c r="A3818" s="185"/>
      <c r="B3818" s="266" t="s">
        <v>10302</v>
      </c>
      <c r="C3818" s="241">
        <v>2024</v>
      </c>
      <c r="D3818" s="266" t="s">
        <v>10303</v>
      </c>
      <c r="E3818" s="78">
        <v>0.4</v>
      </c>
      <c r="F3818" s="244">
        <v>1</v>
      </c>
      <c r="G3818" s="244">
        <v>15</v>
      </c>
      <c r="H3818" s="267">
        <v>24.494859999999999</v>
      </c>
      <c r="I3818" s="269">
        <v>620</v>
      </c>
      <c r="L3818" s="211">
        <f t="shared" si="113"/>
        <v>24.494859999999999</v>
      </c>
      <c r="N3818" s="192"/>
    </row>
    <row r="3819" spans="1:14" ht="45">
      <c r="A3819" s="185"/>
      <c r="B3819" s="266" t="s">
        <v>10304</v>
      </c>
      <c r="C3819" s="241">
        <v>2024</v>
      </c>
      <c r="D3819" s="266" t="s">
        <v>9619</v>
      </c>
      <c r="E3819" s="78">
        <v>0.4</v>
      </c>
      <c r="F3819" s="244">
        <v>1</v>
      </c>
      <c r="G3819" s="244">
        <v>15</v>
      </c>
      <c r="H3819" s="267">
        <v>24.494859999999999</v>
      </c>
      <c r="I3819" s="269">
        <v>620</v>
      </c>
      <c r="L3819" s="211">
        <f t="shared" si="113"/>
        <v>24.494859999999999</v>
      </c>
      <c r="N3819" s="192"/>
    </row>
    <row r="3820" spans="1:14" ht="45">
      <c r="A3820" s="185"/>
      <c r="B3820" s="266" t="s">
        <v>10305</v>
      </c>
      <c r="C3820" s="241">
        <v>2024</v>
      </c>
      <c r="D3820" s="266" t="s">
        <v>9613</v>
      </c>
      <c r="E3820" s="78">
        <v>0.4</v>
      </c>
      <c r="F3820" s="244">
        <v>1</v>
      </c>
      <c r="G3820" s="244">
        <v>15</v>
      </c>
      <c r="H3820" s="267">
        <v>24.49532</v>
      </c>
      <c r="I3820" s="269">
        <v>620</v>
      </c>
      <c r="L3820" s="211">
        <f t="shared" si="113"/>
        <v>24.49532</v>
      </c>
      <c r="N3820" s="192"/>
    </row>
    <row r="3821" spans="1:14" ht="45">
      <c r="A3821" s="185"/>
      <c r="B3821" s="266" t="s">
        <v>10306</v>
      </c>
      <c r="C3821" s="241">
        <v>2024</v>
      </c>
      <c r="D3821" s="266" t="s">
        <v>9611</v>
      </c>
      <c r="E3821" s="78">
        <v>0.4</v>
      </c>
      <c r="F3821" s="244">
        <v>1</v>
      </c>
      <c r="G3821" s="244">
        <v>15</v>
      </c>
      <c r="H3821" s="267">
        <v>24.495799999999999</v>
      </c>
      <c r="I3821" s="269">
        <v>620</v>
      </c>
      <c r="L3821" s="211">
        <f t="shared" si="113"/>
        <v>24.495799999999999</v>
      </c>
      <c r="N3821" s="192"/>
    </row>
    <row r="3822" spans="1:14" ht="45">
      <c r="A3822" s="185"/>
      <c r="B3822" s="266" t="s">
        <v>10307</v>
      </c>
      <c r="C3822" s="241">
        <v>2024</v>
      </c>
      <c r="D3822" s="266" t="s">
        <v>10308</v>
      </c>
      <c r="E3822" s="78">
        <v>0.4</v>
      </c>
      <c r="F3822" s="244">
        <v>1</v>
      </c>
      <c r="G3822" s="244">
        <v>15</v>
      </c>
      <c r="H3822" s="267">
        <v>24.495799999999999</v>
      </c>
      <c r="I3822" s="269">
        <v>620</v>
      </c>
      <c r="L3822" s="211">
        <f t="shared" si="113"/>
        <v>24.495799999999999</v>
      </c>
      <c r="N3822" s="192"/>
    </row>
    <row r="3823" spans="1:14" ht="45">
      <c r="A3823" s="185"/>
      <c r="B3823" s="266" t="s">
        <v>10309</v>
      </c>
      <c r="C3823" s="241">
        <v>2024</v>
      </c>
      <c r="D3823" s="266" t="s">
        <v>10310</v>
      </c>
      <c r="E3823" s="78">
        <v>0.4</v>
      </c>
      <c r="F3823" s="244">
        <v>1</v>
      </c>
      <c r="G3823" s="244">
        <v>15</v>
      </c>
      <c r="H3823" s="267">
        <v>24.495799999999999</v>
      </c>
      <c r="I3823" s="269">
        <v>620</v>
      </c>
      <c r="L3823" s="211">
        <f t="shared" si="113"/>
        <v>24.495799999999999</v>
      </c>
      <c r="N3823" s="192"/>
    </row>
    <row r="3824" spans="1:14" ht="45">
      <c r="A3824" s="185"/>
      <c r="B3824" s="266" t="s">
        <v>10311</v>
      </c>
      <c r="C3824" s="241">
        <v>2024</v>
      </c>
      <c r="D3824" s="266" t="s">
        <v>10312</v>
      </c>
      <c r="E3824" s="78">
        <v>0.4</v>
      </c>
      <c r="F3824" s="244">
        <v>1</v>
      </c>
      <c r="G3824" s="244">
        <v>7</v>
      </c>
      <c r="H3824" s="267">
        <v>24.495799999999999</v>
      </c>
      <c r="I3824" s="269">
        <v>620</v>
      </c>
      <c r="L3824" s="211">
        <f t="shared" si="113"/>
        <v>24.495799999999999</v>
      </c>
      <c r="N3824" s="192"/>
    </row>
    <row r="3825" spans="1:14" ht="45">
      <c r="A3825" s="185"/>
      <c r="B3825" s="266" t="s">
        <v>10313</v>
      </c>
      <c r="C3825" s="241">
        <v>2024</v>
      </c>
      <c r="D3825" s="266" t="s">
        <v>10314</v>
      </c>
      <c r="E3825" s="78">
        <v>0.4</v>
      </c>
      <c r="F3825" s="244">
        <v>1</v>
      </c>
      <c r="G3825" s="244">
        <v>15</v>
      </c>
      <c r="H3825" s="267">
        <v>24.495799999999999</v>
      </c>
      <c r="I3825" s="269">
        <v>620</v>
      </c>
      <c r="L3825" s="211">
        <f t="shared" si="113"/>
        <v>24.495799999999999</v>
      </c>
      <c r="N3825" s="192"/>
    </row>
    <row r="3826" spans="1:14" ht="45">
      <c r="A3826" s="185"/>
      <c r="B3826" s="266" t="s">
        <v>10315</v>
      </c>
      <c r="C3826" s="241">
        <v>2024</v>
      </c>
      <c r="D3826" s="266" t="s">
        <v>10316</v>
      </c>
      <c r="E3826" s="78">
        <v>0.4</v>
      </c>
      <c r="F3826" s="244">
        <v>1</v>
      </c>
      <c r="G3826" s="244">
        <v>20</v>
      </c>
      <c r="H3826" s="267">
        <v>24.495799999999999</v>
      </c>
      <c r="I3826" s="269">
        <v>620</v>
      </c>
      <c r="L3826" s="211">
        <f t="shared" si="113"/>
        <v>24.495799999999999</v>
      </c>
      <c r="N3826" s="192"/>
    </row>
    <row r="3827" spans="1:14" ht="45">
      <c r="A3827" s="185"/>
      <c r="B3827" s="266" t="s">
        <v>10317</v>
      </c>
      <c r="C3827" s="241">
        <v>2024</v>
      </c>
      <c r="D3827" s="266" t="s">
        <v>10318</v>
      </c>
      <c r="E3827" s="78">
        <v>0.4</v>
      </c>
      <c r="F3827" s="244">
        <v>1</v>
      </c>
      <c r="G3827" s="244">
        <v>0</v>
      </c>
      <c r="H3827" s="267">
        <v>24.495799999999999</v>
      </c>
      <c r="I3827" s="269">
        <v>620</v>
      </c>
      <c r="L3827" s="211">
        <f t="shared" si="113"/>
        <v>24.495799999999999</v>
      </c>
      <c r="N3827" s="192"/>
    </row>
    <row r="3828" spans="1:14" ht="45">
      <c r="A3828" s="185"/>
      <c r="B3828" s="266" t="s">
        <v>10319</v>
      </c>
      <c r="C3828" s="241">
        <v>2024</v>
      </c>
      <c r="D3828" s="266" t="s">
        <v>10320</v>
      </c>
      <c r="E3828" s="78">
        <v>0.4</v>
      </c>
      <c r="F3828" s="244">
        <v>1</v>
      </c>
      <c r="G3828" s="244">
        <v>0</v>
      </c>
      <c r="H3828" s="267">
        <v>24.495799999999999</v>
      </c>
      <c r="I3828" s="269">
        <v>620</v>
      </c>
      <c r="L3828" s="211">
        <f t="shared" si="113"/>
        <v>24.495799999999999</v>
      </c>
      <c r="N3828" s="192"/>
    </row>
    <row r="3829" spans="1:14" ht="45">
      <c r="A3829" s="185"/>
      <c r="B3829" s="266" t="s">
        <v>10321</v>
      </c>
      <c r="C3829" s="241">
        <v>2024</v>
      </c>
      <c r="D3829" s="266" t="s">
        <v>10322</v>
      </c>
      <c r="E3829" s="78">
        <v>0.4</v>
      </c>
      <c r="F3829" s="244">
        <v>1</v>
      </c>
      <c r="G3829" s="244">
        <v>0</v>
      </c>
      <c r="H3829" s="267">
        <v>24.495799999999999</v>
      </c>
      <c r="I3829" s="269">
        <v>620</v>
      </c>
      <c r="L3829" s="211">
        <f t="shared" si="113"/>
        <v>24.495799999999999</v>
      </c>
      <c r="N3829" s="192"/>
    </row>
    <row r="3830" spans="1:14" ht="45">
      <c r="A3830" s="185"/>
      <c r="B3830" s="266" t="s">
        <v>10323</v>
      </c>
      <c r="C3830" s="241">
        <v>2024</v>
      </c>
      <c r="D3830" s="266" t="s">
        <v>10324</v>
      </c>
      <c r="E3830" s="78">
        <v>0.4</v>
      </c>
      <c r="F3830" s="244">
        <v>1</v>
      </c>
      <c r="G3830" s="244">
        <v>0</v>
      </c>
      <c r="H3830" s="267">
        <v>24.507540000000002</v>
      </c>
      <c r="I3830" s="269">
        <v>620</v>
      </c>
      <c r="L3830" s="211">
        <f t="shared" si="113"/>
        <v>24.507540000000002</v>
      </c>
      <c r="N3830" s="192"/>
    </row>
    <row r="3831" spans="1:14" ht="45">
      <c r="A3831" s="185"/>
      <c r="B3831" s="266" t="s">
        <v>10325</v>
      </c>
      <c r="C3831" s="241">
        <v>2024</v>
      </c>
      <c r="D3831" s="266" t="s">
        <v>10326</v>
      </c>
      <c r="E3831" s="78">
        <v>0.4</v>
      </c>
      <c r="F3831" s="244">
        <v>1</v>
      </c>
      <c r="G3831" s="244">
        <v>20</v>
      </c>
      <c r="H3831" s="267">
        <v>24.495799999999999</v>
      </c>
      <c r="I3831" s="269">
        <v>620</v>
      </c>
      <c r="L3831" s="211">
        <f t="shared" si="113"/>
        <v>24.495799999999999</v>
      </c>
      <c r="N3831" s="192"/>
    </row>
    <row r="3832" spans="1:14" ht="45">
      <c r="A3832" s="185"/>
      <c r="B3832" s="266" t="s">
        <v>10327</v>
      </c>
      <c r="C3832" s="241">
        <v>2024</v>
      </c>
      <c r="D3832" s="266" t="s">
        <v>10328</v>
      </c>
      <c r="E3832" s="78">
        <v>0.4</v>
      </c>
      <c r="F3832" s="244">
        <v>1</v>
      </c>
      <c r="G3832" s="244">
        <v>15</v>
      </c>
      <c r="H3832" s="267">
        <v>24.496269999999999</v>
      </c>
      <c r="I3832" s="269">
        <v>620</v>
      </c>
      <c r="L3832" s="211">
        <f t="shared" si="113"/>
        <v>24.496269999999999</v>
      </c>
      <c r="N3832" s="192"/>
    </row>
    <row r="3833" spans="1:14" ht="45">
      <c r="A3833" s="185"/>
      <c r="B3833" s="266" t="s">
        <v>10329</v>
      </c>
      <c r="C3833" s="241">
        <v>2024</v>
      </c>
      <c r="D3833" s="266" t="s">
        <v>10330</v>
      </c>
      <c r="E3833" s="78">
        <v>0.4</v>
      </c>
      <c r="F3833" s="244">
        <v>1</v>
      </c>
      <c r="G3833" s="244">
        <v>15</v>
      </c>
      <c r="H3833" s="267">
        <v>24.496269999999999</v>
      </c>
      <c r="I3833" s="269">
        <v>620</v>
      </c>
      <c r="L3833" s="211">
        <f t="shared" si="113"/>
        <v>24.496269999999999</v>
      </c>
      <c r="N3833" s="192"/>
    </row>
    <row r="3834" spans="1:14" ht="45">
      <c r="A3834" s="185"/>
      <c r="B3834" s="266" t="s">
        <v>10331</v>
      </c>
      <c r="C3834" s="241">
        <v>2024</v>
      </c>
      <c r="D3834" s="266" t="s">
        <v>10332</v>
      </c>
      <c r="E3834" s="78">
        <v>0.4</v>
      </c>
      <c r="F3834" s="244">
        <v>1</v>
      </c>
      <c r="G3834" s="244">
        <v>15</v>
      </c>
      <c r="H3834" s="267">
        <v>24.496269999999999</v>
      </c>
      <c r="I3834" s="269">
        <v>620</v>
      </c>
      <c r="L3834" s="211">
        <f t="shared" si="113"/>
        <v>24.496269999999999</v>
      </c>
      <c r="N3834" s="192"/>
    </row>
    <row r="3835" spans="1:14" ht="45">
      <c r="A3835" s="185"/>
      <c r="B3835" s="266" t="s">
        <v>10333</v>
      </c>
      <c r="C3835" s="241">
        <v>2024</v>
      </c>
      <c r="D3835" s="266" t="s">
        <v>10334</v>
      </c>
      <c r="E3835" s="78">
        <v>0.4</v>
      </c>
      <c r="F3835" s="244">
        <v>1</v>
      </c>
      <c r="G3835" s="244">
        <v>15</v>
      </c>
      <c r="H3835" s="267">
        <v>24.496269999999999</v>
      </c>
      <c r="I3835" s="269">
        <v>620</v>
      </c>
      <c r="L3835" s="211">
        <f t="shared" si="113"/>
        <v>24.496269999999999</v>
      </c>
      <c r="N3835" s="192"/>
    </row>
    <row r="3836" spans="1:14" ht="45">
      <c r="A3836" s="185"/>
      <c r="B3836" s="266" t="s">
        <v>10335</v>
      </c>
      <c r="C3836" s="241">
        <v>2024</v>
      </c>
      <c r="D3836" s="266" t="s">
        <v>10336</v>
      </c>
      <c r="E3836" s="78">
        <v>0.4</v>
      </c>
      <c r="F3836" s="244">
        <v>1</v>
      </c>
      <c r="G3836" s="244">
        <v>15</v>
      </c>
      <c r="H3836" s="267">
        <v>24.504249999999999</v>
      </c>
      <c r="I3836" s="269">
        <v>620</v>
      </c>
      <c r="L3836" s="211">
        <f t="shared" si="113"/>
        <v>24.504249999999999</v>
      </c>
      <c r="N3836" s="192"/>
    </row>
    <row r="3837" spans="1:14" ht="45">
      <c r="A3837" s="185"/>
      <c r="B3837" s="266" t="s">
        <v>10337</v>
      </c>
      <c r="C3837" s="241">
        <v>2024</v>
      </c>
      <c r="D3837" s="266" t="s">
        <v>10338</v>
      </c>
      <c r="E3837" s="78">
        <v>0.4</v>
      </c>
      <c r="F3837" s="244">
        <v>1</v>
      </c>
      <c r="G3837" s="244">
        <v>15</v>
      </c>
      <c r="H3837" s="267">
        <v>24.504249999999999</v>
      </c>
      <c r="I3837" s="269">
        <v>620</v>
      </c>
      <c r="L3837" s="211">
        <f t="shared" si="113"/>
        <v>24.504249999999999</v>
      </c>
      <c r="N3837" s="192"/>
    </row>
    <row r="3838" spans="1:14" ht="45">
      <c r="A3838" s="185"/>
      <c r="B3838" s="266" t="s">
        <v>10339</v>
      </c>
      <c r="C3838" s="241">
        <v>2024</v>
      </c>
      <c r="D3838" s="266" t="s">
        <v>10340</v>
      </c>
      <c r="E3838" s="78">
        <v>0.4</v>
      </c>
      <c r="F3838" s="244">
        <v>1</v>
      </c>
      <c r="G3838" s="244">
        <v>15</v>
      </c>
      <c r="H3838" s="267">
        <v>24.504249999999999</v>
      </c>
      <c r="I3838" s="269">
        <v>620</v>
      </c>
      <c r="L3838" s="211">
        <f t="shared" si="113"/>
        <v>24.504249999999999</v>
      </c>
      <c r="N3838" s="192"/>
    </row>
    <row r="3839" spans="1:14" ht="45">
      <c r="A3839" s="185"/>
      <c r="B3839" s="266" t="s">
        <v>10341</v>
      </c>
      <c r="C3839" s="241">
        <v>2024</v>
      </c>
      <c r="D3839" s="266" t="s">
        <v>10342</v>
      </c>
      <c r="E3839" s="78">
        <v>0.4</v>
      </c>
      <c r="F3839" s="244">
        <v>1</v>
      </c>
      <c r="G3839" s="244">
        <v>15</v>
      </c>
      <c r="H3839" s="267">
        <v>26.593409999999999</v>
      </c>
      <c r="I3839" s="269">
        <v>503</v>
      </c>
      <c r="L3839" s="211">
        <f t="shared" si="113"/>
        <v>26.593409999999999</v>
      </c>
      <c r="N3839" s="192"/>
    </row>
    <row r="3840" spans="1:14" ht="45">
      <c r="A3840" s="185"/>
      <c r="B3840" s="266" t="s">
        <v>10343</v>
      </c>
      <c r="C3840" s="241">
        <v>2024</v>
      </c>
      <c r="D3840" s="266" t="s">
        <v>10344</v>
      </c>
      <c r="E3840" s="78">
        <v>0.4</v>
      </c>
      <c r="F3840" s="244">
        <v>1</v>
      </c>
      <c r="G3840" s="244">
        <v>15</v>
      </c>
      <c r="H3840" s="267">
        <v>26.28293</v>
      </c>
      <c r="I3840" s="269">
        <v>401</v>
      </c>
      <c r="L3840" s="211">
        <f t="shared" si="113"/>
        <v>26.28293</v>
      </c>
      <c r="N3840" s="192"/>
    </row>
    <row r="3841" spans="1:14" ht="45">
      <c r="A3841" s="185"/>
      <c r="B3841" s="266" t="s">
        <v>10345</v>
      </c>
      <c r="C3841" s="241">
        <v>2024</v>
      </c>
      <c r="D3841" s="266" t="s">
        <v>10346</v>
      </c>
      <c r="E3841" s="78">
        <v>0.4</v>
      </c>
      <c r="F3841" s="244">
        <v>1</v>
      </c>
      <c r="G3841" s="244">
        <v>15</v>
      </c>
      <c r="H3841" s="267">
        <v>27.24173</v>
      </c>
      <c r="I3841" s="269">
        <v>399</v>
      </c>
      <c r="L3841" s="211">
        <f t="shared" si="113"/>
        <v>27.24173</v>
      </c>
      <c r="N3841" s="192"/>
    </row>
    <row r="3842" spans="1:14" ht="45">
      <c r="A3842" s="185"/>
      <c r="B3842" s="266" t="s">
        <v>10347</v>
      </c>
      <c r="C3842" s="241">
        <v>2024</v>
      </c>
      <c r="D3842" s="266" t="s">
        <v>10348</v>
      </c>
      <c r="E3842" s="78">
        <v>0.4</v>
      </c>
      <c r="F3842" s="244">
        <v>1</v>
      </c>
      <c r="G3842" s="244">
        <v>0</v>
      </c>
      <c r="H3842" s="267">
        <v>16.636419999999998</v>
      </c>
      <c r="I3842" s="269">
        <v>504</v>
      </c>
      <c r="L3842" s="211">
        <f t="shared" si="113"/>
        <v>16.636419999999998</v>
      </c>
      <c r="N3842" s="192"/>
    </row>
    <row r="3843" spans="1:14" ht="45">
      <c r="A3843" s="185"/>
      <c r="B3843" s="266" t="s">
        <v>10349</v>
      </c>
      <c r="C3843" s="241">
        <v>2024</v>
      </c>
      <c r="D3843" s="266" t="s">
        <v>10350</v>
      </c>
      <c r="E3843" s="78">
        <v>0.4</v>
      </c>
      <c r="F3843" s="244">
        <v>1</v>
      </c>
      <c r="G3843" s="244">
        <v>15</v>
      </c>
      <c r="H3843" s="267">
        <v>16.042850000000001</v>
      </c>
      <c r="I3843" s="269">
        <v>504</v>
      </c>
      <c r="L3843" s="211">
        <f t="shared" si="113"/>
        <v>16.042850000000001</v>
      </c>
      <c r="N3843" s="192"/>
    </row>
    <row r="3844" spans="1:14" ht="45">
      <c r="A3844" s="185"/>
      <c r="B3844" s="266" t="s">
        <v>10351</v>
      </c>
      <c r="C3844" s="241">
        <v>2024</v>
      </c>
      <c r="D3844" s="266" t="s">
        <v>10352</v>
      </c>
      <c r="E3844" s="78">
        <v>0.4</v>
      </c>
      <c r="F3844" s="244">
        <v>1</v>
      </c>
      <c r="G3844" s="244">
        <v>15</v>
      </c>
      <c r="H3844" s="267">
        <v>14.61863</v>
      </c>
      <c r="I3844" s="269">
        <v>504</v>
      </c>
      <c r="L3844" s="211">
        <f t="shared" si="113"/>
        <v>14.61863</v>
      </c>
      <c r="N3844" s="192"/>
    </row>
    <row r="3845" spans="1:14" ht="45">
      <c r="A3845" s="185"/>
      <c r="B3845" s="266" t="s">
        <v>10353</v>
      </c>
      <c r="C3845" s="241">
        <v>2024</v>
      </c>
      <c r="D3845" s="266" t="s">
        <v>10354</v>
      </c>
      <c r="E3845" s="78">
        <v>0.4</v>
      </c>
      <c r="F3845" s="244">
        <v>1</v>
      </c>
      <c r="G3845" s="244">
        <v>15</v>
      </c>
      <c r="H3845" s="267">
        <v>14.689579999999999</v>
      </c>
      <c r="I3845" s="269">
        <v>620</v>
      </c>
      <c r="L3845" s="211">
        <f t="shared" si="113"/>
        <v>14.689579999999999</v>
      </c>
      <c r="N3845" s="192"/>
    </row>
    <row r="3846" spans="1:14" ht="45">
      <c r="A3846" s="185"/>
      <c r="B3846" s="266" t="s">
        <v>10355</v>
      </c>
      <c r="C3846" s="241">
        <v>2024</v>
      </c>
      <c r="D3846" s="266" t="s">
        <v>10356</v>
      </c>
      <c r="E3846" s="78">
        <v>0.4</v>
      </c>
      <c r="F3846" s="244">
        <v>1</v>
      </c>
      <c r="G3846" s="244">
        <v>15</v>
      </c>
      <c r="H3846" s="267">
        <v>31.54796</v>
      </c>
      <c r="I3846" s="269">
        <v>498</v>
      </c>
      <c r="L3846" s="211">
        <f t="shared" si="113"/>
        <v>31.54796</v>
      </c>
      <c r="N3846" s="192"/>
    </row>
    <row r="3847" spans="1:14" ht="45">
      <c r="A3847" s="185"/>
      <c r="B3847" s="266" t="s">
        <v>10357</v>
      </c>
      <c r="C3847" s="241">
        <v>2024</v>
      </c>
      <c r="D3847" s="266" t="s">
        <v>10358</v>
      </c>
      <c r="E3847" s="78">
        <v>0.4</v>
      </c>
      <c r="F3847" s="244">
        <v>1</v>
      </c>
      <c r="G3847" s="244">
        <v>0</v>
      </c>
      <c r="H3847" s="267">
        <v>12.62867</v>
      </c>
      <c r="I3847" s="269">
        <v>502</v>
      </c>
      <c r="L3847" s="211">
        <f t="shared" si="113"/>
        <v>12.62867</v>
      </c>
      <c r="N3847" s="192"/>
    </row>
    <row r="3848" spans="1:14" ht="45">
      <c r="A3848" s="185"/>
      <c r="B3848" s="266" t="s">
        <v>10359</v>
      </c>
      <c r="C3848" s="241">
        <v>2024</v>
      </c>
      <c r="D3848" s="266" t="s">
        <v>10360</v>
      </c>
      <c r="E3848" s="78">
        <v>0.4</v>
      </c>
      <c r="F3848" s="244">
        <v>1</v>
      </c>
      <c r="G3848" s="244">
        <v>15</v>
      </c>
      <c r="H3848" s="267">
        <v>84.304179999999988</v>
      </c>
      <c r="I3848" s="269">
        <v>398</v>
      </c>
      <c r="L3848" s="211">
        <f t="shared" ref="L3848:L3911" si="114">H3848/F3848</f>
        <v>84.304179999999988</v>
      </c>
      <c r="N3848" s="192"/>
    </row>
    <row r="3849" spans="1:14" ht="45">
      <c r="A3849" s="185"/>
      <c r="B3849" s="266" t="s">
        <v>10361</v>
      </c>
      <c r="C3849" s="241">
        <v>2024</v>
      </c>
      <c r="D3849" s="266" t="s">
        <v>10362</v>
      </c>
      <c r="E3849" s="78">
        <v>0.4</v>
      </c>
      <c r="F3849" s="244">
        <v>1</v>
      </c>
      <c r="G3849" s="244">
        <v>10</v>
      </c>
      <c r="H3849" s="267">
        <v>25.794280000000001</v>
      </c>
      <c r="I3849" s="269">
        <v>398</v>
      </c>
      <c r="L3849" s="211">
        <f t="shared" si="114"/>
        <v>25.794280000000001</v>
      </c>
      <c r="N3849" s="192"/>
    </row>
    <row r="3850" spans="1:14" ht="45">
      <c r="A3850" s="185"/>
      <c r="B3850" s="266" t="s">
        <v>10363</v>
      </c>
      <c r="C3850" s="241">
        <v>2024</v>
      </c>
      <c r="D3850" s="266" t="s">
        <v>6758</v>
      </c>
      <c r="E3850" s="78">
        <v>0.4</v>
      </c>
      <c r="F3850" s="244">
        <v>1</v>
      </c>
      <c r="G3850" s="244">
        <v>10</v>
      </c>
      <c r="H3850" s="267">
        <v>27.663139999999999</v>
      </c>
      <c r="I3850" s="269">
        <v>397</v>
      </c>
      <c r="L3850" s="211">
        <f t="shared" si="114"/>
        <v>27.663139999999999</v>
      </c>
      <c r="N3850" s="192"/>
    </row>
    <row r="3851" spans="1:14" ht="45">
      <c r="A3851" s="185"/>
      <c r="B3851" s="266" t="s">
        <v>10364</v>
      </c>
      <c r="C3851" s="241">
        <v>2024</v>
      </c>
      <c r="D3851" s="266" t="s">
        <v>10365</v>
      </c>
      <c r="E3851" s="78">
        <v>0.4</v>
      </c>
      <c r="F3851" s="244">
        <v>1</v>
      </c>
      <c r="G3851" s="244">
        <v>15</v>
      </c>
      <c r="H3851" s="267">
        <v>41.964750000000002</v>
      </c>
      <c r="I3851" s="269">
        <v>397</v>
      </c>
      <c r="L3851" s="211">
        <f t="shared" si="114"/>
        <v>41.964750000000002</v>
      </c>
      <c r="N3851" s="192"/>
    </row>
    <row r="3852" spans="1:14" ht="45">
      <c r="A3852" s="185"/>
      <c r="B3852" s="266" t="s">
        <v>10366</v>
      </c>
      <c r="C3852" s="241">
        <v>2024</v>
      </c>
      <c r="D3852" s="266" t="s">
        <v>10367</v>
      </c>
      <c r="E3852" s="78">
        <v>0.4</v>
      </c>
      <c r="F3852" s="244">
        <v>1</v>
      </c>
      <c r="G3852" s="244">
        <v>10</v>
      </c>
      <c r="H3852" s="267">
        <v>27.869479999999999</v>
      </c>
      <c r="I3852" s="269">
        <v>496</v>
      </c>
      <c r="L3852" s="211">
        <f t="shared" si="114"/>
        <v>27.869479999999999</v>
      </c>
      <c r="N3852" s="192"/>
    </row>
    <row r="3853" spans="1:14" ht="45">
      <c r="A3853" s="185"/>
      <c r="B3853" s="266" t="s">
        <v>10368</v>
      </c>
      <c r="C3853" s="241">
        <v>2024</v>
      </c>
      <c r="D3853" s="266" t="s">
        <v>10369</v>
      </c>
      <c r="E3853" s="78">
        <v>0.4</v>
      </c>
      <c r="F3853" s="244">
        <v>1</v>
      </c>
      <c r="G3853" s="244">
        <v>0</v>
      </c>
      <c r="H3853" s="267">
        <v>35.448209999999996</v>
      </c>
      <c r="I3853" s="269">
        <v>496</v>
      </c>
      <c r="L3853" s="211">
        <f t="shared" si="114"/>
        <v>35.448209999999996</v>
      </c>
      <c r="N3853" s="192"/>
    </row>
    <row r="3854" spans="1:14" ht="45">
      <c r="A3854" s="185"/>
      <c r="B3854" s="266" t="s">
        <v>10370</v>
      </c>
      <c r="C3854" s="241">
        <v>2024</v>
      </c>
      <c r="D3854" s="266" t="s">
        <v>10371</v>
      </c>
      <c r="E3854" s="78">
        <v>0.4</v>
      </c>
      <c r="F3854" s="244">
        <v>1</v>
      </c>
      <c r="G3854" s="244">
        <v>0</v>
      </c>
      <c r="H3854" s="267">
        <v>28.72101</v>
      </c>
      <c r="I3854" s="269">
        <v>496</v>
      </c>
      <c r="L3854" s="211">
        <f t="shared" si="114"/>
        <v>28.72101</v>
      </c>
      <c r="N3854" s="192"/>
    </row>
    <row r="3855" spans="1:14" ht="45">
      <c r="A3855" s="185"/>
      <c r="B3855" s="266" t="s">
        <v>10372</v>
      </c>
      <c r="C3855" s="241">
        <v>2024</v>
      </c>
      <c r="D3855" s="266" t="s">
        <v>10373</v>
      </c>
      <c r="E3855" s="78">
        <v>0.4</v>
      </c>
      <c r="F3855" s="244">
        <v>1</v>
      </c>
      <c r="G3855" s="244">
        <v>15</v>
      </c>
      <c r="H3855" s="267">
        <v>28.72101</v>
      </c>
      <c r="I3855" s="269">
        <v>496</v>
      </c>
      <c r="L3855" s="211">
        <f t="shared" si="114"/>
        <v>28.72101</v>
      </c>
      <c r="N3855" s="192"/>
    </row>
    <row r="3856" spans="1:14" ht="45">
      <c r="A3856" s="185"/>
      <c r="B3856" s="266" t="s">
        <v>10374</v>
      </c>
      <c r="C3856" s="241">
        <v>2024</v>
      </c>
      <c r="D3856" s="266" t="s">
        <v>10375</v>
      </c>
      <c r="E3856" s="78">
        <v>0.4</v>
      </c>
      <c r="F3856" s="244">
        <v>1</v>
      </c>
      <c r="G3856" s="244">
        <v>10</v>
      </c>
      <c r="H3856" s="267">
        <v>31.29232</v>
      </c>
      <c r="I3856" s="269">
        <v>497</v>
      </c>
      <c r="L3856" s="211">
        <f t="shared" si="114"/>
        <v>31.29232</v>
      </c>
      <c r="N3856" s="192"/>
    </row>
    <row r="3857" spans="1:14" ht="45">
      <c r="A3857" s="185"/>
      <c r="B3857" s="266" t="s">
        <v>10376</v>
      </c>
      <c r="C3857" s="241">
        <v>2024</v>
      </c>
      <c r="D3857" s="266" t="s">
        <v>10377</v>
      </c>
      <c r="E3857" s="78">
        <v>0.4</v>
      </c>
      <c r="F3857" s="244">
        <v>1</v>
      </c>
      <c r="G3857" s="244">
        <v>0</v>
      </c>
      <c r="H3857" s="267">
        <v>30.58193</v>
      </c>
      <c r="I3857" s="269">
        <v>497</v>
      </c>
      <c r="L3857" s="211">
        <f t="shared" si="114"/>
        <v>30.58193</v>
      </c>
      <c r="N3857" s="192"/>
    </row>
    <row r="3858" spans="1:14" ht="45">
      <c r="A3858" s="185"/>
      <c r="B3858" s="266" t="s">
        <v>10378</v>
      </c>
      <c r="C3858" s="241">
        <v>2024</v>
      </c>
      <c r="D3858" s="266" t="s">
        <v>10379</v>
      </c>
      <c r="E3858" s="78">
        <v>0.4</v>
      </c>
      <c r="F3858" s="244">
        <v>1</v>
      </c>
      <c r="G3858" s="244">
        <v>7.5</v>
      </c>
      <c r="H3858" s="267">
        <v>31.16057</v>
      </c>
      <c r="I3858" s="269">
        <v>497</v>
      </c>
      <c r="L3858" s="211">
        <f t="shared" si="114"/>
        <v>31.16057</v>
      </c>
      <c r="N3858" s="192"/>
    </row>
    <row r="3859" spans="1:14" ht="45">
      <c r="A3859" s="185"/>
      <c r="B3859" s="266" t="s">
        <v>10380</v>
      </c>
      <c r="C3859" s="241">
        <v>2024</v>
      </c>
      <c r="D3859" s="266" t="s">
        <v>10381</v>
      </c>
      <c r="E3859" s="78">
        <v>0.4</v>
      </c>
      <c r="F3859" s="244">
        <v>1</v>
      </c>
      <c r="G3859" s="244">
        <v>15</v>
      </c>
      <c r="H3859" s="267">
        <v>28.53135</v>
      </c>
      <c r="I3859" s="269">
        <v>505</v>
      </c>
      <c r="L3859" s="211">
        <f t="shared" si="114"/>
        <v>28.53135</v>
      </c>
      <c r="N3859" s="192"/>
    </row>
    <row r="3860" spans="1:14" ht="45">
      <c r="A3860" s="185"/>
      <c r="B3860" s="266" t="s">
        <v>10382</v>
      </c>
      <c r="C3860" s="241">
        <v>2024</v>
      </c>
      <c r="D3860" s="266" t="s">
        <v>10383</v>
      </c>
      <c r="E3860" s="78">
        <v>0.4</v>
      </c>
      <c r="F3860" s="244">
        <v>1</v>
      </c>
      <c r="G3860" s="244">
        <v>15</v>
      </c>
      <c r="H3860" s="267">
        <v>28.53135</v>
      </c>
      <c r="I3860" s="269">
        <v>505</v>
      </c>
      <c r="L3860" s="211">
        <f t="shared" si="114"/>
        <v>28.53135</v>
      </c>
      <c r="N3860" s="192"/>
    </row>
    <row r="3861" spans="1:14" ht="45">
      <c r="A3861" s="185"/>
      <c r="B3861" s="266" t="s">
        <v>10384</v>
      </c>
      <c r="C3861" s="241">
        <v>2024</v>
      </c>
      <c r="D3861" s="266" t="s">
        <v>10385</v>
      </c>
      <c r="E3861" s="78">
        <v>0.4</v>
      </c>
      <c r="F3861" s="244">
        <v>1</v>
      </c>
      <c r="G3861" s="244">
        <v>15</v>
      </c>
      <c r="H3861" s="267">
        <v>28.53135</v>
      </c>
      <c r="I3861" s="269">
        <v>505</v>
      </c>
      <c r="L3861" s="211">
        <f t="shared" si="114"/>
        <v>28.53135</v>
      </c>
      <c r="N3861" s="192"/>
    </row>
    <row r="3862" spans="1:14" ht="45">
      <c r="A3862" s="185"/>
      <c r="B3862" s="266" t="s">
        <v>10386</v>
      </c>
      <c r="C3862" s="241">
        <v>2024</v>
      </c>
      <c r="D3862" s="266" t="s">
        <v>10387</v>
      </c>
      <c r="E3862" s="78">
        <v>0.4</v>
      </c>
      <c r="F3862" s="244">
        <v>1</v>
      </c>
      <c r="G3862" s="244">
        <v>15</v>
      </c>
      <c r="H3862" s="267">
        <v>28.53135</v>
      </c>
      <c r="I3862" s="269">
        <v>505</v>
      </c>
      <c r="L3862" s="211">
        <f t="shared" si="114"/>
        <v>28.53135</v>
      </c>
      <c r="N3862" s="192"/>
    </row>
    <row r="3863" spans="1:14" ht="45">
      <c r="A3863" s="185"/>
      <c r="B3863" s="266" t="s">
        <v>10388</v>
      </c>
      <c r="C3863" s="241">
        <v>2024</v>
      </c>
      <c r="D3863" s="266" t="s">
        <v>10389</v>
      </c>
      <c r="E3863" s="78">
        <v>0.4</v>
      </c>
      <c r="F3863" s="244">
        <v>1</v>
      </c>
      <c r="G3863" s="244">
        <v>15</v>
      </c>
      <c r="H3863" s="267">
        <v>28.531830000000003</v>
      </c>
      <c r="I3863" s="269">
        <v>505</v>
      </c>
      <c r="L3863" s="211">
        <f t="shared" si="114"/>
        <v>28.531830000000003</v>
      </c>
      <c r="N3863" s="192"/>
    </row>
    <row r="3864" spans="1:14" ht="45">
      <c r="A3864" s="185"/>
      <c r="B3864" s="266" t="s">
        <v>10390</v>
      </c>
      <c r="C3864" s="241">
        <v>2024</v>
      </c>
      <c r="D3864" s="266" t="s">
        <v>10391</v>
      </c>
      <c r="E3864" s="78">
        <v>0.4</v>
      </c>
      <c r="F3864" s="244">
        <v>1</v>
      </c>
      <c r="G3864" s="244">
        <v>15</v>
      </c>
      <c r="H3864" s="267">
        <v>28.53135</v>
      </c>
      <c r="I3864" s="269">
        <v>505</v>
      </c>
      <c r="L3864" s="211">
        <f t="shared" si="114"/>
        <v>28.53135</v>
      </c>
      <c r="N3864" s="192"/>
    </row>
    <row r="3865" spans="1:14" ht="45">
      <c r="A3865" s="185"/>
      <c r="B3865" s="266" t="s">
        <v>10392</v>
      </c>
      <c r="C3865" s="241">
        <v>2024</v>
      </c>
      <c r="D3865" s="266" t="s">
        <v>10393</v>
      </c>
      <c r="E3865" s="78">
        <v>0.4</v>
      </c>
      <c r="F3865" s="244">
        <v>1</v>
      </c>
      <c r="G3865" s="244">
        <v>15</v>
      </c>
      <c r="H3865" s="267">
        <v>28.53135</v>
      </c>
      <c r="I3865" s="269">
        <v>505</v>
      </c>
      <c r="L3865" s="211">
        <f t="shared" si="114"/>
        <v>28.53135</v>
      </c>
      <c r="N3865" s="192"/>
    </row>
    <row r="3866" spans="1:14" ht="45">
      <c r="A3866" s="185"/>
      <c r="B3866" s="266" t="s">
        <v>10394</v>
      </c>
      <c r="C3866" s="241">
        <v>2024</v>
      </c>
      <c r="D3866" s="266" t="s">
        <v>10395</v>
      </c>
      <c r="E3866" s="78">
        <v>0.4</v>
      </c>
      <c r="F3866" s="244">
        <v>1</v>
      </c>
      <c r="G3866" s="244">
        <v>15</v>
      </c>
      <c r="H3866" s="267">
        <v>28.531830000000003</v>
      </c>
      <c r="I3866" s="269">
        <v>505</v>
      </c>
      <c r="L3866" s="211">
        <f t="shared" si="114"/>
        <v>28.531830000000003</v>
      </c>
      <c r="N3866" s="192"/>
    </row>
    <row r="3867" spans="1:14" ht="45">
      <c r="A3867" s="185"/>
      <c r="B3867" s="266" t="s">
        <v>10396</v>
      </c>
      <c r="C3867" s="241">
        <v>2024</v>
      </c>
      <c r="D3867" s="266" t="s">
        <v>10397</v>
      </c>
      <c r="E3867" s="78">
        <v>0.4</v>
      </c>
      <c r="F3867" s="244">
        <v>1</v>
      </c>
      <c r="G3867" s="244">
        <v>15</v>
      </c>
      <c r="H3867" s="267">
        <v>28.63505</v>
      </c>
      <c r="I3867" s="269">
        <v>505</v>
      </c>
      <c r="L3867" s="211">
        <f t="shared" si="114"/>
        <v>28.63505</v>
      </c>
      <c r="N3867" s="192"/>
    </row>
    <row r="3868" spans="1:14" ht="45">
      <c r="A3868" s="185"/>
      <c r="B3868" s="266" t="s">
        <v>10398</v>
      </c>
      <c r="C3868" s="241">
        <v>2024</v>
      </c>
      <c r="D3868" s="266" t="s">
        <v>10399</v>
      </c>
      <c r="E3868" s="78">
        <v>0.4</v>
      </c>
      <c r="F3868" s="244">
        <v>1</v>
      </c>
      <c r="G3868" s="244">
        <v>15</v>
      </c>
      <c r="H3868" s="267">
        <v>28.545369999999998</v>
      </c>
      <c r="I3868" s="269">
        <v>505</v>
      </c>
      <c r="L3868" s="211">
        <f t="shared" si="114"/>
        <v>28.545369999999998</v>
      </c>
      <c r="N3868" s="192"/>
    </row>
    <row r="3869" spans="1:14" ht="45">
      <c r="A3869" s="185"/>
      <c r="B3869" s="266" t="s">
        <v>10400</v>
      </c>
      <c r="C3869" s="241">
        <v>2024</v>
      </c>
      <c r="D3869" s="266" t="s">
        <v>10401</v>
      </c>
      <c r="E3869" s="78">
        <v>0.4</v>
      </c>
      <c r="F3869" s="244">
        <v>1</v>
      </c>
      <c r="G3869" s="244">
        <v>0</v>
      </c>
      <c r="H3869" s="267">
        <v>28.09703</v>
      </c>
      <c r="I3869" s="269">
        <v>495</v>
      </c>
      <c r="L3869" s="211">
        <f t="shared" si="114"/>
        <v>28.09703</v>
      </c>
      <c r="N3869" s="192"/>
    </row>
    <row r="3870" spans="1:14" ht="45">
      <c r="A3870" s="185"/>
      <c r="B3870" s="266" t="s">
        <v>10402</v>
      </c>
      <c r="C3870" s="241">
        <v>2024</v>
      </c>
      <c r="D3870" s="266" t="s">
        <v>10403</v>
      </c>
      <c r="E3870" s="78">
        <v>0.4</v>
      </c>
      <c r="F3870" s="244">
        <v>1</v>
      </c>
      <c r="G3870" s="244">
        <v>15</v>
      </c>
      <c r="H3870" s="267">
        <v>28.065619999999999</v>
      </c>
      <c r="I3870" s="269">
        <v>495</v>
      </c>
      <c r="L3870" s="211">
        <f t="shared" si="114"/>
        <v>28.065619999999999</v>
      </c>
      <c r="N3870" s="192"/>
    </row>
    <row r="3871" spans="1:14" s="247" customFormat="1" ht="45">
      <c r="A3871" s="241"/>
      <c r="B3871" s="266" t="s">
        <v>10404</v>
      </c>
      <c r="C3871" s="241">
        <v>2024</v>
      </c>
      <c r="D3871" s="266" t="s">
        <v>10405</v>
      </c>
      <c r="E3871" s="78">
        <v>0.4</v>
      </c>
      <c r="F3871" s="244">
        <v>1</v>
      </c>
      <c r="G3871" s="244">
        <v>0</v>
      </c>
      <c r="H3871" s="267">
        <v>14.621259999999999</v>
      </c>
      <c r="I3871" s="268">
        <v>618</v>
      </c>
      <c r="L3871" s="248">
        <f t="shared" si="114"/>
        <v>14.621259999999999</v>
      </c>
      <c r="N3871" s="249"/>
    </row>
    <row r="3872" spans="1:14" ht="45">
      <c r="A3872" s="185"/>
      <c r="B3872" s="266" t="s">
        <v>10406</v>
      </c>
      <c r="C3872" s="241">
        <v>2024</v>
      </c>
      <c r="D3872" s="266" t="s">
        <v>10407</v>
      </c>
      <c r="E3872" s="78">
        <v>0.4</v>
      </c>
      <c r="F3872" s="244">
        <v>1</v>
      </c>
      <c r="G3872" s="244">
        <v>15</v>
      </c>
      <c r="H3872" s="267">
        <v>14.315860000000001</v>
      </c>
      <c r="I3872" s="269">
        <v>618</v>
      </c>
      <c r="L3872" s="211">
        <f t="shared" si="114"/>
        <v>14.315860000000001</v>
      </c>
      <c r="N3872" s="192"/>
    </row>
    <row r="3873" spans="1:14" ht="45">
      <c r="A3873" s="185"/>
      <c r="B3873" s="266" t="s">
        <v>10408</v>
      </c>
      <c r="C3873" s="241">
        <v>2024</v>
      </c>
      <c r="D3873" s="266" t="s">
        <v>10409</v>
      </c>
      <c r="E3873" s="78">
        <v>0.4</v>
      </c>
      <c r="F3873" s="244">
        <v>1</v>
      </c>
      <c r="G3873" s="244">
        <v>0</v>
      </c>
      <c r="H3873" s="267">
        <v>12.68746</v>
      </c>
      <c r="I3873" s="269">
        <v>618</v>
      </c>
      <c r="L3873" s="211">
        <f t="shared" si="114"/>
        <v>12.68746</v>
      </c>
      <c r="N3873" s="192"/>
    </row>
    <row r="3874" spans="1:14" ht="45">
      <c r="A3874" s="185"/>
      <c r="B3874" s="266" t="s">
        <v>10410</v>
      </c>
      <c r="C3874" s="241">
        <v>2024</v>
      </c>
      <c r="D3874" s="266" t="s">
        <v>10411</v>
      </c>
      <c r="E3874" s="78">
        <v>0.4</v>
      </c>
      <c r="F3874" s="244">
        <v>1</v>
      </c>
      <c r="G3874" s="244">
        <v>0</v>
      </c>
      <c r="H3874" s="267">
        <v>26.722020000000001</v>
      </c>
      <c r="I3874" s="269">
        <v>506</v>
      </c>
      <c r="L3874" s="211">
        <f t="shared" si="114"/>
        <v>26.722020000000001</v>
      </c>
      <c r="N3874" s="192"/>
    </row>
    <row r="3875" spans="1:14" ht="45">
      <c r="A3875" s="185"/>
      <c r="B3875" s="266" t="s">
        <v>10412</v>
      </c>
      <c r="C3875" s="241">
        <v>2024</v>
      </c>
      <c r="D3875" s="266" t="s">
        <v>10413</v>
      </c>
      <c r="E3875" s="78">
        <v>0.4</v>
      </c>
      <c r="F3875" s="244">
        <v>1</v>
      </c>
      <c r="G3875" s="244">
        <v>12</v>
      </c>
      <c r="H3875" s="267">
        <v>21.330209999999997</v>
      </c>
      <c r="I3875" s="269">
        <v>496</v>
      </c>
      <c r="L3875" s="211">
        <f t="shared" si="114"/>
        <v>21.330209999999997</v>
      </c>
      <c r="N3875" s="192"/>
    </row>
    <row r="3876" spans="1:14" ht="45">
      <c r="A3876" s="185"/>
      <c r="B3876" s="266" t="s">
        <v>10414</v>
      </c>
      <c r="C3876" s="241">
        <v>2024</v>
      </c>
      <c r="D3876" s="266" t="s">
        <v>10415</v>
      </c>
      <c r="E3876" s="78">
        <v>0.4</v>
      </c>
      <c r="F3876" s="244">
        <v>1</v>
      </c>
      <c r="G3876" s="244">
        <v>20</v>
      </c>
      <c r="H3876" s="267">
        <v>14.600370000000002</v>
      </c>
      <c r="I3876" s="269">
        <v>504</v>
      </c>
      <c r="L3876" s="211">
        <f t="shared" si="114"/>
        <v>14.600370000000002</v>
      </c>
      <c r="N3876" s="192"/>
    </row>
    <row r="3877" spans="1:14" ht="45">
      <c r="A3877" s="185"/>
      <c r="B3877" s="266" t="s">
        <v>10416</v>
      </c>
      <c r="C3877" s="241">
        <v>2024</v>
      </c>
      <c r="D3877" s="266" t="s">
        <v>10417</v>
      </c>
      <c r="E3877" s="78">
        <v>0.4</v>
      </c>
      <c r="F3877" s="244">
        <v>1</v>
      </c>
      <c r="G3877" s="244">
        <v>6</v>
      </c>
      <c r="H3877" s="267">
        <v>12.995649999999999</v>
      </c>
      <c r="I3877" s="269">
        <v>619</v>
      </c>
      <c r="L3877" s="211">
        <f t="shared" si="114"/>
        <v>12.995649999999999</v>
      </c>
      <c r="N3877" s="192"/>
    </row>
    <row r="3878" spans="1:14" ht="45">
      <c r="A3878" s="185"/>
      <c r="B3878" s="266" t="s">
        <v>10418</v>
      </c>
      <c r="C3878" s="241">
        <v>2024</v>
      </c>
      <c r="D3878" s="266" t="s">
        <v>10419</v>
      </c>
      <c r="E3878" s="78">
        <v>0.4</v>
      </c>
      <c r="F3878" s="244">
        <v>1</v>
      </c>
      <c r="G3878" s="244">
        <v>0</v>
      </c>
      <c r="H3878" s="267">
        <v>16.042850000000001</v>
      </c>
      <c r="I3878" s="269">
        <v>504</v>
      </c>
      <c r="L3878" s="211">
        <f t="shared" si="114"/>
        <v>16.042850000000001</v>
      </c>
      <c r="N3878" s="192"/>
    </row>
    <row r="3879" spans="1:14" ht="45">
      <c r="A3879" s="185"/>
      <c r="B3879" s="266" t="s">
        <v>10420</v>
      </c>
      <c r="C3879" s="241">
        <v>2024</v>
      </c>
      <c r="D3879" s="266" t="s">
        <v>10421</v>
      </c>
      <c r="E3879" s="78">
        <v>0.4</v>
      </c>
      <c r="F3879" s="244">
        <v>1</v>
      </c>
      <c r="G3879" s="244">
        <v>0</v>
      </c>
      <c r="H3879" s="267">
        <v>14.61863</v>
      </c>
      <c r="I3879" s="269">
        <v>504</v>
      </c>
      <c r="L3879" s="211">
        <f t="shared" si="114"/>
        <v>14.61863</v>
      </c>
      <c r="N3879" s="192"/>
    </row>
    <row r="3880" spans="1:14" ht="45">
      <c r="A3880" s="185"/>
      <c r="B3880" s="266" t="s">
        <v>10422</v>
      </c>
      <c r="C3880" s="241">
        <v>2024</v>
      </c>
      <c r="D3880" s="266" t="s">
        <v>10423</v>
      </c>
      <c r="E3880" s="78">
        <v>0.4</v>
      </c>
      <c r="F3880" s="244">
        <v>1</v>
      </c>
      <c r="G3880" s="244">
        <v>0</v>
      </c>
      <c r="H3880" s="267">
        <v>14.618639999999999</v>
      </c>
      <c r="I3880" s="269">
        <v>504</v>
      </c>
      <c r="L3880" s="211">
        <f t="shared" si="114"/>
        <v>14.618639999999999</v>
      </c>
      <c r="N3880" s="192"/>
    </row>
    <row r="3881" spans="1:14" ht="45">
      <c r="A3881" s="185"/>
      <c r="B3881" s="266" t="s">
        <v>10424</v>
      </c>
      <c r="C3881" s="241">
        <v>2024</v>
      </c>
      <c r="D3881" s="266" t="s">
        <v>10425</v>
      </c>
      <c r="E3881" s="78">
        <v>0.4</v>
      </c>
      <c r="F3881" s="244">
        <v>1</v>
      </c>
      <c r="G3881" s="244">
        <v>0</v>
      </c>
      <c r="H3881" s="267">
        <v>14.619120000000001</v>
      </c>
      <c r="I3881" s="269">
        <v>504</v>
      </c>
      <c r="L3881" s="211">
        <f t="shared" si="114"/>
        <v>14.619120000000001</v>
      </c>
      <c r="N3881" s="192"/>
    </row>
    <row r="3882" spans="1:14" ht="45">
      <c r="A3882" s="185"/>
      <c r="B3882" s="266" t="s">
        <v>10426</v>
      </c>
      <c r="C3882" s="241">
        <v>2024</v>
      </c>
      <c r="D3882" s="266" t="s">
        <v>10427</v>
      </c>
      <c r="E3882" s="78">
        <v>0.4</v>
      </c>
      <c r="F3882" s="244">
        <v>1</v>
      </c>
      <c r="G3882" s="244">
        <v>2</v>
      </c>
      <c r="H3882" s="267">
        <v>15.40682</v>
      </c>
      <c r="I3882" s="269">
        <v>619</v>
      </c>
      <c r="L3882" s="211">
        <f t="shared" si="114"/>
        <v>15.40682</v>
      </c>
      <c r="N3882" s="192"/>
    </row>
    <row r="3883" spans="1:14" ht="45">
      <c r="A3883" s="185"/>
      <c r="B3883" s="266" t="s">
        <v>10428</v>
      </c>
      <c r="C3883" s="241">
        <v>2024</v>
      </c>
      <c r="D3883" s="266" t="s">
        <v>10429</v>
      </c>
      <c r="E3883" s="78">
        <v>0.4</v>
      </c>
      <c r="F3883" s="244">
        <v>1</v>
      </c>
      <c r="G3883" s="244">
        <v>15</v>
      </c>
      <c r="H3883" s="267">
        <v>12.96977</v>
      </c>
      <c r="I3883" s="269">
        <v>619</v>
      </c>
      <c r="L3883" s="211">
        <f t="shared" si="114"/>
        <v>12.96977</v>
      </c>
      <c r="N3883" s="192"/>
    </row>
    <row r="3884" spans="1:14" ht="45">
      <c r="A3884" s="185"/>
      <c r="B3884" s="266" t="s">
        <v>10430</v>
      </c>
      <c r="C3884" s="241">
        <v>2024</v>
      </c>
      <c r="D3884" s="266" t="s">
        <v>10431</v>
      </c>
      <c r="E3884" s="78">
        <v>0.4</v>
      </c>
      <c r="F3884" s="244">
        <v>1</v>
      </c>
      <c r="G3884" s="244">
        <v>15</v>
      </c>
      <c r="H3884" s="267">
        <v>15.406799999999999</v>
      </c>
      <c r="I3884" s="269">
        <v>619</v>
      </c>
      <c r="L3884" s="211">
        <f t="shared" si="114"/>
        <v>15.406799999999999</v>
      </c>
      <c r="N3884" s="192"/>
    </row>
    <row r="3885" spans="1:14" ht="45">
      <c r="A3885" s="185"/>
      <c r="B3885" s="266" t="s">
        <v>10432</v>
      </c>
      <c r="C3885" s="241">
        <v>2024</v>
      </c>
      <c r="D3885" s="266" t="s">
        <v>10433</v>
      </c>
      <c r="E3885" s="78">
        <v>0.4</v>
      </c>
      <c r="F3885" s="244">
        <v>1</v>
      </c>
      <c r="G3885" s="244">
        <v>10</v>
      </c>
      <c r="H3885" s="267">
        <v>17.91676</v>
      </c>
      <c r="I3885" s="269">
        <v>619</v>
      </c>
      <c r="L3885" s="211">
        <f t="shared" si="114"/>
        <v>17.91676</v>
      </c>
      <c r="N3885" s="192"/>
    </row>
    <row r="3886" spans="1:14" s="247" customFormat="1" ht="45">
      <c r="A3886" s="241"/>
      <c r="B3886" s="266" t="s">
        <v>10434</v>
      </c>
      <c r="C3886" s="241">
        <v>2024</v>
      </c>
      <c r="D3886" s="266" t="s">
        <v>6600</v>
      </c>
      <c r="E3886" s="78">
        <v>0.4</v>
      </c>
      <c r="F3886" s="244">
        <v>1</v>
      </c>
      <c r="G3886" s="244">
        <v>15</v>
      </c>
      <c r="H3886" s="267">
        <v>16.263190000000002</v>
      </c>
      <c r="I3886" s="268">
        <v>619</v>
      </c>
      <c r="L3886" s="248">
        <f t="shared" si="114"/>
        <v>16.263190000000002</v>
      </c>
      <c r="N3886" s="249"/>
    </row>
    <row r="3887" spans="1:14" ht="45">
      <c r="A3887" s="185"/>
      <c r="B3887" s="266" t="s">
        <v>10435</v>
      </c>
      <c r="C3887" s="241">
        <v>2024</v>
      </c>
      <c r="D3887" s="266" t="s">
        <v>10436</v>
      </c>
      <c r="E3887" s="78">
        <v>0.4</v>
      </c>
      <c r="F3887" s="244">
        <v>1</v>
      </c>
      <c r="G3887" s="244">
        <v>5</v>
      </c>
      <c r="H3887" s="267">
        <v>14.83844</v>
      </c>
      <c r="I3887" s="269">
        <v>619</v>
      </c>
      <c r="L3887" s="211">
        <f t="shared" si="114"/>
        <v>14.83844</v>
      </c>
      <c r="N3887" s="192"/>
    </row>
    <row r="3888" spans="1:14" ht="45">
      <c r="A3888" s="185"/>
      <c r="B3888" s="266" t="s">
        <v>10437</v>
      </c>
      <c r="C3888" s="241">
        <v>2024</v>
      </c>
      <c r="D3888" s="266" t="s">
        <v>10438</v>
      </c>
      <c r="E3888" s="78">
        <v>0.4</v>
      </c>
      <c r="F3888" s="244">
        <v>1</v>
      </c>
      <c r="G3888" s="244">
        <v>15</v>
      </c>
      <c r="H3888" s="267">
        <v>15.81183</v>
      </c>
      <c r="I3888" s="269">
        <v>619</v>
      </c>
      <c r="L3888" s="211">
        <f t="shared" si="114"/>
        <v>15.81183</v>
      </c>
      <c r="N3888" s="192"/>
    </row>
    <row r="3889" spans="1:14" ht="45">
      <c r="A3889" s="185"/>
      <c r="B3889" s="266" t="s">
        <v>10439</v>
      </c>
      <c r="C3889" s="241">
        <v>2024</v>
      </c>
      <c r="D3889" s="266" t="s">
        <v>10440</v>
      </c>
      <c r="E3889" s="78">
        <v>0.4</v>
      </c>
      <c r="F3889" s="244">
        <v>1</v>
      </c>
      <c r="G3889" s="244">
        <v>0</v>
      </c>
      <c r="H3889" s="267">
        <v>28.789009999999998</v>
      </c>
      <c r="I3889" s="269">
        <v>505</v>
      </c>
      <c r="L3889" s="211">
        <f t="shared" si="114"/>
        <v>28.789009999999998</v>
      </c>
      <c r="N3889" s="192"/>
    </row>
    <row r="3890" spans="1:14" ht="45">
      <c r="A3890" s="185"/>
      <c r="B3890" s="266" t="s">
        <v>10441</v>
      </c>
      <c r="C3890" s="241">
        <v>2024</v>
      </c>
      <c r="D3890" s="266" t="s">
        <v>10442</v>
      </c>
      <c r="E3890" s="78">
        <v>0.4</v>
      </c>
      <c r="F3890" s="244">
        <v>1</v>
      </c>
      <c r="G3890" s="244">
        <v>0</v>
      </c>
      <c r="H3890" s="267">
        <v>29.27637</v>
      </c>
      <c r="I3890" s="269">
        <v>505</v>
      </c>
      <c r="L3890" s="211">
        <f t="shared" si="114"/>
        <v>29.27637</v>
      </c>
      <c r="N3890" s="192"/>
    </row>
    <row r="3891" spans="1:14" ht="45">
      <c r="A3891" s="185"/>
      <c r="B3891" s="266" t="s">
        <v>10443</v>
      </c>
      <c r="C3891" s="241">
        <v>2024</v>
      </c>
      <c r="D3891" s="266" t="s">
        <v>10444</v>
      </c>
      <c r="E3891" s="78">
        <v>0.4</v>
      </c>
      <c r="F3891" s="244">
        <v>1</v>
      </c>
      <c r="G3891" s="244">
        <v>15</v>
      </c>
      <c r="H3891" s="267">
        <v>28.967099999999999</v>
      </c>
      <c r="I3891" s="269">
        <v>505</v>
      </c>
      <c r="L3891" s="211">
        <f t="shared" si="114"/>
        <v>28.967099999999999</v>
      </c>
      <c r="N3891" s="192"/>
    </row>
    <row r="3892" spans="1:14" ht="45">
      <c r="A3892" s="185"/>
      <c r="B3892" s="266" t="s">
        <v>10445</v>
      </c>
      <c r="C3892" s="241">
        <v>2024</v>
      </c>
      <c r="D3892" s="266" t="s">
        <v>10446</v>
      </c>
      <c r="E3892" s="78">
        <v>0.4</v>
      </c>
      <c r="F3892" s="244">
        <v>1</v>
      </c>
      <c r="G3892" s="244">
        <v>0</v>
      </c>
      <c r="H3892" s="267">
        <v>28.623840000000001</v>
      </c>
      <c r="I3892" s="269">
        <v>505</v>
      </c>
      <c r="L3892" s="211">
        <f t="shared" si="114"/>
        <v>28.623840000000001</v>
      </c>
      <c r="N3892" s="192"/>
    </row>
    <row r="3893" spans="1:14" ht="45">
      <c r="A3893" s="185"/>
      <c r="B3893" s="266" t="s">
        <v>10447</v>
      </c>
      <c r="C3893" s="241">
        <v>2024</v>
      </c>
      <c r="D3893" s="266" t="s">
        <v>10448</v>
      </c>
      <c r="E3893" s="78">
        <v>0.4</v>
      </c>
      <c r="F3893" s="244">
        <v>1</v>
      </c>
      <c r="G3893" s="244">
        <v>0</v>
      </c>
      <c r="H3893" s="267">
        <v>28.789009999999998</v>
      </c>
      <c r="I3893" s="269">
        <v>505</v>
      </c>
      <c r="L3893" s="211">
        <f t="shared" si="114"/>
        <v>28.789009999999998</v>
      </c>
      <c r="N3893" s="192"/>
    </row>
    <row r="3894" spans="1:14" ht="45">
      <c r="A3894" s="185"/>
      <c r="B3894" s="266" t="s">
        <v>10449</v>
      </c>
      <c r="C3894" s="241">
        <v>2024</v>
      </c>
      <c r="D3894" s="266" t="s">
        <v>10450</v>
      </c>
      <c r="E3894" s="78">
        <v>0.4</v>
      </c>
      <c r="F3894" s="244">
        <v>1</v>
      </c>
      <c r="G3894" s="244">
        <v>15</v>
      </c>
      <c r="H3894" s="267">
        <v>30.053380000000001</v>
      </c>
      <c r="I3894" s="269">
        <v>505</v>
      </c>
      <c r="L3894" s="211">
        <f t="shared" si="114"/>
        <v>30.053380000000001</v>
      </c>
      <c r="N3894" s="192"/>
    </row>
    <row r="3895" spans="1:14" ht="45">
      <c r="A3895" s="185"/>
      <c r="B3895" s="266" t="s">
        <v>10451</v>
      </c>
      <c r="C3895" s="241">
        <v>2024</v>
      </c>
      <c r="D3895" s="266" t="s">
        <v>10452</v>
      </c>
      <c r="E3895" s="78">
        <v>0.4</v>
      </c>
      <c r="F3895" s="244">
        <v>1</v>
      </c>
      <c r="G3895" s="244">
        <v>0</v>
      </c>
      <c r="H3895" s="267">
        <v>29.27638</v>
      </c>
      <c r="I3895" s="269">
        <v>505</v>
      </c>
      <c r="L3895" s="211">
        <f t="shared" si="114"/>
        <v>29.27638</v>
      </c>
      <c r="N3895" s="192"/>
    </row>
    <row r="3896" spans="1:14" ht="45">
      <c r="A3896" s="185"/>
      <c r="B3896" s="266" t="s">
        <v>10453</v>
      </c>
      <c r="C3896" s="241">
        <v>2024</v>
      </c>
      <c r="D3896" s="266" t="s">
        <v>10454</v>
      </c>
      <c r="E3896" s="78">
        <v>0.4</v>
      </c>
      <c r="F3896" s="244">
        <v>1</v>
      </c>
      <c r="G3896" s="244">
        <v>0</v>
      </c>
      <c r="H3896" s="267">
        <v>28.910769999999999</v>
      </c>
      <c r="I3896" s="269">
        <v>505</v>
      </c>
      <c r="L3896" s="211">
        <f t="shared" si="114"/>
        <v>28.910769999999999</v>
      </c>
      <c r="N3896" s="192"/>
    </row>
    <row r="3897" spans="1:14" ht="45">
      <c r="A3897" s="185"/>
      <c r="B3897" s="266" t="s">
        <v>10455</v>
      </c>
      <c r="C3897" s="241">
        <v>2024</v>
      </c>
      <c r="D3897" s="266" t="s">
        <v>10456</v>
      </c>
      <c r="E3897" s="78">
        <v>0.4</v>
      </c>
      <c r="F3897" s="244">
        <v>1</v>
      </c>
      <c r="G3897" s="244">
        <v>0</v>
      </c>
      <c r="H3897" s="267">
        <v>29.82357</v>
      </c>
      <c r="I3897" s="269">
        <v>505</v>
      </c>
      <c r="L3897" s="211">
        <f t="shared" si="114"/>
        <v>29.82357</v>
      </c>
      <c r="N3897" s="192"/>
    </row>
    <row r="3898" spans="1:14" ht="45">
      <c r="A3898" s="185"/>
      <c r="B3898" s="266" t="s">
        <v>10457</v>
      </c>
      <c r="C3898" s="241">
        <v>2024</v>
      </c>
      <c r="D3898" s="266" t="s">
        <v>10458</v>
      </c>
      <c r="E3898" s="78">
        <v>0.4</v>
      </c>
      <c r="F3898" s="244">
        <v>1</v>
      </c>
      <c r="G3898" s="244">
        <v>15</v>
      </c>
      <c r="H3898" s="267">
        <v>30.121500000000001</v>
      </c>
      <c r="I3898" s="269">
        <v>505</v>
      </c>
      <c r="L3898" s="211">
        <f t="shared" si="114"/>
        <v>30.121500000000001</v>
      </c>
      <c r="N3898" s="192"/>
    </row>
    <row r="3899" spans="1:14" ht="45">
      <c r="A3899" s="185"/>
      <c r="B3899" s="266" t="s">
        <v>10459</v>
      </c>
      <c r="C3899" s="241">
        <v>2024</v>
      </c>
      <c r="D3899" s="266" t="s">
        <v>10460</v>
      </c>
      <c r="E3899" s="78">
        <v>0.4</v>
      </c>
      <c r="F3899" s="244">
        <v>1</v>
      </c>
      <c r="G3899" s="244">
        <v>0</v>
      </c>
      <c r="H3899" s="267">
        <v>29.303080000000001</v>
      </c>
      <c r="I3899" s="269">
        <v>505</v>
      </c>
      <c r="L3899" s="211">
        <f t="shared" si="114"/>
        <v>29.303080000000001</v>
      </c>
      <c r="N3899" s="192"/>
    </row>
    <row r="3900" spans="1:14" ht="45">
      <c r="A3900" s="185"/>
      <c r="B3900" s="266" t="s">
        <v>10461</v>
      </c>
      <c r="C3900" s="241">
        <v>2024</v>
      </c>
      <c r="D3900" s="266" t="s">
        <v>10462</v>
      </c>
      <c r="E3900" s="78">
        <v>0.4</v>
      </c>
      <c r="F3900" s="244">
        <v>1</v>
      </c>
      <c r="G3900" s="244">
        <v>0</v>
      </c>
      <c r="H3900" s="267">
        <v>28.802229999999998</v>
      </c>
      <c r="I3900" s="269">
        <v>505</v>
      </c>
      <c r="L3900" s="211">
        <f t="shared" si="114"/>
        <v>28.802229999999998</v>
      </c>
      <c r="N3900" s="192"/>
    </row>
    <row r="3901" spans="1:14" ht="45">
      <c r="A3901" s="185"/>
      <c r="B3901" s="266" t="s">
        <v>10463</v>
      </c>
      <c r="C3901" s="241">
        <v>2024</v>
      </c>
      <c r="D3901" s="266" t="s">
        <v>10464</v>
      </c>
      <c r="E3901" s="78">
        <v>0.4</v>
      </c>
      <c r="F3901" s="244">
        <v>1</v>
      </c>
      <c r="G3901" s="244">
        <v>15</v>
      </c>
      <c r="H3901" s="267">
        <v>29.27638</v>
      </c>
      <c r="I3901" s="269">
        <v>505</v>
      </c>
      <c r="L3901" s="211">
        <f t="shared" si="114"/>
        <v>29.27638</v>
      </c>
      <c r="N3901" s="192"/>
    </row>
    <row r="3902" spans="1:14" s="247" customFormat="1" ht="45">
      <c r="A3902" s="241"/>
      <c r="B3902" s="266" t="s">
        <v>10465</v>
      </c>
      <c r="C3902" s="241">
        <v>2024</v>
      </c>
      <c r="D3902" s="266" t="s">
        <v>10466</v>
      </c>
      <c r="E3902" s="78">
        <v>0.4</v>
      </c>
      <c r="F3902" s="244">
        <v>1</v>
      </c>
      <c r="G3902" s="244">
        <v>0</v>
      </c>
      <c r="H3902" s="267">
        <v>28.788990000000002</v>
      </c>
      <c r="I3902" s="268">
        <v>505</v>
      </c>
      <c r="L3902" s="248">
        <f t="shared" si="114"/>
        <v>28.788990000000002</v>
      </c>
      <c r="N3902" s="249"/>
    </row>
    <row r="3903" spans="1:14" ht="45">
      <c r="A3903" s="185"/>
      <c r="B3903" s="266" t="s">
        <v>10467</v>
      </c>
      <c r="C3903" s="241">
        <v>2024</v>
      </c>
      <c r="D3903" s="266" t="s">
        <v>6616</v>
      </c>
      <c r="E3903" s="78">
        <v>0.4</v>
      </c>
      <c r="F3903" s="244">
        <v>1</v>
      </c>
      <c r="G3903" s="244">
        <v>15</v>
      </c>
      <c r="H3903" s="267">
        <v>26.347339999999999</v>
      </c>
      <c r="I3903" s="269">
        <v>503</v>
      </c>
      <c r="L3903" s="211">
        <f t="shared" si="114"/>
        <v>26.347339999999999</v>
      </c>
      <c r="N3903" s="192"/>
    </row>
    <row r="3904" spans="1:14" ht="45">
      <c r="A3904" s="185"/>
      <c r="B3904" s="266" t="s">
        <v>10468</v>
      </c>
      <c r="C3904" s="241">
        <v>2024</v>
      </c>
      <c r="D3904" s="266" t="s">
        <v>6768</v>
      </c>
      <c r="E3904" s="78">
        <v>0.4</v>
      </c>
      <c r="F3904" s="244">
        <v>1</v>
      </c>
      <c r="G3904" s="244">
        <v>0</v>
      </c>
      <c r="H3904" s="267">
        <v>26.384910000000001</v>
      </c>
      <c r="I3904" s="269">
        <v>503</v>
      </c>
      <c r="L3904" s="211">
        <f t="shared" si="114"/>
        <v>26.384910000000001</v>
      </c>
      <c r="N3904" s="192"/>
    </row>
    <row r="3905" spans="1:14" ht="45">
      <c r="A3905" s="185"/>
      <c r="B3905" s="266" t="s">
        <v>10469</v>
      </c>
      <c r="C3905" s="241">
        <v>2024</v>
      </c>
      <c r="D3905" s="266" t="s">
        <v>10470</v>
      </c>
      <c r="E3905" s="78">
        <v>0.4</v>
      </c>
      <c r="F3905" s="244">
        <v>1</v>
      </c>
      <c r="G3905" s="244">
        <v>30</v>
      </c>
      <c r="H3905" s="267">
        <v>28.193619999999999</v>
      </c>
      <c r="I3905" s="269">
        <v>502</v>
      </c>
      <c r="L3905" s="211">
        <f t="shared" si="114"/>
        <v>28.193619999999999</v>
      </c>
      <c r="N3905" s="192"/>
    </row>
    <row r="3906" spans="1:14" ht="45">
      <c r="A3906" s="185"/>
      <c r="B3906" s="266" t="s">
        <v>10471</v>
      </c>
      <c r="C3906" s="241">
        <v>2024</v>
      </c>
      <c r="D3906" s="266" t="s">
        <v>10472</v>
      </c>
      <c r="E3906" s="78">
        <v>0.4</v>
      </c>
      <c r="F3906" s="244">
        <v>1</v>
      </c>
      <c r="G3906" s="244">
        <v>15</v>
      </c>
      <c r="H3906" s="267">
        <v>28.87764</v>
      </c>
      <c r="I3906" s="269">
        <v>502</v>
      </c>
      <c r="L3906" s="211">
        <f t="shared" si="114"/>
        <v>28.87764</v>
      </c>
      <c r="N3906" s="192"/>
    </row>
    <row r="3907" spans="1:14" ht="45">
      <c r="A3907" s="185"/>
      <c r="B3907" s="266" t="s">
        <v>10473</v>
      </c>
      <c r="C3907" s="241">
        <v>2024</v>
      </c>
      <c r="D3907" s="266" t="s">
        <v>10474</v>
      </c>
      <c r="E3907" s="78">
        <v>0.4</v>
      </c>
      <c r="F3907" s="244">
        <v>1</v>
      </c>
      <c r="G3907" s="244">
        <v>15</v>
      </c>
      <c r="H3907" s="267">
        <v>30.077849999999998</v>
      </c>
      <c r="I3907" s="269">
        <v>502</v>
      </c>
      <c r="L3907" s="211">
        <f t="shared" si="114"/>
        <v>30.077849999999998</v>
      </c>
      <c r="N3907" s="192"/>
    </row>
    <row r="3908" spans="1:14" ht="45">
      <c r="A3908" s="185"/>
      <c r="B3908" s="266" t="s">
        <v>10475</v>
      </c>
      <c r="C3908" s="241">
        <v>2024</v>
      </c>
      <c r="D3908" s="266" t="s">
        <v>10476</v>
      </c>
      <c r="E3908" s="78">
        <v>0.4</v>
      </c>
      <c r="F3908" s="244">
        <v>1</v>
      </c>
      <c r="G3908" s="244">
        <v>0</v>
      </c>
      <c r="H3908" s="267">
        <v>27.805340000000001</v>
      </c>
      <c r="I3908" s="269">
        <v>502</v>
      </c>
      <c r="L3908" s="211">
        <f t="shared" si="114"/>
        <v>27.805340000000001</v>
      </c>
      <c r="N3908" s="192"/>
    </row>
    <row r="3909" spans="1:14" ht="45">
      <c r="A3909" s="185"/>
      <c r="B3909" s="266" t="s">
        <v>10477</v>
      </c>
      <c r="C3909" s="241">
        <v>2024</v>
      </c>
      <c r="D3909" s="266" t="s">
        <v>10478</v>
      </c>
      <c r="E3909" s="78">
        <v>0.4</v>
      </c>
      <c r="F3909" s="244">
        <v>1</v>
      </c>
      <c r="G3909" s="244">
        <v>15</v>
      </c>
      <c r="H3909" s="267">
        <v>29.157240000000002</v>
      </c>
      <c r="I3909" s="269">
        <v>502</v>
      </c>
      <c r="L3909" s="211">
        <f t="shared" si="114"/>
        <v>29.157240000000002</v>
      </c>
      <c r="N3909" s="192"/>
    </row>
    <row r="3910" spans="1:14" ht="45">
      <c r="A3910" s="185"/>
      <c r="B3910" s="266" t="s">
        <v>10479</v>
      </c>
      <c r="C3910" s="241">
        <v>2024</v>
      </c>
      <c r="D3910" s="266" t="s">
        <v>10480</v>
      </c>
      <c r="E3910" s="78">
        <v>0.4</v>
      </c>
      <c r="F3910" s="244">
        <v>1</v>
      </c>
      <c r="G3910" s="244">
        <v>0</v>
      </c>
      <c r="H3910" s="267">
        <v>29.21339</v>
      </c>
      <c r="I3910" s="269">
        <v>502</v>
      </c>
      <c r="L3910" s="211">
        <f t="shared" si="114"/>
        <v>29.21339</v>
      </c>
      <c r="N3910" s="192"/>
    </row>
    <row r="3911" spans="1:14" ht="45">
      <c r="A3911" s="185"/>
      <c r="B3911" s="266" t="s">
        <v>10481</v>
      </c>
      <c r="C3911" s="241">
        <v>2024</v>
      </c>
      <c r="D3911" s="266" t="s">
        <v>10482</v>
      </c>
      <c r="E3911" s="78">
        <v>0.4</v>
      </c>
      <c r="F3911" s="244">
        <v>1</v>
      </c>
      <c r="G3911" s="244">
        <v>15</v>
      </c>
      <c r="H3911" s="267">
        <v>30.427049999999998</v>
      </c>
      <c r="I3911" s="269">
        <v>502</v>
      </c>
      <c r="L3911" s="211">
        <f t="shared" si="114"/>
        <v>30.427049999999998</v>
      </c>
      <c r="N3911" s="192"/>
    </row>
    <row r="3912" spans="1:14" ht="45">
      <c r="A3912" s="185"/>
      <c r="B3912" s="266" t="s">
        <v>10483</v>
      </c>
      <c r="C3912" s="241">
        <v>2024</v>
      </c>
      <c r="D3912" s="266" t="s">
        <v>10484</v>
      </c>
      <c r="E3912" s="78">
        <v>0.4</v>
      </c>
      <c r="F3912" s="244">
        <v>1</v>
      </c>
      <c r="G3912" s="244">
        <v>0</v>
      </c>
      <c r="H3912" s="267">
        <v>27.82788</v>
      </c>
      <c r="I3912" s="269">
        <v>502</v>
      </c>
      <c r="L3912" s="211">
        <f t="shared" ref="L3912:L3975" si="115">H3912/F3912</f>
        <v>27.82788</v>
      </c>
      <c r="N3912" s="192"/>
    </row>
    <row r="3913" spans="1:14" ht="45">
      <c r="A3913" s="185"/>
      <c r="B3913" s="266" t="s">
        <v>10485</v>
      </c>
      <c r="C3913" s="241">
        <v>2024</v>
      </c>
      <c r="D3913" s="266" t="s">
        <v>10486</v>
      </c>
      <c r="E3913" s="78">
        <v>0.4</v>
      </c>
      <c r="F3913" s="244">
        <v>1</v>
      </c>
      <c r="G3913" s="244">
        <v>15</v>
      </c>
      <c r="H3913" s="267">
        <v>28.473590000000002</v>
      </c>
      <c r="I3913" s="269">
        <v>502</v>
      </c>
      <c r="L3913" s="211">
        <f t="shared" si="115"/>
        <v>28.473590000000002</v>
      </c>
      <c r="N3913" s="192"/>
    </row>
    <row r="3914" spans="1:14" ht="45">
      <c r="A3914" s="185"/>
      <c r="B3914" s="266" t="s">
        <v>10487</v>
      </c>
      <c r="C3914" s="241">
        <v>2024</v>
      </c>
      <c r="D3914" s="266" t="s">
        <v>10488</v>
      </c>
      <c r="E3914" s="78">
        <v>0.4</v>
      </c>
      <c r="F3914" s="244">
        <v>1</v>
      </c>
      <c r="G3914" s="244">
        <v>0</v>
      </c>
      <c r="H3914" s="267">
        <v>28.918520000000001</v>
      </c>
      <c r="I3914" s="269">
        <v>502</v>
      </c>
      <c r="L3914" s="211">
        <f t="shared" si="115"/>
        <v>28.918520000000001</v>
      </c>
      <c r="N3914" s="192"/>
    </row>
    <row r="3915" spans="1:14" ht="45">
      <c r="A3915" s="185"/>
      <c r="B3915" s="266" t="s">
        <v>10489</v>
      </c>
      <c r="C3915" s="241">
        <v>2024</v>
      </c>
      <c r="D3915" s="266" t="s">
        <v>10490</v>
      </c>
      <c r="E3915" s="78">
        <v>0.4</v>
      </c>
      <c r="F3915" s="244">
        <v>1</v>
      </c>
      <c r="G3915" s="244">
        <v>0</v>
      </c>
      <c r="H3915" s="267">
        <v>29.204900000000002</v>
      </c>
      <c r="I3915" s="269">
        <v>502</v>
      </c>
      <c r="L3915" s="211">
        <f t="shared" si="115"/>
        <v>29.204900000000002</v>
      </c>
      <c r="N3915" s="192"/>
    </row>
    <row r="3916" spans="1:14" ht="45">
      <c r="A3916" s="185"/>
      <c r="B3916" s="266" t="s">
        <v>10491</v>
      </c>
      <c r="C3916" s="241">
        <v>2024</v>
      </c>
      <c r="D3916" s="266" t="s">
        <v>10492</v>
      </c>
      <c r="E3916" s="78">
        <v>0.4</v>
      </c>
      <c r="F3916" s="244">
        <v>1</v>
      </c>
      <c r="G3916" s="244">
        <v>0</v>
      </c>
      <c r="H3916" s="267">
        <v>28.846910000000001</v>
      </c>
      <c r="I3916" s="269">
        <v>502</v>
      </c>
      <c r="L3916" s="211">
        <f t="shared" si="115"/>
        <v>28.846910000000001</v>
      </c>
      <c r="N3916" s="192"/>
    </row>
    <row r="3917" spans="1:14" ht="45">
      <c r="A3917" s="185"/>
      <c r="B3917" s="266" t="s">
        <v>10493</v>
      </c>
      <c r="C3917" s="241">
        <v>2024</v>
      </c>
      <c r="D3917" s="266" t="s">
        <v>10494</v>
      </c>
      <c r="E3917" s="78">
        <v>0.4</v>
      </c>
      <c r="F3917" s="244">
        <v>1</v>
      </c>
      <c r="G3917" s="244">
        <v>0</v>
      </c>
      <c r="H3917" s="267">
        <v>29.120049999999999</v>
      </c>
      <c r="I3917" s="269">
        <v>502</v>
      </c>
      <c r="L3917" s="211">
        <f t="shared" si="115"/>
        <v>29.120049999999999</v>
      </c>
      <c r="N3917" s="192"/>
    </row>
    <row r="3918" spans="1:14" ht="45">
      <c r="A3918" s="185"/>
      <c r="B3918" s="266" t="s">
        <v>10495</v>
      </c>
      <c r="C3918" s="241">
        <v>2024</v>
      </c>
      <c r="D3918" s="266" t="s">
        <v>10496</v>
      </c>
      <c r="E3918" s="78">
        <v>0.4</v>
      </c>
      <c r="F3918" s="244">
        <v>1</v>
      </c>
      <c r="G3918" s="244">
        <v>15</v>
      </c>
      <c r="H3918" s="267">
        <v>28.918040000000001</v>
      </c>
      <c r="I3918" s="269">
        <v>502</v>
      </c>
      <c r="L3918" s="211">
        <f t="shared" si="115"/>
        <v>28.918040000000001</v>
      </c>
      <c r="N3918" s="192"/>
    </row>
    <row r="3919" spans="1:14" ht="45">
      <c r="A3919" s="185"/>
      <c r="B3919" s="266" t="s">
        <v>10497</v>
      </c>
      <c r="C3919" s="241">
        <v>2024</v>
      </c>
      <c r="D3919" s="266" t="s">
        <v>10498</v>
      </c>
      <c r="E3919" s="78">
        <v>0.4</v>
      </c>
      <c r="F3919" s="244">
        <v>1</v>
      </c>
      <c r="G3919" s="244">
        <v>15</v>
      </c>
      <c r="H3919" s="267">
        <v>31.778230000000001</v>
      </c>
      <c r="I3919" s="269">
        <v>502</v>
      </c>
      <c r="L3919" s="211">
        <f t="shared" si="115"/>
        <v>31.778230000000001</v>
      </c>
      <c r="N3919" s="192"/>
    </row>
    <row r="3920" spans="1:14" ht="45">
      <c r="A3920" s="185"/>
      <c r="B3920" s="266" t="s">
        <v>10499</v>
      </c>
      <c r="C3920" s="241">
        <v>2024</v>
      </c>
      <c r="D3920" s="266" t="s">
        <v>10500</v>
      </c>
      <c r="E3920" s="78">
        <v>0.4</v>
      </c>
      <c r="F3920" s="244">
        <v>1</v>
      </c>
      <c r="G3920" s="244">
        <v>0</v>
      </c>
      <c r="H3920" s="267">
        <v>29.16011</v>
      </c>
      <c r="I3920" s="269">
        <v>502</v>
      </c>
      <c r="L3920" s="211">
        <f t="shared" si="115"/>
        <v>29.16011</v>
      </c>
      <c r="N3920" s="192"/>
    </row>
    <row r="3921" spans="1:14" ht="45">
      <c r="A3921" s="185"/>
      <c r="B3921" s="266" t="s">
        <v>10501</v>
      </c>
      <c r="C3921" s="241">
        <v>2024</v>
      </c>
      <c r="D3921" s="266" t="s">
        <v>10502</v>
      </c>
      <c r="E3921" s="78">
        <v>0.4</v>
      </c>
      <c r="F3921" s="244">
        <v>1</v>
      </c>
      <c r="G3921" s="244">
        <v>0</v>
      </c>
      <c r="H3921" s="267">
        <v>31.595560000000003</v>
      </c>
      <c r="I3921" s="269">
        <v>502</v>
      </c>
      <c r="L3921" s="211">
        <f t="shared" si="115"/>
        <v>31.595560000000003</v>
      </c>
      <c r="N3921" s="192"/>
    </row>
    <row r="3922" spans="1:14" ht="45">
      <c r="A3922" s="185"/>
      <c r="B3922" s="266" t="s">
        <v>10503</v>
      </c>
      <c r="C3922" s="241">
        <v>2024</v>
      </c>
      <c r="D3922" s="266" t="s">
        <v>10504</v>
      </c>
      <c r="E3922" s="78">
        <v>0.4</v>
      </c>
      <c r="F3922" s="244">
        <v>1</v>
      </c>
      <c r="G3922" s="244">
        <v>15</v>
      </c>
      <c r="H3922" s="267">
        <v>32.315930000000002</v>
      </c>
      <c r="I3922" s="269">
        <v>501</v>
      </c>
      <c r="L3922" s="211">
        <f t="shared" si="115"/>
        <v>32.315930000000002</v>
      </c>
      <c r="N3922" s="192"/>
    </row>
    <row r="3923" spans="1:14" ht="45">
      <c r="A3923" s="185"/>
      <c r="B3923" s="266" t="s">
        <v>10505</v>
      </c>
      <c r="C3923" s="241">
        <v>2024</v>
      </c>
      <c r="D3923" s="266" t="s">
        <v>10506</v>
      </c>
      <c r="E3923" s="78">
        <v>0.4</v>
      </c>
      <c r="F3923" s="244">
        <v>1</v>
      </c>
      <c r="G3923" s="244">
        <v>0</v>
      </c>
      <c r="H3923" s="267">
        <v>32.315899999999999</v>
      </c>
      <c r="I3923" s="269">
        <v>501</v>
      </c>
      <c r="L3923" s="211">
        <f t="shared" si="115"/>
        <v>32.315899999999999</v>
      </c>
      <c r="N3923" s="192"/>
    </row>
    <row r="3924" spans="1:14" ht="45">
      <c r="A3924" s="185"/>
      <c r="B3924" s="266" t="s">
        <v>10507</v>
      </c>
      <c r="C3924" s="241">
        <v>2024</v>
      </c>
      <c r="D3924" s="266" t="s">
        <v>10508</v>
      </c>
      <c r="E3924" s="78">
        <v>0.4</v>
      </c>
      <c r="F3924" s="244">
        <v>1</v>
      </c>
      <c r="G3924" s="244">
        <v>0</v>
      </c>
      <c r="H3924" s="267">
        <v>31.916400000000003</v>
      </c>
      <c r="I3924" s="269">
        <v>501</v>
      </c>
      <c r="L3924" s="211">
        <f t="shared" si="115"/>
        <v>31.916400000000003</v>
      </c>
      <c r="N3924" s="192"/>
    </row>
    <row r="3925" spans="1:14" ht="45">
      <c r="A3925" s="185"/>
      <c r="B3925" s="266" t="s">
        <v>10509</v>
      </c>
      <c r="C3925" s="241">
        <v>2024</v>
      </c>
      <c r="D3925" s="266" t="s">
        <v>10510</v>
      </c>
      <c r="E3925" s="78">
        <v>0.4</v>
      </c>
      <c r="F3925" s="244">
        <v>1</v>
      </c>
      <c r="G3925" s="244">
        <v>15</v>
      </c>
      <c r="H3925" s="267">
        <v>31.916400000000003</v>
      </c>
      <c r="I3925" s="269">
        <v>501</v>
      </c>
      <c r="L3925" s="211">
        <f t="shared" si="115"/>
        <v>31.916400000000003</v>
      </c>
      <c r="N3925" s="192"/>
    </row>
    <row r="3926" spans="1:14" ht="45">
      <c r="A3926" s="185"/>
      <c r="B3926" s="266" t="s">
        <v>10511</v>
      </c>
      <c r="C3926" s="241">
        <v>2024</v>
      </c>
      <c r="D3926" s="266" t="s">
        <v>10512</v>
      </c>
      <c r="E3926" s="78">
        <v>0.4</v>
      </c>
      <c r="F3926" s="244">
        <v>1</v>
      </c>
      <c r="G3926" s="244">
        <v>15</v>
      </c>
      <c r="H3926" s="267">
        <v>31.969750000000001</v>
      </c>
      <c r="I3926" s="269">
        <v>501</v>
      </c>
      <c r="L3926" s="211">
        <f t="shared" si="115"/>
        <v>31.969750000000001</v>
      </c>
      <c r="N3926" s="192"/>
    </row>
    <row r="3927" spans="1:14" ht="45">
      <c r="A3927" s="185"/>
      <c r="B3927" s="266" t="s">
        <v>10513</v>
      </c>
      <c r="C3927" s="241">
        <v>2024</v>
      </c>
      <c r="D3927" s="266" t="s">
        <v>10514</v>
      </c>
      <c r="E3927" s="78">
        <v>0.4</v>
      </c>
      <c r="F3927" s="244">
        <v>1</v>
      </c>
      <c r="G3927" s="244">
        <v>15</v>
      </c>
      <c r="H3927" s="267">
        <v>31.81982</v>
      </c>
      <c r="I3927" s="269">
        <v>501</v>
      </c>
      <c r="L3927" s="211">
        <f t="shared" si="115"/>
        <v>31.81982</v>
      </c>
      <c r="N3927" s="192"/>
    </row>
    <row r="3928" spans="1:14" ht="45">
      <c r="A3928" s="185"/>
      <c r="B3928" s="266" t="s">
        <v>10515</v>
      </c>
      <c r="C3928" s="241">
        <v>2024</v>
      </c>
      <c r="D3928" s="266" t="s">
        <v>10516</v>
      </c>
      <c r="E3928" s="78">
        <v>0.4</v>
      </c>
      <c r="F3928" s="244">
        <v>1</v>
      </c>
      <c r="G3928" s="244">
        <v>15</v>
      </c>
      <c r="H3928" s="267">
        <v>32.219380000000001</v>
      </c>
      <c r="I3928" s="269">
        <v>501</v>
      </c>
      <c r="L3928" s="211">
        <f t="shared" si="115"/>
        <v>32.219380000000001</v>
      </c>
      <c r="N3928" s="192"/>
    </row>
    <row r="3929" spans="1:14" ht="45">
      <c r="A3929" s="185"/>
      <c r="B3929" s="266" t="s">
        <v>10517</v>
      </c>
      <c r="C3929" s="241">
        <v>2024</v>
      </c>
      <c r="D3929" s="266" t="s">
        <v>10518</v>
      </c>
      <c r="E3929" s="78">
        <v>0.4</v>
      </c>
      <c r="F3929" s="244">
        <v>1</v>
      </c>
      <c r="G3929" s="244">
        <v>25</v>
      </c>
      <c r="H3929" s="267">
        <v>28.88035</v>
      </c>
      <c r="I3929" s="269">
        <v>498</v>
      </c>
      <c r="L3929" s="211">
        <f t="shared" si="115"/>
        <v>28.88035</v>
      </c>
      <c r="N3929" s="192"/>
    </row>
    <row r="3930" spans="1:14" ht="45">
      <c r="A3930" s="185"/>
      <c r="B3930" s="266" t="s">
        <v>10519</v>
      </c>
      <c r="C3930" s="241">
        <v>2024</v>
      </c>
      <c r="D3930" s="266" t="s">
        <v>10520</v>
      </c>
      <c r="E3930" s="78">
        <v>0.4</v>
      </c>
      <c r="F3930" s="244">
        <v>1</v>
      </c>
      <c r="G3930" s="244">
        <v>15</v>
      </c>
      <c r="H3930" s="267">
        <v>31.55593</v>
      </c>
      <c r="I3930" s="269">
        <v>498</v>
      </c>
      <c r="L3930" s="211">
        <f t="shared" si="115"/>
        <v>31.55593</v>
      </c>
      <c r="N3930" s="192"/>
    </row>
    <row r="3931" spans="1:14" ht="45">
      <c r="A3931" s="185"/>
      <c r="B3931" s="266" t="s">
        <v>10521</v>
      </c>
      <c r="C3931" s="241">
        <v>2024</v>
      </c>
      <c r="D3931" s="266" t="s">
        <v>10522</v>
      </c>
      <c r="E3931" s="78">
        <v>0.4</v>
      </c>
      <c r="F3931" s="244">
        <v>1</v>
      </c>
      <c r="G3931" s="244">
        <v>15</v>
      </c>
      <c r="H3931" s="267">
        <v>31.621950000000002</v>
      </c>
      <c r="I3931" s="269">
        <v>498</v>
      </c>
      <c r="L3931" s="211">
        <f t="shared" si="115"/>
        <v>31.621950000000002</v>
      </c>
      <c r="N3931" s="192"/>
    </row>
    <row r="3932" spans="1:14" ht="45">
      <c r="A3932" s="185"/>
      <c r="B3932" s="266" t="s">
        <v>10523</v>
      </c>
      <c r="C3932" s="241">
        <v>2024</v>
      </c>
      <c r="D3932" s="266" t="s">
        <v>10524</v>
      </c>
      <c r="E3932" s="78">
        <v>0.4</v>
      </c>
      <c r="F3932" s="244">
        <v>1</v>
      </c>
      <c r="G3932" s="244">
        <v>0</v>
      </c>
      <c r="H3932" s="267">
        <v>30.271339999999999</v>
      </c>
      <c r="I3932" s="269">
        <v>498</v>
      </c>
      <c r="L3932" s="211">
        <f t="shared" si="115"/>
        <v>30.271339999999999</v>
      </c>
      <c r="N3932" s="192"/>
    </row>
    <row r="3933" spans="1:14" ht="45">
      <c r="A3933" s="185"/>
      <c r="B3933" s="266" t="s">
        <v>10525</v>
      </c>
      <c r="C3933" s="241">
        <v>2024</v>
      </c>
      <c r="D3933" s="266" t="s">
        <v>10526</v>
      </c>
      <c r="E3933" s="78">
        <v>0.4</v>
      </c>
      <c r="F3933" s="244">
        <v>1</v>
      </c>
      <c r="G3933" s="244">
        <v>15</v>
      </c>
      <c r="H3933" s="267">
        <v>28.975099999999998</v>
      </c>
      <c r="I3933" s="269">
        <v>498</v>
      </c>
      <c r="L3933" s="211">
        <f t="shared" si="115"/>
        <v>28.975099999999998</v>
      </c>
      <c r="N3933" s="192"/>
    </row>
    <row r="3934" spans="1:14" ht="45">
      <c r="A3934" s="185"/>
      <c r="B3934" s="266" t="s">
        <v>10527</v>
      </c>
      <c r="C3934" s="241">
        <v>2024</v>
      </c>
      <c r="D3934" s="266" t="s">
        <v>10528</v>
      </c>
      <c r="E3934" s="78">
        <v>0.4</v>
      </c>
      <c r="F3934" s="244">
        <v>1</v>
      </c>
      <c r="G3934" s="244">
        <v>4.8</v>
      </c>
      <c r="H3934" s="267">
        <v>23.183700000000002</v>
      </c>
      <c r="I3934" s="269">
        <v>834</v>
      </c>
      <c r="L3934" s="211">
        <f t="shared" si="115"/>
        <v>23.183700000000002</v>
      </c>
      <c r="N3934" s="192"/>
    </row>
    <row r="3935" spans="1:14" ht="45">
      <c r="A3935" s="185"/>
      <c r="B3935" s="266" t="s">
        <v>10529</v>
      </c>
      <c r="C3935" s="241">
        <v>2024</v>
      </c>
      <c r="D3935" s="266" t="s">
        <v>10530</v>
      </c>
      <c r="E3935" s="78">
        <v>0.4</v>
      </c>
      <c r="F3935" s="244">
        <v>1</v>
      </c>
      <c r="G3935" s="244">
        <v>0</v>
      </c>
      <c r="H3935" s="267">
        <v>15.738770000000001</v>
      </c>
      <c r="I3935" s="269">
        <v>500</v>
      </c>
      <c r="L3935" s="211">
        <f t="shared" si="115"/>
        <v>15.738770000000001</v>
      </c>
      <c r="N3935" s="192"/>
    </row>
    <row r="3936" spans="1:14" ht="45">
      <c r="A3936" s="185"/>
      <c r="B3936" s="266" t="s">
        <v>10531</v>
      </c>
      <c r="C3936" s="241">
        <v>2024</v>
      </c>
      <c r="D3936" s="266" t="s">
        <v>10532</v>
      </c>
      <c r="E3936" s="78">
        <v>0.4</v>
      </c>
      <c r="F3936" s="244">
        <v>1</v>
      </c>
      <c r="G3936" s="244">
        <v>15</v>
      </c>
      <c r="H3936" s="267">
        <v>16.91695</v>
      </c>
      <c r="I3936" s="269">
        <v>500</v>
      </c>
      <c r="L3936" s="211">
        <f t="shared" si="115"/>
        <v>16.91695</v>
      </c>
      <c r="N3936" s="192"/>
    </row>
    <row r="3937" spans="1:14" ht="45">
      <c r="A3937" s="185"/>
      <c r="B3937" s="266" t="s">
        <v>10533</v>
      </c>
      <c r="C3937" s="241">
        <v>2024</v>
      </c>
      <c r="D3937" s="266" t="s">
        <v>10534</v>
      </c>
      <c r="E3937" s="78">
        <v>0.4</v>
      </c>
      <c r="F3937" s="244">
        <v>1</v>
      </c>
      <c r="G3937" s="244">
        <v>9</v>
      </c>
      <c r="H3937" s="267">
        <v>31.785160000000001</v>
      </c>
      <c r="I3937" s="269">
        <v>499</v>
      </c>
      <c r="L3937" s="211">
        <f t="shared" si="115"/>
        <v>31.785160000000001</v>
      </c>
      <c r="N3937" s="192"/>
    </row>
    <row r="3938" spans="1:14" ht="45">
      <c r="A3938" s="185"/>
      <c r="B3938" s="266" t="s">
        <v>10535</v>
      </c>
      <c r="C3938" s="241">
        <v>2024</v>
      </c>
      <c r="D3938" s="266" t="s">
        <v>10536</v>
      </c>
      <c r="E3938" s="78">
        <v>0.4</v>
      </c>
      <c r="F3938" s="244">
        <v>1</v>
      </c>
      <c r="G3938" s="244">
        <v>15</v>
      </c>
      <c r="H3938" s="267">
        <v>32.446529999999996</v>
      </c>
      <c r="I3938" s="269">
        <v>499</v>
      </c>
      <c r="L3938" s="211">
        <f t="shared" si="115"/>
        <v>32.446529999999996</v>
      </c>
      <c r="N3938" s="192"/>
    </row>
    <row r="3939" spans="1:14" ht="45">
      <c r="A3939" s="185"/>
      <c r="B3939" s="266" t="s">
        <v>10537</v>
      </c>
      <c r="C3939" s="241">
        <v>2024</v>
      </c>
      <c r="D3939" s="266" t="s">
        <v>10538</v>
      </c>
      <c r="E3939" s="78">
        <v>0.4</v>
      </c>
      <c r="F3939" s="244">
        <v>1</v>
      </c>
      <c r="G3939" s="244">
        <v>15</v>
      </c>
      <c r="H3939" s="267">
        <v>32.446539999999999</v>
      </c>
      <c r="I3939" s="269">
        <v>499</v>
      </c>
      <c r="L3939" s="211">
        <f t="shared" si="115"/>
        <v>32.446539999999999</v>
      </c>
      <c r="N3939" s="192"/>
    </row>
    <row r="3940" spans="1:14" ht="45">
      <c r="A3940" s="185"/>
      <c r="B3940" s="266" t="s">
        <v>10539</v>
      </c>
      <c r="C3940" s="241">
        <v>2024</v>
      </c>
      <c r="D3940" s="266" t="s">
        <v>10540</v>
      </c>
      <c r="E3940" s="78">
        <v>0.4</v>
      </c>
      <c r="F3940" s="244">
        <v>1</v>
      </c>
      <c r="G3940" s="244">
        <v>0</v>
      </c>
      <c r="H3940" s="267">
        <v>27.9176</v>
      </c>
      <c r="I3940" s="269">
        <v>830</v>
      </c>
      <c r="L3940" s="211">
        <f t="shared" si="115"/>
        <v>27.9176</v>
      </c>
      <c r="N3940" s="192"/>
    </row>
    <row r="3941" spans="1:14" ht="45">
      <c r="A3941" s="185"/>
      <c r="B3941" s="266" t="s">
        <v>10541</v>
      </c>
      <c r="C3941" s="241">
        <v>2024</v>
      </c>
      <c r="D3941" s="266" t="s">
        <v>10542</v>
      </c>
      <c r="E3941" s="78">
        <v>0.4</v>
      </c>
      <c r="F3941" s="244">
        <v>1</v>
      </c>
      <c r="G3941" s="244">
        <v>0</v>
      </c>
      <c r="H3941" s="267">
        <v>25.110689999999998</v>
      </c>
      <c r="I3941" s="269">
        <v>830</v>
      </c>
      <c r="L3941" s="211">
        <f t="shared" si="115"/>
        <v>25.110689999999998</v>
      </c>
      <c r="N3941" s="192"/>
    </row>
    <row r="3942" spans="1:14" ht="45">
      <c r="A3942" s="185"/>
      <c r="B3942" s="266" t="s">
        <v>10543</v>
      </c>
      <c r="C3942" s="241">
        <v>2024</v>
      </c>
      <c r="D3942" s="266" t="s">
        <v>10544</v>
      </c>
      <c r="E3942" s="78">
        <v>0.4</v>
      </c>
      <c r="F3942" s="244">
        <v>1</v>
      </c>
      <c r="G3942" s="244">
        <v>0</v>
      </c>
      <c r="H3942" s="267">
        <v>24.208729999999999</v>
      </c>
      <c r="I3942" s="269">
        <v>830</v>
      </c>
      <c r="L3942" s="211">
        <f t="shared" si="115"/>
        <v>24.208729999999999</v>
      </c>
      <c r="N3942" s="192"/>
    </row>
    <row r="3943" spans="1:14" ht="45">
      <c r="A3943" s="185"/>
      <c r="B3943" s="266" t="s">
        <v>10545</v>
      </c>
      <c r="C3943" s="241">
        <v>2024</v>
      </c>
      <c r="D3943" s="266" t="s">
        <v>10546</v>
      </c>
      <c r="E3943" s="78">
        <v>0.4</v>
      </c>
      <c r="F3943" s="244">
        <v>1</v>
      </c>
      <c r="G3943" s="244">
        <v>15</v>
      </c>
      <c r="H3943" s="267">
        <v>24.184999999999999</v>
      </c>
      <c r="I3943" s="269">
        <v>830</v>
      </c>
      <c r="L3943" s="211">
        <f t="shared" si="115"/>
        <v>24.184999999999999</v>
      </c>
      <c r="N3943" s="192"/>
    </row>
    <row r="3944" spans="1:14" ht="45">
      <c r="A3944" s="185"/>
      <c r="B3944" s="266" t="s">
        <v>10547</v>
      </c>
      <c r="C3944" s="241">
        <v>2024</v>
      </c>
      <c r="D3944" s="266" t="s">
        <v>10548</v>
      </c>
      <c r="E3944" s="78">
        <v>0.4</v>
      </c>
      <c r="F3944" s="244">
        <v>1</v>
      </c>
      <c r="G3944" s="244">
        <v>0</v>
      </c>
      <c r="H3944" s="267">
        <v>24.184999999999999</v>
      </c>
      <c r="I3944" s="269">
        <v>830</v>
      </c>
      <c r="L3944" s="211">
        <f t="shared" si="115"/>
        <v>24.184999999999999</v>
      </c>
      <c r="N3944" s="192"/>
    </row>
    <row r="3945" spans="1:14" ht="45">
      <c r="A3945" s="185"/>
      <c r="B3945" s="266" t="s">
        <v>10549</v>
      </c>
      <c r="C3945" s="241">
        <v>2024</v>
      </c>
      <c r="D3945" s="266" t="s">
        <v>10550</v>
      </c>
      <c r="E3945" s="78">
        <v>0.4</v>
      </c>
      <c r="F3945" s="244">
        <v>1</v>
      </c>
      <c r="G3945" s="244">
        <v>15</v>
      </c>
      <c r="H3945" s="267">
        <v>24.184999999999999</v>
      </c>
      <c r="I3945" s="269">
        <v>830</v>
      </c>
      <c r="L3945" s="211">
        <f t="shared" si="115"/>
        <v>24.184999999999999</v>
      </c>
      <c r="N3945" s="192"/>
    </row>
    <row r="3946" spans="1:14" ht="45">
      <c r="A3946" s="185"/>
      <c r="B3946" s="266" t="s">
        <v>10551</v>
      </c>
      <c r="C3946" s="241">
        <v>2024</v>
      </c>
      <c r="D3946" s="266" t="s">
        <v>10552</v>
      </c>
      <c r="E3946" s="78">
        <v>0.4</v>
      </c>
      <c r="F3946" s="244">
        <v>1</v>
      </c>
      <c r="G3946" s="244">
        <v>15</v>
      </c>
      <c r="H3946" s="267">
        <v>28.636290000000002</v>
      </c>
      <c r="I3946" s="269">
        <v>505</v>
      </c>
      <c r="L3946" s="211">
        <f t="shared" si="115"/>
        <v>28.636290000000002</v>
      </c>
      <c r="N3946" s="192"/>
    </row>
    <row r="3947" spans="1:14" ht="45">
      <c r="A3947" s="185"/>
      <c r="B3947" s="266" t="s">
        <v>10553</v>
      </c>
      <c r="C3947" s="241">
        <v>2024</v>
      </c>
      <c r="D3947" s="266" t="s">
        <v>10554</v>
      </c>
      <c r="E3947" s="78">
        <v>0.4</v>
      </c>
      <c r="F3947" s="244">
        <v>1</v>
      </c>
      <c r="G3947" s="244">
        <v>15</v>
      </c>
      <c r="H3947" s="267">
        <v>28.636290000000002</v>
      </c>
      <c r="I3947" s="269">
        <v>505</v>
      </c>
      <c r="L3947" s="211">
        <f t="shared" si="115"/>
        <v>28.636290000000002</v>
      </c>
      <c r="N3947" s="192"/>
    </row>
    <row r="3948" spans="1:14" ht="45">
      <c r="A3948" s="185"/>
      <c r="B3948" s="266" t="s">
        <v>10555</v>
      </c>
      <c r="C3948" s="241">
        <v>2024</v>
      </c>
      <c r="D3948" s="266" t="s">
        <v>10556</v>
      </c>
      <c r="E3948" s="78">
        <v>0.4</v>
      </c>
      <c r="F3948" s="244">
        <v>1</v>
      </c>
      <c r="G3948" s="244">
        <v>10</v>
      </c>
      <c r="H3948" s="267">
        <v>28.636290000000002</v>
      </c>
      <c r="I3948" s="269">
        <v>505</v>
      </c>
      <c r="L3948" s="211">
        <f t="shared" si="115"/>
        <v>28.636290000000002</v>
      </c>
      <c r="N3948" s="192"/>
    </row>
    <row r="3949" spans="1:14" ht="45">
      <c r="A3949" s="185"/>
      <c r="B3949" s="266" t="s">
        <v>10557</v>
      </c>
      <c r="C3949" s="241">
        <v>2024</v>
      </c>
      <c r="D3949" s="266" t="s">
        <v>6754</v>
      </c>
      <c r="E3949" s="78">
        <v>0.4</v>
      </c>
      <c r="F3949" s="244">
        <v>1</v>
      </c>
      <c r="G3949" s="244">
        <v>10</v>
      </c>
      <c r="H3949" s="267">
        <v>20.589490000000001</v>
      </c>
      <c r="I3949" s="269">
        <v>505</v>
      </c>
      <c r="L3949" s="211">
        <f t="shared" si="115"/>
        <v>20.589490000000001</v>
      </c>
      <c r="N3949" s="192"/>
    </row>
    <row r="3950" spans="1:14" ht="45">
      <c r="A3950" s="185"/>
      <c r="B3950" s="266" t="s">
        <v>10558</v>
      </c>
      <c r="C3950" s="241">
        <v>2024</v>
      </c>
      <c r="D3950" s="266" t="s">
        <v>10559</v>
      </c>
      <c r="E3950" s="78">
        <v>0.4</v>
      </c>
      <c r="F3950" s="244">
        <v>1</v>
      </c>
      <c r="G3950" s="244">
        <v>0</v>
      </c>
      <c r="H3950" s="267">
        <v>28.636290000000002</v>
      </c>
      <c r="I3950" s="269">
        <v>505</v>
      </c>
      <c r="L3950" s="211">
        <f t="shared" si="115"/>
        <v>28.636290000000002</v>
      </c>
      <c r="N3950" s="192"/>
    </row>
    <row r="3951" spans="1:14" s="247" customFormat="1" ht="45">
      <c r="A3951" s="241"/>
      <c r="B3951" s="266" t="s">
        <v>10560</v>
      </c>
      <c r="C3951" s="241">
        <v>2024</v>
      </c>
      <c r="D3951" s="266" t="s">
        <v>6752</v>
      </c>
      <c r="E3951" s="78">
        <v>0.4</v>
      </c>
      <c r="F3951" s="244">
        <v>1</v>
      </c>
      <c r="G3951" s="244">
        <v>15</v>
      </c>
      <c r="H3951" s="267">
        <v>35.153080000000003</v>
      </c>
      <c r="I3951" s="268">
        <v>496</v>
      </c>
      <c r="L3951" s="248">
        <f t="shared" si="115"/>
        <v>35.153080000000003</v>
      </c>
      <c r="N3951" s="249"/>
    </row>
    <row r="3952" spans="1:14" ht="45">
      <c r="A3952" s="185"/>
      <c r="B3952" s="266" t="s">
        <v>10561</v>
      </c>
      <c r="C3952" s="241">
        <v>2024</v>
      </c>
      <c r="D3952" s="266" t="s">
        <v>10562</v>
      </c>
      <c r="E3952" s="78">
        <v>0.4</v>
      </c>
      <c r="F3952" s="244">
        <v>1</v>
      </c>
      <c r="G3952" s="244">
        <v>60</v>
      </c>
      <c r="H3952" s="267">
        <v>24.909990000000001</v>
      </c>
      <c r="I3952" s="269">
        <v>504</v>
      </c>
      <c r="L3952" s="211">
        <f t="shared" si="115"/>
        <v>24.909990000000001</v>
      </c>
      <c r="N3952" s="192"/>
    </row>
    <row r="3953" spans="1:14" ht="45">
      <c r="A3953" s="185"/>
      <c r="B3953" s="266" t="s">
        <v>10563</v>
      </c>
      <c r="C3953" s="241">
        <v>2024</v>
      </c>
      <c r="D3953" s="266" t="s">
        <v>10564</v>
      </c>
      <c r="E3953" s="78">
        <v>0.4</v>
      </c>
      <c r="F3953" s="244">
        <v>1</v>
      </c>
      <c r="G3953" s="244">
        <v>0</v>
      </c>
      <c r="H3953" s="267">
        <v>24.91046</v>
      </c>
      <c r="I3953" s="269">
        <v>504</v>
      </c>
      <c r="L3953" s="211">
        <f t="shared" si="115"/>
        <v>24.91046</v>
      </c>
      <c r="N3953" s="192"/>
    </row>
    <row r="3954" spans="1:14" ht="45">
      <c r="A3954" s="185"/>
      <c r="B3954" s="266" t="s">
        <v>10565</v>
      </c>
      <c r="C3954" s="241">
        <v>2024</v>
      </c>
      <c r="D3954" s="266" t="s">
        <v>10566</v>
      </c>
      <c r="E3954" s="78">
        <v>0.4</v>
      </c>
      <c r="F3954" s="244">
        <v>1</v>
      </c>
      <c r="G3954" s="244">
        <v>0</v>
      </c>
      <c r="H3954" s="267">
        <v>24.91046</v>
      </c>
      <c r="I3954" s="269">
        <v>504</v>
      </c>
      <c r="L3954" s="211">
        <f t="shared" si="115"/>
        <v>24.91046</v>
      </c>
      <c r="N3954" s="192"/>
    </row>
    <row r="3955" spans="1:14" ht="45">
      <c r="A3955" s="185"/>
      <c r="B3955" s="266" t="s">
        <v>10567</v>
      </c>
      <c r="C3955" s="241">
        <v>2024</v>
      </c>
      <c r="D3955" s="266" t="s">
        <v>10568</v>
      </c>
      <c r="E3955" s="78">
        <v>0.4</v>
      </c>
      <c r="F3955" s="244">
        <v>1</v>
      </c>
      <c r="G3955" s="244">
        <v>0</v>
      </c>
      <c r="H3955" s="267">
        <v>24.91046</v>
      </c>
      <c r="I3955" s="269">
        <v>504</v>
      </c>
      <c r="L3955" s="211">
        <f t="shared" si="115"/>
        <v>24.91046</v>
      </c>
      <c r="N3955" s="192"/>
    </row>
    <row r="3956" spans="1:14" ht="45">
      <c r="A3956" s="185"/>
      <c r="B3956" s="266" t="s">
        <v>10569</v>
      </c>
      <c r="C3956" s="241">
        <v>2024</v>
      </c>
      <c r="D3956" s="266" t="s">
        <v>10570</v>
      </c>
      <c r="E3956" s="78">
        <v>0.4</v>
      </c>
      <c r="F3956" s="244">
        <v>1</v>
      </c>
      <c r="G3956" s="244">
        <v>0</v>
      </c>
      <c r="H3956" s="267">
        <v>24.91046</v>
      </c>
      <c r="I3956" s="269">
        <v>504</v>
      </c>
      <c r="L3956" s="211">
        <f t="shared" si="115"/>
        <v>24.91046</v>
      </c>
      <c r="N3956" s="192"/>
    </row>
    <row r="3957" spans="1:14" ht="45">
      <c r="A3957" s="185"/>
      <c r="B3957" s="266" t="s">
        <v>10571</v>
      </c>
      <c r="C3957" s="241">
        <v>2024</v>
      </c>
      <c r="D3957" s="266" t="s">
        <v>10572</v>
      </c>
      <c r="E3957" s="78">
        <v>0.4</v>
      </c>
      <c r="F3957" s="244">
        <v>1</v>
      </c>
      <c r="G3957" s="244">
        <v>0</v>
      </c>
      <c r="H3957" s="267">
        <v>24.91046</v>
      </c>
      <c r="I3957" s="269">
        <v>504</v>
      </c>
      <c r="L3957" s="211">
        <f t="shared" si="115"/>
        <v>24.91046</v>
      </c>
      <c r="N3957" s="192"/>
    </row>
    <row r="3958" spans="1:14" ht="45">
      <c r="A3958" s="185"/>
      <c r="B3958" s="266" t="s">
        <v>10573</v>
      </c>
      <c r="C3958" s="241">
        <v>2024</v>
      </c>
      <c r="D3958" s="266" t="s">
        <v>10574</v>
      </c>
      <c r="E3958" s="78">
        <v>0.4</v>
      </c>
      <c r="F3958" s="244">
        <v>1</v>
      </c>
      <c r="G3958" s="244">
        <v>15</v>
      </c>
      <c r="H3958" s="267">
        <v>24.91046</v>
      </c>
      <c r="I3958" s="269">
        <v>504</v>
      </c>
      <c r="L3958" s="211">
        <f t="shared" si="115"/>
        <v>24.91046</v>
      </c>
      <c r="N3958" s="192"/>
    </row>
    <row r="3959" spans="1:14" ht="45">
      <c r="A3959" s="185"/>
      <c r="B3959" s="266" t="s">
        <v>10575</v>
      </c>
      <c r="C3959" s="241">
        <v>2024</v>
      </c>
      <c r="D3959" s="266" t="s">
        <v>10576</v>
      </c>
      <c r="E3959" s="78">
        <v>0.4</v>
      </c>
      <c r="F3959" s="244">
        <v>1</v>
      </c>
      <c r="G3959" s="244">
        <v>0</v>
      </c>
      <c r="H3959" s="267">
        <v>24.91046</v>
      </c>
      <c r="I3959" s="269">
        <v>504</v>
      </c>
      <c r="L3959" s="211">
        <f t="shared" si="115"/>
        <v>24.91046</v>
      </c>
      <c r="N3959" s="192"/>
    </row>
    <row r="3960" spans="1:14" ht="45">
      <c r="A3960" s="185"/>
      <c r="B3960" s="266" t="s">
        <v>10577</v>
      </c>
      <c r="C3960" s="241">
        <v>2024</v>
      </c>
      <c r="D3960" s="266" t="s">
        <v>10578</v>
      </c>
      <c r="E3960" s="78">
        <v>0.4</v>
      </c>
      <c r="F3960" s="244">
        <v>1</v>
      </c>
      <c r="G3960" s="244">
        <v>15</v>
      </c>
      <c r="H3960" s="267">
        <v>24.945119999999999</v>
      </c>
      <c r="I3960" s="269">
        <v>504</v>
      </c>
      <c r="L3960" s="211">
        <f t="shared" si="115"/>
        <v>24.945119999999999</v>
      </c>
      <c r="N3960" s="192"/>
    </row>
    <row r="3961" spans="1:14" ht="45">
      <c r="A3961" s="185"/>
      <c r="B3961" s="266" t="s">
        <v>10579</v>
      </c>
      <c r="C3961" s="241">
        <v>2024</v>
      </c>
      <c r="D3961" s="266" t="s">
        <v>10580</v>
      </c>
      <c r="E3961" s="78">
        <v>0.4</v>
      </c>
      <c r="F3961" s="244">
        <v>1</v>
      </c>
      <c r="G3961" s="244">
        <v>15</v>
      </c>
      <c r="H3961" s="267">
        <v>24.945119999999999</v>
      </c>
      <c r="I3961" s="269">
        <v>504</v>
      </c>
      <c r="L3961" s="211">
        <f t="shared" si="115"/>
        <v>24.945119999999999</v>
      </c>
      <c r="N3961" s="192"/>
    </row>
    <row r="3962" spans="1:14" ht="45">
      <c r="A3962" s="185"/>
      <c r="B3962" s="266" t="s">
        <v>10581</v>
      </c>
      <c r="C3962" s="241">
        <v>2024</v>
      </c>
      <c r="D3962" s="266" t="s">
        <v>10582</v>
      </c>
      <c r="E3962" s="78">
        <v>0.4</v>
      </c>
      <c r="F3962" s="244">
        <v>1</v>
      </c>
      <c r="G3962" s="244">
        <v>15</v>
      </c>
      <c r="H3962" s="267">
        <v>24.945119999999999</v>
      </c>
      <c r="I3962" s="269">
        <v>504</v>
      </c>
      <c r="L3962" s="211">
        <f t="shared" si="115"/>
        <v>24.945119999999999</v>
      </c>
      <c r="N3962" s="192"/>
    </row>
    <row r="3963" spans="1:14" ht="45">
      <c r="A3963" s="185"/>
      <c r="B3963" s="266" t="s">
        <v>10583</v>
      </c>
      <c r="C3963" s="241">
        <v>2024</v>
      </c>
      <c r="D3963" s="266" t="s">
        <v>10584</v>
      </c>
      <c r="E3963" s="78">
        <v>0.4</v>
      </c>
      <c r="F3963" s="244">
        <v>1</v>
      </c>
      <c r="G3963" s="244">
        <v>15</v>
      </c>
      <c r="H3963" s="267">
        <v>24.945119999999999</v>
      </c>
      <c r="I3963" s="269">
        <v>504</v>
      </c>
      <c r="L3963" s="211">
        <f t="shared" si="115"/>
        <v>24.945119999999999</v>
      </c>
      <c r="N3963" s="192"/>
    </row>
    <row r="3964" spans="1:14" ht="45">
      <c r="A3964" s="185"/>
      <c r="B3964" s="266" t="s">
        <v>10585</v>
      </c>
      <c r="C3964" s="241">
        <v>2024</v>
      </c>
      <c r="D3964" s="266" t="s">
        <v>10586</v>
      </c>
      <c r="E3964" s="78">
        <v>0.4</v>
      </c>
      <c r="F3964" s="244">
        <v>1</v>
      </c>
      <c r="G3964" s="244">
        <v>0</v>
      </c>
      <c r="H3964" s="267">
        <v>24.945580000000003</v>
      </c>
      <c r="I3964" s="269">
        <v>504</v>
      </c>
      <c r="L3964" s="211">
        <f t="shared" si="115"/>
        <v>24.945580000000003</v>
      </c>
      <c r="N3964" s="192"/>
    </row>
    <row r="3965" spans="1:14" ht="45">
      <c r="A3965" s="185"/>
      <c r="B3965" s="266" t="s">
        <v>10587</v>
      </c>
      <c r="C3965" s="241">
        <v>2024</v>
      </c>
      <c r="D3965" s="266" t="s">
        <v>10588</v>
      </c>
      <c r="E3965" s="78">
        <v>0.4</v>
      </c>
      <c r="F3965" s="244">
        <v>1</v>
      </c>
      <c r="G3965" s="244">
        <v>10</v>
      </c>
      <c r="H3965" s="267">
        <v>24.945580000000003</v>
      </c>
      <c r="I3965" s="269">
        <v>504</v>
      </c>
      <c r="L3965" s="211">
        <f t="shared" si="115"/>
        <v>24.945580000000003</v>
      </c>
      <c r="N3965" s="192"/>
    </row>
    <row r="3966" spans="1:14" ht="45">
      <c r="A3966" s="185"/>
      <c r="B3966" s="266" t="s">
        <v>10589</v>
      </c>
      <c r="C3966" s="241">
        <v>2024</v>
      </c>
      <c r="D3966" s="266" t="s">
        <v>10590</v>
      </c>
      <c r="E3966" s="78">
        <v>0.4</v>
      </c>
      <c r="F3966" s="244">
        <v>1</v>
      </c>
      <c r="G3966" s="244">
        <v>15</v>
      </c>
      <c r="H3966" s="267">
        <v>24.945580000000003</v>
      </c>
      <c r="I3966" s="269">
        <v>504</v>
      </c>
      <c r="L3966" s="211">
        <f t="shared" si="115"/>
        <v>24.945580000000003</v>
      </c>
      <c r="N3966" s="192"/>
    </row>
    <row r="3967" spans="1:14" ht="45">
      <c r="A3967" s="185"/>
      <c r="B3967" s="266" t="s">
        <v>10591</v>
      </c>
      <c r="C3967" s="241">
        <v>2024</v>
      </c>
      <c r="D3967" s="266" t="s">
        <v>10592</v>
      </c>
      <c r="E3967" s="78">
        <v>0.4</v>
      </c>
      <c r="F3967" s="244">
        <v>1</v>
      </c>
      <c r="G3967" s="244">
        <v>10</v>
      </c>
      <c r="H3967" s="267">
        <v>24.95167</v>
      </c>
      <c r="I3967" s="269">
        <v>504</v>
      </c>
      <c r="L3967" s="211">
        <f t="shared" si="115"/>
        <v>24.95167</v>
      </c>
      <c r="N3967" s="192"/>
    </row>
    <row r="3968" spans="1:14" ht="45">
      <c r="A3968" s="185"/>
      <c r="B3968" s="266" t="s">
        <v>10593</v>
      </c>
      <c r="C3968" s="241">
        <v>2024</v>
      </c>
      <c r="D3968" s="266" t="s">
        <v>10594</v>
      </c>
      <c r="E3968" s="78">
        <v>0.4</v>
      </c>
      <c r="F3968" s="244">
        <v>1</v>
      </c>
      <c r="G3968" s="244">
        <v>15</v>
      </c>
      <c r="H3968" s="267">
        <v>24.95167</v>
      </c>
      <c r="I3968" s="269">
        <v>504</v>
      </c>
      <c r="L3968" s="211">
        <f t="shared" si="115"/>
        <v>24.95167</v>
      </c>
      <c r="N3968" s="192"/>
    </row>
    <row r="3969" spans="1:14" ht="45">
      <c r="A3969" s="185"/>
      <c r="B3969" s="266" t="s">
        <v>10595</v>
      </c>
      <c r="C3969" s="241">
        <v>2024</v>
      </c>
      <c r="D3969" s="266" t="s">
        <v>10596</v>
      </c>
      <c r="E3969" s="78">
        <v>0.4</v>
      </c>
      <c r="F3969" s="244">
        <v>1</v>
      </c>
      <c r="G3969" s="244">
        <v>10</v>
      </c>
      <c r="H3969" s="267">
        <v>24.95167</v>
      </c>
      <c r="I3969" s="269">
        <v>504</v>
      </c>
      <c r="L3969" s="211">
        <f t="shared" si="115"/>
        <v>24.95167</v>
      </c>
      <c r="N3969" s="192"/>
    </row>
    <row r="3970" spans="1:14" ht="45">
      <c r="A3970" s="185"/>
      <c r="B3970" s="266" t="s">
        <v>10597</v>
      </c>
      <c r="C3970" s="241">
        <v>2024</v>
      </c>
      <c r="D3970" s="266" t="s">
        <v>10598</v>
      </c>
      <c r="E3970" s="78">
        <v>0.4</v>
      </c>
      <c r="F3970" s="244">
        <v>1</v>
      </c>
      <c r="G3970" s="244">
        <v>0</v>
      </c>
      <c r="H3970" s="267">
        <v>24.20448</v>
      </c>
      <c r="I3970" s="269">
        <v>503</v>
      </c>
      <c r="L3970" s="211">
        <f t="shared" si="115"/>
        <v>24.20448</v>
      </c>
      <c r="N3970" s="192"/>
    </row>
    <row r="3971" spans="1:14" ht="45">
      <c r="A3971" s="185"/>
      <c r="B3971" s="266" t="s">
        <v>10599</v>
      </c>
      <c r="C3971" s="241">
        <v>2024</v>
      </c>
      <c r="D3971" s="266" t="s">
        <v>10600</v>
      </c>
      <c r="E3971" s="78">
        <v>0.4</v>
      </c>
      <c r="F3971" s="244">
        <v>1</v>
      </c>
      <c r="G3971" s="244">
        <v>15</v>
      </c>
      <c r="H3971" s="267">
        <v>24.20448</v>
      </c>
      <c r="I3971" s="269">
        <v>503</v>
      </c>
      <c r="L3971" s="211">
        <f t="shared" si="115"/>
        <v>24.20448</v>
      </c>
      <c r="N3971" s="192"/>
    </row>
    <row r="3972" spans="1:14" ht="45">
      <c r="A3972" s="185"/>
      <c r="B3972" s="266" t="s">
        <v>10601</v>
      </c>
      <c r="C3972" s="241">
        <v>2024</v>
      </c>
      <c r="D3972" s="266" t="s">
        <v>10602</v>
      </c>
      <c r="E3972" s="78">
        <v>0.4</v>
      </c>
      <c r="F3972" s="244">
        <v>1</v>
      </c>
      <c r="G3972" s="244">
        <v>0</v>
      </c>
      <c r="H3972" s="267">
        <v>24.204930000000001</v>
      </c>
      <c r="I3972" s="269">
        <v>503</v>
      </c>
      <c r="L3972" s="211">
        <f t="shared" si="115"/>
        <v>24.204930000000001</v>
      </c>
      <c r="N3972" s="192"/>
    </row>
    <row r="3973" spans="1:14" ht="45">
      <c r="A3973" s="185"/>
      <c r="B3973" s="266" t="s">
        <v>10603</v>
      </c>
      <c r="C3973" s="241">
        <v>2024</v>
      </c>
      <c r="D3973" s="266" t="s">
        <v>10604</v>
      </c>
      <c r="E3973" s="78">
        <v>0.4</v>
      </c>
      <c r="F3973" s="244">
        <v>1</v>
      </c>
      <c r="G3973" s="244">
        <v>15</v>
      </c>
      <c r="H3973" s="267">
        <v>24.204930000000001</v>
      </c>
      <c r="I3973" s="269">
        <v>503</v>
      </c>
      <c r="L3973" s="211">
        <f t="shared" si="115"/>
        <v>24.204930000000001</v>
      </c>
      <c r="N3973" s="192"/>
    </row>
    <row r="3974" spans="1:14" ht="45">
      <c r="A3974" s="185"/>
      <c r="B3974" s="266" t="s">
        <v>10605</v>
      </c>
      <c r="C3974" s="241">
        <v>2024</v>
      </c>
      <c r="D3974" s="266" t="s">
        <v>10606</v>
      </c>
      <c r="E3974" s="78">
        <v>0.4</v>
      </c>
      <c r="F3974" s="244">
        <v>1</v>
      </c>
      <c r="G3974" s="244">
        <v>15</v>
      </c>
      <c r="H3974" s="267">
        <v>24.204930000000001</v>
      </c>
      <c r="I3974" s="269">
        <v>503</v>
      </c>
      <c r="L3974" s="211">
        <f t="shared" si="115"/>
        <v>24.204930000000001</v>
      </c>
      <c r="N3974" s="192"/>
    </row>
    <row r="3975" spans="1:14" ht="45">
      <c r="A3975" s="185"/>
      <c r="B3975" s="266" t="s">
        <v>10607</v>
      </c>
      <c r="C3975" s="241">
        <v>2024</v>
      </c>
      <c r="D3975" s="266" t="s">
        <v>10608</v>
      </c>
      <c r="E3975" s="78">
        <v>0.4</v>
      </c>
      <c r="F3975" s="244">
        <v>1</v>
      </c>
      <c r="G3975" s="244">
        <v>0</v>
      </c>
      <c r="H3975" s="267">
        <v>24.19838</v>
      </c>
      <c r="I3975" s="269">
        <v>503</v>
      </c>
      <c r="L3975" s="211">
        <f t="shared" si="115"/>
        <v>24.19838</v>
      </c>
      <c r="N3975" s="192"/>
    </row>
    <row r="3976" spans="1:14" ht="45">
      <c r="A3976" s="185"/>
      <c r="B3976" s="266" t="s">
        <v>10609</v>
      </c>
      <c r="C3976" s="241">
        <v>2024</v>
      </c>
      <c r="D3976" s="266" t="s">
        <v>10610</v>
      </c>
      <c r="E3976" s="78">
        <v>0.4</v>
      </c>
      <c r="F3976" s="244">
        <v>1</v>
      </c>
      <c r="G3976" s="244">
        <v>15</v>
      </c>
      <c r="H3976" s="267">
        <v>24.19838</v>
      </c>
      <c r="I3976" s="269">
        <v>503</v>
      </c>
      <c r="L3976" s="211">
        <f t="shared" ref="L3976:L4039" si="116">H3976/F3976</f>
        <v>24.19838</v>
      </c>
      <c r="N3976" s="192"/>
    </row>
    <row r="3977" spans="1:14" ht="45">
      <c r="A3977" s="185"/>
      <c r="B3977" s="266" t="s">
        <v>10611</v>
      </c>
      <c r="C3977" s="241">
        <v>2024</v>
      </c>
      <c r="D3977" s="266" t="s">
        <v>10612</v>
      </c>
      <c r="E3977" s="78">
        <v>0.4</v>
      </c>
      <c r="F3977" s="244">
        <v>1</v>
      </c>
      <c r="G3977" s="244">
        <v>15</v>
      </c>
      <c r="H3977" s="267">
        <v>24.19838</v>
      </c>
      <c r="I3977" s="269">
        <v>503</v>
      </c>
      <c r="L3977" s="211">
        <f t="shared" si="116"/>
        <v>24.19838</v>
      </c>
      <c r="N3977" s="192"/>
    </row>
    <row r="3978" spans="1:14" ht="45">
      <c r="A3978" s="185"/>
      <c r="B3978" s="266" t="s">
        <v>10613</v>
      </c>
      <c r="C3978" s="241">
        <v>2024</v>
      </c>
      <c r="D3978" s="266" t="s">
        <v>10614</v>
      </c>
      <c r="E3978" s="78">
        <v>0.4</v>
      </c>
      <c r="F3978" s="244">
        <v>1</v>
      </c>
      <c r="G3978" s="244">
        <v>0</v>
      </c>
      <c r="H3978" s="267">
        <v>24.19838</v>
      </c>
      <c r="I3978" s="269">
        <v>503</v>
      </c>
      <c r="L3978" s="211">
        <f t="shared" si="116"/>
        <v>24.19838</v>
      </c>
      <c r="N3978" s="192"/>
    </row>
    <row r="3979" spans="1:14" ht="45">
      <c r="A3979" s="185"/>
      <c r="B3979" s="266" t="s">
        <v>10615</v>
      </c>
      <c r="C3979" s="241">
        <v>2024</v>
      </c>
      <c r="D3979" s="266" t="s">
        <v>10616</v>
      </c>
      <c r="E3979" s="78">
        <v>0.4</v>
      </c>
      <c r="F3979" s="244">
        <v>1</v>
      </c>
      <c r="G3979" s="244">
        <v>15</v>
      </c>
      <c r="H3979" s="267">
        <v>24.19838</v>
      </c>
      <c r="I3979" s="269">
        <v>503</v>
      </c>
      <c r="L3979" s="211">
        <f t="shared" si="116"/>
        <v>24.19838</v>
      </c>
      <c r="N3979" s="192"/>
    </row>
    <row r="3980" spans="1:14" ht="45">
      <c r="A3980" s="185"/>
      <c r="B3980" s="266" t="s">
        <v>10617</v>
      </c>
      <c r="C3980" s="241">
        <v>2024</v>
      </c>
      <c r="D3980" s="266" t="s">
        <v>10618</v>
      </c>
      <c r="E3980" s="78">
        <v>0.4</v>
      </c>
      <c r="F3980" s="244">
        <v>1</v>
      </c>
      <c r="G3980" s="244">
        <v>15</v>
      </c>
      <c r="H3980" s="267">
        <v>24.19838</v>
      </c>
      <c r="I3980" s="269">
        <v>503</v>
      </c>
      <c r="L3980" s="211">
        <f t="shared" si="116"/>
        <v>24.19838</v>
      </c>
      <c r="N3980" s="192"/>
    </row>
    <row r="3981" spans="1:14" ht="45">
      <c r="A3981" s="185"/>
      <c r="B3981" s="266" t="s">
        <v>10619</v>
      </c>
      <c r="C3981" s="241">
        <v>2024</v>
      </c>
      <c r="D3981" s="266" t="s">
        <v>10620</v>
      </c>
      <c r="E3981" s="78">
        <v>0.4</v>
      </c>
      <c r="F3981" s="244">
        <v>1</v>
      </c>
      <c r="G3981" s="244">
        <v>15</v>
      </c>
      <c r="H3981" s="267">
        <v>24.19838</v>
      </c>
      <c r="I3981" s="269">
        <v>503</v>
      </c>
      <c r="L3981" s="211">
        <f t="shared" si="116"/>
        <v>24.19838</v>
      </c>
      <c r="N3981" s="192"/>
    </row>
    <row r="3982" spans="1:14" ht="45">
      <c r="A3982" s="185"/>
      <c r="B3982" s="266" t="s">
        <v>10621</v>
      </c>
      <c r="C3982" s="241">
        <v>2024</v>
      </c>
      <c r="D3982" s="266" t="s">
        <v>10622</v>
      </c>
      <c r="E3982" s="78">
        <v>0.4</v>
      </c>
      <c r="F3982" s="244">
        <v>1</v>
      </c>
      <c r="G3982" s="244">
        <v>0</v>
      </c>
      <c r="H3982" s="267">
        <v>24.19838</v>
      </c>
      <c r="I3982" s="269">
        <v>503</v>
      </c>
      <c r="L3982" s="211">
        <f t="shared" si="116"/>
        <v>24.19838</v>
      </c>
      <c r="N3982" s="192"/>
    </row>
    <row r="3983" spans="1:14" ht="45">
      <c r="A3983" s="185"/>
      <c r="B3983" s="266" t="s">
        <v>10623</v>
      </c>
      <c r="C3983" s="241">
        <v>2024</v>
      </c>
      <c r="D3983" s="266" t="s">
        <v>10624</v>
      </c>
      <c r="E3983" s="78">
        <v>0.4</v>
      </c>
      <c r="F3983" s="244">
        <v>1</v>
      </c>
      <c r="G3983" s="244">
        <v>0</v>
      </c>
      <c r="H3983" s="267">
        <v>24.734029999999997</v>
      </c>
      <c r="I3983" s="269">
        <v>618</v>
      </c>
      <c r="L3983" s="211">
        <f t="shared" si="116"/>
        <v>24.734029999999997</v>
      </c>
      <c r="N3983" s="192"/>
    </row>
    <row r="3984" spans="1:14" ht="45">
      <c r="A3984" s="185"/>
      <c r="B3984" s="266" t="s">
        <v>10625</v>
      </c>
      <c r="C3984" s="241">
        <v>2024</v>
      </c>
      <c r="D3984" s="266" t="s">
        <v>10626</v>
      </c>
      <c r="E3984" s="78">
        <v>0.4</v>
      </c>
      <c r="F3984" s="244">
        <v>1</v>
      </c>
      <c r="G3984" s="244">
        <v>0</v>
      </c>
      <c r="H3984" s="267">
        <v>24.734490000000001</v>
      </c>
      <c r="I3984" s="269">
        <v>618</v>
      </c>
      <c r="L3984" s="211">
        <f t="shared" si="116"/>
        <v>24.734490000000001</v>
      </c>
      <c r="N3984" s="192"/>
    </row>
    <row r="3985" spans="1:14" ht="45">
      <c r="A3985" s="185"/>
      <c r="B3985" s="266" t="s">
        <v>10627</v>
      </c>
      <c r="C3985" s="241">
        <v>2024</v>
      </c>
      <c r="D3985" s="266" t="s">
        <v>10628</v>
      </c>
      <c r="E3985" s="78">
        <v>0.4</v>
      </c>
      <c r="F3985" s="244">
        <v>1</v>
      </c>
      <c r="G3985" s="244">
        <v>15</v>
      </c>
      <c r="H3985" s="267">
        <v>24.734490000000001</v>
      </c>
      <c r="I3985" s="269">
        <v>618</v>
      </c>
      <c r="L3985" s="211">
        <f t="shared" si="116"/>
        <v>24.734490000000001</v>
      </c>
      <c r="N3985" s="192"/>
    </row>
    <row r="3986" spans="1:14" ht="45">
      <c r="A3986" s="185"/>
      <c r="B3986" s="266" t="s">
        <v>10629</v>
      </c>
      <c r="C3986" s="241">
        <v>2024</v>
      </c>
      <c r="D3986" s="266" t="s">
        <v>10630</v>
      </c>
      <c r="E3986" s="78">
        <v>0.4</v>
      </c>
      <c r="F3986" s="244">
        <v>1</v>
      </c>
      <c r="G3986" s="244">
        <v>0</v>
      </c>
      <c r="H3986" s="267">
        <v>24.734490000000001</v>
      </c>
      <c r="I3986" s="269">
        <v>618</v>
      </c>
      <c r="L3986" s="211">
        <f t="shared" si="116"/>
        <v>24.734490000000001</v>
      </c>
      <c r="N3986" s="192"/>
    </row>
    <row r="3987" spans="1:14" ht="45">
      <c r="A3987" s="185"/>
      <c r="B3987" s="266" t="s">
        <v>10631</v>
      </c>
      <c r="C3987" s="241">
        <v>2024</v>
      </c>
      <c r="D3987" s="266" t="s">
        <v>10632</v>
      </c>
      <c r="E3987" s="78">
        <v>0.4</v>
      </c>
      <c r="F3987" s="244">
        <v>1</v>
      </c>
      <c r="G3987" s="244">
        <v>0</v>
      </c>
      <c r="H3987" s="267">
        <v>24.734970000000001</v>
      </c>
      <c r="I3987" s="269">
        <v>618</v>
      </c>
      <c r="L3987" s="211">
        <f t="shared" si="116"/>
        <v>24.734970000000001</v>
      </c>
      <c r="N3987" s="192"/>
    </row>
    <row r="3988" spans="1:14" ht="45">
      <c r="A3988" s="185"/>
      <c r="B3988" s="266" t="s">
        <v>10633</v>
      </c>
      <c r="C3988" s="241">
        <v>2024</v>
      </c>
      <c r="D3988" s="266" t="s">
        <v>10634</v>
      </c>
      <c r="E3988" s="78">
        <v>0.4</v>
      </c>
      <c r="F3988" s="244">
        <v>1</v>
      </c>
      <c r="G3988" s="244">
        <v>0</v>
      </c>
      <c r="H3988" s="267">
        <v>24.734970000000001</v>
      </c>
      <c r="I3988" s="269">
        <v>618</v>
      </c>
      <c r="L3988" s="211">
        <f t="shared" si="116"/>
        <v>24.734970000000001</v>
      </c>
      <c r="N3988" s="192"/>
    </row>
    <row r="3989" spans="1:14" ht="45">
      <c r="A3989" s="185"/>
      <c r="B3989" s="266" t="s">
        <v>10635</v>
      </c>
      <c r="C3989" s="241">
        <v>2024</v>
      </c>
      <c r="D3989" s="266" t="s">
        <v>10636</v>
      </c>
      <c r="E3989" s="78">
        <v>0.4</v>
      </c>
      <c r="F3989" s="244">
        <v>1</v>
      </c>
      <c r="G3989" s="244">
        <v>15</v>
      </c>
      <c r="H3989" s="267">
        <v>24.74624</v>
      </c>
      <c r="I3989" s="269">
        <v>618</v>
      </c>
      <c r="L3989" s="211">
        <f t="shared" si="116"/>
        <v>24.74624</v>
      </c>
      <c r="N3989" s="192"/>
    </row>
    <row r="3990" spans="1:14" ht="45">
      <c r="A3990" s="185"/>
      <c r="B3990" s="266" t="s">
        <v>10637</v>
      </c>
      <c r="C3990" s="241">
        <v>2024</v>
      </c>
      <c r="D3990" s="266" t="s">
        <v>10638</v>
      </c>
      <c r="E3990" s="78">
        <v>0.4</v>
      </c>
      <c r="F3990" s="244">
        <v>1</v>
      </c>
      <c r="G3990" s="244">
        <v>15</v>
      </c>
      <c r="H3990" s="267">
        <v>24.74624</v>
      </c>
      <c r="I3990" s="269">
        <v>618</v>
      </c>
      <c r="L3990" s="211">
        <f t="shared" si="116"/>
        <v>24.74624</v>
      </c>
      <c r="N3990" s="192"/>
    </row>
    <row r="3991" spans="1:14" ht="45">
      <c r="A3991" s="185"/>
      <c r="B3991" s="266" t="s">
        <v>10639</v>
      </c>
      <c r="C3991" s="241">
        <v>2024</v>
      </c>
      <c r="D3991" s="266" t="s">
        <v>10640</v>
      </c>
      <c r="E3991" s="78">
        <v>0.4</v>
      </c>
      <c r="F3991" s="244">
        <v>1</v>
      </c>
      <c r="G3991" s="244">
        <v>15</v>
      </c>
      <c r="H3991" s="267">
        <v>24.74624</v>
      </c>
      <c r="I3991" s="269">
        <v>618</v>
      </c>
      <c r="L3991" s="211">
        <f t="shared" si="116"/>
        <v>24.74624</v>
      </c>
      <c r="N3991" s="192"/>
    </row>
    <row r="3992" spans="1:14" ht="45">
      <c r="A3992" s="185"/>
      <c r="B3992" s="266" t="s">
        <v>10641</v>
      </c>
      <c r="C3992" s="241">
        <v>2024</v>
      </c>
      <c r="D3992" s="266" t="s">
        <v>10642</v>
      </c>
      <c r="E3992" s="78">
        <v>0.4</v>
      </c>
      <c r="F3992" s="244">
        <v>1</v>
      </c>
      <c r="G3992" s="244">
        <v>0</v>
      </c>
      <c r="H3992" s="267">
        <v>24.74671</v>
      </c>
      <c r="I3992" s="269">
        <v>618</v>
      </c>
      <c r="L3992" s="211">
        <f t="shared" si="116"/>
        <v>24.74671</v>
      </c>
      <c r="N3992" s="192"/>
    </row>
    <row r="3993" spans="1:14" ht="45">
      <c r="A3993" s="185"/>
      <c r="B3993" s="266" t="s">
        <v>10643</v>
      </c>
      <c r="C3993" s="241">
        <v>2024</v>
      </c>
      <c r="D3993" s="266" t="s">
        <v>10644</v>
      </c>
      <c r="E3993" s="78">
        <v>0.4</v>
      </c>
      <c r="F3993" s="244">
        <v>1</v>
      </c>
      <c r="G3993" s="244">
        <v>15</v>
      </c>
      <c r="H3993" s="267">
        <v>24.74671</v>
      </c>
      <c r="I3993" s="269">
        <v>618</v>
      </c>
      <c r="L3993" s="211">
        <f t="shared" si="116"/>
        <v>24.74671</v>
      </c>
      <c r="N3993" s="192"/>
    </row>
    <row r="3994" spans="1:14" ht="45">
      <c r="A3994" s="185"/>
      <c r="B3994" s="266" t="s">
        <v>10645</v>
      </c>
      <c r="C3994" s="241">
        <v>2024</v>
      </c>
      <c r="D3994" s="266" t="s">
        <v>10646</v>
      </c>
      <c r="E3994" s="78">
        <v>0.4</v>
      </c>
      <c r="F3994" s="244">
        <v>1</v>
      </c>
      <c r="G3994" s="244">
        <v>15</v>
      </c>
      <c r="H3994" s="267">
        <v>21.870799999999999</v>
      </c>
      <c r="I3994" s="269">
        <v>829</v>
      </c>
      <c r="L3994" s="211">
        <f t="shared" si="116"/>
        <v>21.870799999999999</v>
      </c>
      <c r="N3994" s="192"/>
    </row>
    <row r="3995" spans="1:14" ht="45">
      <c r="A3995" s="185"/>
      <c r="B3995" s="266" t="s">
        <v>10647</v>
      </c>
      <c r="C3995" s="241">
        <v>2024</v>
      </c>
      <c r="D3995" s="266" t="s">
        <v>10648</v>
      </c>
      <c r="E3995" s="78">
        <v>0.4</v>
      </c>
      <c r="F3995" s="244">
        <v>1</v>
      </c>
      <c r="G3995" s="244">
        <v>15</v>
      </c>
      <c r="H3995" s="267">
        <v>13.614100000000001</v>
      </c>
      <c r="I3995" s="269">
        <v>619</v>
      </c>
      <c r="L3995" s="211">
        <f t="shared" si="116"/>
        <v>13.614100000000001</v>
      </c>
      <c r="N3995" s="192"/>
    </row>
    <row r="3996" spans="1:14" ht="45">
      <c r="A3996" s="185"/>
      <c r="B3996" s="266" t="s">
        <v>10649</v>
      </c>
      <c r="C3996" s="241">
        <v>2024</v>
      </c>
      <c r="D3996" s="266" t="s">
        <v>10650</v>
      </c>
      <c r="E3996" s="78">
        <v>0.4</v>
      </c>
      <c r="F3996" s="244">
        <v>1</v>
      </c>
      <c r="G3996" s="244">
        <v>0</v>
      </c>
      <c r="H3996" s="267">
        <v>28.60369</v>
      </c>
      <c r="I3996" s="269">
        <v>835</v>
      </c>
      <c r="L3996" s="211">
        <f t="shared" si="116"/>
        <v>28.60369</v>
      </c>
      <c r="N3996" s="192"/>
    </row>
    <row r="3997" spans="1:14" ht="45">
      <c r="A3997" s="185"/>
      <c r="B3997" s="266" t="s">
        <v>10651</v>
      </c>
      <c r="C3997" s="241">
        <v>2024</v>
      </c>
      <c r="D3997" s="266" t="s">
        <v>10652</v>
      </c>
      <c r="E3997" s="78">
        <v>0.4</v>
      </c>
      <c r="F3997" s="244">
        <v>1</v>
      </c>
      <c r="G3997" s="244">
        <v>0</v>
      </c>
      <c r="H3997" s="267">
        <v>26.868869999999998</v>
      </c>
      <c r="I3997" s="269">
        <v>835</v>
      </c>
      <c r="L3997" s="211">
        <f t="shared" si="116"/>
        <v>26.868869999999998</v>
      </c>
      <c r="N3997" s="192"/>
    </row>
    <row r="3998" spans="1:14" ht="45">
      <c r="A3998" s="185"/>
      <c r="B3998" s="266" t="s">
        <v>10653</v>
      </c>
      <c r="C3998" s="241">
        <v>2024</v>
      </c>
      <c r="D3998" s="266" t="s">
        <v>10654</v>
      </c>
      <c r="E3998" s="78">
        <v>0.4</v>
      </c>
      <c r="F3998" s="244">
        <v>1</v>
      </c>
      <c r="G3998" s="244">
        <v>15</v>
      </c>
      <c r="H3998" s="267">
        <v>31.659650000000003</v>
      </c>
      <c r="I3998" s="269">
        <v>835</v>
      </c>
      <c r="L3998" s="211">
        <f t="shared" si="116"/>
        <v>31.659650000000003</v>
      </c>
      <c r="N3998" s="192"/>
    </row>
    <row r="3999" spans="1:14" ht="45">
      <c r="A3999" s="185"/>
      <c r="B3999" s="266" t="s">
        <v>10655</v>
      </c>
      <c r="C3999" s="241">
        <v>2024</v>
      </c>
      <c r="D3999" s="266" t="s">
        <v>10656</v>
      </c>
      <c r="E3999" s="78">
        <v>0.4</v>
      </c>
      <c r="F3999" s="244">
        <v>1</v>
      </c>
      <c r="G3999" s="244">
        <v>15</v>
      </c>
      <c r="H3999" s="267">
        <v>31.508980000000001</v>
      </c>
      <c r="I3999" s="269">
        <v>835</v>
      </c>
      <c r="L3999" s="211">
        <f t="shared" si="116"/>
        <v>31.508980000000001</v>
      </c>
      <c r="N3999" s="192"/>
    </row>
    <row r="4000" spans="1:14" ht="45">
      <c r="A4000" s="185"/>
      <c r="B4000" s="266" t="s">
        <v>10657</v>
      </c>
      <c r="C4000" s="241">
        <v>2024</v>
      </c>
      <c r="D4000" s="266" t="s">
        <v>10658</v>
      </c>
      <c r="E4000" s="78">
        <v>0.4</v>
      </c>
      <c r="F4000" s="244">
        <v>1</v>
      </c>
      <c r="G4000" s="244">
        <v>0</v>
      </c>
      <c r="H4000" s="267">
        <v>26.915599999999998</v>
      </c>
      <c r="I4000" s="269">
        <v>835</v>
      </c>
      <c r="L4000" s="211">
        <f t="shared" si="116"/>
        <v>26.915599999999998</v>
      </c>
      <c r="N4000" s="192"/>
    </row>
    <row r="4001" spans="1:14" ht="45">
      <c r="A4001" s="185"/>
      <c r="B4001" s="266" t="s">
        <v>10659</v>
      </c>
      <c r="C4001" s="241">
        <v>2024</v>
      </c>
      <c r="D4001" s="266" t="s">
        <v>10660</v>
      </c>
      <c r="E4001" s="78">
        <v>0.4</v>
      </c>
      <c r="F4001" s="244">
        <v>1</v>
      </c>
      <c r="G4001" s="244">
        <v>0</v>
      </c>
      <c r="H4001" s="267">
        <v>26.914960000000001</v>
      </c>
      <c r="I4001" s="269">
        <v>835</v>
      </c>
      <c r="L4001" s="211">
        <f t="shared" si="116"/>
        <v>26.914960000000001</v>
      </c>
      <c r="N4001" s="192"/>
    </row>
    <row r="4002" spans="1:14" ht="13.5" customHeight="1">
      <c r="A4002" s="185"/>
      <c r="B4002" s="266" t="s">
        <v>10661</v>
      </c>
      <c r="C4002" s="241">
        <v>2024</v>
      </c>
      <c r="D4002" s="266" t="s">
        <v>10662</v>
      </c>
      <c r="E4002" s="78">
        <v>0.4</v>
      </c>
      <c r="F4002" s="244">
        <v>1</v>
      </c>
      <c r="G4002" s="244">
        <v>0</v>
      </c>
      <c r="H4002" s="267">
        <v>34.543279999999996</v>
      </c>
      <c r="I4002" s="269">
        <v>499</v>
      </c>
      <c r="L4002" s="211">
        <f t="shared" si="116"/>
        <v>34.543279999999996</v>
      </c>
      <c r="N4002" s="192"/>
    </row>
    <row r="4003" spans="1:14" ht="45">
      <c r="A4003" s="185"/>
      <c r="B4003" s="266" t="s">
        <v>10663</v>
      </c>
      <c r="C4003" s="241">
        <v>2024</v>
      </c>
      <c r="D4003" s="266" t="s">
        <v>10664</v>
      </c>
      <c r="E4003" s="78">
        <v>0.4</v>
      </c>
      <c r="F4003" s="244">
        <v>1</v>
      </c>
      <c r="G4003" s="244">
        <v>7.5</v>
      </c>
      <c r="H4003" s="267">
        <v>34.06447</v>
      </c>
      <c r="I4003" s="269">
        <v>499</v>
      </c>
      <c r="L4003" s="211">
        <f t="shared" si="116"/>
        <v>34.06447</v>
      </c>
      <c r="N4003" s="192"/>
    </row>
    <row r="4004" spans="1:14" ht="45">
      <c r="A4004" s="185"/>
      <c r="B4004" s="266" t="s">
        <v>10665</v>
      </c>
      <c r="C4004" s="241">
        <v>2024</v>
      </c>
      <c r="D4004" s="266" t="s">
        <v>10666</v>
      </c>
      <c r="E4004" s="78">
        <v>0.4</v>
      </c>
      <c r="F4004" s="244">
        <v>1</v>
      </c>
      <c r="G4004" s="244">
        <v>0</v>
      </c>
      <c r="H4004" s="267">
        <v>29.738130000000002</v>
      </c>
      <c r="I4004" s="269">
        <v>607</v>
      </c>
      <c r="L4004" s="211">
        <f t="shared" si="116"/>
        <v>29.738130000000002</v>
      </c>
      <c r="N4004" s="192"/>
    </row>
    <row r="4005" spans="1:14" ht="45">
      <c r="A4005" s="185"/>
      <c r="B4005" s="266" t="s">
        <v>10667</v>
      </c>
      <c r="C4005" s="241">
        <v>2024</v>
      </c>
      <c r="D4005" s="266" t="s">
        <v>10668</v>
      </c>
      <c r="E4005" s="78">
        <v>0.4</v>
      </c>
      <c r="F4005" s="244">
        <v>1</v>
      </c>
      <c r="G4005" s="244">
        <v>0</v>
      </c>
      <c r="H4005" s="267">
        <v>29.804729999999999</v>
      </c>
      <c r="I4005" s="269">
        <v>607</v>
      </c>
      <c r="L4005" s="211">
        <f t="shared" si="116"/>
        <v>29.804729999999999</v>
      </c>
      <c r="N4005" s="192"/>
    </row>
    <row r="4006" spans="1:14" ht="45">
      <c r="A4006" s="185"/>
      <c r="B4006" s="266" t="s">
        <v>10669</v>
      </c>
      <c r="C4006" s="241">
        <v>2024</v>
      </c>
      <c r="D4006" s="266" t="s">
        <v>10670</v>
      </c>
      <c r="E4006" s="78">
        <v>0.4</v>
      </c>
      <c r="F4006" s="244">
        <v>1</v>
      </c>
      <c r="G4006" s="244">
        <v>0</v>
      </c>
      <c r="H4006" s="267">
        <v>26.046889999999998</v>
      </c>
      <c r="I4006" s="269">
        <v>608</v>
      </c>
      <c r="L4006" s="211">
        <f t="shared" si="116"/>
        <v>26.046889999999998</v>
      </c>
      <c r="N4006" s="192"/>
    </row>
    <row r="4007" spans="1:14" ht="45">
      <c r="A4007" s="185"/>
      <c r="B4007" s="266" t="s">
        <v>10671</v>
      </c>
      <c r="C4007" s="241">
        <v>2024</v>
      </c>
      <c r="D4007" s="266" t="s">
        <v>10672</v>
      </c>
      <c r="E4007" s="78">
        <v>0.4</v>
      </c>
      <c r="F4007" s="244">
        <v>1</v>
      </c>
      <c r="G4007" s="244">
        <v>0</v>
      </c>
      <c r="H4007" s="267">
        <v>26.046880000000002</v>
      </c>
      <c r="I4007" s="269">
        <v>608</v>
      </c>
      <c r="L4007" s="211">
        <f t="shared" si="116"/>
        <v>26.046880000000002</v>
      </c>
      <c r="N4007" s="192"/>
    </row>
    <row r="4008" spans="1:14" ht="45">
      <c r="A4008" s="185"/>
      <c r="B4008" s="266" t="s">
        <v>10673</v>
      </c>
      <c r="C4008" s="241">
        <v>2024</v>
      </c>
      <c r="D4008" s="266" t="s">
        <v>10674</v>
      </c>
      <c r="E4008" s="78">
        <v>0.4</v>
      </c>
      <c r="F4008" s="244">
        <v>1</v>
      </c>
      <c r="G4008" s="244">
        <v>15</v>
      </c>
      <c r="H4008" s="267">
        <v>26.205669999999998</v>
      </c>
      <c r="I4008" s="269">
        <v>608</v>
      </c>
      <c r="L4008" s="211">
        <f t="shared" si="116"/>
        <v>26.205669999999998</v>
      </c>
      <c r="N4008" s="192"/>
    </row>
    <row r="4009" spans="1:14" ht="45">
      <c r="A4009" s="185"/>
      <c r="B4009" s="266" t="s">
        <v>10675</v>
      </c>
      <c r="C4009" s="241">
        <v>2024</v>
      </c>
      <c r="D4009" s="266" t="s">
        <v>10676</v>
      </c>
      <c r="E4009" s="78">
        <v>0.4</v>
      </c>
      <c r="F4009" s="244">
        <v>1</v>
      </c>
      <c r="G4009" s="244">
        <v>15</v>
      </c>
      <c r="H4009" s="267">
        <v>26.047349999999998</v>
      </c>
      <c r="I4009" s="269">
        <v>608</v>
      </c>
      <c r="L4009" s="211">
        <f t="shared" si="116"/>
        <v>26.047349999999998</v>
      </c>
      <c r="N4009" s="192"/>
    </row>
    <row r="4010" spans="1:14" ht="45">
      <c r="A4010" s="185"/>
      <c r="B4010" s="266" t="s">
        <v>10677</v>
      </c>
      <c r="C4010" s="241">
        <v>2024</v>
      </c>
      <c r="D4010" s="266" t="s">
        <v>10678</v>
      </c>
      <c r="E4010" s="78">
        <v>0.4</v>
      </c>
      <c r="F4010" s="244">
        <v>1</v>
      </c>
      <c r="G4010" s="244">
        <v>15</v>
      </c>
      <c r="H4010" s="267">
        <v>25.822130000000001</v>
      </c>
      <c r="I4010" s="269">
        <v>608</v>
      </c>
      <c r="L4010" s="211">
        <f t="shared" si="116"/>
        <v>25.822130000000001</v>
      </c>
      <c r="N4010" s="192"/>
    </row>
    <row r="4011" spans="1:14" ht="45">
      <c r="A4011" s="185"/>
      <c r="B4011" s="266" t="s">
        <v>10679</v>
      </c>
      <c r="C4011" s="241">
        <v>2024</v>
      </c>
      <c r="D4011" s="266" t="s">
        <v>10680</v>
      </c>
      <c r="E4011" s="78">
        <v>0.4</v>
      </c>
      <c r="F4011" s="244">
        <v>1</v>
      </c>
      <c r="G4011" s="244">
        <v>49.8</v>
      </c>
      <c r="H4011" s="267">
        <v>36.820569999999996</v>
      </c>
      <c r="I4011" s="269">
        <v>494</v>
      </c>
      <c r="L4011" s="211">
        <f t="shared" si="116"/>
        <v>36.820569999999996</v>
      </c>
      <c r="N4011" s="192"/>
    </row>
    <row r="4012" spans="1:14" ht="45">
      <c r="A4012" s="185"/>
      <c r="B4012" s="266" t="s">
        <v>10681</v>
      </c>
      <c r="C4012" s="241">
        <v>2024</v>
      </c>
      <c r="D4012" s="266" t="s">
        <v>10682</v>
      </c>
      <c r="E4012" s="78">
        <v>0.4</v>
      </c>
      <c r="F4012" s="244">
        <v>1</v>
      </c>
      <c r="G4012" s="244">
        <v>4.5</v>
      </c>
      <c r="H4012" s="267">
        <v>41.994990000000001</v>
      </c>
      <c r="I4012" s="269">
        <v>494</v>
      </c>
      <c r="L4012" s="211">
        <f t="shared" si="116"/>
        <v>41.994990000000001</v>
      </c>
      <c r="N4012" s="192"/>
    </row>
    <row r="4013" spans="1:14" ht="45">
      <c r="A4013" s="185"/>
      <c r="B4013" s="266" t="s">
        <v>10683</v>
      </c>
      <c r="C4013" s="241">
        <v>2024</v>
      </c>
      <c r="D4013" s="266" t="s">
        <v>10684</v>
      </c>
      <c r="E4013" s="78">
        <v>0.4</v>
      </c>
      <c r="F4013" s="244">
        <v>1</v>
      </c>
      <c r="G4013" s="244">
        <v>0</v>
      </c>
      <c r="H4013" s="267">
        <v>36.728760000000001</v>
      </c>
      <c r="I4013" s="269">
        <v>494</v>
      </c>
      <c r="L4013" s="211">
        <f t="shared" si="116"/>
        <v>36.728760000000001</v>
      </c>
      <c r="N4013" s="192"/>
    </row>
    <row r="4014" spans="1:14" ht="45">
      <c r="A4014" s="185"/>
      <c r="B4014" s="266" t="s">
        <v>10685</v>
      </c>
      <c r="C4014" s="241">
        <v>2024</v>
      </c>
      <c r="D4014" s="266" t="s">
        <v>10686</v>
      </c>
      <c r="E4014" s="78">
        <v>0.4</v>
      </c>
      <c r="F4014" s="244">
        <v>1</v>
      </c>
      <c r="G4014" s="244">
        <v>10</v>
      </c>
      <c r="H4014" s="267">
        <v>29.751169999999998</v>
      </c>
      <c r="I4014" s="269">
        <v>494</v>
      </c>
      <c r="L4014" s="211">
        <f t="shared" si="116"/>
        <v>29.751169999999998</v>
      </c>
      <c r="N4014" s="192"/>
    </row>
    <row r="4015" spans="1:14" ht="45">
      <c r="A4015" s="185"/>
      <c r="B4015" s="266" t="s">
        <v>10687</v>
      </c>
      <c r="C4015" s="241">
        <v>2024</v>
      </c>
      <c r="D4015" s="266" t="s">
        <v>10688</v>
      </c>
      <c r="E4015" s="78">
        <v>0.4</v>
      </c>
      <c r="F4015" s="244">
        <v>1</v>
      </c>
      <c r="G4015" s="244">
        <v>10</v>
      </c>
      <c r="H4015" s="267">
        <v>29.751169999999998</v>
      </c>
      <c r="I4015" s="269">
        <v>494</v>
      </c>
      <c r="L4015" s="211">
        <f t="shared" si="116"/>
        <v>29.751169999999998</v>
      </c>
      <c r="N4015" s="192"/>
    </row>
    <row r="4016" spans="1:14" ht="45">
      <c r="A4016" s="185"/>
      <c r="B4016" s="266" t="s">
        <v>10689</v>
      </c>
      <c r="C4016" s="241">
        <v>2024</v>
      </c>
      <c r="D4016" s="266" t="s">
        <v>10690</v>
      </c>
      <c r="E4016" s="78">
        <v>0.4</v>
      </c>
      <c r="F4016" s="244">
        <v>1</v>
      </c>
      <c r="G4016" s="244">
        <v>15</v>
      </c>
      <c r="H4016" s="267">
        <v>36.82056</v>
      </c>
      <c r="I4016" s="269">
        <v>494</v>
      </c>
      <c r="L4016" s="211">
        <f t="shared" si="116"/>
        <v>36.82056</v>
      </c>
      <c r="N4016" s="192"/>
    </row>
    <row r="4017" spans="1:14" ht="45">
      <c r="A4017" s="185"/>
      <c r="B4017" s="266" t="s">
        <v>10691</v>
      </c>
      <c r="C4017" s="241">
        <v>2024</v>
      </c>
      <c r="D4017" s="266" t="s">
        <v>10692</v>
      </c>
      <c r="E4017" s="78">
        <v>0.4</v>
      </c>
      <c r="F4017" s="244">
        <v>1</v>
      </c>
      <c r="G4017" s="244">
        <v>0</v>
      </c>
      <c r="H4017" s="267">
        <v>36.968620000000001</v>
      </c>
      <c r="I4017" s="269">
        <v>494</v>
      </c>
      <c r="L4017" s="211">
        <f t="shared" si="116"/>
        <v>36.968620000000001</v>
      </c>
      <c r="N4017" s="192"/>
    </row>
    <row r="4018" spans="1:14" ht="45">
      <c r="A4018" s="185"/>
      <c r="B4018" s="266" t="s">
        <v>10693</v>
      </c>
      <c r="C4018" s="241">
        <v>2024</v>
      </c>
      <c r="D4018" s="266" t="s">
        <v>10694</v>
      </c>
      <c r="E4018" s="78">
        <v>0.4</v>
      </c>
      <c r="F4018" s="244">
        <v>1</v>
      </c>
      <c r="G4018" s="244">
        <v>0</v>
      </c>
      <c r="H4018" s="267">
        <v>27.632490000000001</v>
      </c>
      <c r="I4018" s="269">
        <v>505</v>
      </c>
      <c r="L4018" s="211">
        <f t="shared" si="116"/>
        <v>27.632490000000001</v>
      </c>
      <c r="N4018" s="192"/>
    </row>
    <row r="4019" spans="1:14" ht="45">
      <c r="A4019" s="185"/>
      <c r="B4019" s="266" t="s">
        <v>10695</v>
      </c>
      <c r="C4019" s="241">
        <v>2024</v>
      </c>
      <c r="D4019" s="266" t="s">
        <v>10696</v>
      </c>
      <c r="E4019" s="78">
        <v>0.4</v>
      </c>
      <c r="F4019" s="244">
        <v>1</v>
      </c>
      <c r="G4019" s="244">
        <v>15</v>
      </c>
      <c r="H4019" s="267">
        <v>27.63251</v>
      </c>
      <c r="I4019" s="269">
        <v>505</v>
      </c>
      <c r="L4019" s="211">
        <f t="shared" si="116"/>
        <v>27.63251</v>
      </c>
      <c r="N4019" s="192"/>
    </row>
    <row r="4020" spans="1:14" ht="45">
      <c r="A4020" s="185"/>
      <c r="B4020" s="266" t="s">
        <v>10697</v>
      </c>
      <c r="C4020" s="241">
        <v>2024</v>
      </c>
      <c r="D4020" s="266" t="s">
        <v>10698</v>
      </c>
      <c r="E4020" s="78">
        <v>0.4</v>
      </c>
      <c r="F4020" s="244">
        <v>1</v>
      </c>
      <c r="G4020" s="244">
        <v>15</v>
      </c>
      <c r="H4020" s="267">
        <v>28.63627</v>
      </c>
      <c r="I4020" s="269">
        <v>505</v>
      </c>
      <c r="L4020" s="211">
        <f t="shared" si="116"/>
        <v>28.63627</v>
      </c>
      <c r="N4020" s="192"/>
    </row>
    <row r="4021" spans="1:14" ht="45">
      <c r="A4021" s="185"/>
      <c r="B4021" s="266" t="s">
        <v>10699</v>
      </c>
      <c r="C4021" s="241">
        <v>2024</v>
      </c>
      <c r="D4021" s="266" t="s">
        <v>10700</v>
      </c>
      <c r="E4021" s="78">
        <v>0.4</v>
      </c>
      <c r="F4021" s="244">
        <v>1</v>
      </c>
      <c r="G4021" s="244">
        <v>15</v>
      </c>
      <c r="H4021" s="267">
        <v>27.40606</v>
      </c>
      <c r="I4021" s="269">
        <v>505</v>
      </c>
      <c r="L4021" s="211">
        <f t="shared" si="116"/>
        <v>27.40606</v>
      </c>
      <c r="N4021" s="192"/>
    </row>
    <row r="4022" spans="1:14" ht="45">
      <c r="A4022" s="185"/>
      <c r="B4022" s="266" t="s">
        <v>10701</v>
      </c>
      <c r="C4022" s="241">
        <v>2024</v>
      </c>
      <c r="D4022" s="266" t="s">
        <v>10702</v>
      </c>
      <c r="E4022" s="78">
        <v>0.4</v>
      </c>
      <c r="F4022" s="244">
        <v>1</v>
      </c>
      <c r="G4022" s="244">
        <v>0</v>
      </c>
      <c r="H4022" s="267">
        <v>27.406080000000003</v>
      </c>
      <c r="I4022" s="269">
        <v>505</v>
      </c>
      <c r="L4022" s="211">
        <f t="shared" si="116"/>
        <v>27.406080000000003</v>
      </c>
      <c r="N4022" s="192"/>
    </row>
    <row r="4023" spans="1:14" ht="45">
      <c r="A4023" s="185"/>
      <c r="B4023" s="266" t="s">
        <v>10703</v>
      </c>
      <c r="C4023" s="241">
        <v>2024</v>
      </c>
      <c r="D4023" s="266" t="s">
        <v>10704</v>
      </c>
      <c r="E4023" s="78">
        <v>0.4</v>
      </c>
      <c r="F4023" s="244">
        <v>1</v>
      </c>
      <c r="G4023" s="244">
        <v>50</v>
      </c>
      <c r="H4023" s="267">
        <v>26.990359999999999</v>
      </c>
      <c r="I4023" s="269">
        <v>618</v>
      </c>
      <c r="L4023" s="211">
        <f t="shared" si="116"/>
        <v>26.990359999999999</v>
      </c>
      <c r="N4023" s="192"/>
    </row>
    <row r="4024" spans="1:14" ht="45">
      <c r="A4024" s="185"/>
      <c r="B4024" s="266" t="s">
        <v>10705</v>
      </c>
      <c r="C4024" s="241">
        <v>2024</v>
      </c>
      <c r="D4024" s="266" t="s">
        <v>6614</v>
      </c>
      <c r="E4024" s="78">
        <v>0.4</v>
      </c>
      <c r="F4024" s="244">
        <v>1</v>
      </c>
      <c r="G4024" s="244">
        <v>15</v>
      </c>
      <c r="H4024" s="267">
        <v>26.447509999999998</v>
      </c>
      <c r="I4024" s="269">
        <v>503</v>
      </c>
      <c r="L4024" s="211">
        <f t="shared" si="116"/>
        <v>26.447509999999998</v>
      </c>
      <c r="N4024" s="192"/>
    </row>
    <row r="4025" spans="1:14" ht="45">
      <c r="A4025" s="185"/>
      <c r="B4025" s="266" t="s">
        <v>10706</v>
      </c>
      <c r="C4025" s="241">
        <v>2024</v>
      </c>
      <c r="D4025" s="266" t="s">
        <v>6796</v>
      </c>
      <c r="E4025" s="78">
        <v>0.4</v>
      </c>
      <c r="F4025" s="244">
        <v>1</v>
      </c>
      <c r="G4025" s="244">
        <v>15</v>
      </c>
      <c r="H4025" s="267">
        <v>32.097679999999997</v>
      </c>
      <c r="I4025" s="269">
        <v>506</v>
      </c>
      <c r="L4025" s="211">
        <f t="shared" si="116"/>
        <v>32.097679999999997</v>
      </c>
      <c r="N4025" s="192"/>
    </row>
    <row r="4026" spans="1:14" ht="45">
      <c r="A4026" s="185"/>
      <c r="B4026" s="266" t="s">
        <v>10707</v>
      </c>
      <c r="C4026" s="241">
        <v>2024</v>
      </c>
      <c r="D4026" s="266" t="s">
        <v>10708</v>
      </c>
      <c r="E4026" s="78">
        <v>0.4</v>
      </c>
      <c r="F4026" s="244">
        <v>1</v>
      </c>
      <c r="G4026" s="244">
        <v>15</v>
      </c>
      <c r="H4026" s="267">
        <v>32.097679999999997</v>
      </c>
      <c r="I4026" s="269">
        <v>506</v>
      </c>
      <c r="L4026" s="211">
        <f t="shared" si="116"/>
        <v>32.097679999999997</v>
      </c>
      <c r="N4026" s="192"/>
    </row>
    <row r="4027" spans="1:14" ht="45">
      <c r="A4027" s="185"/>
      <c r="B4027" s="266" t="s">
        <v>10709</v>
      </c>
      <c r="C4027" s="241">
        <v>2024</v>
      </c>
      <c r="D4027" s="266" t="s">
        <v>10710</v>
      </c>
      <c r="E4027" s="78">
        <v>0.4</v>
      </c>
      <c r="F4027" s="244">
        <v>1</v>
      </c>
      <c r="G4027" s="244">
        <v>15</v>
      </c>
      <c r="H4027" s="267">
        <v>32.097679999999997</v>
      </c>
      <c r="I4027" s="269">
        <v>506</v>
      </c>
      <c r="L4027" s="211">
        <f t="shared" si="116"/>
        <v>32.097679999999997</v>
      </c>
      <c r="N4027" s="192"/>
    </row>
    <row r="4028" spans="1:14" ht="45">
      <c r="A4028" s="185"/>
      <c r="B4028" s="266" t="s">
        <v>10711</v>
      </c>
      <c r="C4028" s="241">
        <v>2024</v>
      </c>
      <c r="D4028" s="266" t="s">
        <v>10712</v>
      </c>
      <c r="E4028" s="78">
        <v>0.4</v>
      </c>
      <c r="F4028" s="244">
        <v>1</v>
      </c>
      <c r="G4028" s="244">
        <v>15</v>
      </c>
      <c r="H4028" s="267">
        <v>32.097679999999997</v>
      </c>
      <c r="I4028" s="269">
        <v>506</v>
      </c>
      <c r="L4028" s="211">
        <f t="shared" si="116"/>
        <v>32.097679999999997</v>
      </c>
      <c r="N4028" s="192"/>
    </row>
    <row r="4029" spans="1:14" ht="45">
      <c r="A4029" s="185"/>
      <c r="B4029" s="266" t="s">
        <v>10713</v>
      </c>
      <c r="C4029" s="241">
        <v>2024</v>
      </c>
      <c r="D4029" s="266" t="s">
        <v>10714</v>
      </c>
      <c r="E4029" s="78">
        <v>0.4</v>
      </c>
      <c r="F4029" s="244">
        <v>1</v>
      </c>
      <c r="G4029" s="244">
        <v>15</v>
      </c>
      <c r="H4029" s="267">
        <v>32.097679999999997</v>
      </c>
      <c r="I4029" s="269">
        <v>506</v>
      </c>
      <c r="L4029" s="211">
        <f t="shared" si="116"/>
        <v>32.097679999999997</v>
      </c>
      <c r="N4029" s="192"/>
    </row>
    <row r="4030" spans="1:14" ht="45">
      <c r="A4030" s="185"/>
      <c r="B4030" s="266" t="s">
        <v>10715</v>
      </c>
      <c r="C4030" s="241">
        <v>2024</v>
      </c>
      <c r="D4030" s="266" t="s">
        <v>10716</v>
      </c>
      <c r="E4030" s="78">
        <v>0.4</v>
      </c>
      <c r="F4030" s="244">
        <v>1</v>
      </c>
      <c r="G4030" s="244">
        <v>15</v>
      </c>
      <c r="H4030" s="267">
        <v>32.097679999999997</v>
      </c>
      <c r="I4030" s="269">
        <v>506</v>
      </c>
      <c r="L4030" s="211">
        <f t="shared" si="116"/>
        <v>32.097679999999997</v>
      </c>
      <c r="N4030" s="192"/>
    </row>
    <row r="4031" spans="1:14" ht="45">
      <c r="A4031" s="185"/>
      <c r="B4031" s="266" t="s">
        <v>10717</v>
      </c>
      <c r="C4031" s="241">
        <v>2024</v>
      </c>
      <c r="D4031" s="266" t="s">
        <v>10718</v>
      </c>
      <c r="E4031" s="78">
        <v>0.4</v>
      </c>
      <c r="F4031" s="244">
        <v>1</v>
      </c>
      <c r="G4031" s="244">
        <v>15</v>
      </c>
      <c r="H4031" s="267">
        <v>32.136810000000004</v>
      </c>
      <c r="I4031" s="269">
        <v>506</v>
      </c>
      <c r="L4031" s="211">
        <f t="shared" si="116"/>
        <v>32.136810000000004</v>
      </c>
      <c r="N4031" s="192"/>
    </row>
    <row r="4032" spans="1:14" ht="45">
      <c r="A4032" s="185"/>
      <c r="B4032" s="266" t="s">
        <v>10719</v>
      </c>
      <c r="C4032" s="241">
        <v>2024</v>
      </c>
      <c r="D4032" s="266" t="s">
        <v>10720</v>
      </c>
      <c r="E4032" s="78">
        <v>0.4</v>
      </c>
      <c r="F4032" s="244">
        <v>1</v>
      </c>
      <c r="G4032" s="244">
        <v>15</v>
      </c>
      <c r="H4032" s="267">
        <v>32.136810000000004</v>
      </c>
      <c r="I4032" s="269">
        <v>506</v>
      </c>
      <c r="L4032" s="211">
        <f t="shared" si="116"/>
        <v>32.136810000000004</v>
      </c>
      <c r="N4032" s="192"/>
    </row>
    <row r="4033" spans="1:14" ht="45">
      <c r="A4033" s="185"/>
      <c r="B4033" s="266" t="s">
        <v>10721</v>
      </c>
      <c r="C4033" s="241">
        <v>2024</v>
      </c>
      <c r="D4033" s="266" t="s">
        <v>10722</v>
      </c>
      <c r="E4033" s="78">
        <v>0.4</v>
      </c>
      <c r="F4033" s="244">
        <v>1</v>
      </c>
      <c r="G4033" s="244">
        <v>15</v>
      </c>
      <c r="H4033" s="267">
        <v>32.137430000000002</v>
      </c>
      <c r="I4033" s="269">
        <v>506</v>
      </c>
      <c r="L4033" s="211">
        <f t="shared" si="116"/>
        <v>32.137430000000002</v>
      </c>
      <c r="N4033" s="192"/>
    </row>
    <row r="4034" spans="1:14" ht="45">
      <c r="A4034" s="185"/>
      <c r="B4034" s="266" t="s">
        <v>10723</v>
      </c>
      <c r="C4034" s="241">
        <v>2024</v>
      </c>
      <c r="D4034" s="266" t="s">
        <v>10724</v>
      </c>
      <c r="E4034" s="78">
        <v>0.4</v>
      </c>
      <c r="F4034" s="244">
        <v>1</v>
      </c>
      <c r="G4034" s="244">
        <v>15</v>
      </c>
      <c r="H4034" s="267">
        <v>32.137419999999999</v>
      </c>
      <c r="I4034" s="269">
        <v>506</v>
      </c>
      <c r="L4034" s="211">
        <f t="shared" si="116"/>
        <v>32.137419999999999</v>
      </c>
      <c r="N4034" s="192"/>
    </row>
    <row r="4035" spans="1:14" ht="45">
      <c r="A4035" s="185"/>
      <c r="B4035" s="266" t="s">
        <v>10725</v>
      </c>
      <c r="C4035" s="241">
        <v>2024</v>
      </c>
      <c r="D4035" s="266" t="s">
        <v>6764</v>
      </c>
      <c r="E4035" s="78">
        <v>0.4</v>
      </c>
      <c r="F4035" s="244">
        <v>1</v>
      </c>
      <c r="G4035" s="244">
        <v>15</v>
      </c>
      <c r="H4035" s="267">
        <v>31.428459999999998</v>
      </c>
      <c r="I4035" s="269">
        <v>503</v>
      </c>
      <c r="L4035" s="211">
        <f t="shared" si="116"/>
        <v>31.428459999999998</v>
      </c>
      <c r="N4035" s="192"/>
    </row>
    <row r="4036" spans="1:14" ht="45">
      <c r="A4036" s="185"/>
      <c r="B4036" s="266" t="s">
        <v>10726</v>
      </c>
      <c r="C4036" s="241">
        <v>2024</v>
      </c>
      <c r="D4036" s="266" t="s">
        <v>10727</v>
      </c>
      <c r="E4036" s="78">
        <v>0.4</v>
      </c>
      <c r="F4036" s="244">
        <v>1</v>
      </c>
      <c r="G4036" s="244">
        <v>0</v>
      </c>
      <c r="H4036" s="267">
        <v>46.589199999999998</v>
      </c>
      <c r="I4036" s="269">
        <v>502</v>
      </c>
      <c r="L4036" s="211">
        <f t="shared" si="116"/>
        <v>46.589199999999998</v>
      </c>
      <c r="N4036" s="192"/>
    </row>
    <row r="4037" spans="1:14" ht="45">
      <c r="A4037" s="185"/>
      <c r="B4037" s="266" t="s">
        <v>10728</v>
      </c>
      <c r="C4037" s="241">
        <v>2024</v>
      </c>
      <c r="D4037" s="266" t="s">
        <v>10729</v>
      </c>
      <c r="E4037" s="78">
        <v>0.4</v>
      </c>
      <c r="F4037" s="244">
        <v>1</v>
      </c>
      <c r="G4037" s="244">
        <v>15</v>
      </c>
      <c r="H4037" s="267">
        <v>40.887550000000005</v>
      </c>
      <c r="I4037" s="269">
        <v>501</v>
      </c>
      <c r="L4037" s="211">
        <f t="shared" si="116"/>
        <v>40.887550000000005</v>
      </c>
      <c r="N4037" s="192"/>
    </row>
    <row r="4038" spans="1:14" ht="45">
      <c r="A4038" s="185"/>
      <c r="B4038" s="266" t="s">
        <v>10730</v>
      </c>
      <c r="C4038" s="241">
        <v>2024</v>
      </c>
      <c r="D4038" s="266" t="s">
        <v>10731</v>
      </c>
      <c r="E4038" s="78">
        <v>0.4</v>
      </c>
      <c r="F4038" s="244">
        <v>1</v>
      </c>
      <c r="G4038" s="244">
        <v>10</v>
      </c>
      <c r="H4038" s="267">
        <v>27.837540000000001</v>
      </c>
      <c r="I4038" s="269">
        <v>501</v>
      </c>
      <c r="L4038" s="211">
        <f t="shared" si="116"/>
        <v>27.837540000000001</v>
      </c>
      <c r="N4038" s="192"/>
    </row>
    <row r="4039" spans="1:14" ht="45">
      <c r="A4039" s="185"/>
      <c r="B4039" s="266" t="s">
        <v>10732</v>
      </c>
      <c r="C4039" s="241">
        <v>2024</v>
      </c>
      <c r="D4039" s="266" t="s">
        <v>10733</v>
      </c>
      <c r="E4039" s="78">
        <v>0.4</v>
      </c>
      <c r="F4039" s="244">
        <v>1</v>
      </c>
      <c r="G4039" s="244">
        <v>15</v>
      </c>
      <c r="H4039" s="267">
        <v>36.494879999999995</v>
      </c>
      <c r="I4039" s="269">
        <v>499</v>
      </c>
      <c r="L4039" s="211">
        <f t="shared" si="116"/>
        <v>36.494879999999995</v>
      </c>
      <c r="N4039" s="192"/>
    </row>
    <row r="4040" spans="1:14" ht="45">
      <c r="A4040" s="185"/>
      <c r="B4040" s="266" t="s">
        <v>10734</v>
      </c>
      <c r="C4040" s="241">
        <v>2024</v>
      </c>
      <c r="D4040" s="266" t="s">
        <v>10735</v>
      </c>
      <c r="E4040" s="78">
        <v>0.4</v>
      </c>
      <c r="F4040" s="244">
        <v>1</v>
      </c>
      <c r="G4040" s="244">
        <v>15</v>
      </c>
      <c r="H4040" s="267">
        <v>6.6958599999999997</v>
      </c>
      <c r="I4040" s="269">
        <v>830</v>
      </c>
      <c r="L4040" s="211">
        <f t="shared" ref="L4040:L4103" si="117">H4040/F4040</f>
        <v>6.6958599999999997</v>
      </c>
      <c r="N4040" s="192"/>
    </row>
    <row r="4041" spans="1:14" ht="45">
      <c r="A4041" s="185"/>
      <c r="B4041" s="266" t="s">
        <v>10736</v>
      </c>
      <c r="C4041" s="241">
        <v>2024</v>
      </c>
      <c r="D4041" s="266" t="s">
        <v>10737</v>
      </c>
      <c r="E4041" s="78">
        <v>0.4</v>
      </c>
      <c r="F4041" s="244">
        <v>1</v>
      </c>
      <c r="G4041" s="244">
        <v>5</v>
      </c>
      <c r="H4041" s="267">
        <v>29.3507</v>
      </c>
      <c r="I4041" s="269">
        <v>505</v>
      </c>
      <c r="L4041" s="211">
        <f t="shared" si="117"/>
        <v>29.3507</v>
      </c>
      <c r="N4041" s="192"/>
    </row>
    <row r="4042" spans="1:14" ht="45">
      <c r="A4042" s="185"/>
      <c r="B4042" s="266" t="s">
        <v>10738</v>
      </c>
      <c r="C4042" s="241">
        <v>2024</v>
      </c>
      <c r="D4042" s="266" t="s">
        <v>6972</v>
      </c>
      <c r="E4042" s="78">
        <v>0.4</v>
      </c>
      <c r="F4042" s="244">
        <v>1</v>
      </c>
      <c r="G4042" s="244">
        <v>15</v>
      </c>
      <c r="H4042" s="267">
        <v>29.350060000000003</v>
      </c>
      <c r="I4042" s="269">
        <v>505</v>
      </c>
      <c r="L4042" s="211">
        <f t="shared" si="117"/>
        <v>29.350060000000003</v>
      </c>
      <c r="N4042" s="192"/>
    </row>
    <row r="4043" spans="1:14" ht="45">
      <c r="A4043" s="185"/>
      <c r="B4043" s="266" t="s">
        <v>10739</v>
      </c>
      <c r="C4043" s="241">
        <v>2024</v>
      </c>
      <c r="D4043" s="266" t="s">
        <v>10740</v>
      </c>
      <c r="E4043" s="78">
        <v>0.4</v>
      </c>
      <c r="F4043" s="244">
        <v>1</v>
      </c>
      <c r="G4043" s="244">
        <v>15</v>
      </c>
      <c r="H4043" s="267">
        <v>27.117039999999999</v>
      </c>
      <c r="I4043" s="269">
        <v>615</v>
      </c>
      <c r="L4043" s="211">
        <f t="shared" si="117"/>
        <v>27.117039999999999</v>
      </c>
      <c r="N4043" s="192"/>
    </row>
    <row r="4044" spans="1:14" ht="45">
      <c r="A4044" s="185"/>
      <c r="B4044" s="266" t="s">
        <v>10741</v>
      </c>
      <c r="C4044" s="241">
        <v>2024</v>
      </c>
      <c r="D4044" s="266" t="s">
        <v>10742</v>
      </c>
      <c r="E4044" s="78">
        <v>0.4</v>
      </c>
      <c r="F4044" s="244">
        <v>1</v>
      </c>
      <c r="G4044" s="244">
        <v>15</v>
      </c>
      <c r="H4044" s="267">
        <v>31.591759999999997</v>
      </c>
      <c r="I4044" s="269">
        <v>615</v>
      </c>
      <c r="L4044" s="211">
        <f t="shared" si="117"/>
        <v>31.591759999999997</v>
      </c>
      <c r="N4044" s="192"/>
    </row>
    <row r="4045" spans="1:14" ht="45">
      <c r="A4045" s="185"/>
      <c r="B4045" s="266" t="s">
        <v>10743</v>
      </c>
      <c r="C4045" s="241">
        <v>2024</v>
      </c>
      <c r="D4045" s="266" t="s">
        <v>10744</v>
      </c>
      <c r="E4045" s="78">
        <v>0.4</v>
      </c>
      <c r="F4045" s="244">
        <v>1</v>
      </c>
      <c r="G4045" s="244">
        <v>0</v>
      </c>
      <c r="H4045" s="267">
        <v>26.890819999999998</v>
      </c>
      <c r="I4045" s="269">
        <v>615</v>
      </c>
      <c r="L4045" s="211">
        <f t="shared" si="117"/>
        <v>26.890819999999998</v>
      </c>
      <c r="N4045" s="192"/>
    </row>
    <row r="4046" spans="1:14" ht="45">
      <c r="A4046" s="185"/>
      <c r="B4046" s="266" t="s">
        <v>10745</v>
      </c>
      <c r="C4046" s="241">
        <v>2024</v>
      </c>
      <c r="D4046" s="266" t="s">
        <v>10746</v>
      </c>
      <c r="E4046" s="78">
        <v>0.4</v>
      </c>
      <c r="F4046" s="244">
        <v>1</v>
      </c>
      <c r="G4046" s="244">
        <v>0</v>
      </c>
      <c r="H4046" s="267">
        <v>27.602910000000001</v>
      </c>
      <c r="I4046" s="269">
        <v>615</v>
      </c>
      <c r="L4046" s="211">
        <f t="shared" si="117"/>
        <v>27.602910000000001</v>
      </c>
      <c r="N4046" s="192"/>
    </row>
    <row r="4047" spans="1:14" ht="45">
      <c r="A4047" s="185"/>
      <c r="B4047" s="266" t="s">
        <v>10747</v>
      </c>
      <c r="C4047" s="241">
        <v>2024</v>
      </c>
      <c r="D4047" s="266" t="s">
        <v>10748</v>
      </c>
      <c r="E4047" s="78">
        <v>0.4</v>
      </c>
      <c r="F4047" s="244">
        <v>1</v>
      </c>
      <c r="G4047" s="244">
        <v>5</v>
      </c>
      <c r="H4047" s="267">
        <v>27.247669999999999</v>
      </c>
      <c r="I4047" s="269">
        <v>615</v>
      </c>
      <c r="L4047" s="211">
        <f t="shared" si="117"/>
        <v>27.247669999999999</v>
      </c>
      <c r="N4047" s="192"/>
    </row>
    <row r="4048" spans="1:14" ht="45">
      <c r="A4048" s="185"/>
      <c r="B4048" s="266" t="s">
        <v>10749</v>
      </c>
      <c r="C4048" s="241">
        <v>2024</v>
      </c>
      <c r="D4048" s="266" t="s">
        <v>10750</v>
      </c>
      <c r="E4048" s="78">
        <v>0.4</v>
      </c>
      <c r="F4048" s="244">
        <v>1</v>
      </c>
      <c r="G4048" s="244">
        <v>15</v>
      </c>
      <c r="H4048" s="267">
        <v>27.117049999999999</v>
      </c>
      <c r="I4048" s="269">
        <v>615</v>
      </c>
      <c r="L4048" s="211">
        <f t="shared" si="117"/>
        <v>27.117049999999999</v>
      </c>
      <c r="N4048" s="192"/>
    </row>
    <row r="4049" spans="1:14" ht="45">
      <c r="A4049" s="185"/>
      <c r="B4049" s="266" t="s">
        <v>10751</v>
      </c>
      <c r="C4049" s="241">
        <v>2024</v>
      </c>
      <c r="D4049" s="266" t="s">
        <v>10752</v>
      </c>
      <c r="E4049" s="78">
        <v>0.4</v>
      </c>
      <c r="F4049" s="244">
        <v>1</v>
      </c>
      <c r="G4049" s="244">
        <v>15</v>
      </c>
      <c r="H4049" s="267">
        <v>27.42615</v>
      </c>
      <c r="I4049" s="269">
        <v>615</v>
      </c>
      <c r="L4049" s="211">
        <f t="shared" si="117"/>
        <v>27.42615</v>
      </c>
      <c r="N4049" s="192"/>
    </row>
    <row r="4050" spans="1:14" ht="45">
      <c r="A4050" s="185"/>
      <c r="B4050" s="266" t="s">
        <v>10753</v>
      </c>
      <c r="C4050" s="241">
        <v>2024</v>
      </c>
      <c r="D4050" s="266" t="s">
        <v>10754</v>
      </c>
      <c r="E4050" s="78">
        <v>0.4</v>
      </c>
      <c r="F4050" s="244">
        <v>1</v>
      </c>
      <c r="G4050" s="244">
        <v>15</v>
      </c>
      <c r="H4050" s="267">
        <v>27.412830000000003</v>
      </c>
      <c r="I4050" s="269">
        <v>615</v>
      </c>
      <c r="L4050" s="211">
        <f t="shared" si="117"/>
        <v>27.412830000000003</v>
      </c>
      <c r="N4050" s="192"/>
    </row>
    <row r="4051" spans="1:14" ht="45">
      <c r="A4051" s="185"/>
      <c r="B4051" s="266" t="s">
        <v>10755</v>
      </c>
      <c r="C4051" s="241">
        <v>2024</v>
      </c>
      <c r="D4051" s="266" t="s">
        <v>10756</v>
      </c>
      <c r="E4051" s="78">
        <v>0.4</v>
      </c>
      <c r="F4051" s="244">
        <v>1</v>
      </c>
      <c r="G4051" s="244">
        <v>0</v>
      </c>
      <c r="H4051" s="267">
        <v>27.327240000000003</v>
      </c>
      <c r="I4051" s="269">
        <v>615</v>
      </c>
      <c r="L4051" s="211">
        <f t="shared" si="117"/>
        <v>27.327240000000003</v>
      </c>
      <c r="N4051" s="192"/>
    </row>
    <row r="4052" spans="1:14" ht="45">
      <c r="A4052" s="185"/>
      <c r="B4052" s="266" t="s">
        <v>10757</v>
      </c>
      <c r="C4052" s="241">
        <v>2024</v>
      </c>
      <c r="D4052" s="266" t="s">
        <v>10758</v>
      </c>
      <c r="E4052" s="78">
        <v>0.4</v>
      </c>
      <c r="F4052" s="244">
        <v>1</v>
      </c>
      <c r="G4052" s="244">
        <v>15</v>
      </c>
      <c r="H4052" s="267">
        <v>27.117049999999999</v>
      </c>
      <c r="I4052" s="269">
        <v>615</v>
      </c>
      <c r="L4052" s="211">
        <f t="shared" si="117"/>
        <v>27.117049999999999</v>
      </c>
      <c r="N4052" s="192"/>
    </row>
    <row r="4053" spans="1:14" ht="45">
      <c r="A4053" s="185"/>
      <c r="B4053" s="266" t="s">
        <v>10759</v>
      </c>
      <c r="C4053" s="241">
        <v>2024</v>
      </c>
      <c r="D4053" s="266" t="s">
        <v>10760</v>
      </c>
      <c r="E4053" s="78">
        <v>0.4</v>
      </c>
      <c r="F4053" s="244">
        <v>1</v>
      </c>
      <c r="G4053" s="244">
        <v>15</v>
      </c>
      <c r="H4053" s="267">
        <v>28.010630000000003</v>
      </c>
      <c r="I4053" s="269">
        <v>615</v>
      </c>
      <c r="L4053" s="211">
        <f t="shared" si="117"/>
        <v>28.010630000000003</v>
      </c>
      <c r="N4053" s="192"/>
    </row>
    <row r="4054" spans="1:14" ht="45">
      <c r="A4054" s="185"/>
      <c r="B4054" s="266" t="s">
        <v>10761</v>
      </c>
      <c r="C4054" s="241">
        <v>2024</v>
      </c>
      <c r="D4054" s="266" t="s">
        <v>10762</v>
      </c>
      <c r="E4054" s="78">
        <v>0.4</v>
      </c>
      <c r="F4054" s="244">
        <v>1</v>
      </c>
      <c r="G4054" s="244">
        <v>0</v>
      </c>
      <c r="H4054" s="267">
        <v>27.394599999999997</v>
      </c>
      <c r="I4054" s="269">
        <v>615</v>
      </c>
      <c r="L4054" s="211">
        <f t="shared" si="117"/>
        <v>27.394599999999997</v>
      </c>
      <c r="N4054" s="192"/>
    </row>
    <row r="4055" spans="1:14" ht="45">
      <c r="A4055" s="185"/>
      <c r="B4055" s="266" t="s">
        <v>10763</v>
      </c>
      <c r="C4055" s="241">
        <v>2024</v>
      </c>
      <c r="D4055" s="266" t="s">
        <v>10764</v>
      </c>
      <c r="E4055" s="78">
        <v>0.4</v>
      </c>
      <c r="F4055" s="244">
        <v>1</v>
      </c>
      <c r="G4055" s="244">
        <v>0</v>
      </c>
      <c r="H4055" s="267">
        <v>27.742339999999999</v>
      </c>
      <c r="I4055" s="269">
        <v>615</v>
      </c>
      <c r="L4055" s="211">
        <f t="shared" si="117"/>
        <v>27.742339999999999</v>
      </c>
      <c r="N4055" s="192"/>
    </row>
    <row r="4056" spans="1:14" ht="45">
      <c r="A4056" s="185"/>
      <c r="B4056" s="266" t="s">
        <v>10765</v>
      </c>
      <c r="C4056" s="241">
        <v>2024</v>
      </c>
      <c r="D4056" s="266" t="s">
        <v>10766</v>
      </c>
      <c r="E4056" s="78">
        <v>0.4</v>
      </c>
      <c r="F4056" s="244">
        <v>1</v>
      </c>
      <c r="G4056" s="244">
        <v>0</v>
      </c>
      <c r="H4056" s="267">
        <v>27.2744</v>
      </c>
      <c r="I4056" s="269">
        <v>615</v>
      </c>
      <c r="L4056" s="211">
        <f t="shared" si="117"/>
        <v>27.2744</v>
      </c>
      <c r="N4056" s="192"/>
    </row>
    <row r="4057" spans="1:14" ht="45">
      <c r="A4057" s="185"/>
      <c r="B4057" s="266" t="s">
        <v>10767</v>
      </c>
      <c r="C4057" s="241">
        <v>2024</v>
      </c>
      <c r="D4057" s="266" t="s">
        <v>10768</v>
      </c>
      <c r="E4057" s="78">
        <v>0.4</v>
      </c>
      <c r="F4057" s="244">
        <v>1</v>
      </c>
      <c r="G4057" s="244">
        <v>15</v>
      </c>
      <c r="H4057" s="267">
        <v>27.117509999999999</v>
      </c>
      <c r="I4057" s="269">
        <v>615</v>
      </c>
      <c r="L4057" s="211">
        <f t="shared" si="117"/>
        <v>27.117509999999999</v>
      </c>
      <c r="N4057" s="192"/>
    </row>
    <row r="4058" spans="1:14" ht="45">
      <c r="A4058" s="185"/>
      <c r="B4058" s="266" t="s">
        <v>10769</v>
      </c>
      <c r="C4058" s="241">
        <v>2024</v>
      </c>
      <c r="D4058" s="266" t="s">
        <v>10770</v>
      </c>
      <c r="E4058" s="78">
        <v>0.4</v>
      </c>
      <c r="F4058" s="244">
        <v>1</v>
      </c>
      <c r="G4058" s="244">
        <v>0</v>
      </c>
      <c r="H4058" s="267">
        <v>27.117519999999999</v>
      </c>
      <c r="I4058" s="269">
        <v>615</v>
      </c>
      <c r="L4058" s="211">
        <f t="shared" si="117"/>
        <v>27.117519999999999</v>
      </c>
      <c r="N4058" s="192"/>
    </row>
    <row r="4059" spans="1:14" ht="45">
      <c r="A4059" s="185"/>
      <c r="B4059" s="266" t="s">
        <v>10771</v>
      </c>
      <c r="C4059" s="241">
        <v>2024</v>
      </c>
      <c r="D4059" s="266" t="s">
        <v>10772</v>
      </c>
      <c r="E4059" s="78">
        <v>0.4</v>
      </c>
      <c r="F4059" s="244">
        <v>1</v>
      </c>
      <c r="G4059" s="244">
        <v>15</v>
      </c>
      <c r="H4059" s="267">
        <v>27.104490000000002</v>
      </c>
      <c r="I4059" s="269">
        <v>615</v>
      </c>
      <c r="L4059" s="211">
        <f t="shared" si="117"/>
        <v>27.104490000000002</v>
      </c>
      <c r="N4059" s="192"/>
    </row>
    <row r="4060" spans="1:14" ht="45">
      <c r="A4060" s="185"/>
      <c r="B4060" s="266" t="s">
        <v>10773</v>
      </c>
      <c r="C4060" s="241">
        <v>2024</v>
      </c>
      <c r="D4060" s="266" t="s">
        <v>10774</v>
      </c>
      <c r="E4060" s="78">
        <v>0.4</v>
      </c>
      <c r="F4060" s="244">
        <v>1</v>
      </c>
      <c r="G4060" s="244">
        <v>0</v>
      </c>
      <c r="H4060" s="267">
        <v>27.104500000000002</v>
      </c>
      <c r="I4060" s="269">
        <v>615</v>
      </c>
      <c r="L4060" s="211">
        <f t="shared" si="117"/>
        <v>27.104500000000002</v>
      </c>
      <c r="N4060" s="192"/>
    </row>
    <row r="4061" spans="1:14" ht="45">
      <c r="A4061" s="185"/>
      <c r="B4061" s="266" t="s">
        <v>10775</v>
      </c>
      <c r="C4061" s="241">
        <v>2024</v>
      </c>
      <c r="D4061" s="266" t="s">
        <v>10776</v>
      </c>
      <c r="E4061" s="78">
        <v>0.4</v>
      </c>
      <c r="F4061" s="244">
        <v>1</v>
      </c>
      <c r="G4061" s="244">
        <v>15</v>
      </c>
      <c r="H4061" s="267">
        <v>27.795390000000001</v>
      </c>
      <c r="I4061" s="269">
        <v>615</v>
      </c>
      <c r="L4061" s="211">
        <f t="shared" si="117"/>
        <v>27.795390000000001</v>
      </c>
      <c r="N4061" s="192"/>
    </row>
    <row r="4062" spans="1:14" ht="45">
      <c r="A4062" s="185"/>
      <c r="B4062" s="266" t="s">
        <v>10777</v>
      </c>
      <c r="C4062" s="241">
        <v>2024</v>
      </c>
      <c r="D4062" s="266" t="s">
        <v>10778</v>
      </c>
      <c r="E4062" s="78">
        <v>0.4</v>
      </c>
      <c r="F4062" s="244">
        <v>1</v>
      </c>
      <c r="G4062" s="244">
        <v>15</v>
      </c>
      <c r="H4062" s="267">
        <v>27.742349999999998</v>
      </c>
      <c r="I4062" s="269">
        <v>615</v>
      </c>
      <c r="L4062" s="211">
        <f t="shared" si="117"/>
        <v>27.742349999999998</v>
      </c>
      <c r="N4062" s="192"/>
    </row>
    <row r="4063" spans="1:14" ht="45">
      <c r="A4063" s="185"/>
      <c r="B4063" s="266" t="s">
        <v>10779</v>
      </c>
      <c r="C4063" s="241">
        <v>2024</v>
      </c>
      <c r="D4063" s="266" t="s">
        <v>10780</v>
      </c>
      <c r="E4063" s="78">
        <v>0.4</v>
      </c>
      <c r="F4063" s="244">
        <v>1</v>
      </c>
      <c r="G4063" s="244">
        <v>15</v>
      </c>
      <c r="H4063" s="267">
        <v>27.117509999999999</v>
      </c>
      <c r="I4063" s="269">
        <v>615</v>
      </c>
      <c r="L4063" s="211">
        <f t="shared" si="117"/>
        <v>27.117509999999999</v>
      </c>
      <c r="N4063" s="192"/>
    </row>
    <row r="4064" spans="1:14" ht="45">
      <c r="A4064" s="185"/>
      <c r="B4064" s="266" t="s">
        <v>10781</v>
      </c>
      <c r="C4064" s="241">
        <v>2024</v>
      </c>
      <c r="D4064" s="266" t="s">
        <v>10782</v>
      </c>
      <c r="E4064" s="78">
        <v>0.4</v>
      </c>
      <c r="F4064" s="244">
        <v>1</v>
      </c>
      <c r="G4064" s="244">
        <v>0</v>
      </c>
      <c r="H4064" s="267">
        <v>27.27777</v>
      </c>
      <c r="I4064" s="269">
        <v>615</v>
      </c>
      <c r="L4064" s="211">
        <f t="shared" si="117"/>
        <v>27.27777</v>
      </c>
      <c r="N4064" s="192"/>
    </row>
    <row r="4065" spans="1:14" ht="45">
      <c r="A4065" s="185"/>
      <c r="B4065" s="266" t="s">
        <v>10783</v>
      </c>
      <c r="C4065" s="241">
        <v>2024</v>
      </c>
      <c r="D4065" s="266" t="s">
        <v>10784</v>
      </c>
      <c r="E4065" s="78">
        <v>0.4</v>
      </c>
      <c r="F4065" s="244">
        <v>1</v>
      </c>
      <c r="G4065" s="244">
        <v>15</v>
      </c>
      <c r="H4065" s="267">
        <v>27.264620000000001</v>
      </c>
      <c r="I4065" s="269">
        <v>615</v>
      </c>
      <c r="L4065" s="211">
        <f t="shared" si="117"/>
        <v>27.264620000000001</v>
      </c>
      <c r="N4065" s="192"/>
    </row>
    <row r="4066" spans="1:14" ht="45">
      <c r="A4066" s="185"/>
      <c r="B4066" s="266" t="s">
        <v>10785</v>
      </c>
      <c r="C4066" s="241">
        <v>2024</v>
      </c>
      <c r="D4066" s="266" t="s">
        <v>10786</v>
      </c>
      <c r="E4066" s="78">
        <v>0.4</v>
      </c>
      <c r="F4066" s="244">
        <v>1</v>
      </c>
      <c r="G4066" s="244">
        <v>15</v>
      </c>
      <c r="H4066" s="267">
        <v>27.046389999999999</v>
      </c>
      <c r="I4066" s="269">
        <v>615</v>
      </c>
      <c r="L4066" s="211">
        <f t="shared" si="117"/>
        <v>27.046389999999999</v>
      </c>
      <c r="N4066" s="192"/>
    </row>
    <row r="4067" spans="1:14" ht="45">
      <c r="A4067" s="185"/>
      <c r="B4067" s="266" t="s">
        <v>10787</v>
      </c>
      <c r="C4067" s="241">
        <v>2024</v>
      </c>
      <c r="D4067" s="266" t="s">
        <v>10788</v>
      </c>
      <c r="E4067" s="78">
        <v>0.4</v>
      </c>
      <c r="F4067" s="244">
        <v>1</v>
      </c>
      <c r="G4067" s="244">
        <v>15</v>
      </c>
      <c r="H4067" s="267">
        <v>27.046380000000003</v>
      </c>
      <c r="I4067" s="269">
        <v>615</v>
      </c>
      <c r="L4067" s="211">
        <f t="shared" si="117"/>
        <v>27.046380000000003</v>
      </c>
      <c r="N4067" s="192"/>
    </row>
    <row r="4068" spans="1:14" ht="45">
      <c r="A4068" s="185"/>
      <c r="B4068" s="266" t="s">
        <v>10789</v>
      </c>
      <c r="C4068" s="241">
        <v>2024</v>
      </c>
      <c r="D4068" s="266" t="s">
        <v>10790</v>
      </c>
      <c r="E4068" s="78">
        <v>0.4</v>
      </c>
      <c r="F4068" s="244">
        <v>1</v>
      </c>
      <c r="G4068" s="244">
        <v>0</v>
      </c>
      <c r="H4068" s="267">
        <v>27.345029999999998</v>
      </c>
      <c r="I4068" s="269">
        <v>615</v>
      </c>
      <c r="L4068" s="211">
        <f t="shared" si="117"/>
        <v>27.345029999999998</v>
      </c>
      <c r="N4068" s="192"/>
    </row>
    <row r="4069" spans="1:14" ht="45">
      <c r="A4069" s="185"/>
      <c r="B4069" s="266" t="s">
        <v>10791</v>
      </c>
      <c r="C4069" s="241">
        <v>2024</v>
      </c>
      <c r="D4069" s="266" t="s">
        <v>10792</v>
      </c>
      <c r="E4069" s="78">
        <v>0.4</v>
      </c>
      <c r="F4069" s="244">
        <v>1</v>
      </c>
      <c r="G4069" s="244">
        <v>15</v>
      </c>
      <c r="H4069" s="267">
        <v>27.211740000000002</v>
      </c>
      <c r="I4069" s="269">
        <v>615</v>
      </c>
      <c r="L4069" s="211">
        <f t="shared" si="117"/>
        <v>27.211740000000002</v>
      </c>
      <c r="N4069" s="192"/>
    </row>
    <row r="4070" spans="1:14" ht="45">
      <c r="A4070" s="185"/>
      <c r="B4070" s="266" t="s">
        <v>10793</v>
      </c>
      <c r="C4070" s="241">
        <v>2024</v>
      </c>
      <c r="D4070" s="266" t="s">
        <v>10794</v>
      </c>
      <c r="E4070" s="78">
        <v>0.4</v>
      </c>
      <c r="F4070" s="244">
        <v>1</v>
      </c>
      <c r="G4070" s="244">
        <v>15</v>
      </c>
      <c r="H4070" s="267">
        <v>27.033060000000003</v>
      </c>
      <c r="I4070" s="269">
        <v>615</v>
      </c>
      <c r="L4070" s="211">
        <f t="shared" si="117"/>
        <v>27.033060000000003</v>
      </c>
      <c r="N4070" s="192"/>
    </row>
    <row r="4071" spans="1:14" ht="45">
      <c r="A4071" s="185"/>
      <c r="B4071" s="266" t="s">
        <v>10795</v>
      </c>
      <c r="C4071" s="241">
        <v>2024</v>
      </c>
      <c r="D4071" s="266" t="s">
        <v>10796</v>
      </c>
      <c r="E4071" s="78">
        <v>0.4</v>
      </c>
      <c r="F4071" s="244">
        <v>1</v>
      </c>
      <c r="G4071" s="244">
        <v>15</v>
      </c>
      <c r="H4071" s="267">
        <v>27.046380000000003</v>
      </c>
      <c r="I4071" s="269">
        <v>615</v>
      </c>
      <c r="L4071" s="211">
        <f t="shared" si="117"/>
        <v>27.046380000000003</v>
      </c>
      <c r="N4071" s="192"/>
    </row>
    <row r="4072" spans="1:14" ht="45">
      <c r="A4072" s="185"/>
      <c r="B4072" s="266" t="s">
        <v>10797</v>
      </c>
      <c r="C4072" s="241">
        <v>2024</v>
      </c>
      <c r="D4072" s="266" t="s">
        <v>10798</v>
      </c>
      <c r="E4072" s="78">
        <v>0.4</v>
      </c>
      <c r="F4072" s="244">
        <v>1</v>
      </c>
      <c r="G4072" s="244">
        <v>15</v>
      </c>
      <c r="H4072" s="267">
        <v>27.360060000000001</v>
      </c>
      <c r="I4072" s="269">
        <v>615</v>
      </c>
      <c r="L4072" s="211">
        <f t="shared" si="117"/>
        <v>27.360060000000001</v>
      </c>
      <c r="N4072" s="192"/>
    </row>
    <row r="4073" spans="1:14" ht="45">
      <c r="A4073" s="185"/>
      <c r="B4073" s="266" t="s">
        <v>10799</v>
      </c>
      <c r="C4073" s="241">
        <v>2024</v>
      </c>
      <c r="D4073" s="266" t="s">
        <v>10800</v>
      </c>
      <c r="E4073" s="78">
        <v>0.4</v>
      </c>
      <c r="F4073" s="244">
        <v>1</v>
      </c>
      <c r="G4073" s="244">
        <v>0</v>
      </c>
      <c r="H4073" s="267">
        <v>27.407959999999999</v>
      </c>
      <c r="I4073" s="269">
        <v>615</v>
      </c>
      <c r="L4073" s="211">
        <f t="shared" si="117"/>
        <v>27.407959999999999</v>
      </c>
      <c r="N4073" s="192"/>
    </row>
    <row r="4074" spans="1:14" ht="45">
      <c r="A4074" s="185"/>
      <c r="B4074" s="266" t="s">
        <v>10801</v>
      </c>
      <c r="C4074" s="241">
        <v>2024</v>
      </c>
      <c r="D4074" s="266" t="s">
        <v>10802</v>
      </c>
      <c r="E4074" s="78">
        <v>0.4</v>
      </c>
      <c r="F4074" s="244">
        <v>1</v>
      </c>
      <c r="G4074" s="244">
        <v>15</v>
      </c>
      <c r="H4074" s="267">
        <v>27.117519999999999</v>
      </c>
      <c r="I4074" s="269">
        <v>615</v>
      </c>
      <c r="L4074" s="211">
        <f t="shared" si="117"/>
        <v>27.117519999999999</v>
      </c>
      <c r="N4074" s="192"/>
    </row>
    <row r="4075" spans="1:14" ht="45">
      <c r="A4075" s="185"/>
      <c r="B4075" s="266" t="s">
        <v>10803</v>
      </c>
      <c r="C4075" s="241">
        <v>2024</v>
      </c>
      <c r="D4075" s="266" t="s">
        <v>10804</v>
      </c>
      <c r="E4075" s="78">
        <v>0.4</v>
      </c>
      <c r="F4075" s="244">
        <v>1</v>
      </c>
      <c r="G4075" s="244">
        <v>0</v>
      </c>
      <c r="H4075" s="267">
        <v>27.360049999999998</v>
      </c>
      <c r="I4075" s="269">
        <v>615</v>
      </c>
      <c r="L4075" s="211">
        <f t="shared" si="117"/>
        <v>27.360049999999998</v>
      </c>
      <c r="N4075" s="192"/>
    </row>
    <row r="4076" spans="1:14" ht="45">
      <c r="A4076" s="185"/>
      <c r="B4076" s="266" t="s">
        <v>10805</v>
      </c>
      <c r="C4076" s="241">
        <v>2024</v>
      </c>
      <c r="D4076" s="266" t="s">
        <v>10806</v>
      </c>
      <c r="E4076" s="78">
        <v>0.4</v>
      </c>
      <c r="F4076" s="244">
        <v>1</v>
      </c>
      <c r="G4076" s="244">
        <v>15</v>
      </c>
      <c r="H4076" s="267">
        <v>27.117519999999999</v>
      </c>
      <c r="I4076" s="269">
        <v>615</v>
      </c>
      <c r="L4076" s="211">
        <f t="shared" si="117"/>
        <v>27.117519999999999</v>
      </c>
      <c r="N4076" s="192"/>
    </row>
    <row r="4077" spans="1:14" ht="45">
      <c r="A4077" s="185"/>
      <c r="B4077" s="266" t="s">
        <v>10807</v>
      </c>
      <c r="C4077" s="241">
        <v>2024</v>
      </c>
      <c r="D4077" s="266" t="s">
        <v>10808</v>
      </c>
      <c r="E4077" s="78">
        <v>0.4</v>
      </c>
      <c r="F4077" s="244">
        <v>1</v>
      </c>
      <c r="G4077" s="244">
        <v>15</v>
      </c>
      <c r="H4077" s="267">
        <v>27.117509999999999</v>
      </c>
      <c r="I4077" s="269">
        <v>615</v>
      </c>
      <c r="L4077" s="211">
        <f t="shared" si="117"/>
        <v>27.117509999999999</v>
      </c>
      <c r="N4077" s="192"/>
    </row>
    <row r="4078" spans="1:14" ht="45">
      <c r="A4078" s="185"/>
      <c r="B4078" s="266" t="s">
        <v>10809</v>
      </c>
      <c r="C4078" s="241">
        <v>2024</v>
      </c>
      <c r="D4078" s="266" t="s">
        <v>10810</v>
      </c>
      <c r="E4078" s="78">
        <v>0.4</v>
      </c>
      <c r="F4078" s="244">
        <v>1</v>
      </c>
      <c r="G4078" s="244">
        <v>15</v>
      </c>
      <c r="H4078" s="267">
        <v>27.232299999999999</v>
      </c>
      <c r="I4078" s="269">
        <v>615</v>
      </c>
      <c r="L4078" s="211">
        <f t="shared" si="117"/>
        <v>27.232299999999999</v>
      </c>
      <c r="N4078" s="192"/>
    </row>
    <row r="4079" spans="1:14" ht="45">
      <c r="A4079" s="185"/>
      <c r="B4079" s="266" t="s">
        <v>10811</v>
      </c>
      <c r="C4079" s="241">
        <v>2024</v>
      </c>
      <c r="D4079" s="266" t="s">
        <v>10812</v>
      </c>
      <c r="E4079" s="78">
        <v>0.4</v>
      </c>
      <c r="F4079" s="244">
        <v>1</v>
      </c>
      <c r="G4079" s="244">
        <v>15</v>
      </c>
      <c r="H4079" s="267">
        <v>27.117509999999999</v>
      </c>
      <c r="I4079" s="269">
        <v>615</v>
      </c>
      <c r="L4079" s="211">
        <f t="shared" si="117"/>
        <v>27.117509999999999</v>
      </c>
      <c r="N4079" s="192"/>
    </row>
    <row r="4080" spans="1:14" ht="45">
      <c r="A4080" s="185"/>
      <c r="B4080" s="266" t="s">
        <v>10813</v>
      </c>
      <c r="C4080" s="241">
        <v>2024</v>
      </c>
      <c r="D4080" s="266" t="s">
        <v>10814</v>
      </c>
      <c r="E4080" s="78">
        <v>0.4</v>
      </c>
      <c r="F4080" s="244">
        <v>1</v>
      </c>
      <c r="G4080" s="244">
        <v>5</v>
      </c>
      <c r="H4080" s="267">
        <v>27.50038</v>
      </c>
      <c r="I4080" s="269">
        <v>615</v>
      </c>
      <c r="L4080" s="211">
        <f t="shared" si="117"/>
        <v>27.50038</v>
      </c>
      <c r="N4080" s="192"/>
    </row>
    <row r="4081" spans="1:14" ht="45">
      <c r="A4081" s="185"/>
      <c r="B4081" s="266" t="s">
        <v>10815</v>
      </c>
      <c r="C4081" s="241">
        <v>2024</v>
      </c>
      <c r="D4081" s="266" t="s">
        <v>10816</v>
      </c>
      <c r="E4081" s="78">
        <v>0.4</v>
      </c>
      <c r="F4081" s="244">
        <v>1</v>
      </c>
      <c r="G4081" s="244">
        <v>15</v>
      </c>
      <c r="H4081" s="267">
        <v>27.21894</v>
      </c>
      <c r="I4081" s="269">
        <v>615</v>
      </c>
      <c r="L4081" s="211">
        <f t="shared" si="117"/>
        <v>27.21894</v>
      </c>
      <c r="N4081" s="192"/>
    </row>
    <row r="4082" spans="1:14" ht="45">
      <c r="A4082" s="185"/>
      <c r="B4082" s="266" t="s">
        <v>10817</v>
      </c>
      <c r="C4082" s="241">
        <v>2024</v>
      </c>
      <c r="D4082" s="266" t="s">
        <v>10818</v>
      </c>
      <c r="E4082" s="78">
        <v>0.4</v>
      </c>
      <c r="F4082" s="244">
        <v>1</v>
      </c>
      <c r="G4082" s="244">
        <v>15</v>
      </c>
      <c r="H4082" s="267">
        <v>27.104500000000002</v>
      </c>
      <c r="I4082" s="269">
        <v>615</v>
      </c>
      <c r="L4082" s="211">
        <f t="shared" si="117"/>
        <v>27.104500000000002</v>
      </c>
      <c r="N4082" s="192"/>
    </row>
    <row r="4083" spans="1:14" ht="45">
      <c r="A4083" s="185"/>
      <c r="B4083" s="266" t="s">
        <v>10819</v>
      </c>
      <c r="C4083" s="241">
        <v>2024</v>
      </c>
      <c r="D4083" s="266" t="s">
        <v>10820</v>
      </c>
      <c r="E4083" s="78">
        <v>0.4</v>
      </c>
      <c r="F4083" s="244">
        <v>1</v>
      </c>
      <c r="G4083" s="244">
        <v>15</v>
      </c>
      <c r="H4083" s="267">
        <v>27.345020000000002</v>
      </c>
      <c r="I4083" s="269">
        <v>615</v>
      </c>
      <c r="L4083" s="211">
        <f t="shared" si="117"/>
        <v>27.345020000000002</v>
      </c>
      <c r="N4083" s="192"/>
    </row>
    <row r="4084" spans="1:14" ht="45">
      <c r="A4084" s="185"/>
      <c r="B4084" s="266" t="s">
        <v>10821</v>
      </c>
      <c r="C4084" s="241">
        <v>2024</v>
      </c>
      <c r="D4084" s="266" t="s">
        <v>10822</v>
      </c>
      <c r="E4084" s="78">
        <v>0.4</v>
      </c>
      <c r="F4084" s="244">
        <v>1</v>
      </c>
      <c r="G4084" s="244">
        <v>15</v>
      </c>
      <c r="H4084" s="267">
        <v>27.345029999999998</v>
      </c>
      <c r="I4084" s="269">
        <v>615</v>
      </c>
      <c r="L4084" s="211">
        <f t="shared" si="117"/>
        <v>27.345029999999998</v>
      </c>
      <c r="N4084" s="192"/>
    </row>
    <row r="4085" spans="1:14" ht="45">
      <c r="A4085" s="185"/>
      <c r="B4085" s="266" t="s">
        <v>10823</v>
      </c>
      <c r="C4085" s="241">
        <v>2024</v>
      </c>
      <c r="D4085" s="266" t="s">
        <v>10824</v>
      </c>
      <c r="E4085" s="78">
        <v>0.4</v>
      </c>
      <c r="F4085" s="244">
        <v>1</v>
      </c>
      <c r="G4085" s="244">
        <v>10</v>
      </c>
      <c r="H4085" s="267">
        <v>15.601469999999999</v>
      </c>
      <c r="I4085" s="269">
        <v>615</v>
      </c>
      <c r="L4085" s="211">
        <f t="shared" si="117"/>
        <v>15.601469999999999</v>
      </c>
      <c r="N4085" s="192"/>
    </row>
    <row r="4086" spans="1:14" ht="45">
      <c r="A4086" s="185"/>
      <c r="B4086" s="266" t="s">
        <v>10825</v>
      </c>
      <c r="C4086" s="241">
        <v>2024</v>
      </c>
      <c r="D4086" s="266" t="s">
        <v>10826</v>
      </c>
      <c r="E4086" s="78">
        <v>0.4</v>
      </c>
      <c r="F4086" s="244">
        <v>1</v>
      </c>
      <c r="G4086" s="244">
        <v>38</v>
      </c>
      <c r="H4086" s="267">
        <v>27.662240000000001</v>
      </c>
      <c r="I4086" s="269">
        <v>617</v>
      </c>
      <c r="L4086" s="211">
        <f t="shared" si="117"/>
        <v>27.662240000000001</v>
      </c>
      <c r="N4086" s="192"/>
    </row>
    <row r="4087" spans="1:14" ht="45">
      <c r="A4087" s="185"/>
      <c r="B4087" s="266" t="s">
        <v>10827</v>
      </c>
      <c r="C4087" s="241">
        <v>2024</v>
      </c>
      <c r="D4087" s="266" t="s">
        <v>10828</v>
      </c>
      <c r="E4087" s="78">
        <v>0.4</v>
      </c>
      <c r="F4087" s="244">
        <v>1</v>
      </c>
      <c r="G4087" s="244">
        <v>10</v>
      </c>
      <c r="H4087" s="267">
        <v>17.219849999999997</v>
      </c>
      <c r="I4087" s="269">
        <v>617</v>
      </c>
      <c r="L4087" s="211">
        <f t="shared" si="117"/>
        <v>17.219849999999997</v>
      </c>
      <c r="N4087" s="192"/>
    </row>
    <row r="4088" spans="1:14" ht="45">
      <c r="A4088" s="185"/>
      <c r="B4088" s="266" t="s">
        <v>10829</v>
      </c>
      <c r="C4088" s="241">
        <v>2024</v>
      </c>
      <c r="D4088" s="266" t="s">
        <v>10830</v>
      </c>
      <c r="E4088" s="78">
        <v>0.4</v>
      </c>
      <c r="F4088" s="244">
        <v>1</v>
      </c>
      <c r="G4088" s="244">
        <v>15</v>
      </c>
      <c r="H4088" s="267">
        <v>26.753889999999998</v>
      </c>
      <c r="I4088" s="269">
        <v>617</v>
      </c>
      <c r="L4088" s="211">
        <f t="shared" si="117"/>
        <v>26.753889999999998</v>
      </c>
      <c r="N4088" s="192"/>
    </row>
    <row r="4089" spans="1:14" ht="45">
      <c r="A4089" s="185"/>
      <c r="B4089" s="266" t="s">
        <v>10831</v>
      </c>
      <c r="C4089" s="241">
        <v>2024</v>
      </c>
      <c r="D4089" s="266" t="s">
        <v>10832</v>
      </c>
      <c r="E4089" s="78">
        <v>0.4</v>
      </c>
      <c r="F4089" s="244">
        <v>1</v>
      </c>
      <c r="G4089" s="244">
        <v>15</v>
      </c>
      <c r="H4089" s="267">
        <v>27.677150000000001</v>
      </c>
      <c r="I4089" s="269">
        <v>617</v>
      </c>
      <c r="L4089" s="211">
        <f t="shared" si="117"/>
        <v>27.677150000000001</v>
      </c>
      <c r="N4089" s="192"/>
    </row>
    <row r="4090" spans="1:14" ht="45">
      <c r="A4090" s="185"/>
      <c r="B4090" s="266" t="s">
        <v>10833</v>
      </c>
      <c r="C4090" s="241">
        <v>2024</v>
      </c>
      <c r="D4090" s="266" t="s">
        <v>10834</v>
      </c>
      <c r="E4090" s="78">
        <v>0.4</v>
      </c>
      <c r="F4090" s="244">
        <v>1</v>
      </c>
      <c r="G4090" s="244">
        <v>0</v>
      </c>
      <c r="H4090" s="267">
        <v>26.869720000000001</v>
      </c>
      <c r="I4090" s="269">
        <v>617</v>
      </c>
      <c r="L4090" s="211">
        <f t="shared" si="117"/>
        <v>26.869720000000001</v>
      </c>
      <c r="N4090" s="192"/>
    </row>
    <row r="4091" spans="1:14" ht="45">
      <c r="A4091" s="185"/>
      <c r="B4091" s="266" t="s">
        <v>10835</v>
      </c>
      <c r="C4091" s="241">
        <v>2024</v>
      </c>
      <c r="D4091" s="266" t="s">
        <v>10836</v>
      </c>
      <c r="E4091" s="78">
        <v>0.4</v>
      </c>
      <c r="F4091" s="244">
        <v>1</v>
      </c>
      <c r="G4091" s="244">
        <v>45</v>
      </c>
      <c r="H4091" s="267">
        <v>27.42455</v>
      </c>
      <c r="I4091" s="269">
        <v>617</v>
      </c>
      <c r="L4091" s="211">
        <f t="shared" si="117"/>
        <v>27.42455</v>
      </c>
      <c r="N4091" s="192"/>
    </row>
    <row r="4092" spans="1:14" ht="45">
      <c r="A4092" s="185"/>
      <c r="B4092" s="266" t="s">
        <v>10837</v>
      </c>
      <c r="C4092" s="241">
        <v>2024</v>
      </c>
      <c r="D4092" s="266" t="s">
        <v>10838</v>
      </c>
      <c r="E4092" s="78">
        <v>0.4</v>
      </c>
      <c r="F4092" s="244">
        <v>1</v>
      </c>
      <c r="G4092" s="244">
        <v>15</v>
      </c>
      <c r="H4092" s="267">
        <v>27.09338</v>
      </c>
      <c r="I4092" s="269">
        <v>617</v>
      </c>
      <c r="L4092" s="211">
        <f t="shared" si="117"/>
        <v>27.09338</v>
      </c>
      <c r="N4092" s="192"/>
    </row>
    <row r="4093" spans="1:14" ht="45">
      <c r="A4093" s="185"/>
      <c r="B4093" s="266" t="s">
        <v>10839</v>
      </c>
      <c r="C4093" s="241">
        <v>2024</v>
      </c>
      <c r="D4093" s="266" t="s">
        <v>10840</v>
      </c>
      <c r="E4093" s="78">
        <v>0.4</v>
      </c>
      <c r="F4093" s="244">
        <v>1</v>
      </c>
      <c r="G4093" s="244">
        <v>15</v>
      </c>
      <c r="H4093" s="267">
        <v>26.673569999999998</v>
      </c>
      <c r="I4093" s="269">
        <v>617</v>
      </c>
      <c r="L4093" s="211">
        <f t="shared" si="117"/>
        <v>26.673569999999998</v>
      </c>
      <c r="N4093" s="192"/>
    </row>
    <row r="4094" spans="1:14" ht="45">
      <c r="A4094" s="185"/>
      <c r="B4094" s="266" t="s">
        <v>10841</v>
      </c>
      <c r="C4094" s="241">
        <v>2024</v>
      </c>
      <c r="D4094" s="266" t="s">
        <v>10842</v>
      </c>
      <c r="E4094" s="78">
        <v>0.4</v>
      </c>
      <c r="F4094" s="244">
        <v>1</v>
      </c>
      <c r="G4094" s="244">
        <v>7.5</v>
      </c>
      <c r="H4094" s="267">
        <v>27.760099999999998</v>
      </c>
      <c r="I4094" s="269">
        <v>617</v>
      </c>
      <c r="L4094" s="211">
        <f t="shared" si="117"/>
        <v>27.760099999999998</v>
      </c>
      <c r="N4094" s="192"/>
    </row>
    <row r="4095" spans="1:14" ht="45">
      <c r="A4095" s="185"/>
      <c r="B4095" s="266" t="s">
        <v>10843</v>
      </c>
      <c r="C4095" s="241">
        <v>2024</v>
      </c>
      <c r="D4095" s="266" t="s">
        <v>10844</v>
      </c>
      <c r="E4095" s="78">
        <v>0.4</v>
      </c>
      <c r="F4095" s="244">
        <v>1</v>
      </c>
      <c r="G4095" s="244">
        <v>0</v>
      </c>
      <c r="H4095" s="267">
        <v>27.387630000000001</v>
      </c>
      <c r="I4095" s="269">
        <v>617</v>
      </c>
      <c r="L4095" s="211">
        <f t="shared" si="117"/>
        <v>27.387630000000001</v>
      </c>
      <c r="N4095" s="192"/>
    </row>
    <row r="4096" spans="1:14" ht="45">
      <c r="A4096" s="185"/>
      <c r="B4096" s="266" t="s">
        <v>10845</v>
      </c>
      <c r="C4096" s="241">
        <v>2024</v>
      </c>
      <c r="D4096" s="266" t="s">
        <v>10846</v>
      </c>
      <c r="E4096" s="78">
        <v>0.4</v>
      </c>
      <c r="F4096" s="244">
        <v>1</v>
      </c>
      <c r="G4096" s="244">
        <v>15</v>
      </c>
      <c r="H4096" s="267">
        <v>27.9968</v>
      </c>
      <c r="I4096" s="269">
        <v>617</v>
      </c>
      <c r="L4096" s="211">
        <f t="shared" si="117"/>
        <v>27.9968</v>
      </c>
      <c r="N4096" s="192"/>
    </row>
    <row r="4097" spans="1:14" ht="45">
      <c r="A4097" s="185"/>
      <c r="B4097" s="266" t="s">
        <v>10847</v>
      </c>
      <c r="C4097" s="241">
        <v>2024</v>
      </c>
      <c r="D4097" s="266" t="s">
        <v>10848</v>
      </c>
      <c r="E4097" s="78">
        <v>0.4</v>
      </c>
      <c r="F4097" s="244">
        <v>1</v>
      </c>
      <c r="G4097" s="244">
        <v>15</v>
      </c>
      <c r="H4097" s="267">
        <v>38.735410000000002</v>
      </c>
      <c r="I4097" s="269">
        <v>606</v>
      </c>
      <c r="L4097" s="211">
        <f t="shared" si="117"/>
        <v>38.735410000000002</v>
      </c>
      <c r="N4097" s="192"/>
    </row>
    <row r="4098" spans="1:14" ht="45">
      <c r="A4098" s="185"/>
      <c r="B4098" s="266" t="s">
        <v>10849</v>
      </c>
      <c r="C4098" s="241">
        <v>2024</v>
      </c>
      <c r="D4098" s="266" t="s">
        <v>6905</v>
      </c>
      <c r="E4098" s="78">
        <v>0.4</v>
      </c>
      <c r="F4098" s="244">
        <v>1</v>
      </c>
      <c r="G4098" s="244">
        <v>15</v>
      </c>
      <c r="H4098" s="267">
        <v>38.735379999999999</v>
      </c>
      <c r="I4098" s="269">
        <v>606</v>
      </c>
      <c r="L4098" s="211">
        <f t="shared" si="117"/>
        <v>38.735379999999999</v>
      </c>
      <c r="N4098" s="192"/>
    </row>
    <row r="4099" spans="1:14" ht="45">
      <c r="A4099" s="185"/>
      <c r="B4099" s="266" t="s">
        <v>10850</v>
      </c>
      <c r="C4099" s="241">
        <v>2024</v>
      </c>
      <c r="D4099" s="266" t="s">
        <v>10851</v>
      </c>
      <c r="E4099" s="78">
        <v>0.4</v>
      </c>
      <c r="F4099" s="244">
        <v>1</v>
      </c>
      <c r="G4099" s="244">
        <v>15</v>
      </c>
      <c r="H4099" s="267">
        <v>37.73039</v>
      </c>
      <c r="I4099" s="269">
        <v>606</v>
      </c>
      <c r="L4099" s="211">
        <f t="shared" si="117"/>
        <v>37.73039</v>
      </c>
      <c r="N4099" s="192"/>
    </row>
    <row r="4100" spans="1:14" ht="45">
      <c r="A4100" s="185"/>
      <c r="B4100" s="266" t="s">
        <v>10852</v>
      </c>
      <c r="C4100" s="241">
        <v>2024</v>
      </c>
      <c r="D4100" s="266" t="s">
        <v>10853</v>
      </c>
      <c r="E4100" s="78">
        <v>0.4</v>
      </c>
      <c r="F4100" s="244">
        <v>1</v>
      </c>
      <c r="G4100" s="244">
        <v>15</v>
      </c>
      <c r="H4100" s="267">
        <v>37.443239999999996</v>
      </c>
      <c r="I4100" s="269">
        <v>606</v>
      </c>
      <c r="L4100" s="211">
        <f t="shared" si="117"/>
        <v>37.443239999999996</v>
      </c>
      <c r="N4100" s="192"/>
    </row>
    <row r="4101" spans="1:14" ht="45">
      <c r="A4101" s="185"/>
      <c r="B4101" s="266" t="s">
        <v>10854</v>
      </c>
      <c r="C4101" s="241">
        <v>2024</v>
      </c>
      <c r="D4101" s="266" t="s">
        <v>10855</v>
      </c>
      <c r="E4101" s="78">
        <v>0.4</v>
      </c>
      <c r="F4101" s="244">
        <v>1</v>
      </c>
      <c r="G4101" s="244">
        <v>10</v>
      </c>
      <c r="H4101" s="267">
        <v>27.414270000000002</v>
      </c>
      <c r="I4101" s="269">
        <v>617</v>
      </c>
      <c r="L4101" s="211">
        <f t="shared" si="117"/>
        <v>27.414270000000002</v>
      </c>
      <c r="N4101" s="192"/>
    </row>
    <row r="4102" spans="1:14" ht="45">
      <c r="A4102" s="185"/>
      <c r="B4102" s="266" t="s">
        <v>10856</v>
      </c>
      <c r="C4102" s="241">
        <v>2024</v>
      </c>
      <c r="D4102" s="266" t="s">
        <v>10857</v>
      </c>
      <c r="E4102" s="78">
        <v>0.4</v>
      </c>
      <c r="F4102" s="244">
        <v>1</v>
      </c>
      <c r="G4102" s="244">
        <v>0</v>
      </c>
      <c r="H4102" s="267">
        <v>26.27553</v>
      </c>
      <c r="I4102" s="269">
        <v>608</v>
      </c>
      <c r="L4102" s="211">
        <f t="shared" si="117"/>
        <v>26.27553</v>
      </c>
      <c r="N4102" s="192"/>
    </row>
    <row r="4103" spans="1:14" ht="45">
      <c r="A4103" s="185"/>
      <c r="B4103" s="266" t="s">
        <v>10858</v>
      </c>
      <c r="C4103" s="241">
        <v>2024</v>
      </c>
      <c r="D4103" s="266" t="s">
        <v>10859</v>
      </c>
      <c r="E4103" s="78">
        <v>0.4</v>
      </c>
      <c r="F4103" s="244">
        <v>1</v>
      </c>
      <c r="G4103" s="244">
        <v>15</v>
      </c>
      <c r="H4103" s="267">
        <v>25.7377</v>
      </c>
      <c r="I4103" s="269">
        <v>608</v>
      </c>
      <c r="L4103" s="211">
        <f t="shared" si="117"/>
        <v>25.7377</v>
      </c>
      <c r="N4103" s="192"/>
    </row>
    <row r="4104" spans="1:14" ht="45">
      <c r="A4104" s="185"/>
      <c r="B4104" s="266" t="s">
        <v>10860</v>
      </c>
      <c r="C4104" s="241">
        <v>2024</v>
      </c>
      <c r="D4104" s="266" t="s">
        <v>10861</v>
      </c>
      <c r="E4104" s="78">
        <v>0.4</v>
      </c>
      <c r="F4104" s="244">
        <v>1</v>
      </c>
      <c r="G4104" s="244">
        <v>0</v>
      </c>
      <c r="H4104" s="267">
        <v>26.257189999999998</v>
      </c>
      <c r="I4104" s="269">
        <v>608</v>
      </c>
      <c r="L4104" s="211">
        <f t="shared" ref="L4104:L4167" si="118">H4104/F4104</f>
        <v>26.257189999999998</v>
      </c>
      <c r="N4104" s="192"/>
    </row>
    <row r="4105" spans="1:14" ht="45">
      <c r="A4105" s="185"/>
      <c r="B4105" s="266" t="s">
        <v>10862</v>
      </c>
      <c r="C4105" s="241">
        <v>2024</v>
      </c>
      <c r="D4105" s="266" t="s">
        <v>10863</v>
      </c>
      <c r="E4105" s="78">
        <v>0.4</v>
      </c>
      <c r="F4105" s="244">
        <v>1</v>
      </c>
      <c r="G4105" s="244">
        <v>0</v>
      </c>
      <c r="H4105" s="267">
        <v>26.285040000000002</v>
      </c>
      <c r="I4105" s="269">
        <v>608</v>
      </c>
      <c r="L4105" s="211">
        <f t="shared" si="118"/>
        <v>26.285040000000002</v>
      </c>
      <c r="N4105" s="192"/>
    </row>
    <row r="4106" spans="1:14" ht="45">
      <c r="A4106" s="185"/>
      <c r="B4106" s="266" t="s">
        <v>10864</v>
      </c>
      <c r="C4106" s="241">
        <v>2024</v>
      </c>
      <c r="D4106" s="266" t="s">
        <v>10865</v>
      </c>
      <c r="E4106" s="78">
        <v>0.4</v>
      </c>
      <c r="F4106" s="244">
        <v>1</v>
      </c>
      <c r="G4106" s="244">
        <v>15</v>
      </c>
      <c r="H4106" s="267">
        <v>25.973410000000001</v>
      </c>
      <c r="I4106" s="269">
        <v>608</v>
      </c>
      <c r="L4106" s="211">
        <f t="shared" si="118"/>
        <v>25.973410000000001</v>
      </c>
      <c r="N4106" s="192"/>
    </row>
    <row r="4107" spans="1:14" ht="45">
      <c r="A4107" s="185"/>
      <c r="B4107" s="266" t="s">
        <v>10866</v>
      </c>
      <c r="C4107" s="241">
        <v>2024</v>
      </c>
      <c r="D4107" s="266" t="s">
        <v>10867</v>
      </c>
      <c r="E4107" s="78">
        <v>0.4</v>
      </c>
      <c r="F4107" s="244">
        <v>1</v>
      </c>
      <c r="G4107" s="244">
        <v>0</v>
      </c>
      <c r="H4107" s="267">
        <v>25.755980000000001</v>
      </c>
      <c r="I4107" s="269">
        <v>608</v>
      </c>
      <c r="L4107" s="211">
        <f t="shared" si="118"/>
        <v>25.755980000000001</v>
      </c>
      <c r="N4107" s="192"/>
    </row>
    <row r="4108" spans="1:14" ht="45">
      <c r="A4108" s="185"/>
      <c r="B4108" s="266" t="s">
        <v>10868</v>
      </c>
      <c r="C4108" s="241">
        <v>2024</v>
      </c>
      <c r="D4108" s="266" t="s">
        <v>10869</v>
      </c>
      <c r="E4108" s="78">
        <v>0.4</v>
      </c>
      <c r="F4108" s="244">
        <v>1</v>
      </c>
      <c r="G4108" s="244">
        <v>15</v>
      </c>
      <c r="H4108" s="267">
        <v>25.946830000000002</v>
      </c>
      <c r="I4108" s="269">
        <v>608</v>
      </c>
      <c r="L4108" s="211">
        <f t="shared" si="118"/>
        <v>25.946830000000002</v>
      </c>
      <c r="N4108" s="192"/>
    </row>
    <row r="4109" spans="1:14" ht="45">
      <c r="A4109" s="185"/>
      <c r="B4109" s="266" t="s">
        <v>10870</v>
      </c>
      <c r="C4109" s="241">
        <v>2024</v>
      </c>
      <c r="D4109" s="266" t="s">
        <v>10871</v>
      </c>
      <c r="E4109" s="78">
        <v>0.4</v>
      </c>
      <c r="F4109" s="244">
        <v>1</v>
      </c>
      <c r="G4109" s="244">
        <v>0</v>
      </c>
      <c r="H4109" s="267">
        <v>27.512810000000002</v>
      </c>
      <c r="I4109" s="269">
        <v>608</v>
      </c>
      <c r="L4109" s="211">
        <f t="shared" si="118"/>
        <v>27.512810000000002</v>
      </c>
      <c r="N4109" s="192"/>
    </row>
    <row r="4110" spans="1:14" ht="45">
      <c r="A4110" s="185"/>
      <c r="B4110" s="266" t="s">
        <v>10872</v>
      </c>
      <c r="C4110" s="241">
        <v>2024</v>
      </c>
      <c r="D4110" s="266" t="s">
        <v>10873</v>
      </c>
      <c r="E4110" s="78">
        <v>0.4</v>
      </c>
      <c r="F4110" s="244">
        <v>1</v>
      </c>
      <c r="G4110" s="244">
        <v>15</v>
      </c>
      <c r="H4110" s="267">
        <v>25.946830000000002</v>
      </c>
      <c r="I4110" s="269">
        <v>608</v>
      </c>
      <c r="L4110" s="211">
        <f t="shared" si="118"/>
        <v>25.946830000000002</v>
      </c>
      <c r="N4110" s="192"/>
    </row>
    <row r="4111" spans="1:14" ht="45">
      <c r="A4111" s="185"/>
      <c r="B4111" s="266" t="s">
        <v>10874</v>
      </c>
      <c r="C4111" s="241">
        <v>2024</v>
      </c>
      <c r="D4111" s="266" t="s">
        <v>10875</v>
      </c>
      <c r="E4111" s="78">
        <v>0.4</v>
      </c>
      <c r="F4111" s="244">
        <v>1</v>
      </c>
      <c r="G4111" s="244">
        <v>15</v>
      </c>
      <c r="H4111" s="267">
        <v>25.847860000000001</v>
      </c>
      <c r="I4111" s="269">
        <v>608</v>
      </c>
      <c r="L4111" s="211">
        <f t="shared" si="118"/>
        <v>25.847860000000001</v>
      </c>
      <c r="N4111" s="192"/>
    </row>
    <row r="4112" spans="1:14" ht="45">
      <c r="A4112" s="185"/>
      <c r="B4112" s="266" t="s">
        <v>10876</v>
      </c>
      <c r="C4112" s="241">
        <v>2024</v>
      </c>
      <c r="D4112" s="266" t="s">
        <v>10877</v>
      </c>
      <c r="E4112" s="78">
        <v>0.4</v>
      </c>
      <c r="F4112" s="244">
        <v>1</v>
      </c>
      <c r="G4112" s="244">
        <v>45</v>
      </c>
      <c r="H4112" s="267">
        <v>25.648340000000001</v>
      </c>
      <c r="I4112" s="269">
        <v>608</v>
      </c>
      <c r="L4112" s="211">
        <f t="shared" si="118"/>
        <v>25.648340000000001</v>
      </c>
      <c r="N4112" s="192"/>
    </row>
    <row r="4113" spans="1:14" ht="45">
      <c r="A4113" s="185"/>
      <c r="B4113" s="266" t="s">
        <v>10878</v>
      </c>
      <c r="C4113" s="241">
        <v>2024</v>
      </c>
      <c r="D4113" s="266" t="s">
        <v>10879</v>
      </c>
      <c r="E4113" s="78">
        <v>0.4</v>
      </c>
      <c r="F4113" s="244">
        <v>1</v>
      </c>
      <c r="G4113" s="244">
        <v>50</v>
      </c>
      <c r="H4113" s="267">
        <v>26.554470000000002</v>
      </c>
      <c r="I4113" s="269">
        <v>832</v>
      </c>
      <c r="L4113" s="211">
        <f t="shared" si="118"/>
        <v>26.554470000000002</v>
      </c>
      <c r="N4113" s="192"/>
    </row>
    <row r="4114" spans="1:14" ht="45">
      <c r="A4114" s="185"/>
      <c r="B4114" s="266" t="s">
        <v>10880</v>
      </c>
      <c r="C4114" s="241">
        <v>2024</v>
      </c>
      <c r="D4114" s="266" t="s">
        <v>10881</v>
      </c>
      <c r="E4114" s="78">
        <v>0.4</v>
      </c>
      <c r="F4114" s="244">
        <v>1</v>
      </c>
      <c r="G4114" s="244">
        <v>35</v>
      </c>
      <c r="H4114" s="267">
        <v>27.505220000000001</v>
      </c>
      <c r="I4114" s="269">
        <v>608</v>
      </c>
      <c r="L4114" s="211">
        <f t="shared" si="118"/>
        <v>27.505220000000001</v>
      </c>
      <c r="N4114" s="192"/>
    </row>
    <row r="4115" spans="1:14" ht="45">
      <c r="A4115" s="185"/>
      <c r="B4115" s="266" t="s">
        <v>10882</v>
      </c>
      <c r="C4115" s="241">
        <v>2024</v>
      </c>
      <c r="D4115" s="266" t="s">
        <v>10883</v>
      </c>
      <c r="E4115" s="78">
        <v>0.4</v>
      </c>
      <c r="F4115" s="244">
        <v>1</v>
      </c>
      <c r="G4115" s="244">
        <v>15</v>
      </c>
      <c r="H4115" s="267">
        <v>25.741520000000001</v>
      </c>
      <c r="I4115" s="269">
        <v>608</v>
      </c>
      <c r="L4115" s="211">
        <f t="shared" si="118"/>
        <v>25.741520000000001</v>
      </c>
      <c r="N4115" s="192"/>
    </row>
    <row r="4116" spans="1:14" ht="45">
      <c r="A4116" s="185"/>
      <c r="B4116" s="266" t="s">
        <v>10884</v>
      </c>
      <c r="C4116" s="241">
        <v>2024</v>
      </c>
      <c r="D4116" s="266" t="s">
        <v>10885</v>
      </c>
      <c r="E4116" s="78">
        <v>0.4</v>
      </c>
      <c r="F4116" s="244">
        <v>1</v>
      </c>
      <c r="G4116" s="244">
        <v>0</v>
      </c>
      <c r="H4116" s="267">
        <v>26.132429999999999</v>
      </c>
      <c r="I4116" s="269">
        <v>608</v>
      </c>
      <c r="L4116" s="211">
        <f t="shared" si="118"/>
        <v>26.132429999999999</v>
      </c>
      <c r="N4116" s="192"/>
    </row>
    <row r="4117" spans="1:14" ht="45">
      <c r="A4117" s="185"/>
      <c r="B4117" s="266" t="s">
        <v>10886</v>
      </c>
      <c r="C4117" s="241">
        <v>2024</v>
      </c>
      <c r="D4117" s="266" t="s">
        <v>10887</v>
      </c>
      <c r="E4117" s="78">
        <v>0.4</v>
      </c>
      <c r="F4117" s="244">
        <v>1</v>
      </c>
      <c r="G4117" s="244">
        <v>0</v>
      </c>
      <c r="H4117" s="267">
        <v>25.637040000000002</v>
      </c>
      <c r="I4117" s="269">
        <v>608</v>
      </c>
      <c r="L4117" s="211">
        <f t="shared" si="118"/>
        <v>25.637040000000002</v>
      </c>
      <c r="N4117" s="192"/>
    </row>
    <row r="4118" spans="1:14" ht="45">
      <c r="A4118" s="185"/>
      <c r="B4118" s="266" t="s">
        <v>10888</v>
      </c>
      <c r="C4118" s="241">
        <v>2024</v>
      </c>
      <c r="D4118" s="266" t="s">
        <v>10889</v>
      </c>
      <c r="E4118" s="78">
        <v>0.4</v>
      </c>
      <c r="F4118" s="244">
        <v>1</v>
      </c>
      <c r="G4118" s="244">
        <v>15</v>
      </c>
      <c r="H4118" s="267">
        <v>26.132390000000001</v>
      </c>
      <c r="I4118" s="269">
        <v>608</v>
      </c>
      <c r="L4118" s="211">
        <f t="shared" si="118"/>
        <v>26.132390000000001</v>
      </c>
      <c r="N4118" s="192"/>
    </row>
    <row r="4119" spans="1:14" ht="45">
      <c r="A4119" s="185"/>
      <c r="B4119" s="266" t="s">
        <v>10890</v>
      </c>
      <c r="C4119" s="241">
        <v>2024</v>
      </c>
      <c r="D4119" s="266" t="s">
        <v>10891</v>
      </c>
      <c r="E4119" s="78">
        <v>0.4</v>
      </c>
      <c r="F4119" s="244">
        <v>1</v>
      </c>
      <c r="G4119" s="244">
        <v>15</v>
      </c>
      <c r="H4119" s="267">
        <v>31.99849</v>
      </c>
      <c r="I4119" s="269">
        <v>609</v>
      </c>
      <c r="L4119" s="211">
        <f t="shared" si="118"/>
        <v>31.99849</v>
      </c>
      <c r="N4119" s="192"/>
    </row>
    <row r="4120" spans="1:14" ht="45">
      <c r="A4120" s="185"/>
      <c r="B4120" s="266" t="s">
        <v>10892</v>
      </c>
      <c r="C4120" s="241">
        <v>2024</v>
      </c>
      <c r="D4120" s="266" t="s">
        <v>10893</v>
      </c>
      <c r="E4120" s="78">
        <v>0.4</v>
      </c>
      <c r="F4120" s="244">
        <v>1</v>
      </c>
      <c r="G4120" s="244">
        <v>15</v>
      </c>
      <c r="H4120" s="267">
        <v>29.49136</v>
      </c>
      <c r="I4120" s="269">
        <v>609</v>
      </c>
      <c r="L4120" s="211">
        <f t="shared" si="118"/>
        <v>29.49136</v>
      </c>
      <c r="N4120" s="192"/>
    </row>
    <row r="4121" spans="1:14" ht="45">
      <c r="A4121" s="185"/>
      <c r="B4121" s="266" t="s">
        <v>10894</v>
      </c>
      <c r="C4121" s="241">
        <v>2024</v>
      </c>
      <c r="D4121" s="266" t="s">
        <v>10895</v>
      </c>
      <c r="E4121" s="78">
        <v>0.4</v>
      </c>
      <c r="F4121" s="244">
        <v>1</v>
      </c>
      <c r="G4121" s="244">
        <v>15</v>
      </c>
      <c r="H4121" s="267">
        <v>29.397500000000001</v>
      </c>
      <c r="I4121" s="269">
        <v>609</v>
      </c>
      <c r="L4121" s="211">
        <f t="shared" si="118"/>
        <v>29.397500000000001</v>
      </c>
      <c r="N4121" s="192"/>
    </row>
    <row r="4122" spans="1:14" ht="45">
      <c r="A4122" s="185"/>
      <c r="B4122" s="266" t="s">
        <v>10896</v>
      </c>
      <c r="C4122" s="241">
        <v>2024</v>
      </c>
      <c r="D4122" s="266" t="s">
        <v>10897</v>
      </c>
      <c r="E4122" s="78">
        <v>0.4</v>
      </c>
      <c r="F4122" s="244">
        <v>1</v>
      </c>
      <c r="G4122" s="244">
        <v>10</v>
      </c>
      <c r="H4122" s="267">
        <v>21.393180000000001</v>
      </c>
      <c r="I4122" s="269">
        <v>609</v>
      </c>
      <c r="L4122" s="211">
        <f t="shared" si="118"/>
        <v>21.393180000000001</v>
      </c>
      <c r="N4122" s="192"/>
    </row>
    <row r="4123" spans="1:14" ht="45">
      <c r="A4123" s="185"/>
      <c r="B4123" s="266" t="s">
        <v>10898</v>
      </c>
      <c r="C4123" s="241">
        <v>2024</v>
      </c>
      <c r="D4123" s="266" t="s">
        <v>10899</v>
      </c>
      <c r="E4123" s="78">
        <v>0.4</v>
      </c>
      <c r="F4123" s="244">
        <v>1</v>
      </c>
      <c r="G4123" s="244">
        <v>10</v>
      </c>
      <c r="H4123" s="267">
        <v>31.64554</v>
      </c>
      <c r="I4123" s="269">
        <v>609</v>
      </c>
      <c r="L4123" s="211">
        <f t="shared" si="118"/>
        <v>31.64554</v>
      </c>
      <c r="N4123" s="192"/>
    </row>
    <row r="4124" spans="1:14" ht="45">
      <c r="A4124" s="185"/>
      <c r="B4124" s="266" t="s">
        <v>10900</v>
      </c>
      <c r="C4124" s="241">
        <v>2024</v>
      </c>
      <c r="D4124" s="266" t="s">
        <v>10901</v>
      </c>
      <c r="E4124" s="78">
        <v>0.4</v>
      </c>
      <c r="F4124" s="244">
        <v>1</v>
      </c>
      <c r="G4124" s="244">
        <v>15</v>
      </c>
      <c r="H4124" s="267">
        <v>31.336740000000002</v>
      </c>
      <c r="I4124" s="269">
        <v>609</v>
      </c>
      <c r="L4124" s="211">
        <f t="shared" si="118"/>
        <v>31.336740000000002</v>
      </c>
      <c r="N4124" s="192"/>
    </row>
    <row r="4125" spans="1:14" ht="45">
      <c r="A4125" s="185"/>
      <c r="B4125" s="266" t="s">
        <v>10902</v>
      </c>
      <c r="C4125" s="241">
        <v>2024</v>
      </c>
      <c r="D4125" s="266" t="s">
        <v>10903</v>
      </c>
      <c r="E4125" s="78">
        <v>0.4</v>
      </c>
      <c r="F4125" s="244">
        <v>1</v>
      </c>
      <c r="G4125" s="244">
        <v>15</v>
      </c>
      <c r="H4125" s="267">
        <v>31.44434</v>
      </c>
      <c r="I4125" s="269">
        <v>609</v>
      </c>
      <c r="L4125" s="211">
        <f t="shared" si="118"/>
        <v>31.44434</v>
      </c>
      <c r="N4125" s="192"/>
    </row>
    <row r="4126" spans="1:14" ht="45">
      <c r="A4126" s="185"/>
      <c r="B4126" s="266" t="s">
        <v>10904</v>
      </c>
      <c r="C4126" s="241">
        <v>2024</v>
      </c>
      <c r="D4126" s="266" t="s">
        <v>10905</v>
      </c>
      <c r="E4126" s="78">
        <v>0.4</v>
      </c>
      <c r="F4126" s="244">
        <v>1</v>
      </c>
      <c r="G4126" s="244">
        <v>15</v>
      </c>
      <c r="H4126" s="267">
        <v>30.826370000000001</v>
      </c>
      <c r="I4126" s="269">
        <v>609</v>
      </c>
      <c r="L4126" s="211">
        <f t="shared" si="118"/>
        <v>30.826370000000001</v>
      </c>
      <c r="N4126" s="192"/>
    </row>
    <row r="4127" spans="1:14" ht="45">
      <c r="A4127" s="185"/>
      <c r="B4127" s="266" t="s">
        <v>10906</v>
      </c>
      <c r="C4127" s="241">
        <v>2024</v>
      </c>
      <c r="D4127" s="266" t="s">
        <v>10907</v>
      </c>
      <c r="E4127" s="78">
        <v>0.4</v>
      </c>
      <c r="F4127" s="244">
        <v>1</v>
      </c>
      <c r="G4127" s="244">
        <v>15</v>
      </c>
      <c r="H4127" s="267">
        <v>30.080759999999998</v>
      </c>
      <c r="I4127" s="269">
        <v>835</v>
      </c>
      <c r="L4127" s="211">
        <f t="shared" si="118"/>
        <v>30.080759999999998</v>
      </c>
      <c r="N4127" s="192"/>
    </row>
    <row r="4128" spans="1:14" ht="45">
      <c r="A4128" s="185"/>
      <c r="B4128" s="266" t="s">
        <v>10908</v>
      </c>
      <c r="C4128" s="241">
        <v>2024</v>
      </c>
      <c r="D4128" s="266" t="s">
        <v>10909</v>
      </c>
      <c r="E4128" s="78">
        <v>0.4</v>
      </c>
      <c r="F4128" s="244">
        <v>1</v>
      </c>
      <c r="G4128" s="244">
        <v>15</v>
      </c>
      <c r="H4128" s="267">
        <v>29.449349999999999</v>
      </c>
      <c r="I4128" s="269">
        <v>835</v>
      </c>
      <c r="L4128" s="211">
        <f t="shared" si="118"/>
        <v>29.449349999999999</v>
      </c>
      <c r="N4128" s="192"/>
    </row>
    <row r="4129" spans="1:14" ht="45">
      <c r="A4129" s="185"/>
      <c r="B4129" s="266" t="s">
        <v>10910</v>
      </c>
      <c r="C4129" s="241">
        <v>2024</v>
      </c>
      <c r="D4129" s="266" t="s">
        <v>10911</v>
      </c>
      <c r="E4129" s="78">
        <v>0.4</v>
      </c>
      <c r="F4129" s="244">
        <v>1</v>
      </c>
      <c r="G4129" s="244">
        <v>0</v>
      </c>
      <c r="H4129" s="267">
        <v>27.21827</v>
      </c>
      <c r="I4129" s="269">
        <v>835</v>
      </c>
      <c r="L4129" s="211">
        <f t="shared" si="118"/>
        <v>27.21827</v>
      </c>
      <c r="N4129" s="192"/>
    </row>
    <row r="4130" spans="1:14" ht="45">
      <c r="A4130" s="185"/>
      <c r="B4130" s="266" t="s">
        <v>10912</v>
      </c>
      <c r="C4130" s="241">
        <v>2024</v>
      </c>
      <c r="D4130" s="266" t="s">
        <v>10913</v>
      </c>
      <c r="E4130" s="78">
        <v>0.4</v>
      </c>
      <c r="F4130" s="244">
        <v>1</v>
      </c>
      <c r="G4130" s="244">
        <v>0</v>
      </c>
      <c r="H4130" s="267">
        <v>27.234159999999999</v>
      </c>
      <c r="I4130" s="269">
        <v>835</v>
      </c>
      <c r="L4130" s="211">
        <f t="shared" si="118"/>
        <v>27.234159999999999</v>
      </c>
      <c r="N4130" s="192"/>
    </row>
    <row r="4131" spans="1:14" ht="45">
      <c r="A4131" s="185"/>
      <c r="B4131" s="266" t="s">
        <v>10914</v>
      </c>
      <c r="C4131" s="241">
        <v>2024</v>
      </c>
      <c r="D4131" s="266" t="s">
        <v>10915</v>
      </c>
      <c r="E4131" s="78">
        <v>0.4</v>
      </c>
      <c r="F4131" s="244">
        <v>1</v>
      </c>
      <c r="G4131" s="244">
        <v>0</v>
      </c>
      <c r="H4131" s="267">
        <v>27.57647</v>
      </c>
      <c r="I4131" s="269">
        <v>835</v>
      </c>
      <c r="L4131" s="211">
        <f t="shared" si="118"/>
        <v>27.57647</v>
      </c>
      <c r="N4131" s="192"/>
    </row>
    <row r="4132" spans="1:14" ht="45">
      <c r="A4132" s="185"/>
      <c r="B4132" s="266" t="s">
        <v>10916</v>
      </c>
      <c r="C4132" s="241">
        <v>2024</v>
      </c>
      <c r="D4132" s="266" t="s">
        <v>10917</v>
      </c>
      <c r="E4132" s="78">
        <v>0.4</v>
      </c>
      <c r="F4132" s="244">
        <v>1</v>
      </c>
      <c r="G4132" s="244">
        <v>7.5</v>
      </c>
      <c r="H4132" s="267">
        <v>31.464729999999999</v>
      </c>
      <c r="I4132" s="269">
        <v>835</v>
      </c>
      <c r="L4132" s="211">
        <f t="shared" si="118"/>
        <v>31.464729999999999</v>
      </c>
      <c r="N4132" s="192"/>
    </row>
    <row r="4133" spans="1:14" ht="45">
      <c r="A4133" s="185"/>
      <c r="B4133" s="266" t="s">
        <v>10918</v>
      </c>
      <c r="C4133" s="241">
        <v>2024</v>
      </c>
      <c r="D4133" s="266" t="s">
        <v>10919</v>
      </c>
      <c r="E4133" s="78">
        <v>0.4</v>
      </c>
      <c r="F4133" s="244">
        <v>1</v>
      </c>
      <c r="G4133" s="244">
        <v>0</v>
      </c>
      <c r="H4133" s="267">
        <v>30.469900000000003</v>
      </c>
      <c r="I4133" s="269">
        <v>835</v>
      </c>
      <c r="L4133" s="211">
        <f t="shared" si="118"/>
        <v>30.469900000000003</v>
      </c>
      <c r="N4133" s="192"/>
    </row>
    <row r="4134" spans="1:14" ht="45">
      <c r="A4134" s="185"/>
      <c r="B4134" s="266" t="s">
        <v>10920</v>
      </c>
      <c r="C4134" s="241">
        <v>2024</v>
      </c>
      <c r="D4134" s="266" t="s">
        <v>10921</v>
      </c>
      <c r="E4134" s="78">
        <v>0.4</v>
      </c>
      <c r="F4134" s="244">
        <v>1</v>
      </c>
      <c r="G4134" s="244">
        <v>0</v>
      </c>
      <c r="H4134" s="267">
        <v>28.795810000000003</v>
      </c>
      <c r="I4134" s="269">
        <v>835</v>
      </c>
      <c r="L4134" s="211">
        <f t="shared" si="118"/>
        <v>28.795810000000003</v>
      </c>
      <c r="N4134" s="192"/>
    </row>
    <row r="4135" spans="1:14" ht="45">
      <c r="A4135" s="185"/>
      <c r="B4135" s="266" t="s">
        <v>10922</v>
      </c>
      <c r="C4135" s="241">
        <v>2024</v>
      </c>
      <c r="D4135" s="266" t="s">
        <v>10923</v>
      </c>
      <c r="E4135" s="78">
        <v>0.4</v>
      </c>
      <c r="F4135" s="244">
        <v>1</v>
      </c>
      <c r="G4135" s="244">
        <v>10</v>
      </c>
      <c r="H4135" s="267">
        <v>19.351119999999998</v>
      </c>
      <c r="I4135" s="269">
        <v>835</v>
      </c>
      <c r="L4135" s="211">
        <f t="shared" si="118"/>
        <v>19.351119999999998</v>
      </c>
      <c r="N4135" s="192"/>
    </row>
    <row r="4136" spans="1:14" ht="45">
      <c r="A4136" s="185"/>
      <c r="B4136" s="266" t="s">
        <v>10924</v>
      </c>
      <c r="C4136" s="241">
        <v>2024</v>
      </c>
      <c r="D4136" s="266" t="s">
        <v>10925</v>
      </c>
      <c r="E4136" s="78">
        <v>0.4</v>
      </c>
      <c r="F4136" s="244">
        <v>1</v>
      </c>
      <c r="G4136" s="244">
        <v>10</v>
      </c>
      <c r="H4136" s="267">
        <v>21.336740000000002</v>
      </c>
      <c r="I4136" s="269">
        <v>835</v>
      </c>
      <c r="L4136" s="211">
        <f t="shared" si="118"/>
        <v>21.336740000000002</v>
      </c>
      <c r="N4136" s="192"/>
    </row>
    <row r="4137" spans="1:14" ht="45">
      <c r="A4137" s="185"/>
      <c r="B4137" s="266" t="s">
        <v>10926</v>
      </c>
      <c r="C4137" s="241">
        <v>2024</v>
      </c>
      <c r="D4137" s="266" t="s">
        <v>10927</v>
      </c>
      <c r="E4137" s="78">
        <v>0.4</v>
      </c>
      <c r="F4137" s="244">
        <v>1</v>
      </c>
      <c r="G4137" s="244">
        <v>15</v>
      </c>
      <c r="H4137" s="267">
        <v>28.161259999999999</v>
      </c>
      <c r="I4137" s="269">
        <v>835</v>
      </c>
      <c r="L4137" s="211">
        <f t="shared" si="118"/>
        <v>28.161259999999999</v>
      </c>
      <c r="N4137" s="192"/>
    </row>
    <row r="4138" spans="1:14" ht="45">
      <c r="A4138" s="185"/>
      <c r="B4138" s="266" t="s">
        <v>10928</v>
      </c>
      <c r="C4138" s="241">
        <v>2024</v>
      </c>
      <c r="D4138" s="266" t="s">
        <v>10929</v>
      </c>
      <c r="E4138" s="78">
        <v>0.4</v>
      </c>
      <c r="F4138" s="244">
        <v>1</v>
      </c>
      <c r="G4138" s="244">
        <v>0</v>
      </c>
      <c r="H4138" s="267">
        <v>29.921590000000002</v>
      </c>
      <c r="I4138" s="269">
        <v>835</v>
      </c>
      <c r="L4138" s="211">
        <f t="shared" si="118"/>
        <v>29.921590000000002</v>
      </c>
      <c r="N4138" s="192"/>
    </row>
    <row r="4139" spans="1:14" ht="45">
      <c r="A4139" s="185"/>
      <c r="B4139" s="266" t="s">
        <v>10930</v>
      </c>
      <c r="C4139" s="241">
        <v>2024</v>
      </c>
      <c r="D4139" s="266" t="s">
        <v>10931</v>
      </c>
      <c r="E4139" s="78">
        <v>0.4</v>
      </c>
      <c r="F4139" s="244">
        <v>1</v>
      </c>
      <c r="G4139" s="244">
        <v>15</v>
      </c>
      <c r="H4139" s="267">
        <v>29.935140000000001</v>
      </c>
      <c r="I4139" s="269">
        <v>835</v>
      </c>
      <c r="L4139" s="211">
        <f t="shared" si="118"/>
        <v>29.935140000000001</v>
      </c>
      <c r="N4139" s="192"/>
    </row>
    <row r="4140" spans="1:14" ht="45">
      <c r="A4140" s="185"/>
      <c r="B4140" s="266" t="s">
        <v>10932</v>
      </c>
      <c r="C4140" s="241">
        <v>2024</v>
      </c>
      <c r="D4140" s="266" t="s">
        <v>10933</v>
      </c>
      <c r="E4140" s="78">
        <v>0.4</v>
      </c>
      <c r="F4140" s="244">
        <v>1</v>
      </c>
      <c r="G4140" s="244">
        <v>0</v>
      </c>
      <c r="H4140" s="267">
        <v>27.42625</v>
      </c>
      <c r="I4140" s="269">
        <v>835</v>
      </c>
      <c r="L4140" s="211">
        <f t="shared" si="118"/>
        <v>27.42625</v>
      </c>
      <c r="N4140" s="192"/>
    </row>
    <row r="4141" spans="1:14" ht="45">
      <c r="A4141" s="185"/>
      <c r="B4141" s="266" t="s">
        <v>10934</v>
      </c>
      <c r="C4141" s="241">
        <v>2024</v>
      </c>
      <c r="D4141" s="266" t="s">
        <v>10935</v>
      </c>
      <c r="E4141" s="78">
        <v>0.4</v>
      </c>
      <c r="F4141" s="244">
        <v>1</v>
      </c>
      <c r="G4141" s="244">
        <v>0</v>
      </c>
      <c r="H4141" s="267">
        <v>16.378550000000001</v>
      </c>
      <c r="I4141" s="269">
        <v>835</v>
      </c>
      <c r="L4141" s="211">
        <f t="shared" si="118"/>
        <v>16.378550000000001</v>
      </c>
      <c r="N4141" s="192"/>
    </row>
    <row r="4142" spans="1:14" ht="45">
      <c r="A4142" s="185"/>
      <c r="B4142" s="266" t="s">
        <v>10936</v>
      </c>
      <c r="C4142" s="241">
        <v>2024</v>
      </c>
      <c r="D4142" s="266" t="s">
        <v>10937</v>
      </c>
      <c r="E4142" s="78">
        <v>0.4</v>
      </c>
      <c r="F4142" s="244">
        <v>1</v>
      </c>
      <c r="G4142" s="244">
        <v>15</v>
      </c>
      <c r="H4142" s="267">
        <v>18.920740000000002</v>
      </c>
      <c r="I4142" s="269">
        <v>835</v>
      </c>
      <c r="L4142" s="211">
        <f t="shared" si="118"/>
        <v>18.920740000000002</v>
      </c>
      <c r="N4142" s="192"/>
    </row>
    <row r="4143" spans="1:14" ht="45">
      <c r="A4143" s="185"/>
      <c r="B4143" s="266" t="s">
        <v>10938</v>
      </c>
      <c r="C4143" s="241">
        <v>2024</v>
      </c>
      <c r="D4143" s="266" t="s">
        <v>10939</v>
      </c>
      <c r="E4143" s="78">
        <v>0.4</v>
      </c>
      <c r="F4143" s="244">
        <v>1</v>
      </c>
      <c r="G4143" s="244">
        <v>3</v>
      </c>
      <c r="H4143" s="267">
        <v>26.818960000000001</v>
      </c>
      <c r="I4143" s="269">
        <v>607</v>
      </c>
      <c r="L4143" s="211">
        <f t="shared" si="118"/>
        <v>26.818960000000001</v>
      </c>
      <c r="N4143" s="192"/>
    </row>
    <row r="4144" spans="1:14" ht="45">
      <c r="A4144" s="185"/>
      <c r="B4144" s="266" t="s">
        <v>10940</v>
      </c>
      <c r="C4144" s="241">
        <v>2024</v>
      </c>
      <c r="D4144" s="266" t="s">
        <v>10941</v>
      </c>
      <c r="E4144" s="78">
        <v>0.4</v>
      </c>
      <c r="F4144" s="244">
        <v>1</v>
      </c>
      <c r="G4144" s="244">
        <v>15</v>
      </c>
      <c r="H4144" s="267">
        <v>29.338799999999999</v>
      </c>
      <c r="I4144" s="269">
        <v>607</v>
      </c>
      <c r="L4144" s="211">
        <f t="shared" si="118"/>
        <v>29.338799999999999</v>
      </c>
      <c r="N4144" s="192"/>
    </row>
    <row r="4145" spans="1:14" ht="45">
      <c r="A4145" s="185"/>
      <c r="B4145" s="266" t="s">
        <v>10942</v>
      </c>
      <c r="C4145" s="241">
        <v>2024</v>
      </c>
      <c r="D4145" s="266" t="s">
        <v>10943</v>
      </c>
      <c r="E4145" s="78">
        <v>0.4</v>
      </c>
      <c r="F4145" s="244">
        <v>1</v>
      </c>
      <c r="G4145" s="244">
        <v>10</v>
      </c>
      <c r="H4145" s="267">
        <v>28.673959999999997</v>
      </c>
      <c r="I4145" s="269">
        <v>834</v>
      </c>
      <c r="L4145" s="211">
        <f t="shared" si="118"/>
        <v>28.673959999999997</v>
      </c>
      <c r="N4145" s="192"/>
    </row>
    <row r="4146" spans="1:14" ht="45">
      <c r="A4146" s="185"/>
      <c r="B4146" s="266" t="s">
        <v>10944</v>
      </c>
      <c r="C4146" s="241">
        <v>2024</v>
      </c>
      <c r="D4146" s="266" t="s">
        <v>10945</v>
      </c>
      <c r="E4146" s="78">
        <v>0.4</v>
      </c>
      <c r="F4146" s="244">
        <v>1</v>
      </c>
      <c r="G4146" s="244">
        <v>25</v>
      </c>
      <c r="H4146" s="267">
        <v>30.18609</v>
      </c>
      <c r="I4146" s="269">
        <v>606</v>
      </c>
      <c r="L4146" s="211">
        <f t="shared" si="118"/>
        <v>30.18609</v>
      </c>
      <c r="N4146" s="192"/>
    </row>
    <row r="4147" spans="1:14" ht="45">
      <c r="A4147" s="185"/>
      <c r="B4147" s="266" t="s">
        <v>10946</v>
      </c>
      <c r="C4147" s="241">
        <v>2024</v>
      </c>
      <c r="D4147" s="266" t="s">
        <v>10947</v>
      </c>
      <c r="E4147" s="78">
        <v>0.4</v>
      </c>
      <c r="F4147" s="244">
        <v>1</v>
      </c>
      <c r="G4147" s="244">
        <v>7</v>
      </c>
      <c r="H4147" s="267">
        <v>27.258620000000001</v>
      </c>
      <c r="I4147" s="269">
        <v>606</v>
      </c>
      <c r="L4147" s="211">
        <f t="shared" si="118"/>
        <v>27.258620000000001</v>
      </c>
      <c r="N4147" s="192"/>
    </row>
    <row r="4148" spans="1:14" ht="45">
      <c r="A4148" s="185"/>
      <c r="B4148" s="266" t="s">
        <v>10948</v>
      </c>
      <c r="C4148" s="241">
        <v>2024</v>
      </c>
      <c r="D4148" s="266" t="s">
        <v>10949</v>
      </c>
      <c r="E4148" s="78">
        <v>0.4</v>
      </c>
      <c r="F4148" s="244">
        <v>1</v>
      </c>
      <c r="G4148" s="244">
        <v>15</v>
      </c>
      <c r="H4148" s="267">
        <v>27.725439999999999</v>
      </c>
      <c r="I4148" s="269">
        <v>606</v>
      </c>
      <c r="L4148" s="211">
        <f t="shared" si="118"/>
        <v>27.725439999999999</v>
      </c>
      <c r="N4148" s="192"/>
    </row>
    <row r="4149" spans="1:14" ht="45">
      <c r="A4149" s="185"/>
      <c r="B4149" s="266" t="s">
        <v>10950</v>
      </c>
      <c r="C4149" s="241">
        <v>2024</v>
      </c>
      <c r="D4149" s="266" t="s">
        <v>10951</v>
      </c>
      <c r="E4149" s="78">
        <v>0.4</v>
      </c>
      <c r="F4149" s="244">
        <v>1</v>
      </c>
      <c r="G4149" s="244">
        <v>0</v>
      </c>
      <c r="H4149" s="267">
        <v>29.64761</v>
      </c>
      <c r="I4149" s="269">
        <v>606</v>
      </c>
      <c r="L4149" s="211">
        <f t="shared" si="118"/>
        <v>29.64761</v>
      </c>
      <c r="N4149" s="192"/>
    </row>
    <row r="4150" spans="1:14" ht="45">
      <c r="A4150" s="185"/>
      <c r="B4150" s="266" t="s">
        <v>10952</v>
      </c>
      <c r="C4150" s="241">
        <v>2024</v>
      </c>
      <c r="D4150" s="266" t="s">
        <v>10953</v>
      </c>
      <c r="E4150" s="78">
        <v>0.4</v>
      </c>
      <c r="F4150" s="244">
        <v>1</v>
      </c>
      <c r="G4150" s="244">
        <v>15</v>
      </c>
      <c r="H4150" s="267">
        <v>24.74295</v>
      </c>
      <c r="I4150" s="269">
        <v>618</v>
      </c>
      <c r="L4150" s="211">
        <f t="shared" si="118"/>
        <v>24.74295</v>
      </c>
      <c r="N4150" s="192"/>
    </row>
    <row r="4151" spans="1:14" ht="45">
      <c r="A4151" s="185"/>
      <c r="B4151" s="266" t="s">
        <v>10954</v>
      </c>
      <c r="C4151" s="241">
        <v>2024</v>
      </c>
      <c r="D4151" s="266" t="s">
        <v>10955</v>
      </c>
      <c r="E4151" s="78">
        <v>0.4</v>
      </c>
      <c r="F4151" s="244">
        <v>1</v>
      </c>
      <c r="G4151" s="244">
        <v>0</v>
      </c>
      <c r="H4151" s="267">
        <v>24.74295</v>
      </c>
      <c r="I4151" s="269">
        <v>618</v>
      </c>
      <c r="L4151" s="211">
        <f t="shared" si="118"/>
        <v>24.74295</v>
      </c>
      <c r="N4151" s="192"/>
    </row>
    <row r="4152" spans="1:14" ht="45">
      <c r="A4152" s="185"/>
      <c r="B4152" s="266" t="s">
        <v>10956</v>
      </c>
      <c r="C4152" s="241">
        <v>2024</v>
      </c>
      <c r="D4152" s="266" t="s">
        <v>10957</v>
      </c>
      <c r="E4152" s="78">
        <v>0.4</v>
      </c>
      <c r="F4152" s="244">
        <v>1</v>
      </c>
      <c r="G4152" s="244">
        <v>0</v>
      </c>
      <c r="H4152" s="267">
        <v>24.74295</v>
      </c>
      <c r="I4152" s="269">
        <v>618</v>
      </c>
      <c r="L4152" s="211">
        <f t="shared" si="118"/>
        <v>24.74295</v>
      </c>
      <c r="N4152" s="192"/>
    </row>
    <row r="4153" spans="1:14" ht="45">
      <c r="A4153" s="185"/>
      <c r="B4153" s="266" t="s">
        <v>10958</v>
      </c>
      <c r="C4153" s="241">
        <v>2024</v>
      </c>
      <c r="D4153" s="266" t="s">
        <v>10959</v>
      </c>
      <c r="E4153" s="78">
        <v>0.4</v>
      </c>
      <c r="F4153" s="244">
        <v>1</v>
      </c>
      <c r="G4153" s="244">
        <v>0</v>
      </c>
      <c r="H4153" s="267">
        <v>24.743880000000001</v>
      </c>
      <c r="I4153" s="269">
        <v>618</v>
      </c>
      <c r="L4153" s="211">
        <f t="shared" si="118"/>
        <v>24.743880000000001</v>
      </c>
      <c r="N4153" s="192"/>
    </row>
    <row r="4154" spans="1:14" ht="45">
      <c r="A4154" s="185"/>
      <c r="B4154" s="266" t="s">
        <v>10960</v>
      </c>
      <c r="C4154" s="241">
        <v>2024</v>
      </c>
      <c r="D4154" s="266" t="s">
        <v>10961</v>
      </c>
      <c r="E4154" s="78">
        <v>0.4</v>
      </c>
      <c r="F4154" s="244">
        <v>1</v>
      </c>
      <c r="G4154" s="244">
        <v>15</v>
      </c>
      <c r="H4154" s="267">
        <v>24.743880000000001</v>
      </c>
      <c r="I4154" s="269">
        <v>618</v>
      </c>
      <c r="L4154" s="211">
        <f t="shared" si="118"/>
        <v>24.743880000000001</v>
      </c>
      <c r="N4154" s="192"/>
    </row>
    <row r="4155" spans="1:14" ht="45">
      <c r="A4155" s="185"/>
      <c r="B4155" s="266" t="s">
        <v>10962</v>
      </c>
      <c r="C4155" s="241">
        <v>2024</v>
      </c>
      <c r="D4155" s="266" t="s">
        <v>10963</v>
      </c>
      <c r="E4155" s="78">
        <v>0.4</v>
      </c>
      <c r="F4155" s="244">
        <v>1</v>
      </c>
      <c r="G4155" s="244">
        <v>0</v>
      </c>
      <c r="H4155" s="267">
        <v>24.743880000000001</v>
      </c>
      <c r="I4155" s="269">
        <v>618</v>
      </c>
      <c r="L4155" s="211">
        <f t="shared" si="118"/>
        <v>24.743880000000001</v>
      </c>
      <c r="N4155" s="192"/>
    </row>
    <row r="4156" spans="1:14" ht="45">
      <c r="A4156" s="185"/>
      <c r="B4156" s="266" t="s">
        <v>10964</v>
      </c>
      <c r="C4156" s="241">
        <v>2024</v>
      </c>
      <c r="D4156" s="266" t="s">
        <v>10965</v>
      </c>
      <c r="E4156" s="78">
        <v>0.4</v>
      </c>
      <c r="F4156" s="244">
        <v>1</v>
      </c>
      <c r="G4156" s="244">
        <v>15</v>
      </c>
      <c r="H4156" s="267">
        <v>24.743880000000001</v>
      </c>
      <c r="I4156" s="269">
        <v>618</v>
      </c>
      <c r="L4156" s="211">
        <f t="shared" si="118"/>
        <v>24.743880000000001</v>
      </c>
      <c r="N4156" s="192"/>
    </row>
    <row r="4157" spans="1:14" ht="45">
      <c r="A4157" s="185"/>
      <c r="B4157" s="266" t="s">
        <v>10966</v>
      </c>
      <c r="C4157" s="241">
        <v>2024</v>
      </c>
      <c r="D4157" s="266" t="s">
        <v>6660</v>
      </c>
      <c r="E4157" s="78">
        <v>0.4</v>
      </c>
      <c r="F4157" s="244">
        <v>1</v>
      </c>
      <c r="G4157" s="244">
        <v>0</v>
      </c>
      <c r="H4157" s="267">
        <v>31.24316</v>
      </c>
      <c r="I4157" s="269">
        <v>618</v>
      </c>
      <c r="L4157" s="211">
        <f t="shared" si="118"/>
        <v>31.24316</v>
      </c>
      <c r="N4157" s="192"/>
    </row>
    <row r="4158" spans="1:14" ht="45">
      <c r="A4158" s="185"/>
      <c r="B4158" s="266" t="s">
        <v>10967</v>
      </c>
      <c r="C4158" s="241">
        <v>2024</v>
      </c>
      <c r="D4158" s="266" t="s">
        <v>10968</v>
      </c>
      <c r="E4158" s="78">
        <v>0.4</v>
      </c>
      <c r="F4158" s="244">
        <v>1</v>
      </c>
      <c r="G4158" s="244">
        <v>0</v>
      </c>
      <c r="H4158" s="267">
        <v>24.743880000000001</v>
      </c>
      <c r="I4158" s="269">
        <v>618</v>
      </c>
      <c r="L4158" s="211">
        <f t="shared" si="118"/>
        <v>24.743880000000001</v>
      </c>
      <c r="N4158" s="192"/>
    </row>
    <row r="4159" spans="1:14" ht="45">
      <c r="A4159" s="185"/>
      <c r="B4159" s="266" t="s">
        <v>10969</v>
      </c>
      <c r="C4159" s="241">
        <v>2024</v>
      </c>
      <c r="D4159" s="266" t="s">
        <v>10970</v>
      </c>
      <c r="E4159" s="78">
        <v>0.4</v>
      </c>
      <c r="F4159" s="244">
        <v>1</v>
      </c>
      <c r="G4159" s="244">
        <v>15</v>
      </c>
      <c r="H4159" s="267">
        <v>24.734029999999997</v>
      </c>
      <c r="I4159" s="269">
        <v>618</v>
      </c>
      <c r="L4159" s="211">
        <f t="shared" si="118"/>
        <v>24.734029999999997</v>
      </c>
      <c r="N4159" s="192"/>
    </row>
    <row r="4160" spans="1:14" ht="45">
      <c r="A4160" s="185"/>
      <c r="B4160" s="266" t="s">
        <v>10971</v>
      </c>
      <c r="C4160" s="241">
        <v>2024</v>
      </c>
      <c r="D4160" s="266" t="s">
        <v>10972</v>
      </c>
      <c r="E4160" s="78">
        <v>0.4</v>
      </c>
      <c r="F4160" s="244">
        <v>1</v>
      </c>
      <c r="G4160" s="244">
        <v>0</v>
      </c>
      <c r="H4160" s="267">
        <v>23.55857</v>
      </c>
      <c r="I4160" s="269">
        <v>620</v>
      </c>
      <c r="L4160" s="211">
        <f t="shared" si="118"/>
        <v>23.55857</v>
      </c>
      <c r="N4160" s="192"/>
    </row>
    <row r="4161" spans="1:14" ht="45">
      <c r="A4161" s="185"/>
      <c r="B4161" s="266" t="s">
        <v>10973</v>
      </c>
      <c r="C4161" s="241">
        <v>2024</v>
      </c>
      <c r="D4161" s="266" t="s">
        <v>10974</v>
      </c>
      <c r="E4161" s="78">
        <v>0.4</v>
      </c>
      <c r="F4161" s="244">
        <v>1</v>
      </c>
      <c r="G4161" s="244">
        <v>15</v>
      </c>
      <c r="H4161" s="267">
        <v>23.558580000000003</v>
      </c>
      <c r="I4161" s="269">
        <v>620</v>
      </c>
      <c r="L4161" s="211">
        <f t="shared" si="118"/>
        <v>23.558580000000003</v>
      </c>
      <c r="N4161" s="192"/>
    </row>
    <row r="4162" spans="1:14" ht="45">
      <c r="A4162" s="185"/>
      <c r="B4162" s="266" t="s">
        <v>10975</v>
      </c>
      <c r="C4162" s="241">
        <v>2024</v>
      </c>
      <c r="D4162" s="266" t="s">
        <v>10976</v>
      </c>
      <c r="E4162" s="78">
        <v>0.4</v>
      </c>
      <c r="F4162" s="244">
        <v>1</v>
      </c>
      <c r="G4162" s="244">
        <v>0</v>
      </c>
      <c r="H4162" s="267">
        <v>23.55857</v>
      </c>
      <c r="I4162" s="269">
        <v>620</v>
      </c>
      <c r="L4162" s="211">
        <f t="shared" si="118"/>
        <v>23.55857</v>
      </c>
      <c r="N4162" s="192"/>
    </row>
    <row r="4163" spans="1:14" ht="45">
      <c r="A4163" s="185"/>
      <c r="B4163" s="266" t="s">
        <v>10977</v>
      </c>
      <c r="C4163" s="241">
        <v>2024</v>
      </c>
      <c r="D4163" s="266" t="s">
        <v>10978</v>
      </c>
      <c r="E4163" s="78">
        <v>0.4</v>
      </c>
      <c r="F4163" s="244">
        <v>1</v>
      </c>
      <c r="G4163" s="244">
        <v>10</v>
      </c>
      <c r="H4163" s="267">
        <v>13.81808</v>
      </c>
      <c r="I4163" s="269">
        <v>620</v>
      </c>
      <c r="L4163" s="211">
        <f t="shared" si="118"/>
        <v>13.81808</v>
      </c>
      <c r="N4163" s="192"/>
    </row>
    <row r="4164" spans="1:14" ht="45">
      <c r="A4164" s="185"/>
      <c r="B4164" s="266" t="s">
        <v>10979</v>
      </c>
      <c r="C4164" s="241">
        <v>2024</v>
      </c>
      <c r="D4164" s="266" t="s">
        <v>10980</v>
      </c>
      <c r="E4164" s="78">
        <v>0.4</v>
      </c>
      <c r="F4164" s="244">
        <v>1</v>
      </c>
      <c r="G4164" s="244">
        <v>15</v>
      </c>
      <c r="H4164" s="267">
        <v>23.558580000000003</v>
      </c>
      <c r="I4164" s="269">
        <v>620</v>
      </c>
      <c r="L4164" s="211">
        <f t="shared" si="118"/>
        <v>23.558580000000003</v>
      </c>
      <c r="N4164" s="192"/>
    </row>
    <row r="4165" spans="1:14" ht="45">
      <c r="A4165" s="185"/>
      <c r="B4165" s="266" t="s">
        <v>10981</v>
      </c>
      <c r="C4165" s="241">
        <v>2024</v>
      </c>
      <c r="D4165" s="266" t="s">
        <v>10982</v>
      </c>
      <c r="E4165" s="78">
        <v>0.4</v>
      </c>
      <c r="F4165" s="244">
        <v>1</v>
      </c>
      <c r="G4165" s="244">
        <v>0</v>
      </c>
      <c r="H4165" s="267">
        <v>23.55575</v>
      </c>
      <c r="I4165" s="269">
        <v>620</v>
      </c>
      <c r="L4165" s="211">
        <f t="shared" si="118"/>
        <v>23.55575</v>
      </c>
      <c r="N4165" s="192"/>
    </row>
    <row r="4166" spans="1:14" ht="45">
      <c r="A4166" s="185"/>
      <c r="B4166" s="266" t="s">
        <v>10983</v>
      </c>
      <c r="C4166" s="241">
        <v>2024</v>
      </c>
      <c r="D4166" s="266" t="s">
        <v>10984</v>
      </c>
      <c r="E4166" s="78">
        <v>0.4</v>
      </c>
      <c r="F4166" s="244">
        <v>1</v>
      </c>
      <c r="G4166" s="244">
        <v>0</v>
      </c>
      <c r="H4166" s="267">
        <v>23.555759999999999</v>
      </c>
      <c r="I4166" s="269">
        <v>620</v>
      </c>
      <c r="L4166" s="211">
        <f t="shared" si="118"/>
        <v>23.555759999999999</v>
      </c>
      <c r="N4166" s="192"/>
    </row>
    <row r="4167" spans="1:14" ht="45">
      <c r="A4167" s="185"/>
      <c r="B4167" s="266" t="s">
        <v>10985</v>
      </c>
      <c r="C4167" s="241">
        <v>2024</v>
      </c>
      <c r="D4167" s="266" t="s">
        <v>10986</v>
      </c>
      <c r="E4167" s="78">
        <v>0.4</v>
      </c>
      <c r="F4167" s="244">
        <v>1</v>
      </c>
      <c r="G4167" s="244">
        <v>5</v>
      </c>
      <c r="H4167" s="267">
        <v>23.55575</v>
      </c>
      <c r="I4167" s="269">
        <v>620</v>
      </c>
      <c r="L4167" s="211">
        <f t="shared" si="118"/>
        <v>23.55575</v>
      </c>
      <c r="N4167" s="192"/>
    </row>
    <row r="4168" spans="1:14" ht="45">
      <c r="A4168" s="185"/>
      <c r="B4168" s="266" t="s">
        <v>10987</v>
      </c>
      <c r="C4168" s="241">
        <v>2024</v>
      </c>
      <c r="D4168" s="266" t="s">
        <v>10988</v>
      </c>
      <c r="E4168" s="78">
        <v>0.4</v>
      </c>
      <c r="F4168" s="244">
        <v>1</v>
      </c>
      <c r="G4168" s="244">
        <v>7</v>
      </c>
      <c r="H4168" s="267">
        <v>23.55622</v>
      </c>
      <c r="I4168" s="269">
        <v>620</v>
      </c>
      <c r="L4168" s="211">
        <f t="shared" ref="L4168:L4231" si="119">H4168/F4168</f>
        <v>23.55622</v>
      </c>
      <c r="N4168" s="192"/>
    </row>
    <row r="4169" spans="1:14" ht="45">
      <c r="A4169" s="185"/>
      <c r="B4169" s="266" t="s">
        <v>10989</v>
      </c>
      <c r="C4169" s="241">
        <v>2024</v>
      </c>
      <c r="D4169" s="266" t="s">
        <v>10990</v>
      </c>
      <c r="E4169" s="78">
        <v>0.4</v>
      </c>
      <c r="F4169" s="244">
        <v>1</v>
      </c>
      <c r="G4169" s="244">
        <v>15</v>
      </c>
      <c r="H4169" s="267">
        <v>23.55621</v>
      </c>
      <c r="I4169" s="269">
        <v>620</v>
      </c>
      <c r="L4169" s="211">
        <f t="shared" si="119"/>
        <v>23.55621</v>
      </c>
      <c r="N4169" s="192"/>
    </row>
    <row r="4170" spans="1:14" ht="45">
      <c r="A4170" s="185"/>
      <c r="B4170" s="266" t="s">
        <v>10991</v>
      </c>
      <c r="C4170" s="241">
        <v>2024</v>
      </c>
      <c r="D4170" s="266" t="s">
        <v>10992</v>
      </c>
      <c r="E4170" s="78">
        <v>0.4</v>
      </c>
      <c r="F4170" s="244">
        <v>1</v>
      </c>
      <c r="G4170" s="244">
        <v>0</v>
      </c>
      <c r="H4170" s="267">
        <v>23.55622</v>
      </c>
      <c r="I4170" s="269">
        <v>620</v>
      </c>
      <c r="L4170" s="211">
        <f t="shared" si="119"/>
        <v>23.55622</v>
      </c>
      <c r="N4170" s="192"/>
    </row>
    <row r="4171" spans="1:14" ht="45">
      <c r="A4171" s="185"/>
      <c r="B4171" s="266" t="s">
        <v>10993</v>
      </c>
      <c r="C4171" s="241">
        <v>2024</v>
      </c>
      <c r="D4171" s="266" t="s">
        <v>10994</v>
      </c>
      <c r="E4171" s="78">
        <v>0.4</v>
      </c>
      <c r="F4171" s="244">
        <v>1</v>
      </c>
      <c r="G4171" s="244">
        <v>15</v>
      </c>
      <c r="H4171" s="267">
        <v>23.55621</v>
      </c>
      <c r="I4171" s="269">
        <v>620</v>
      </c>
      <c r="L4171" s="211">
        <f t="shared" si="119"/>
        <v>23.55621</v>
      </c>
      <c r="N4171" s="192"/>
    </row>
    <row r="4172" spans="1:14" ht="45">
      <c r="A4172" s="185"/>
      <c r="B4172" s="266" t="s">
        <v>10995</v>
      </c>
      <c r="C4172" s="241">
        <v>2024</v>
      </c>
      <c r="D4172" s="266" t="s">
        <v>10996</v>
      </c>
      <c r="E4172" s="78">
        <v>0.4</v>
      </c>
      <c r="F4172" s="244">
        <v>1</v>
      </c>
      <c r="G4172" s="244">
        <v>0</v>
      </c>
      <c r="H4172" s="267">
        <v>23.55622</v>
      </c>
      <c r="I4172" s="269">
        <v>620</v>
      </c>
      <c r="L4172" s="211">
        <f t="shared" si="119"/>
        <v>23.55622</v>
      </c>
      <c r="N4172" s="192"/>
    </row>
    <row r="4173" spans="1:14" ht="45">
      <c r="A4173" s="185"/>
      <c r="B4173" s="266" t="s">
        <v>10997</v>
      </c>
      <c r="C4173" s="241">
        <v>2024</v>
      </c>
      <c r="D4173" s="266" t="s">
        <v>10998</v>
      </c>
      <c r="E4173" s="78">
        <v>0.4</v>
      </c>
      <c r="F4173" s="244">
        <v>1</v>
      </c>
      <c r="G4173" s="244">
        <v>10</v>
      </c>
      <c r="H4173" s="267">
        <v>23.55621</v>
      </c>
      <c r="I4173" s="269">
        <v>620</v>
      </c>
      <c r="L4173" s="211">
        <f t="shared" si="119"/>
        <v>23.55621</v>
      </c>
      <c r="N4173" s="192"/>
    </row>
    <row r="4174" spans="1:14" ht="45">
      <c r="A4174" s="185"/>
      <c r="B4174" s="266" t="s">
        <v>10999</v>
      </c>
      <c r="C4174" s="241">
        <v>2024</v>
      </c>
      <c r="D4174" s="266" t="s">
        <v>11000</v>
      </c>
      <c r="E4174" s="78">
        <v>0.4</v>
      </c>
      <c r="F4174" s="244">
        <v>1</v>
      </c>
      <c r="G4174" s="244">
        <v>25</v>
      </c>
      <c r="H4174" s="267">
        <v>24.48639</v>
      </c>
      <c r="I4174" s="269">
        <v>620</v>
      </c>
      <c r="L4174" s="211">
        <f t="shared" si="119"/>
        <v>24.48639</v>
      </c>
      <c r="N4174" s="192"/>
    </row>
    <row r="4175" spans="1:14" ht="45">
      <c r="A4175" s="185"/>
      <c r="B4175" s="266" t="s">
        <v>11001</v>
      </c>
      <c r="C4175" s="241">
        <v>2024</v>
      </c>
      <c r="D4175" s="266" t="s">
        <v>11002</v>
      </c>
      <c r="E4175" s="78">
        <v>0.4</v>
      </c>
      <c r="F4175" s="244">
        <v>1</v>
      </c>
      <c r="G4175" s="244">
        <v>0</v>
      </c>
      <c r="H4175" s="267">
        <v>23.55622</v>
      </c>
      <c r="I4175" s="269">
        <v>620</v>
      </c>
      <c r="L4175" s="211">
        <f t="shared" si="119"/>
        <v>23.55622</v>
      </c>
      <c r="N4175" s="192"/>
    </row>
    <row r="4176" spans="1:14" ht="45">
      <c r="A4176" s="185"/>
      <c r="B4176" s="266" t="s">
        <v>11003</v>
      </c>
      <c r="C4176" s="241">
        <v>2024</v>
      </c>
      <c r="D4176" s="266" t="s">
        <v>11004</v>
      </c>
      <c r="E4176" s="78">
        <v>0.4</v>
      </c>
      <c r="F4176" s="244">
        <v>1</v>
      </c>
      <c r="G4176" s="244">
        <v>10</v>
      </c>
      <c r="H4176" s="267">
        <v>24.507540000000002</v>
      </c>
      <c r="I4176" s="269">
        <v>620</v>
      </c>
      <c r="L4176" s="211">
        <f t="shared" si="119"/>
        <v>24.507540000000002</v>
      </c>
      <c r="N4176" s="192"/>
    </row>
    <row r="4177" spans="1:14" ht="45">
      <c r="A4177" s="185"/>
      <c r="B4177" s="266" t="s">
        <v>11005</v>
      </c>
      <c r="C4177" s="241">
        <v>2024</v>
      </c>
      <c r="D4177" s="266" t="s">
        <v>11006</v>
      </c>
      <c r="E4177" s="78">
        <v>0.4</v>
      </c>
      <c r="F4177" s="244">
        <v>1</v>
      </c>
      <c r="G4177" s="244">
        <v>15</v>
      </c>
      <c r="H4177" s="267">
        <v>24.507540000000002</v>
      </c>
      <c r="I4177" s="269">
        <v>620</v>
      </c>
      <c r="L4177" s="211">
        <f t="shared" si="119"/>
        <v>24.507540000000002</v>
      </c>
      <c r="N4177" s="192"/>
    </row>
    <row r="4178" spans="1:14" ht="45">
      <c r="A4178" s="185"/>
      <c r="B4178" s="266" t="s">
        <v>11007</v>
      </c>
      <c r="C4178" s="241">
        <v>2024</v>
      </c>
      <c r="D4178" s="266" t="s">
        <v>11008</v>
      </c>
      <c r="E4178" s="78">
        <v>0.4</v>
      </c>
      <c r="F4178" s="244">
        <v>1</v>
      </c>
      <c r="G4178" s="244">
        <v>0</v>
      </c>
      <c r="H4178" s="267">
        <v>24.507540000000002</v>
      </c>
      <c r="I4178" s="269">
        <v>620</v>
      </c>
      <c r="L4178" s="211">
        <f t="shared" si="119"/>
        <v>24.507540000000002</v>
      </c>
      <c r="N4178" s="192"/>
    </row>
    <row r="4179" spans="1:14" ht="45">
      <c r="A4179" s="185"/>
      <c r="B4179" s="266" t="s">
        <v>11009</v>
      </c>
      <c r="C4179" s="241">
        <v>2024</v>
      </c>
      <c r="D4179" s="266" t="s">
        <v>11010</v>
      </c>
      <c r="E4179" s="78">
        <v>0.4</v>
      </c>
      <c r="F4179" s="244">
        <v>1</v>
      </c>
      <c r="G4179" s="244">
        <v>15</v>
      </c>
      <c r="H4179" s="267">
        <v>24.507540000000002</v>
      </c>
      <c r="I4179" s="269">
        <v>620</v>
      </c>
      <c r="L4179" s="211">
        <f t="shared" si="119"/>
        <v>24.507540000000002</v>
      </c>
      <c r="N4179" s="192"/>
    </row>
    <row r="4180" spans="1:14" ht="45">
      <c r="A4180" s="185"/>
      <c r="B4180" s="266" t="s">
        <v>11011</v>
      </c>
      <c r="C4180" s="241">
        <v>2024</v>
      </c>
      <c r="D4180" s="266" t="s">
        <v>11012</v>
      </c>
      <c r="E4180" s="78">
        <v>0.4</v>
      </c>
      <c r="F4180" s="244">
        <v>1</v>
      </c>
      <c r="G4180" s="244">
        <v>10</v>
      </c>
      <c r="H4180" s="267">
        <v>13.81854</v>
      </c>
      <c r="I4180" s="269">
        <v>620</v>
      </c>
      <c r="L4180" s="211">
        <f t="shared" si="119"/>
        <v>13.81854</v>
      </c>
      <c r="N4180" s="192"/>
    </row>
    <row r="4181" spans="1:14" ht="45">
      <c r="A4181" s="185"/>
      <c r="B4181" s="266" t="s">
        <v>11013</v>
      </c>
      <c r="C4181" s="241">
        <v>2024</v>
      </c>
      <c r="D4181" s="266" t="s">
        <v>6826</v>
      </c>
      <c r="E4181" s="78">
        <v>0.4</v>
      </c>
      <c r="F4181" s="244">
        <v>1</v>
      </c>
      <c r="G4181" s="244">
        <v>15</v>
      </c>
      <c r="H4181" s="267">
        <v>24.507540000000002</v>
      </c>
      <c r="I4181" s="269">
        <v>620</v>
      </c>
      <c r="L4181" s="211">
        <f t="shared" si="119"/>
        <v>24.507540000000002</v>
      </c>
      <c r="N4181" s="192"/>
    </row>
    <row r="4182" spans="1:14" ht="45">
      <c r="A4182" s="185"/>
      <c r="B4182" s="266" t="s">
        <v>11014</v>
      </c>
      <c r="C4182" s="241">
        <v>2024</v>
      </c>
      <c r="D4182" s="266" t="s">
        <v>11015</v>
      </c>
      <c r="E4182" s="78">
        <v>0.4</v>
      </c>
      <c r="F4182" s="244">
        <v>1</v>
      </c>
      <c r="G4182" s="244">
        <v>0</v>
      </c>
      <c r="H4182" s="267">
        <v>24.507540000000002</v>
      </c>
      <c r="I4182" s="269">
        <v>620</v>
      </c>
      <c r="L4182" s="211">
        <f t="shared" si="119"/>
        <v>24.507540000000002</v>
      </c>
      <c r="N4182" s="192"/>
    </row>
    <row r="4183" spans="1:14" ht="45">
      <c r="A4183" s="185"/>
      <c r="B4183" s="266" t="s">
        <v>11016</v>
      </c>
      <c r="C4183" s="241">
        <v>2024</v>
      </c>
      <c r="D4183" s="266" t="s">
        <v>11017</v>
      </c>
      <c r="E4183" s="78">
        <v>0.4</v>
      </c>
      <c r="F4183" s="244">
        <v>1</v>
      </c>
      <c r="G4183" s="244">
        <v>15</v>
      </c>
      <c r="H4183" s="267">
        <v>24.507540000000002</v>
      </c>
      <c r="I4183" s="269">
        <v>620</v>
      </c>
      <c r="L4183" s="211">
        <f t="shared" si="119"/>
        <v>24.507540000000002</v>
      </c>
      <c r="N4183" s="192"/>
    </row>
    <row r="4184" spans="1:14" ht="45">
      <c r="A4184" s="185"/>
      <c r="B4184" s="266" t="s">
        <v>11018</v>
      </c>
      <c r="C4184" s="241">
        <v>2024</v>
      </c>
      <c r="D4184" s="266" t="s">
        <v>11019</v>
      </c>
      <c r="E4184" s="78">
        <v>0.4</v>
      </c>
      <c r="F4184" s="244">
        <v>1</v>
      </c>
      <c r="G4184" s="244">
        <v>15</v>
      </c>
      <c r="H4184" s="267">
        <v>24.507540000000002</v>
      </c>
      <c r="I4184" s="269">
        <v>620</v>
      </c>
      <c r="L4184" s="211">
        <f t="shared" si="119"/>
        <v>24.507540000000002</v>
      </c>
      <c r="N4184" s="192"/>
    </row>
    <row r="4185" spans="1:14" ht="45">
      <c r="A4185" s="185"/>
      <c r="B4185" s="266" t="s">
        <v>11020</v>
      </c>
      <c r="C4185" s="241">
        <v>2024</v>
      </c>
      <c r="D4185" s="266" t="s">
        <v>11021</v>
      </c>
      <c r="E4185" s="78">
        <v>0.4</v>
      </c>
      <c r="F4185" s="244">
        <v>1</v>
      </c>
      <c r="G4185" s="244">
        <v>0</v>
      </c>
      <c r="H4185" s="267">
        <v>24.507540000000002</v>
      </c>
      <c r="I4185" s="269">
        <v>620</v>
      </c>
      <c r="L4185" s="211">
        <f t="shared" si="119"/>
        <v>24.507540000000002</v>
      </c>
      <c r="N4185" s="192"/>
    </row>
    <row r="4186" spans="1:14" ht="45">
      <c r="A4186" s="185"/>
      <c r="B4186" s="266" t="s">
        <v>11022</v>
      </c>
      <c r="C4186" s="241">
        <v>2024</v>
      </c>
      <c r="D4186" s="266" t="s">
        <v>11023</v>
      </c>
      <c r="E4186" s="78">
        <v>0.4</v>
      </c>
      <c r="F4186" s="244">
        <v>1</v>
      </c>
      <c r="G4186" s="244">
        <v>15</v>
      </c>
      <c r="H4186" s="267">
        <v>24.507540000000002</v>
      </c>
      <c r="I4186" s="269">
        <v>620</v>
      </c>
      <c r="L4186" s="211">
        <f t="shared" si="119"/>
        <v>24.507540000000002</v>
      </c>
      <c r="N4186" s="192"/>
    </row>
    <row r="4187" spans="1:14" ht="45">
      <c r="A4187" s="185"/>
      <c r="B4187" s="266" t="s">
        <v>11024</v>
      </c>
      <c r="C4187" s="241">
        <v>2024</v>
      </c>
      <c r="D4187" s="266" t="s">
        <v>11025</v>
      </c>
      <c r="E4187" s="78">
        <v>0.4</v>
      </c>
      <c r="F4187" s="244">
        <v>1</v>
      </c>
      <c r="G4187" s="244">
        <v>10</v>
      </c>
      <c r="H4187" s="267">
        <v>24.507540000000002</v>
      </c>
      <c r="I4187" s="269">
        <v>620</v>
      </c>
      <c r="L4187" s="211">
        <f t="shared" si="119"/>
        <v>24.507540000000002</v>
      </c>
      <c r="N4187" s="192"/>
    </row>
    <row r="4188" spans="1:14" ht="45">
      <c r="A4188" s="185"/>
      <c r="B4188" s="266" t="s">
        <v>11026</v>
      </c>
      <c r="C4188" s="241">
        <v>2024</v>
      </c>
      <c r="D4188" s="266" t="s">
        <v>11027</v>
      </c>
      <c r="E4188" s="78">
        <v>0.4</v>
      </c>
      <c r="F4188" s="244">
        <v>1</v>
      </c>
      <c r="G4188" s="244">
        <v>5</v>
      </c>
      <c r="H4188" s="267">
        <v>13.81854</v>
      </c>
      <c r="I4188" s="269">
        <v>620</v>
      </c>
      <c r="L4188" s="211">
        <f t="shared" si="119"/>
        <v>13.81854</v>
      </c>
      <c r="N4188" s="192"/>
    </row>
    <row r="4189" spans="1:14" ht="45">
      <c r="A4189" s="185"/>
      <c r="B4189" s="266" t="s">
        <v>11028</v>
      </c>
      <c r="C4189" s="241">
        <v>2024</v>
      </c>
      <c r="D4189" s="266" t="s">
        <v>11029</v>
      </c>
      <c r="E4189" s="78">
        <v>0.4</v>
      </c>
      <c r="F4189" s="244">
        <v>1</v>
      </c>
      <c r="G4189" s="244">
        <v>15</v>
      </c>
      <c r="H4189" s="267">
        <v>24.507540000000002</v>
      </c>
      <c r="I4189" s="269">
        <v>620</v>
      </c>
      <c r="L4189" s="211">
        <f t="shared" si="119"/>
        <v>24.507540000000002</v>
      </c>
      <c r="N4189" s="192"/>
    </row>
    <row r="4190" spans="1:14" ht="45">
      <c r="A4190" s="185"/>
      <c r="B4190" s="266" t="s">
        <v>11030</v>
      </c>
      <c r="C4190" s="241">
        <v>2024</v>
      </c>
      <c r="D4190" s="266" t="s">
        <v>11031</v>
      </c>
      <c r="E4190" s="78">
        <v>0.4</v>
      </c>
      <c r="F4190" s="244">
        <v>1</v>
      </c>
      <c r="G4190" s="244">
        <v>15</v>
      </c>
      <c r="H4190" s="267">
        <v>24.49344</v>
      </c>
      <c r="I4190" s="269">
        <v>620</v>
      </c>
      <c r="L4190" s="211">
        <f t="shared" si="119"/>
        <v>24.49344</v>
      </c>
      <c r="N4190" s="192"/>
    </row>
    <row r="4191" spans="1:14" ht="45">
      <c r="A4191" s="185"/>
      <c r="B4191" s="266" t="s">
        <v>11032</v>
      </c>
      <c r="C4191" s="241">
        <v>2024</v>
      </c>
      <c r="D4191" s="266" t="s">
        <v>11033</v>
      </c>
      <c r="E4191" s="78">
        <v>0.4</v>
      </c>
      <c r="F4191" s="244">
        <v>1</v>
      </c>
      <c r="G4191" s="244">
        <v>15</v>
      </c>
      <c r="H4191" s="267">
        <v>24.493919999999999</v>
      </c>
      <c r="I4191" s="269">
        <v>620</v>
      </c>
      <c r="L4191" s="211">
        <f t="shared" si="119"/>
        <v>24.493919999999999</v>
      </c>
      <c r="N4191" s="192"/>
    </row>
    <row r="4192" spans="1:14" ht="45">
      <c r="A4192" s="185"/>
      <c r="B4192" s="266" t="s">
        <v>11034</v>
      </c>
      <c r="C4192" s="241">
        <v>2024</v>
      </c>
      <c r="D4192" s="266" t="s">
        <v>11035</v>
      </c>
      <c r="E4192" s="78">
        <v>0.4</v>
      </c>
      <c r="F4192" s="244">
        <v>1</v>
      </c>
      <c r="G4192" s="244">
        <v>15</v>
      </c>
      <c r="H4192" s="267">
        <v>24.493919999999999</v>
      </c>
      <c r="I4192" s="269">
        <v>620</v>
      </c>
      <c r="L4192" s="211">
        <f t="shared" si="119"/>
        <v>24.493919999999999</v>
      </c>
      <c r="N4192" s="192"/>
    </row>
    <row r="4193" spans="1:14" ht="45">
      <c r="A4193" s="185"/>
      <c r="B4193" s="266" t="s">
        <v>11036</v>
      </c>
      <c r="C4193" s="241">
        <v>2024</v>
      </c>
      <c r="D4193" s="266" t="s">
        <v>11037</v>
      </c>
      <c r="E4193" s="78">
        <v>0.4</v>
      </c>
      <c r="F4193" s="244">
        <v>1</v>
      </c>
      <c r="G4193" s="244">
        <v>0</v>
      </c>
      <c r="H4193" s="267">
        <v>24.493919999999999</v>
      </c>
      <c r="I4193" s="269">
        <v>620</v>
      </c>
      <c r="L4193" s="211">
        <f t="shared" si="119"/>
        <v>24.493919999999999</v>
      </c>
      <c r="N4193" s="192"/>
    </row>
    <row r="4194" spans="1:14" ht="45">
      <c r="A4194" s="185"/>
      <c r="B4194" s="266" t="s">
        <v>11038</v>
      </c>
      <c r="C4194" s="241">
        <v>2024</v>
      </c>
      <c r="D4194" s="266" t="s">
        <v>11039</v>
      </c>
      <c r="E4194" s="78">
        <v>0.4</v>
      </c>
      <c r="F4194" s="244">
        <v>1</v>
      </c>
      <c r="G4194" s="244">
        <v>5</v>
      </c>
      <c r="H4194" s="267">
        <v>14.377739999999999</v>
      </c>
      <c r="I4194" s="269">
        <v>619</v>
      </c>
      <c r="L4194" s="211">
        <f t="shared" si="119"/>
        <v>14.377739999999999</v>
      </c>
      <c r="N4194" s="192"/>
    </row>
    <row r="4195" spans="1:14" ht="45">
      <c r="A4195" s="185"/>
      <c r="B4195" s="266" t="s">
        <v>11040</v>
      </c>
      <c r="C4195" s="241">
        <v>2024</v>
      </c>
      <c r="D4195" s="266" t="s">
        <v>11041</v>
      </c>
      <c r="E4195" s="78">
        <v>0.4</v>
      </c>
      <c r="F4195" s="244">
        <v>1</v>
      </c>
      <c r="G4195" s="244">
        <v>15</v>
      </c>
      <c r="H4195" s="267">
        <v>14.377739999999999</v>
      </c>
      <c r="I4195" s="269">
        <v>619</v>
      </c>
      <c r="L4195" s="211">
        <f t="shared" si="119"/>
        <v>14.377739999999999</v>
      </c>
      <c r="N4195" s="192"/>
    </row>
    <row r="4196" spans="1:14" ht="45">
      <c r="A4196" s="185"/>
      <c r="B4196" s="266" t="s">
        <v>11042</v>
      </c>
      <c r="C4196" s="241">
        <v>2024</v>
      </c>
      <c r="D4196" s="266" t="s">
        <v>11043</v>
      </c>
      <c r="E4196" s="78">
        <v>0.4</v>
      </c>
      <c r="F4196" s="244">
        <v>1</v>
      </c>
      <c r="G4196" s="244">
        <v>0</v>
      </c>
      <c r="H4196" s="267">
        <v>24.240659999999998</v>
      </c>
      <c r="I4196" s="269">
        <v>619</v>
      </c>
      <c r="L4196" s="211">
        <f t="shared" si="119"/>
        <v>24.240659999999998</v>
      </c>
      <c r="N4196" s="192"/>
    </row>
    <row r="4197" spans="1:14" ht="45">
      <c r="A4197" s="185"/>
      <c r="B4197" s="266" t="s">
        <v>11044</v>
      </c>
      <c r="C4197" s="241">
        <v>2024</v>
      </c>
      <c r="D4197" s="266" t="s">
        <v>11045</v>
      </c>
      <c r="E4197" s="78">
        <v>0.4</v>
      </c>
      <c r="F4197" s="244">
        <v>1</v>
      </c>
      <c r="G4197" s="244">
        <v>0</v>
      </c>
      <c r="H4197" s="267">
        <v>24.240659999999998</v>
      </c>
      <c r="I4197" s="269">
        <v>619</v>
      </c>
      <c r="L4197" s="211">
        <f t="shared" si="119"/>
        <v>24.240659999999998</v>
      </c>
      <c r="N4197" s="192"/>
    </row>
    <row r="4198" spans="1:14" ht="45">
      <c r="A4198" s="185"/>
      <c r="B4198" s="266" t="s">
        <v>11046</v>
      </c>
      <c r="C4198" s="241">
        <v>2024</v>
      </c>
      <c r="D4198" s="266" t="s">
        <v>11047</v>
      </c>
      <c r="E4198" s="78">
        <v>0.4</v>
      </c>
      <c r="F4198" s="244">
        <v>1</v>
      </c>
      <c r="G4198" s="244">
        <v>0</v>
      </c>
      <c r="H4198" s="267">
        <v>24.240659999999998</v>
      </c>
      <c r="I4198" s="269">
        <v>619</v>
      </c>
      <c r="L4198" s="211">
        <f t="shared" si="119"/>
        <v>24.240659999999998</v>
      </c>
      <c r="N4198" s="192"/>
    </row>
    <row r="4199" spans="1:14" ht="45">
      <c r="A4199" s="185"/>
      <c r="B4199" s="266" t="s">
        <v>11048</v>
      </c>
      <c r="C4199" s="241">
        <v>2024</v>
      </c>
      <c r="D4199" s="266" t="s">
        <v>11049</v>
      </c>
      <c r="E4199" s="78">
        <v>0.4</v>
      </c>
      <c r="F4199" s="244">
        <v>1</v>
      </c>
      <c r="G4199" s="244">
        <v>0</v>
      </c>
      <c r="H4199" s="267">
        <v>24.240659999999998</v>
      </c>
      <c r="I4199" s="269">
        <v>619</v>
      </c>
      <c r="L4199" s="211">
        <f t="shared" si="119"/>
        <v>24.240659999999998</v>
      </c>
      <c r="N4199" s="192"/>
    </row>
    <row r="4200" spans="1:14" ht="45">
      <c r="A4200" s="185"/>
      <c r="B4200" s="266" t="s">
        <v>11050</v>
      </c>
      <c r="C4200" s="241">
        <v>2024</v>
      </c>
      <c r="D4200" s="266" t="s">
        <v>11051</v>
      </c>
      <c r="E4200" s="78">
        <v>0.4</v>
      </c>
      <c r="F4200" s="244">
        <v>1</v>
      </c>
      <c r="G4200" s="244">
        <v>15</v>
      </c>
      <c r="H4200" s="267">
        <v>24.240659999999998</v>
      </c>
      <c r="I4200" s="269">
        <v>619</v>
      </c>
      <c r="L4200" s="211">
        <f t="shared" si="119"/>
        <v>24.240659999999998</v>
      </c>
      <c r="N4200" s="192"/>
    </row>
    <row r="4201" spans="1:14" ht="45">
      <c r="A4201" s="185"/>
      <c r="B4201" s="266" t="s">
        <v>11052</v>
      </c>
      <c r="C4201" s="241">
        <v>2024</v>
      </c>
      <c r="D4201" s="266" t="s">
        <v>11053</v>
      </c>
      <c r="E4201" s="78">
        <v>0.4</v>
      </c>
      <c r="F4201" s="244">
        <v>1</v>
      </c>
      <c r="G4201" s="244">
        <v>0</v>
      </c>
      <c r="H4201" s="267">
        <v>24.240659999999998</v>
      </c>
      <c r="I4201" s="269">
        <v>619</v>
      </c>
      <c r="L4201" s="211">
        <f t="shared" si="119"/>
        <v>24.240659999999998</v>
      </c>
      <c r="N4201" s="192"/>
    </row>
    <row r="4202" spans="1:14" ht="45">
      <c r="A4202" s="185"/>
      <c r="B4202" s="266" t="s">
        <v>11054</v>
      </c>
      <c r="C4202" s="241">
        <v>2024</v>
      </c>
      <c r="D4202" s="266" t="s">
        <v>11055</v>
      </c>
      <c r="E4202" s="78">
        <v>0.4</v>
      </c>
      <c r="F4202" s="244">
        <v>1</v>
      </c>
      <c r="G4202" s="244">
        <v>15</v>
      </c>
      <c r="H4202" s="267">
        <v>24.669720000000002</v>
      </c>
      <c r="I4202" s="269">
        <v>825</v>
      </c>
      <c r="L4202" s="211">
        <f t="shared" si="119"/>
        <v>24.669720000000002</v>
      </c>
      <c r="N4202" s="192"/>
    </row>
    <row r="4203" spans="1:14" ht="45">
      <c r="A4203" s="185"/>
      <c r="B4203" s="266" t="s">
        <v>11056</v>
      </c>
      <c r="C4203" s="241">
        <v>2024</v>
      </c>
      <c r="D4203" s="266" t="s">
        <v>11057</v>
      </c>
      <c r="E4203" s="78">
        <v>0.4</v>
      </c>
      <c r="F4203" s="244">
        <v>1</v>
      </c>
      <c r="G4203" s="244">
        <v>15</v>
      </c>
      <c r="H4203" s="267">
        <v>24.241119999999999</v>
      </c>
      <c r="I4203" s="269">
        <v>619</v>
      </c>
      <c r="L4203" s="211">
        <f t="shared" si="119"/>
        <v>24.241119999999999</v>
      </c>
      <c r="N4203" s="192"/>
    </row>
    <row r="4204" spans="1:14" ht="45">
      <c r="A4204" s="185"/>
      <c r="B4204" s="266" t="s">
        <v>11058</v>
      </c>
      <c r="C4204" s="241">
        <v>2024</v>
      </c>
      <c r="D4204" s="266" t="s">
        <v>11059</v>
      </c>
      <c r="E4204" s="78">
        <v>0.4</v>
      </c>
      <c r="F4204" s="244">
        <v>1</v>
      </c>
      <c r="G4204" s="244">
        <v>0</v>
      </c>
      <c r="H4204" s="267">
        <v>24.238310000000002</v>
      </c>
      <c r="I4204" s="269">
        <v>619</v>
      </c>
      <c r="L4204" s="211">
        <f t="shared" si="119"/>
        <v>24.238310000000002</v>
      </c>
      <c r="N4204" s="192"/>
    </row>
    <row r="4205" spans="1:14" ht="45">
      <c r="A4205" s="185"/>
      <c r="B4205" s="266" t="s">
        <v>11060</v>
      </c>
      <c r="C4205" s="241">
        <v>2024</v>
      </c>
      <c r="D4205" s="266" t="s">
        <v>11061</v>
      </c>
      <c r="E4205" s="78">
        <v>0.4</v>
      </c>
      <c r="F4205" s="244">
        <v>1</v>
      </c>
      <c r="G4205" s="244">
        <v>0</v>
      </c>
      <c r="H4205" s="267">
        <v>24.238779999999998</v>
      </c>
      <c r="I4205" s="269">
        <v>619</v>
      </c>
      <c r="L4205" s="211">
        <f t="shared" si="119"/>
        <v>24.238779999999998</v>
      </c>
      <c r="N4205" s="192"/>
    </row>
    <row r="4206" spans="1:14" ht="45">
      <c r="A4206" s="185"/>
      <c r="B4206" s="266" t="s">
        <v>11062</v>
      </c>
      <c r="C4206" s="241">
        <v>2024</v>
      </c>
      <c r="D4206" s="266" t="s">
        <v>11063</v>
      </c>
      <c r="E4206" s="78">
        <v>0.4</v>
      </c>
      <c r="F4206" s="244">
        <v>1</v>
      </c>
      <c r="G4206" s="244">
        <v>0</v>
      </c>
      <c r="H4206" s="267">
        <v>24.238779999999998</v>
      </c>
      <c r="I4206" s="269">
        <v>619</v>
      </c>
      <c r="L4206" s="211">
        <f t="shared" si="119"/>
        <v>24.238779999999998</v>
      </c>
      <c r="N4206" s="192"/>
    </row>
    <row r="4207" spans="1:14" ht="45">
      <c r="A4207" s="185"/>
      <c r="B4207" s="266" t="s">
        <v>11064</v>
      </c>
      <c r="C4207" s="241">
        <v>2024</v>
      </c>
      <c r="D4207" s="266" t="s">
        <v>11065</v>
      </c>
      <c r="E4207" s="78">
        <v>0.4</v>
      </c>
      <c r="F4207" s="244">
        <v>1</v>
      </c>
      <c r="G4207" s="244">
        <v>0</v>
      </c>
      <c r="H4207" s="267">
        <v>24.238779999999998</v>
      </c>
      <c r="I4207" s="269">
        <v>619</v>
      </c>
      <c r="L4207" s="211">
        <f t="shared" si="119"/>
        <v>24.238779999999998</v>
      </c>
      <c r="N4207" s="192"/>
    </row>
    <row r="4208" spans="1:14" ht="45">
      <c r="A4208" s="185"/>
      <c r="B4208" s="266" t="s">
        <v>11066</v>
      </c>
      <c r="C4208" s="241">
        <v>2024</v>
      </c>
      <c r="D4208" s="266" t="s">
        <v>11067</v>
      </c>
      <c r="E4208" s="78">
        <v>0.4</v>
      </c>
      <c r="F4208" s="244">
        <v>1</v>
      </c>
      <c r="G4208" s="244">
        <v>0</v>
      </c>
      <c r="H4208" s="267">
        <v>24.238779999999998</v>
      </c>
      <c r="I4208" s="269">
        <v>619</v>
      </c>
      <c r="L4208" s="211">
        <f t="shared" si="119"/>
        <v>24.238779999999998</v>
      </c>
      <c r="N4208" s="192"/>
    </row>
    <row r="4209" spans="1:14" ht="45">
      <c r="A4209" s="185"/>
      <c r="B4209" s="266" t="s">
        <v>11068</v>
      </c>
      <c r="C4209" s="241">
        <v>2024</v>
      </c>
      <c r="D4209" s="266" t="s">
        <v>11069</v>
      </c>
      <c r="E4209" s="78">
        <v>0.4</v>
      </c>
      <c r="F4209" s="244">
        <v>1</v>
      </c>
      <c r="G4209" s="244">
        <v>10</v>
      </c>
      <c r="H4209" s="267">
        <v>24.238779999999998</v>
      </c>
      <c r="I4209" s="269">
        <v>619</v>
      </c>
      <c r="L4209" s="211">
        <f t="shared" si="119"/>
        <v>24.238779999999998</v>
      </c>
      <c r="N4209" s="192"/>
    </row>
    <row r="4210" spans="1:14" ht="45">
      <c r="A4210" s="185"/>
      <c r="B4210" s="266" t="s">
        <v>11070</v>
      </c>
      <c r="C4210" s="241">
        <v>2024</v>
      </c>
      <c r="D4210" s="266" t="s">
        <v>11071</v>
      </c>
      <c r="E4210" s="78">
        <v>0.4</v>
      </c>
      <c r="F4210" s="244">
        <v>1</v>
      </c>
      <c r="G4210" s="244">
        <v>15</v>
      </c>
      <c r="H4210" s="267">
        <v>24.238779999999998</v>
      </c>
      <c r="I4210" s="269">
        <v>619</v>
      </c>
      <c r="L4210" s="211">
        <f t="shared" si="119"/>
        <v>24.238779999999998</v>
      </c>
      <c r="N4210" s="192"/>
    </row>
    <row r="4211" spans="1:14" ht="45">
      <c r="A4211" s="185"/>
      <c r="B4211" s="266" t="s">
        <v>11072</v>
      </c>
      <c r="C4211" s="241">
        <v>2024</v>
      </c>
      <c r="D4211" s="266" t="s">
        <v>11073</v>
      </c>
      <c r="E4211" s="78">
        <v>0.4</v>
      </c>
      <c r="F4211" s="244">
        <v>1</v>
      </c>
      <c r="G4211" s="244">
        <v>15</v>
      </c>
      <c r="H4211" s="267">
        <v>24.238779999999998</v>
      </c>
      <c r="I4211" s="269">
        <v>619</v>
      </c>
      <c r="L4211" s="211">
        <f t="shared" si="119"/>
        <v>24.238779999999998</v>
      </c>
      <c r="N4211" s="192"/>
    </row>
    <row r="4212" spans="1:14" ht="45">
      <c r="A4212" s="185"/>
      <c r="B4212" s="266" t="s">
        <v>11074</v>
      </c>
      <c r="C4212" s="241">
        <v>2024</v>
      </c>
      <c r="D4212" s="266" t="s">
        <v>11075</v>
      </c>
      <c r="E4212" s="78">
        <v>0.4</v>
      </c>
      <c r="F4212" s="244">
        <v>1</v>
      </c>
      <c r="G4212" s="244">
        <v>0</v>
      </c>
      <c r="H4212" s="267">
        <v>24.228900000000003</v>
      </c>
      <c r="I4212" s="269">
        <v>619</v>
      </c>
      <c r="L4212" s="211">
        <f t="shared" si="119"/>
        <v>24.228900000000003</v>
      </c>
      <c r="N4212" s="192"/>
    </row>
    <row r="4213" spans="1:14" ht="45">
      <c r="A4213" s="185"/>
      <c r="B4213" s="266" t="s">
        <v>11076</v>
      </c>
      <c r="C4213" s="241">
        <v>2024</v>
      </c>
      <c r="D4213" s="266" t="s">
        <v>11077</v>
      </c>
      <c r="E4213" s="78">
        <v>0.4</v>
      </c>
      <c r="F4213" s="244">
        <v>1</v>
      </c>
      <c r="G4213" s="244">
        <v>15</v>
      </c>
      <c r="H4213" s="267">
        <v>24.22936</v>
      </c>
      <c r="I4213" s="269">
        <v>619</v>
      </c>
      <c r="L4213" s="211">
        <f t="shared" si="119"/>
        <v>24.22936</v>
      </c>
      <c r="N4213" s="192"/>
    </row>
    <row r="4214" spans="1:14" ht="45">
      <c r="A4214" s="185"/>
      <c r="B4214" s="266" t="s">
        <v>11078</v>
      </c>
      <c r="C4214" s="241">
        <v>2024</v>
      </c>
      <c r="D4214" s="266" t="s">
        <v>11079</v>
      </c>
      <c r="E4214" s="78">
        <v>0.4</v>
      </c>
      <c r="F4214" s="244">
        <v>1</v>
      </c>
      <c r="G4214" s="244">
        <v>15</v>
      </c>
      <c r="H4214" s="267">
        <v>24.22936</v>
      </c>
      <c r="I4214" s="269">
        <v>619</v>
      </c>
      <c r="L4214" s="211">
        <f t="shared" si="119"/>
        <v>24.22936</v>
      </c>
      <c r="N4214" s="192"/>
    </row>
    <row r="4215" spans="1:14" ht="45">
      <c r="A4215" s="185"/>
      <c r="B4215" s="266" t="s">
        <v>11080</v>
      </c>
      <c r="C4215" s="241">
        <v>2024</v>
      </c>
      <c r="D4215" s="266" t="s">
        <v>11081</v>
      </c>
      <c r="E4215" s="78">
        <v>0.4</v>
      </c>
      <c r="F4215" s="244">
        <v>1</v>
      </c>
      <c r="G4215" s="244">
        <v>0</v>
      </c>
      <c r="H4215" s="267">
        <v>24.22936</v>
      </c>
      <c r="I4215" s="269">
        <v>619</v>
      </c>
      <c r="L4215" s="211">
        <f t="shared" si="119"/>
        <v>24.22936</v>
      </c>
      <c r="N4215" s="192"/>
    </row>
    <row r="4216" spans="1:14" ht="45">
      <c r="A4216" s="185"/>
      <c r="B4216" s="266" t="s">
        <v>11082</v>
      </c>
      <c r="C4216" s="241">
        <v>2024</v>
      </c>
      <c r="D4216" s="266" t="s">
        <v>11083</v>
      </c>
      <c r="E4216" s="78">
        <v>0.4</v>
      </c>
      <c r="F4216" s="244">
        <v>1</v>
      </c>
      <c r="G4216" s="244">
        <v>0</v>
      </c>
      <c r="H4216" s="267">
        <v>24.22936</v>
      </c>
      <c r="I4216" s="269">
        <v>619</v>
      </c>
      <c r="L4216" s="211">
        <f t="shared" si="119"/>
        <v>24.22936</v>
      </c>
      <c r="N4216" s="192"/>
    </row>
    <row r="4217" spans="1:14" ht="45">
      <c r="A4217" s="185"/>
      <c r="B4217" s="266" t="s">
        <v>11084</v>
      </c>
      <c r="C4217" s="241">
        <v>2024</v>
      </c>
      <c r="D4217" s="266" t="s">
        <v>11085</v>
      </c>
      <c r="E4217" s="78">
        <v>0.4</v>
      </c>
      <c r="F4217" s="244">
        <v>1</v>
      </c>
      <c r="G4217" s="244">
        <v>5</v>
      </c>
      <c r="H4217" s="267">
        <v>24.241119999999999</v>
      </c>
      <c r="I4217" s="269">
        <v>619</v>
      </c>
      <c r="L4217" s="211">
        <f t="shared" si="119"/>
        <v>24.241119999999999</v>
      </c>
      <c r="N4217" s="192"/>
    </row>
    <row r="4218" spans="1:14" ht="45">
      <c r="A4218" s="185"/>
      <c r="B4218" s="266" t="s">
        <v>11086</v>
      </c>
      <c r="C4218" s="241">
        <v>2024</v>
      </c>
      <c r="D4218" s="266" t="s">
        <v>11087</v>
      </c>
      <c r="E4218" s="78">
        <v>0.4</v>
      </c>
      <c r="F4218" s="244">
        <v>1</v>
      </c>
      <c r="G4218" s="244">
        <v>0</v>
      </c>
      <c r="H4218" s="267">
        <v>24.241109999999999</v>
      </c>
      <c r="I4218" s="269">
        <v>619</v>
      </c>
      <c r="L4218" s="211">
        <f t="shared" si="119"/>
        <v>24.241109999999999</v>
      </c>
      <c r="N4218" s="192"/>
    </row>
    <row r="4219" spans="1:14" ht="45">
      <c r="A4219" s="185"/>
      <c r="B4219" s="266" t="s">
        <v>11088</v>
      </c>
      <c r="C4219" s="241">
        <v>2024</v>
      </c>
      <c r="D4219" s="266" t="s">
        <v>11089</v>
      </c>
      <c r="E4219" s="78">
        <v>0.4</v>
      </c>
      <c r="F4219" s="244">
        <v>1</v>
      </c>
      <c r="G4219" s="244">
        <v>0</v>
      </c>
      <c r="H4219" s="267">
        <v>24.241119999999999</v>
      </c>
      <c r="I4219" s="269">
        <v>619</v>
      </c>
      <c r="L4219" s="211">
        <f t="shared" si="119"/>
        <v>24.241119999999999</v>
      </c>
      <c r="N4219" s="192"/>
    </row>
    <row r="4220" spans="1:14" ht="45">
      <c r="A4220" s="185"/>
      <c r="B4220" s="266" t="s">
        <v>11090</v>
      </c>
      <c r="C4220" s="241">
        <v>2024</v>
      </c>
      <c r="D4220" s="266" t="s">
        <v>11091</v>
      </c>
      <c r="E4220" s="78">
        <v>0.4</v>
      </c>
      <c r="F4220" s="244">
        <v>1</v>
      </c>
      <c r="G4220" s="244">
        <v>0</v>
      </c>
      <c r="H4220" s="267">
        <v>24.241580000000003</v>
      </c>
      <c r="I4220" s="269">
        <v>619</v>
      </c>
      <c r="L4220" s="211">
        <f t="shared" si="119"/>
        <v>24.241580000000003</v>
      </c>
      <c r="N4220" s="192"/>
    </row>
    <row r="4221" spans="1:14" ht="45">
      <c r="A4221" s="185"/>
      <c r="B4221" s="266" t="s">
        <v>11092</v>
      </c>
      <c r="C4221" s="241">
        <v>2024</v>
      </c>
      <c r="D4221" s="266" t="s">
        <v>6666</v>
      </c>
      <c r="E4221" s="78">
        <v>0.4</v>
      </c>
      <c r="F4221" s="244">
        <v>1</v>
      </c>
      <c r="G4221" s="244">
        <v>15</v>
      </c>
      <c r="H4221" s="267">
        <v>31.24409</v>
      </c>
      <c r="I4221" s="269">
        <v>618</v>
      </c>
      <c r="L4221" s="211">
        <f t="shared" si="119"/>
        <v>31.24409</v>
      </c>
      <c r="N4221" s="192"/>
    </row>
    <row r="4222" spans="1:14" ht="45">
      <c r="A4222" s="185"/>
      <c r="B4222" s="266" t="s">
        <v>11093</v>
      </c>
      <c r="C4222" s="241">
        <v>2024</v>
      </c>
      <c r="D4222" s="266" t="s">
        <v>11094</v>
      </c>
      <c r="E4222" s="78">
        <v>0.4</v>
      </c>
      <c r="F4222" s="244">
        <v>1</v>
      </c>
      <c r="G4222" s="244">
        <v>0</v>
      </c>
      <c r="H4222" s="267">
        <v>31.511299999999999</v>
      </c>
      <c r="I4222" s="269">
        <v>618</v>
      </c>
      <c r="L4222" s="211">
        <f t="shared" si="119"/>
        <v>31.511299999999999</v>
      </c>
      <c r="N4222" s="192"/>
    </row>
    <row r="4223" spans="1:14" ht="45">
      <c r="A4223" s="185"/>
      <c r="B4223" s="266" t="s">
        <v>11095</v>
      </c>
      <c r="C4223" s="241">
        <v>2024</v>
      </c>
      <c r="D4223" s="266" t="s">
        <v>11096</v>
      </c>
      <c r="E4223" s="78">
        <v>0.4</v>
      </c>
      <c r="F4223" s="244">
        <v>1</v>
      </c>
      <c r="G4223" s="244">
        <v>0</v>
      </c>
      <c r="H4223" s="267">
        <v>15.053979999999999</v>
      </c>
      <c r="I4223" s="269">
        <v>618</v>
      </c>
      <c r="L4223" s="211">
        <f t="shared" si="119"/>
        <v>15.053979999999999</v>
      </c>
      <c r="N4223" s="192"/>
    </row>
    <row r="4224" spans="1:14" ht="45">
      <c r="A4224" s="185"/>
      <c r="B4224" s="266" t="s">
        <v>11097</v>
      </c>
      <c r="C4224" s="241">
        <v>2024</v>
      </c>
      <c r="D4224" s="266" t="s">
        <v>11098</v>
      </c>
      <c r="E4224" s="78">
        <v>0.4</v>
      </c>
      <c r="F4224" s="244">
        <v>1</v>
      </c>
      <c r="G4224" s="244">
        <v>15</v>
      </c>
      <c r="H4224" s="267">
        <v>31.488869999999999</v>
      </c>
      <c r="I4224" s="269">
        <v>619</v>
      </c>
      <c r="L4224" s="211">
        <f t="shared" si="119"/>
        <v>31.488869999999999</v>
      </c>
      <c r="N4224" s="192"/>
    </row>
    <row r="4225" spans="1:14" ht="45">
      <c r="A4225" s="185"/>
      <c r="B4225" s="266" t="s">
        <v>11099</v>
      </c>
      <c r="C4225" s="241">
        <v>2024</v>
      </c>
      <c r="D4225" s="266" t="s">
        <v>11100</v>
      </c>
      <c r="E4225" s="78">
        <v>0.4</v>
      </c>
      <c r="F4225" s="244">
        <v>1</v>
      </c>
      <c r="G4225" s="244">
        <v>10</v>
      </c>
      <c r="H4225" s="267">
        <v>29.119900000000001</v>
      </c>
      <c r="I4225" s="269">
        <v>619</v>
      </c>
      <c r="L4225" s="211">
        <f t="shared" si="119"/>
        <v>29.119900000000001</v>
      </c>
      <c r="N4225" s="192"/>
    </row>
    <row r="4226" spans="1:14" ht="45">
      <c r="A4226" s="185"/>
      <c r="B4226" s="266" t="s">
        <v>11101</v>
      </c>
      <c r="C4226" s="241">
        <v>2024</v>
      </c>
      <c r="D4226" s="266" t="s">
        <v>6822</v>
      </c>
      <c r="E4226" s="78">
        <v>0.4</v>
      </c>
      <c r="F4226" s="244">
        <v>1</v>
      </c>
      <c r="G4226" s="244">
        <v>15</v>
      </c>
      <c r="H4226" s="267">
        <v>31.53726</v>
      </c>
      <c r="I4226" s="269">
        <v>619</v>
      </c>
      <c r="L4226" s="211">
        <f t="shared" si="119"/>
        <v>31.53726</v>
      </c>
      <c r="N4226" s="192"/>
    </row>
    <row r="4227" spans="1:14" ht="45">
      <c r="A4227" s="185"/>
      <c r="B4227" s="266" t="s">
        <v>11102</v>
      </c>
      <c r="C4227" s="241">
        <v>2024</v>
      </c>
      <c r="D4227" s="266" t="s">
        <v>11103</v>
      </c>
      <c r="E4227" s="78">
        <v>0.4</v>
      </c>
      <c r="F4227" s="244">
        <v>1</v>
      </c>
      <c r="G4227" s="244">
        <v>15</v>
      </c>
      <c r="H4227" s="267">
        <v>15.378780000000001</v>
      </c>
      <c r="I4227" s="269">
        <v>826</v>
      </c>
      <c r="L4227" s="211">
        <f t="shared" si="119"/>
        <v>15.378780000000001</v>
      </c>
      <c r="N4227" s="192"/>
    </row>
    <row r="4228" spans="1:14" ht="45">
      <c r="A4228" s="185"/>
      <c r="B4228" s="266" t="s">
        <v>11104</v>
      </c>
      <c r="C4228" s="241">
        <v>2024</v>
      </c>
      <c r="D4228" s="266" t="s">
        <v>11105</v>
      </c>
      <c r="E4228" s="78">
        <v>0.4</v>
      </c>
      <c r="F4228" s="244">
        <v>1</v>
      </c>
      <c r="G4228" s="244">
        <v>15</v>
      </c>
      <c r="H4228" s="267">
        <v>16.66676</v>
      </c>
      <c r="I4228" s="269">
        <v>826</v>
      </c>
      <c r="L4228" s="211">
        <f t="shared" si="119"/>
        <v>16.66676</v>
      </c>
      <c r="N4228" s="192"/>
    </row>
    <row r="4229" spans="1:14" ht="45">
      <c r="A4229" s="185"/>
      <c r="B4229" s="266" t="s">
        <v>11106</v>
      </c>
      <c r="C4229" s="241">
        <v>2024</v>
      </c>
      <c r="D4229" s="266" t="s">
        <v>11107</v>
      </c>
      <c r="E4229" s="78">
        <v>0.4</v>
      </c>
      <c r="F4229" s="244">
        <v>1</v>
      </c>
      <c r="G4229" s="244">
        <v>10</v>
      </c>
      <c r="H4229" s="267">
        <v>15.442860000000001</v>
      </c>
      <c r="I4229" s="269">
        <v>826</v>
      </c>
      <c r="L4229" s="211">
        <f t="shared" si="119"/>
        <v>15.442860000000001</v>
      </c>
      <c r="N4229" s="192"/>
    </row>
    <row r="4230" spans="1:14" ht="45">
      <c r="A4230" s="185"/>
      <c r="B4230" s="266" t="s">
        <v>11108</v>
      </c>
      <c r="C4230" s="241">
        <v>2024</v>
      </c>
      <c r="D4230" s="266" t="s">
        <v>11109</v>
      </c>
      <c r="E4230" s="78">
        <v>0.4</v>
      </c>
      <c r="F4230" s="244">
        <v>1</v>
      </c>
      <c r="G4230" s="244">
        <v>0</v>
      </c>
      <c r="H4230" s="267">
        <v>15.379250000000001</v>
      </c>
      <c r="I4230" s="269">
        <v>826</v>
      </c>
      <c r="L4230" s="211">
        <f t="shared" si="119"/>
        <v>15.379250000000001</v>
      </c>
      <c r="N4230" s="192"/>
    </row>
    <row r="4231" spans="1:14" ht="45">
      <c r="A4231" s="185"/>
      <c r="B4231" s="266" t="s">
        <v>11110</v>
      </c>
      <c r="C4231" s="241">
        <v>2024</v>
      </c>
      <c r="D4231" s="266" t="s">
        <v>11111</v>
      </c>
      <c r="E4231" s="78">
        <v>0.4</v>
      </c>
      <c r="F4231" s="244">
        <v>1</v>
      </c>
      <c r="G4231" s="244">
        <v>15</v>
      </c>
      <c r="H4231" s="267">
        <v>15.379250000000001</v>
      </c>
      <c r="I4231" s="269">
        <v>826</v>
      </c>
      <c r="L4231" s="211">
        <f t="shared" si="119"/>
        <v>15.379250000000001</v>
      </c>
      <c r="N4231" s="192"/>
    </row>
    <row r="4232" spans="1:14" ht="45">
      <c r="A4232" s="185"/>
      <c r="B4232" s="266" t="s">
        <v>11112</v>
      </c>
      <c r="C4232" s="241">
        <v>2024</v>
      </c>
      <c r="D4232" s="266" t="s">
        <v>11113</v>
      </c>
      <c r="E4232" s="78">
        <v>0.4</v>
      </c>
      <c r="F4232" s="244">
        <v>1</v>
      </c>
      <c r="G4232" s="244">
        <v>20</v>
      </c>
      <c r="H4232" s="267">
        <v>15.739780000000001</v>
      </c>
      <c r="I4232" s="269">
        <v>826</v>
      </c>
      <c r="L4232" s="211">
        <f t="shared" ref="L4232:L4295" si="120">H4232/F4232</f>
        <v>15.739780000000001</v>
      </c>
      <c r="N4232" s="192"/>
    </row>
    <row r="4233" spans="1:14" ht="45">
      <c r="A4233" s="185"/>
      <c r="B4233" s="266" t="s">
        <v>11114</v>
      </c>
      <c r="C4233" s="241">
        <v>2024</v>
      </c>
      <c r="D4233" s="266" t="s">
        <v>11115</v>
      </c>
      <c r="E4233" s="78">
        <v>0.4</v>
      </c>
      <c r="F4233" s="244">
        <v>1</v>
      </c>
      <c r="G4233" s="244">
        <v>0</v>
      </c>
      <c r="H4233" s="267">
        <v>15.067350000000001</v>
      </c>
      <c r="I4233" s="269">
        <v>826</v>
      </c>
      <c r="L4233" s="211">
        <f t="shared" si="120"/>
        <v>15.067350000000001</v>
      </c>
      <c r="N4233" s="192"/>
    </row>
    <row r="4234" spans="1:14" ht="45">
      <c r="A4234" s="185"/>
      <c r="B4234" s="266" t="s">
        <v>11116</v>
      </c>
      <c r="C4234" s="241">
        <v>2024</v>
      </c>
      <c r="D4234" s="266" t="s">
        <v>11117</v>
      </c>
      <c r="E4234" s="78">
        <v>0.4</v>
      </c>
      <c r="F4234" s="244">
        <v>1</v>
      </c>
      <c r="G4234" s="244">
        <v>15</v>
      </c>
      <c r="H4234" s="267">
        <v>15.377790000000001</v>
      </c>
      <c r="I4234" s="269">
        <v>826</v>
      </c>
      <c r="L4234" s="211">
        <f t="shared" si="120"/>
        <v>15.377790000000001</v>
      </c>
      <c r="N4234" s="192"/>
    </row>
    <row r="4235" spans="1:14" ht="45">
      <c r="A4235" s="185"/>
      <c r="B4235" s="266" t="s">
        <v>11118</v>
      </c>
      <c r="C4235" s="241">
        <v>2024</v>
      </c>
      <c r="D4235" s="266" t="s">
        <v>11119</v>
      </c>
      <c r="E4235" s="78">
        <v>0.4</v>
      </c>
      <c r="F4235" s="244">
        <v>1</v>
      </c>
      <c r="G4235" s="244">
        <v>15</v>
      </c>
      <c r="H4235" s="267">
        <v>16.66582</v>
      </c>
      <c r="I4235" s="269">
        <v>826</v>
      </c>
      <c r="L4235" s="211">
        <f t="shared" si="120"/>
        <v>16.66582</v>
      </c>
      <c r="N4235" s="192"/>
    </row>
    <row r="4236" spans="1:14" ht="45">
      <c r="A4236" s="185"/>
      <c r="B4236" s="266" t="s">
        <v>11120</v>
      </c>
      <c r="C4236" s="241">
        <v>2024</v>
      </c>
      <c r="D4236" s="266" t="s">
        <v>11121</v>
      </c>
      <c r="E4236" s="78">
        <v>0.4</v>
      </c>
      <c r="F4236" s="244">
        <v>1</v>
      </c>
      <c r="G4236" s="244">
        <v>15</v>
      </c>
      <c r="H4236" s="267">
        <v>15.752360000000001</v>
      </c>
      <c r="I4236" s="269">
        <v>826</v>
      </c>
      <c r="L4236" s="211">
        <f t="shared" si="120"/>
        <v>15.752360000000001</v>
      </c>
      <c r="N4236" s="192"/>
    </row>
    <row r="4237" spans="1:14" ht="45">
      <c r="A4237" s="185"/>
      <c r="B4237" s="266" t="s">
        <v>11122</v>
      </c>
      <c r="C4237" s="241">
        <v>2024</v>
      </c>
      <c r="D4237" s="266" t="s">
        <v>11123</v>
      </c>
      <c r="E4237" s="78">
        <v>0.4</v>
      </c>
      <c r="F4237" s="244">
        <v>1</v>
      </c>
      <c r="G4237" s="244">
        <v>15</v>
      </c>
      <c r="H4237" s="267">
        <v>15.378290000000002</v>
      </c>
      <c r="I4237" s="269">
        <v>826</v>
      </c>
      <c r="L4237" s="211">
        <f t="shared" si="120"/>
        <v>15.378290000000002</v>
      </c>
      <c r="N4237" s="192"/>
    </row>
    <row r="4238" spans="1:14" ht="45">
      <c r="A4238" s="185"/>
      <c r="B4238" s="266" t="s">
        <v>11124</v>
      </c>
      <c r="C4238" s="241">
        <v>2024</v>
      </c>
      <c r="D4238" s="266" t="s">
        <v>11125</v>
      </c>
      <c r="E4238" s="78">
        <v>0.4</v>
      </c>
      <c r="F4238" s="244">
        <v>1</v>
      </c>
      <c r="G4238" s="244">
        <v>60</v>
      </c>
      <c r="H4238" s="267">
        <v>47.415489999999998</v>
      </c>
      <c r="I4238" s="269">
        <v>836</v>
      </c>
      <c r="L4238" s="211">
        <f t="shared" si="120"/>
        <v>47.415489999999998</v>
      </c>
      <c r="N4238" s="192"/>
    </row>
    <row r="4239" spans="1:14" ht="45">
      <c r="A4239" s="185"/>
      <c r="B4239" s="266" t="s">
        <v>11126</v>
      </c>
      <c r="C4239" s="241">
        <v>2024</v>
      </c>
      <c r="D4239" s="266" t="s">
        <v>11127</v>
      </c>
      <c r="E4239" s="78">
        <v>0.4</v>
      </c>
      <c r="F4239" s="244">
        <v>1</v>
      </c>
      <c r="G4239" s="244">
        <v>56.4</v>
      </c>
      <c r="H4239" s="267">
        <v>47.526129999999995</v>
      </c>
      <c r="I4239" s="269">
        <v>836</v>
      </c>
      <c r="L4239" s="211">
        <f t="shared" si="120"/>
        <v>47.526129999999995</v>
      </c>
      <c r="N4239" s="192"/>
    </row>
    <row r="4240" spans="1:14" ht="45">
      <c r="A4240" s="185"/>
      <c r="B4240" s="266" t="s">
        <v>11128</v>
      </c>
      <c r="C4240" s="241">
        <v>2024</v>
      </c>
      <c r="D4240" s="266" t="s">
        <v>11129</v>
      </c>
      <c r="E4240" s="78">
        <v>0.4</v>
      </c>
      <c r="F4240" s="244">
        <v>1</v>
      </c>
      <c r="G4240" s="244">
        <v>15</v>
      </c>
      <c r="H4240" s="267">
        <v>15.37875</v>
      </c>
      <c r="I4240" s="269">
        <v>826</v>
      </c>
      <c r="L4240" s="211">
        <f t="shared" si="120"/>
        <v>15.37875</v>
      </c>
      <c r="N4240" s="192"/>
    </row>
    <row r="4241" spans="1:14" ht="45">
      <c r="A4241" s="185"/>
      <c r="B4241" s="266" t="s">
        <v>11130</v>
      </c>
      <c r="C4241" s="241">
        <v>2024</v>
      </c>
      <c r="D4241" s="266" t="s">
        <v>11131</v>
      </c>
      <c r="E4241" s="78">
        <v>0.4</v>
      </c>
      <c r="F4241" s="244">
        <v>1</v>
      </c>
      <c r="G4241" s="244">
        <v>15</v>
      </c>
      <c r="H4241" s="267">
        <v>15.378770000000001</v>
      </c>
      <c r="I4241" s="269">
        <v>826</v>
      </c>
      <c r="L4241" s="211">
        <f t="shared" si="120"/>
        <v>15.378770000000001</v>
      </c>
      <c r="N4241" s="192"/>
    </row>
    <row r="4242" spans="1:14" ht="45">
      <c r="A4242" s="185"/>
      <c r="B4242" s="266" t="s">
        <v>11132</v>
      </c>
      <c r="C4242" s="241">
        <v>2024</v>
      </c>
      <c r="D4242" s="266" t="s">
        <v>11133</v>
      </c>
      <c r="E4242" s="78">
        <v>0.4</v>
      </c>
      <c r="F4242" s="244">
        <v>1</v>
      </c>
      <c r="G4242" s="244">
        <v>15</v>
      </c>
      <c r="H4242" s="267">
        <v>15.37875</v>
      </c>
      <c r="I4242" s="269">
        <v>826</v>
      </c>
      <c r="L4242" s="211">
        <f t="shared" si="120"/>
        <v>15.37875</v>
      </c>
      <c r="N4242" s="192"/>
    </row>
    <row r="4243" spans="1:14" ht="45">
      <c r="A4243" s="185"/>
      <c r="B4243" s="266" t="s">
        <v>11134</v>
      </c>
      <c r="C4243" s="241">
        <v>2024</v>
      </c>
      <c r="D4243" s="266" t="s">
        <v>11135</v>
      </c>
      <c r="E4243" s="78">
        <v>0.4</v>
      </c>
      <c r="F4243" s="244">
        <v>1</v>
      </c>
      <c r="G4243" s="244">
        <v>0</v>
      </c>
      <c r="H4243" s="267">
        <v>14.698049999999999</v>
      </c>
      <c r="I4243" s="269">
        <v>826</v>
      </c>
      <c r="L4243" s="211">
        <f t="shared" si="120"/>
        <v>14.698049999999999</v>
      </c>
      <c r="N4243" s="192"/>
    </row>
    <row r="4244" spans="1:14" ht="45">
      <c r="A4244" s="185"/>
      <c r="B4244" s="266" t="s">
        <v>11136</v>
      </c>
      <c r="C4244" s="241">
        <v>2024</v>
      </c>
      <c r="D4244" s="266" t="s">
        <v>6981</v>
      </c>
      <c r="E4244" s="78">
        <v>0.4</v>
      </c>
      <c r="F4244" s="244">
        <v>1</v>
      </c>
      <c r="G4244" s="244">
        <v>15</v>
      </c>
      <c r="H4244" s="267">
        <v>15.454270000000001</v>
      </c>
      <c r="I4244" s="269">
        <v>826</v>
      </c>
      <c r="L4244" s="211">
        <f t="shared" si="120"/>
        <v>15.454270000000001</v>
      </c>
      <c r="N4244" s="192"/>
    </row>
    <row r="4245" spans="1:14" ht="45">
      <c r="A4245" s="185"/>
      <c r="B4245" s="266" t="s">
        <v>11137</v>
      </c>
      <c r="C4245" s="241">
        <v>2024</v>
      </c>
      <c r="D4245" s="266" t="s">
        <v>11138</v>
      </c>
      <c r="E4245" s="78">
        <v>0.4</v>
      </c>
      <c r="F4245" s="244">
        <v>1</v>
      </c>
      <c r="G4245" s="244">
        <v>15</v>
      </c>
      <c r="H4245" s="267">
        <v>16.869</v>
      </c>
      <c r="I4245" s="269">
        <v>826</v>
      </c>
      <c r="L4245" s="211">
        <f t="shared" si="120"/>
        <v>16.869</v>
      </c>
      <c r="N4245" s="192"/>
    </row>
    <row r="4246" spans="1:14" ht="45">
      <c r="A4246" s="185"/>
      <c r="B4246" s="266" t="s">
        <v>11139</v>
      </c>
      <c r="C4246" s="241">
        <v>2024</v>
      </c>
      <c r="D4246" s="266" t="s">
        <v>6824</v>
      </c>
      <c r="E4246" s="78">
        <v>0.4</v>
      </c>
      <c r="F4246" s="244">
        <v>1</v>
      </c>
      <c r="G4246" s="244">
        <v>15</v>
      </c>
      <c r="H4246" s="267">
        <v>26.645240000000001</v>
      </c>
      <c r="I4246" s="269">
        <v>618</v>
      </c>
      <c r="L4246" s="211">
        <f t="shared" si="120"/>
        <v>26.645240000000001</v>
      </c>
      <c r="N4246" s="192"/>
    </row>
    <row r="4247" spans="1:14" ht="45">
      <c r="A4247" s="185"/>
      <c r="B4247" s="266" t="s">
        <v>11140</v>
      </c>
      <c r="C4247" s="241">
        <v>2024</v>
      </c>
      <c r="D4247" s="266" t="s">
        <v>11141</v>
      </c>
      <c r="E4247" s="78">
        <v>0.4</v>
      </c>
      <c r="F4247" s="244">
        <v>1</v>
      </c>
      <c r="G4247" s="244">
        <v>15</v>
      </c>
      <c r="H4247" s="267">
        <v>43.084249999999997</v>
      </c>
      <c r="I4247" s="269">
        <v>607</v>
      </c>
      <c r="L4247" s="211">
        <f t="shared" si="120"/>
        <v>43.084249999999997</v>
      </c>
      <c r="N4247" s="192"/>
    </row>
    <row r="4248" spans="1:14" ht="45">
      <c r="A4248" s="185"/>
      <c r="B4248" s="266" t="s">
        <v>11142</v>
      </c>
      <c r="C4248" s="241">
        <v>2024</v>
      </c>
      <c r="D4248" s="266" t="s">
        <v>11143</v>
      </c>
      <c r="E4248" s="78">
        <v>0.4</v>
      </c>
      <c r="F4248" s="244">
        <v>1</v>
      </c>
      <c r="G4248" s="244">
        <v>15</v>
      </c>
      <c r="H4248" s="267">
        <v>43.08428</v>
      </c>
      <c r="I4248" s="269">
        <v>607</v>
      </c>
      <c r="L4248" s="211">
        <f t="shared" si="120"/>
        <v>43.08428</v>
      </c>
      <c r="N4248" s="192"/>
    </row>
    <row r="4249" spans="1:14" ht="45">
      <c r="A4249" s="185"/>
      <c r="B4249" s="266" t="s">
        <v>11144</v>
      </c>
      <c r="C4249" s="241">
        <v>2024</v>
      </c>
      <c r="D4249" s="266" t="s">
        <v>11145</v>
      </c>
      <c r="E4249" s="78">
        <v>0.4</v>
      </c>
      <c r="F4249" s="244">
        <v>1</v>
      </c>
      <c r="G4249" s="244">
        <v>15</v>
      </c>
      <c r="H4249" s="267">
        <v>37.915639999999996</v>
      </c>
      <c r="I4249" s="269">
        <v>607</v>
      </c>
      <c r="L4249" s="211">
        <f t="shared" si="120"/>
        <v>37.915639999999996</v>
      </c>
      <c r="N4249" s="192"/>
    </row>
    <row r="4250" spans="1:14" ht="45">
      <c r="A4250" s="185"/>
      <c r="B4250" s="266" t="s">
        <v>11146</v>
      </c>
      <c r="C4250" s="241">
        <v>2024</v>
      </c>
      <c r="D4250" s="266" t="s">
        <v>11147</v>
      </c>
      <c r="E4250" s="78">
        <v>0.4</v>
      </c>
      <c r="F4250" s="244">
        <v>1</v>
      </c>
      <c r="G4250" s="244">
        <v>15</v>
      </c>
      <c r="H4250" s="267">
        <v>37.916269999999997</v>
      </c>
      <c r="I4250" s="269">
        <v>607</v>
      </c>
      <c r="L4250" s="211">
        <f t="shared" si="120"/>
        <v>37.916269999999997</v>
      </c>
      <c r="N4250" s="192"/>
    </row>
    <row r="4251" spans="1:14" ht="45">
      <c r="A4251" s="185"/>
      <c r="B4251" s="266" t="s">
        <v>11148</v>
      </c>
      <c r="C4251" s="241">
        <v>2024</v>
      </c>
      <c r="D4251" s="266" t="s">
        <v>11149</v>
      </c>
      <c r="E4251" s="78">
        <v>0.4</v>
      </c>
      <c r="F4251" s="244">
        <v>1</v>
      </c>
      <c r="G4251" s="244">
        <v>15</v>
      </c>
      <c r="H4251" s="267">
        <v>34.315300000000001</v>
      </c>
      <c r="I4251" s="269">
        <v>616</v>
      </c>
      <c r="L4251" s="211">
        <f t="shared" si="120"/>
        <v>34.315300000000001</v>
      </c>
      <c r="N4251" s="192"/>
    </row>
    <row r="4252" spans="1:14" ht="45">
      <c r="A4252" s="185"/>
      <c r="B4252" s="266" t="s">
        <v>11150</v>
      </c>
      <c r="C4252" s="241">
        <v>2024</v>
      </c>
      <c r="D4252" s="266" t="s">
        <v>11151</v>
      </c>
      <c r="E4252" s="78">
        <v>0.4</v>
      </c>
      <c r="F4252" s="244">
        <v>1</v>
      </c>
      <c r="G4252" s="244">
        <v>0</v>
      </c>
      <c r="H4252" s="267">
        <v>33.203720000000004</v>
      </c>
      <c r="I4252" s="269">
        <v>616</v>
      </c>
      <c r="L4252" s="211">
        <f t="shared" si="120"/>
        <v>33.203720000000004</v>
      </c>
      <c r="N4252" s="192"/>
    </row>
    <row r="4253" spans="1:14" ht="45">
      <c r="A4253" s="185"/>
      <c r="B4253" s="266" t="s">
        <v>11152</v>
      </c>
      <c r="C4253" s="241">
        <v>2024</v>
      </c>
      <c r="D4253" s="266" t="s">
        <v>11153</v>
      </c>
      <c r="E4253" s="78">
        <v>0.4</v>
      </c>
      <c r="F4253" s="244">
        <v>1</v>
      </c>
      <c r="G4253" s="244">
        <v>0</v>
      </c>
      <c r="H4253" s="267">
        <v>33.203710000000001</v>
      </c>
      <c r="I4253" s="269">
        <v>616</v>
      </c>
      <c r="L4253" s="211">
        <f t="shared" si="120"/>
        <v>33.203710000000001</v>
      </c>
      <c r="N4253" s="192"/>
    </row>
    <row r="4254" spans="1:14" ht="45">
      <c r="A4254" s="185"/>
      <c r="B4254" s="266" t="s">
        <v>11154</v>
      </c>
      <c r="C4254" s="241">
        <v>2024</v>
      </c>
      <c r="D4254" s="266" t="s">
        <v>11155</v>
      </c>
      <c r="E4254" s="78">
        <v>0.4</v>
      </c>
      <c r="F4254" s="244">
        <v>1</v>
      </c>
      <c r="G4254" s="244">
        <v>15</v>
      </c>
      <c r="H4254" s="267">
        <v>33.203710000000001</v>
      </c>
      <c r="I4254" s="269">
        <v>616</v>
      </c>
      <c r="L4254" s="211">
        <f t="shared" si="120"/>
        <v>33.203710000000001</v>
      </c>
      <c r="N4254" s="192"/>
    </row>
    <row r="4255" spans="1:14" ht="45">
      <c r="A4255" s="185"/>
      <c r="B4255" s="266" t="s">
        <v>11156</v>
      </c>
      <c r="C4255" s="241">
        <v>2024</v>
      </c>
      <c r="D4255" s="266" t="s">
        <v>11157</v>
      </c>
      <c r="E4255" s="78">
        <v>0.4</v>
      </c>
      <c r="F4255" s="244">
        <v>1</v>
      </c>
      <c r="G4255" s="244">
        <v>10</v>
      </c>
      <c r="H4255" s="267">
        <v>22.416240000000002</v>
      </c>
      <c r="I4255" s="269">
        <v>616</v>
      </c>
      <c r="L4255" s="211">
        <f t="shared" si="120"/>
        <v>22.416240000000002</v>
      </c>
      <c r="N4255" s="192"/>
    </row>
    <row r="4256" spans="1:14" ht="45">
      <c r="A4256" s="185"/>
      <c r="B4256" s="266" t="s">
        <v>11158</v>
      </c>
      <c r="C4256" s="241">
        <v>2024</v>
      </c>
      <c r="D4256" s="266" t="s">
        <v>11159</v>
      </c>
      <c r="E4256" s="78">
        <v>0.4</v>
      </c>
      <c r="F4256" s="244">
        <v>1</v>
      </c>
      <c r="G4256" s="244">
        <v>10</v>
      </c>
      <c r="H4256" s="267">
        <v>22.928529999999999</v>
      </c>
      <c r="I4256" s="269">
        <v>616</v>
      </c>
      <c r="L4256" s="211">
        <f t="shared" si="120"/>
        <v>22.928529999999999</v>
      </c>
      <c r="N4256" s="192"/>
    </row>
    <row r="4257" spans="1:14" ht="45">
      <c r="A4257" s="185"/>
      <c r="B4257" s="266" t="s">
        <v>11160</v>
      </c>
      <c r="C4257" s="241">
        <v>2024</v>
      </c>
      <c r="D4257" s="266" t="s">
        <v>11161</v>
      </c>
      <c r="E4257" s="78">
        <v>0.4</v>
      </c>
      <c r="F4257" s="244">
        <v>1</v>
      </c>
      <c r="G4257" s="244">
        <v>0</v>
      </c>
      <c r="H4257" s="267">
        <v>33.203230000000005</v>
      </c>
      <c r="I4257" s="269">
        <v>616</v>
      </c>
      <c r="L4257" s="211">
        <f t="shared" si="120"/>
        <v>33.203230000000005</v>
      </c>
      <c r="N4257" s="192"/>
    </row>
    <row r="4258" spans="1:14" ht="45">
      <c r="A4258" s="185"/>
      <c r="B4258" s="266" t="s">
        <v>11162</v>
      </c>
      <c r="C4258" s="241">
        <v>2024</v>
      </c>
      <c r="D4258" s="266" t="s">
        <v>11163</v>
      </c>
      <c r="E4258" s="78">
        <v>0.4</v>
      </c>
      <c r="F4258" s="244">
        <v>1</v>
      </c>
      <c r="G4258" s="244">
        <v>15</v>
      </c>
      <c r="H4258" s="267">
        <v>21.163979999999999</v>
      </c>
      <c r="I4258" s="269">
        <v>612</v>
      </c>
      <c r="L4258" s="211">
        <f t="shared" si="120"/>
        <v>21.163979999999999</v>
      </c>
      <c r="N4258" s="192"/>
    </row>
    <row r="4259" spans="1:14" ht="45">
      <c r="A4259" s="185"/>
      <c r="B4259" s="266" t="s">
        <v>11164</v>
      </c>
      <c r="C4259" s="241">
        <v>2024</v>
      </c>
      <c r="D4259" s="266" t="s">
        <v>11165</v>
      </c>
      <c r="E4259" s="78">
        <v>0.4</v>
      </c>
      <c r="F4259" s="244">
        <v>1</v>
      </c>
      <c r="G4259" s="244">
        <v>15</v>
      </c>
      <c r="H4259" s="267">
        <v>21.164450000000002</v>
      </c>
      <c r="I4259" s="269">
        <v>612</v>
      </c>
      <c r="L4259" s="211">
        <f t="shared" si="120"/>
        <v>21.164450000000002</v>
      </c>
      <c r="N4259" s="192"/>
    </row>
    <row r="4260" spans="1:14" ht="45">
      <c r="A4260" s="185"/>
      <c r="B4260" s="266" t="s">
        <v>11166</v>
      </c>
      <c r="C4260" s="241">
        <v>2024</v>
      </c>
      <c r="D4260" s="266" t="s">
        <v>11167</v>
      </c>
      <c r="E4260" s="78">
        <v>0.4</v>
      </c>
      <c r="F4260" s="244">
        <v>1</v>
      </c>
      <c r="G4260" s="244">
        <v>0</v>
      </c>
      <c r="H4260" s="267">
        <v>21.164450000000002</v>
      </c>
      <c r="I4260" s="269">
        <v>612</v>
      </c>
      <c r="L4260" s="211">
        <f t="shared" si="120"/>
        <v>21.164450000000002</v>
      </c>
      <c r="N4260" s="192"/>
    </row>
    <row r="4261" spans="1:14" ht="45">
      <c r="A4261" s="185"/>
      <c r="B4261" s="266" t="s">
        <v>11168</v>
      </c>
      <c r="C4261" s="241">
        <v>2024</v>
      </c>
      <c r="D4261" s="266" t="s">
        <v>11169</v>
      </c>
      <c r="E4261" s="78">
        <v>0.4</v>
      </c>
      <c r="F4261" s="244">
        <v>1</v>
      </c>
      <c r="G4261" s="244">
        <v>15</v>
      </c>
      <c r="H4261" s="267">
        <v>22.870060000000002</v>
      </c>
      <c r="I4261" s="269">
        <v>612</v>
      </c>
      <c r="L4261" s="211">
        <f t="shared" si="120"/>
        <v>22.870060000000002</v>
      </c>
      <c r="N4261" s="192"/>
    </row>
    <row r="4262" spans="1:14" ht="45">
      <c r="A4262" s="185"/>
      <c r="B4262" s="266" t="s">
        <v>11170</v>
      </c>
      <c r="C4262" s="241">
        <v>2024</v>
      </c>
      <c r="D4262" s="266" t="s">
        <v>11171</v>
      </c>
      <c r="E4262" s="78">
        <v>0.4</v>
      </c>
      <c r="F4262" s="244">
        <v>1</v>
      </c>
      <c r="G4262" s="244">
        <v>15</v>
      </c>
      <c r="H4262" s="267">
        <v>22.955380000000002</v>
      </c>
      <c r="I4262" s="269">
        <v>612</v>
      </c>
      <c r="L4262" s="211">
        <f t="shared" si="120"/>
        <v>22.955380000000002</v>
      </c>
      <c r="N4262" s="192"/>
    </row>
    <row r="4263" spans="1:14" ht="45">
      <c r="A4263" s="185"/>
      <c r="B4263" s="266" t="s">
        <v>11172</v>
      </c>
      <c r="C4263" s="241">
        <v>2024</v>
      </c>
      <c r="D4263" s="266" t="s">
        <v>11173</v>
      </c>
      <c r="E4263" s="78">
        <v>0.4</v>
      </c>
      <c r="F4263" s="244">
        <v>1</v>
      </c>
      <c r="G4263" s="244">
        <v>15</v>
      </c>
      <c r="H4263" s="267">
        <v>22.955389999999998</v>
      </c>
      <c r="I4263" s="269">
        <v>612</v>
      </c>
      <c r="L4263" s="211">
        <f t="shared" si="120"/>
        <v>22.955389999999998</v>
      </c>
      <c r="N4263" s="192"/>
    </row>
    <row r="4264" spans="1:14" ht="45">
      <c r="A4264" s="185"/>
      <c r="B4264" s="266" t="s">
        <v>11174</v>
      </c>
      <c r="C4264" s="241">
        <v>2024</v>
      </c>
      <c r="D4264" s="266" t="s">
        <v>11175</v>
      </c>
      <c r="E4264" s="78">
        <v>0.4</v>
      </c>
      <c r="F4264" s="244">
        <v>1</v>
      </c>
      <c r="G4264" s="244">
        <v>15</v>
      </c>
      <c r="H4264" s="267">
        <v>21.249779999999998</v>
      </c>
      <c r="I4264" s="269">
        <v>612</v>
      </c>
      <c r="L4264" s="211">
        <f t="shared" si="120"/>
        <v>21.249779999999998</v>
      </c>
      <c r="N4264" s="192"/>
    </row>
    <row r="4265" spans="1:14" ht="45">
      <c r="A4265" s="185"/>
      <c r="B4265" s="266" t="s">
        <v>11176</v>
      </c>
      <c r="C4265" s="241">
        <v>2024</v>
      </c>
      <c r="D4265" s="266" t="s">
        <v>11177</v>
      </c>
      <c r="E4265" s="78">
        <v>0.4</v>
      </c>
      <c r="F4265" s="244">
        <v>1</v>
      </c>
      <c r="G4265" s="244">
        <v>7.5</v>
      </c>
      <c r="H4265" s="267">
        <v>21.249779999999998</v>
      </c>
      <c r="I4265" s="269">
        <v>612</v>
      </c>
      <c r="L4265" s="211">
        <f t="shared" si="120"/>
        <v>21.249779999999998</v>
      </c>
      <c r="N4265" s="192"/>
    </row>
    <row r="4266" spans="1:14" ht="45">
      <c r="A4266" s="185"/>
      <c r="B4266" s="266" t="s">
        <v>11178</v>
      </c>
      <c r="C4266" s="241">
        <v>2024</v>
      </c>
      <c r="D4266" s="266" t="s">
        <v>11179</v>
      </c>
      <c r="E4266" s="78">
        <v>0.4</v>
      </c>
      <c r="F4266" s="244">
        <v>1</v>
      </c>
      <c r="G4266" s="244">
        <v>15</v>
      </c>
      <c r="H4266" s="267">
        <v>26.753880000000002</v>
      </c>
      <c r="I4266" s="269">
        <v>617</v>
      </c>
      <c r="L4266" s="211">
        <f t="shared" si="120"/>
        <v>26.753880000000002</v>
      </c>
      <c r="N4266" s="192"/>
    </row>
    <row r="4267" spans="1:14" ht="45">
      <c r="A4267" s="185"/>
      <c r="B4267" s="266" t="s">
        <v>11180</v>
      </c>
      <c r="C4267" s="241">
        <v>2024</v>
      </c>
      <c r="D4267" s="266" t="s">
        <v>11181</v>
      </c>
      <c r="E4267" s="78">
        <v>0.4</v>
      </c>
      <c r="F4267" s="244">
        <v>1</v>
      </c>
      <c r="G4267" s="244">
        <v>15</v>
      </c>
      <c r="H4267" s="267">
        <v>35.399970000000003</v>
      </c>
      <c r="I4267" s="269">
        <v>611</v>
      </c>
      <c r="L4267" s="211">
        <f t="shared" si="120"/>
        <v>35.399970000000003</v>
      </c>
      <c r="N4267" s="192"/>
    </row>
    <row r="4268" spans="1:14" ht="45">
      <c r="A4268" s="185"/>
      <c r="B4268" s="266" t="s">
        <v>11182</v>
      </c>
      <c r="C4268" s="241">
        <v>2024</v>
      </c>
      <c r="D4268" s="266" t="s">
        <v>11183</v>
      </c>
      <c r="E4268" s="78">
        <v>0.4</v>
      </c>
      <c r="F4268" s="244">
        <v>1</v>
      </c>
      <c r="G4268" s="244">
        <v>15</v>
      </c>
      <c r="H4268" s="267">
        <v>24.383659999999999</v>
      </c>
      <c r="I4268" s="269">
        <v>611</v>
      </c>
      <c r="L4268" s="211">
        <f t="shared" si="120"/>
        <v>24.383659999999999</v>
      </c>
      <c r="N4268" s="192"/>
    </row>
    <row r="4269" spans="1:14" ht="45">
      <c r="A4269" s="185"/>
      <c r="B4269" s="266" t="s">
        <v>11184</v>
      </c>
      <c r="C4269" s="241">
        <v>2024</v>
      </c>
      <c r="D4269" s="266" t="s">
        <v>11185</v>
      </c>
      <c r="E4269" s="78">
        <v>0.4</v>
      </c>
      <c r="F4269" s="244">
        <v>1</v>
      </c>
      <c r="G4269" s="244">
        <v>15</v>
      </c>
      <c r="H4269" s="267">
        <v>24.448930000000001</v>
      </c>
      <c r="I4269" s="269">
        <v>611</v>
      </c>
      <c r="L4269" s="211">
        <f t="shared" si="120"/>
        <v>24.448930000000001</v>
      </c>
      <c r="N4269" s="192"/>
    </row>
    <row r="4270" spans="1:14" ht="45">
      <c r="A4270" s="185"/>
      <c r="B4270" s="266" t="s">
        <v>11186</v>
      </c>
      <c r="C4270" s="241">
        <v>2024</v>
      </c>
      <c r="D4270" s="266" t="s">
        <v>11187</v>
      </c>
      <c r="E4270" s="78">
        <v>0.4</v>
      </c>
      <c r="F4270" s="244">
        <v>1</v>
      </c>
      <c r="G4270" s="244">
        <v>0</v>
      </c>
      <c r="H4270" s="267">
        <v>23.776119999999999</v>
      </c>
      <c r="I4270" s="269">
        <v>611</v>
      </c>
      <c r="L4270" s="211">
        <f t="shared" si="120"/>
        <v>23.776119999999999</v>
      </c>
      <c r="N4270" s="192"/>
    </row>
    <row r="4271" spans="1:14" ht="45">
      <c r="A4271" s="185"/>
      <c r="B4271" s="266" t="s">
        <v>11188</v>
      </c>
      <c r="C4271" s="241">
        <v>2024</v>
      </c>
      <c r="D4271" s="266" t="s">
        <v>11189</v>
      </c>
      <c r="E4271" s="78">
        <v>0.4</v>
      </c>
      <c r="F4271" s="244">
        <v>1</v>
      </c>
      <c r="G4271" s="244">
        <v>5</v>
      </c>
      <c r="H4271" s="267">
        <v>14.121979999999999</v>
      </c>
      <c r="I4271" s="269">
        <v>611</v>
      </c>
      <c r="L4271" s="211">
        <f t="shared" si="120"/>
        <v>14.121979999999999</v>
      </c>
      <c r="N4271" s="192"/>
    </row>
    <row r="4272" spans="1:14" ht="45">
      <c r="A4272" s="185"/>
      <c r="B4272" s="266" t="s">
        <v>11190</v>
      </c>
      <c r="C4272" s="241">
        <v>2024</v>
      </c>
      <c r="D4272" s="266" t="s">
        <v>11191</v>
      </c>
      <c r="E4272" s="78">
        <v>0.4</v>
      </c>
      <c r="F4272" s="244">
        <v>1</v>
      </c>
      <c r="G4272" s="244">
        <v>15</v>
      </c>
      <c r="H4272" s="267">
        <v>23.743310000000001</v>
      </c>
      <c r="I4272" s="269">
        <v>611</v>
      </c>
      <c r="L4272" s="211">
        <f t="shared" si="120"/>
        <v>23.743310000000001</v>
      </c>
      <c r="N4272" s="192"/>
    </row>
    <row r="4273" spans="1:14" ht="45">
      <c r="A4273" s="185"/>
      <c r="B4273" s="266" t="s">
        <v>11192</v>
      </c>
      <c r="C4273" s="241">
        <v>2024</v>
      </c>
      <c r="D4273" s="266" t="s">
        <v>11193</v>
      </c>
      <c r="E4273" s="78">
        <v>0.4</v>
      </c>
      <c r="F4273" s="244">
        <v>1</v>
      </c>
      <c r="G4273" s="244">
        <v>0</v>
      </c>
      <c r="H4273" s="267">
        <v>23.594139999999999</v>
      </c>
      <c r="I4273" s="269">
        <v>611</v>
      </c>
      <c r="L4273" s="211">
        <f t="shared" si="120"/>
        <v>23.594139999999999</v>
      </c>
      <c r="N4273" s="192"/>
    </row>
    <row r="4274" spans="1:14" ht="45">
      <c r="A4274" s="185"/>
      <c r="B4274" s="266" t="s">
        <v>11194</v>
      </c>
      <c r="C4274" s="241">
        <v>2024</v>
      </c>
      <c r="D4274" s="266" t="s">
        <v>11195</v>
      </c>
      <c r="E4274" s="78">
        <v>0.4</v>
      </c>
      <c r="F4274" s="244">
        <v>1</v>
      </c>
      <c r="G4274" s="244">
        <v>5.0000000000000001E-3</v>
      </c>
      <c r="H4274" s="267">
        <v>24.116040000000002</v>
      </c>
      <c r="I4274" s="269">
        <v>611</v>
      </c>
      <c r="L4274" s="211">
        <f t="shared" si="120"/>
        <v>24.116040000000002</v>
      </c>
      <c r="N4274" s="192"/>
    </row>
    <row r="4275" spans="1:14" ht="45">
      <c r="A4275" s="185"/>
      <c r="B4275" s="266" t="s">
        <v>11196</v>
      </c>
      <c r="C4275" s="241">
        <v>2024</v>
      </c>
      <c r="D4275" s="266" t="s">
        <v>11197</v>
      </c>
      <c r="E4275" s="78">
        <v>0.4</v>
      </c>
      <c r="F4275" s="244">
        <v>1</v>
      </c>
      <c r="G4275" s="244">
        <v>5.0000000000000001E-3</v>
      </c>
      <c r="H4275" s="267">
        <v>24.312099999999997</v>
      </c>
      <c r="I4275" s="269">
        <v>611</v>
      </c>
      <c r="L4275" s="211">
        <f t="shared" si="120"/>
        <v>24.312099999999997</v>
      </c>
      <c r="N4275" s="192"/>
    </row>
    <row r="4276" spans="1:14" ht="45">
      <c r="A4276" s="185"/>
      <c r="B4276" s="266" t="s">
        <v>11198</v>
      </c>
      <c r="C4276" s="241">
        <v>2024</v>
      </c>
      <c r="D4276" s="266" t="s">
        <v>11199</v>
      </c>
      <c r="E4276" s="78">
        <v>0.4</v>
      </c>
      <c r="F4276" s="244">
        <v>1</v>
      </c>
      <c r="G4276" s="244">
        <v>5.0000000000000001E-3</v>
      </c>
      <c r="H4276" s="267">
        <v>24.247040000000002</v>
      </c>
      <c r="I4276" s="269">
        <v>611</v>
      </c>
      <c r="L4276" s="211">
        <f t="shared" si="120"/>
        <v>24.247040000000002</v>
      </c>
      <c r="N4276" s="192"/>
    </row>
    <row r="4277" spans="1:14" ht="45">
      <c r="A4277" s="185"/>
      <c r="B4277" s="266" t="s">
        <v>11200</v>
      </c>
      <c r="C4277" s="241">
        <v>2024</v>
      </c>
      <c r="D4277" s="266" t="s">
        <v>11201</v>
      </c>
      <c r="E4277" s="78">
        <v>0.4</v>
      </c>
      <c r="F4277" s="244">
        <v>1</v>
      </c>
      <c r="G4277" s="244">
        <v>0</v>
      </c>
      <c r="H4277" s="267">
        <v>24.403419999999997</v>
      </c>
      <c r="I4277" s="269">
        <v>611</v>
      </c>
      <c r="L4277" s="211">
        <f t="shared" si="120"/>
        <v>24.403419999999997</v>
      </c>
      <c r="N4277" s="192"/>
    </row>
    <row r="4278" spans="1:14" ht="45">
      <c r="A4278" s="185"/>
      <c r="B4278" s="266" t="s">
        <v>11202</v>
      </c>
      <c r="C4278" s="241">
        <v>2024</v>
      </c>
      <c r="D4278" s="266" t="s">
        <v>11203</v>
      </c>
      <c r="E4278" s="78">
        <v>0.4</v>
      </c>
      <c r="F4278" s="244">
        <v>1</v>
      </c>
      <c r="G4278" s="244">
        <v>0</v>
      </c>
      <c r="H4278" s="267">
        <v>23.600490000000001</v>
      </c>
      <c r="I4278" s="269">
        <v>611</v>
      </c>
      <c r="L4278" s="211">
        <f t="shared" si="120"/>
        <v>23.600490000000001</v>
      </c>
      <c r="N4278" s="192"/>
    </row>
    <row r="4279" spans="1:14" ht="45">
      <c r="A4279" s="185"/>
      <c r="B4279" s="266" t="s">
        <v>11204</v>
      </c>
      <c r="C4279" s="241">
        <v>2024</v>
      </c>
      <c r="D4279" s="266" t="s">
        <v>11205</v>
      </c>
      <c r="E4279" s="78">
        <v>0.4</v>
      </c>
      <c r="F4279" s="244">
        <v>1</v>
      </c>
      <c r="G4279" s="244">
        <v>5.0000000000000001E-3</v>
      </c>
      <c r="H4279" s="267">
        <v>23.53593</v>
      </c>
      <c r="I4279" s="269">
        <v>611</v>
      </c>
      <c r="L4279" s="211">
        <f t="shared" si="120"/>
        <v>23.53593</v>
      </c>
      <c r="N4279" s="192"/>
    </row>
    <row r="4280" spans="1:14" ht="45">
      <c r="A4280" s="185"/>
      <c r="B4280" s="266" t="s">
        <v>11206</v>
      </c>
      <c r="C4280" s="241">
        <v>2024</v>
      </c>
      <c r="D4280" s="266" t="s">
        <v>11207</v>
      </c>
      <c r="E4280" s="78">
        <v>0.4</v>
      </c>
      <c r="F4280" s="244">
        <v>1</v>
      </c>
      <c r="G4280" s="244">
        <v>5</v>
      </c>
      <c r="H4280" s="267">
        <v>23.639720000000001</v>
      </c>
      <c r="I4280" s="269">
        <v>611</v>
      </c>
      <c r="L4280" s="211">
        <f t="shared" si="120"/>
        <v>23.639720000000001</v>
      </c>
      <c r="N4280" s="192"/>
    </row>
    <row r="4281" spans="1:14" ht="45">
      <c r="A4281" s="185"/>
      <c r="B4281" s="266" t="s">
        <v>11208</v>
      </c>
      <c r="C4281" s="241">
        <v>2024</v>
      </c>
      <c r="D4281" s="266" t="s">
        <v>11209</v>
      </c>
      <c r="E4281" s="78">
        <v>0.4</v>
      </c>
      <c r="F4281" s="244">
        <v>1</v>
      </c>
      <c r="G4281" s="244">
        <v>12</v>
      </c>
      <c r="H4281" s="267">
        <v>27.467290000000002</v>
      </c>
      <c r="I4281" s="269">
        <v>613</v>
      </c>
      <c r="L4281" s="211">
        <f t="shared" si="120"/>
        <v>27.467290000000002</v>
      </c>
      <c r="N4281" s="192"/>
    </row>
    <row r="4282" spans="1:14" ht="45">
      <c r="A4282" s="185"/>
      <c r="B4282" s="266" t="s">
        <v>11210</v>
      </c>
      <c r="C4282" s="241">
        <v>2024</v>
      </c>
      <c r="D4282" s="266" t="s">
        <v>11211</v>
      </c>
      <c r="E4282" s="78">
        <v>0.4</v>
      </c>
      <c r="F4282" s="244">
        <v>1</v>
      </c>
      <c r="G4282" s="244">
        <v>15</v>
      </c>
      <c r="H4282" s="267">
        <v>25.241540000000001</v>
      </c>
      <c r="I4282" s="269">
        <v>613</v>
      </c>
      <c r="L4282" s="211">
        <f t="shared" si="120"/>
        <v>25.241540000000001</v>
      </c>
      <c r="N4282" s="192"/>
    </row>
    <row r="4283" spans="1:14" ht="45">
      <c r="A4283" s="185"/>
      <c r="B4283" s="266" t="s">
        <v>11212</v>
      </c>
      <c r="C4283" s="241">
        <v>2024</v>
      </c>
      <c r="D4283" s="266" t="s">
        <v>11213</v>
      </c>
      <c r="E4283" s="78">
        <v>0.4</v>
      </c>
      <c r="F4283" s="244">
        <v>1</v>
      </c>
      <c r="G4283" s="244">
        <v>10</v>
      </c>
      <c r="H4283" s="267">
        <v>17.421990000000001</v>
      </c>
      <c r="I4283" s="269">
        <v>613</v>
      </c>
      <c r="L4283" s="211">
        <f t="shared" si="120"/>
        <v>17.421990000000001</v>
      </c>
      <c r="N4283" s="192"/>
    </row>
    <row r="4284" spans="1:14" ht="45">
      <c r="A4284" s="185"/>
      <c r="B4284" s="266" t="s">
        <v>11214</v>
      </c>
      <c r="C4284" s="241">
        <v>2024</v>
      </c>
      <c r="D4284" s="266" t="s">
        <v>11215</v>
      </c>
      <c r="E4284" s="78">
        <v>0.4</v>
      </c>
      <c r="F4284" s="244">
        <v>1</v>
      </c>
      <c r="G4284" s="244">
        <v>1</v>
      </c>
      <c r="H4284" s="267">
        <v>17.788169999999997</v>
      </c>
      <c r="I4284" s="269">
        <v>613</v>
      </c>
      <c r="L4284" s="211">
        <f t="shared" si="120"/>
        <v>17.788169999999997</v>
      </c>
      <c r="N4284" s="192"/>
    </row>
    <row r="4285" spans="1:14" ht="45">
      <c r="A4285" s="185"/>
      <c r="B4285" s="266" t="s">
        <v>11216</v>
      </c>
      <c r="C4285" s="241">
        <v>2024</v>
      </c>
      <c r="D4285" s="266" t="s">
        <v>11217</v>
      </c>
      <c r="E4285" s="78">
        <v>0.4</v>
      </c>
      <c r="F4285" s="244">
        <v>1</v>
      </c>
      <c r="G4285" s="244">
        <v>0</v>
      </c>
      <c r="H4285" s="267">
        <v>23.353619999999999</v>
      </c>
      <c r="I4285" s="269">
        <v>610</v>
      </c>
      <c r="L4285" s="211">
        <f t="shared" si="120"/>
        <v>23.353619999999999</v>
      </c>
      <c r="N4285" s="192"/>
    </row>
    <row r="4286" spans="1:14" ht="45">
      <c r="A4286" s="185"/>
      <c r="B4286" s="266" t="s">
        <v>11218</v>
      </c>
      <c r="C4286" s="241">
        <v>2024</v>
      </c>
      <c r="D4286" s="266" t="s">
        <v>11219</v>
      </c>
      <c r="E4286" s="78">
        <v>0.4</v>
      </c>
      <c r="F4286" s="244">
        <v>1</v>
      </c>
      <c r="G4286" s="244">
        <v>15</v>
      </c>
      <c r="H4286" s="267">
        <v>23.353619999999999</v>
      </c>
      <c r="I4286" s="269">
        <v>610</v>
      </c>
      <c r="L4286" s="211">
        <f t="shared" si="120"/>
        <v>23.353619999999999</v>
      </c>
      <c r="N4286" s="192"/>
    </row>
    <row r="4287" spans="1:14" ht="45">
      <c r="A4287" s="185"/>
      <c r="B4287" s="266" t="s">
        <v>11220</v>
      </c>
      <c r="C4287" s="241">
        <v>2024</v>
      </c>
      <c r="D4287" s="266" t="s">
        <v>11221</v>
      </c>
      <c r="E4287" s="78">
        <v>0.4</v>
      </c>
      <c r="F4287" s="244">
        <v>1</v>
      </c>
      <c r="G4287" s="244">
        <v>0</v>
      </c>
      <c r="H4287" s="267">
        <v>23.353619999999999</v>
      </c>
      <c r="I4287" s="269">
        <v>610</v>
      </c>
      <c r="L4287" s="211">
        <f t="shared" si="120"/>
        <v>23.353619999999999</v>
      </c>
      <c r="N4287" s="192"/>
    </row>
    <row r="4288" spans="1:14" ht="45">
      <c r="A4288" s="185"/>
      <c r="B4288" s="266" t="s">
        <v>11222</v>
      </c>
      <c r="C4288" s="241">
        <v>2024</v>
      </c>
      <c r="D4288" s="266" t="s">
        <v>11223</v>
      </c>
      <c r="E4288" s="78">
        <v>0.4</v>
      </c>
      <c r="F4288" s="244">
        <v>1</v>
      </c>
      <c r="G4288" s="244">
        <v>10</v>
      </c>
      <c r="H4288" s="267">
        <v>23.35407</v>
      </c>
      <c r="I4288" s="269">
        <v>610</v>
      </c>
      <c r="L4288" s="211">
        <f t="shared" si="120"/>
        <v>23.35407</v>
      </c>
      <c r="N4288" s="192"/>
    </row>
    <row r="4289" spans="1:14" ht="45">
      <c r="A4289" s="185"/>
      <c r="B4289" s="266" t="s">
        <v>11224</v>
      </c>
      <c r="C4289" s="241">
        <v>2024</v>
      </c>
      <c r="D4289" s="266" t="s">
        <v>11225</v>
      </c>
      <c r="E4289" s="78">
        <v>0.4</v>
      </c>
      <c r="F4289" s="244">
        <v>1</v>
      </c>
      <c r="G4289" s="244">
        <v>7.5</v>
      </c>
      <c r="H4289" s="267">
        <v>22.637409999999999</v>
      </c>
      <c r="I4289" s="269">
        <v>610</v>
      </c>
      <c r="L4289" s="211">
        <f t="shared" si="120"/>
        <v>22.637409999999999</v>
      </c>
      <c r="N4289" s="192"/>
    </row>
    <row r="4290" spans="1:14" ht="45">
      <c r="A4290" s="185"/>
      <c r="B4290" s="266" t="s">
        <v>11226</v>
      </c>
      <c r="C4290" s="241">
        <v>2024</v>
      </c>
      <c r="D4290" s="266" t="s">
        <v>6744</v>
      </c>
      <c r="E4290" s="78">
        <v>0.4</v>
      </c>
      <c r="F4290" s="244">
        <v>1</v>
      </c>
      <c r="G4290" s="244">
        <v>10</v>
      </c>
      <c r="H4290" s="267">
        <v>22.61468</v>
      </c>
      <c r="I4290" s="269">
        <v>614</v>
      </c>
      <c r="L4290" s="211">
        <f t="shared" si="120"/>
        <v>22.61468</v>
      </c>
      <c r="N4290" s="192"/>
    </row>
    <row r="4291" spans="1:14" ht="45">
      <c r="A4291" s="185"/>
      <c r="B4291" s="266" t="s">
        <v>11227</v>
      </c>
      <c r="C4291" s="241">
        <v>2024</v>
      </c>
      <c r="D4291" s="266" t="s">
        <v>11228</v>
      </c>
      <c r="E4291" s="78">
        <v>0.4</v>
      </c>
      <c r="F4291" s="244">
        <v>1</v>
      </c>
      <c r="G4291" s="244">
        <v>0</v>
      </c>
      <c r="H4291" s="267">
        <v>22.485029999999998</v>
      </c>
      <c r="I4291" s="269">
        <v>614</v>
      </c>
      <c r="L4291" s="211">
        <f t="shared" si="120"/>
        <v>22.485029999999998</v>
      </c>
      <c r="N4291" s="192"/>
    </row>
    <row r="4292" spans="1:14" ht="45">
      <c r="A4292" s="185"/>
      <c r="B4292" s="266" t="s">
        <v>11229</v>
      </c>
      <c r="C4292" s="241">
        <v>2024</v>
      </c>
      <c r="D4292" s="266" t="s">
        <v>11230</v>
      </c>
      <c r="E4292" s="78">
        <v>0.4</v>
      </c>
      <c r="F4292" s="244">
        <v>1</v>
      </c>
      <c r="G4292" s="244">
        <v>15</v>
      </c>
      <c r="H4292" s="267">
        <v>22.61468</v>
      </c>
      <c r="I4292" s="269">
        <v>614</v>
      </c>
      <c r="L4292" s="211">
        <f t="shared" si="120"/>
        <v>22.61468</v>
      </c>
      <c r="N4292" s="192"/>
    </row>
    <row r="4293" spans="1:14" ht="45">
      <c r="A4293" s="185"/>
      <c r="B4293" s="266" t="s">
        <v>11231</v>
      </c>
      <c r="C4293" s="241">
        <v>2024</v>
      </c>
      <c r="D4293" s="266" t="s">
        <v>11232</v>
      </c>
      <c r="E4293" s="78">
        <v>0.4</v>
      </c>
      <c r="F4293" s="244">
        <v>1</v>
      </c>
      <c r="G4293" s="244">
        <v>0</v>
      </c>
      <c r="H4293" s="267">
        <v>24.32077</v>
      </c>
      <c r="I4293" s="269">
        <v>614</v>
      </c>
      <c r="L4293" s="211">
        <f t="shared" si="120"/>
        <v>24.32077</v>
      </c>
      <c r="N4293" s="192"/>
    </row>
    <row r="4294" spans="1:14" ht="45">
      <c r="A4294" s="185"/>
      <c r="B4294" s="266" t="s">
        <v>11233</v>
      </c>
      <c r="C4294" s="241">
        <v>2024</v>
      </c>
      <c r="D4294" s="266" t="s">
        <v>11234</v>
      </c>
      <c r="E4294" s="78">
        <v>0.4</v>
      </c>
      <c r="F4294" s="244">
        <v>1</v>
      </c>
      <c r="G4294" s="244">
        <v>15</v>
      </c>
      <c r="H4294" s="267">
        <v>25.930580000000003</v>
      </c>
      <c r="I4294" s="269">
        <v>829</v>
      </c>
      <c r="L4294" s="211">
        <f t="shared" si="120"/>
        <v>25.930580000000003</v>
      </c>
      <c r="N4294" s="192"/>
    </row>
    <row r="4295" spans="1:14" ht="45">
      <c r="A4295" s="185"/>
      <c r="B4295" s="266" t="s">
        <v>11235</v>
      </c>
      <c r="C4295" s="241">
        <v>2024</v>
      </c>
      <c r="D4295" s="266" t="s">
        <v>11236</v>
      </c>
      <c r="E4295" s="78">
        <v>0.4</v>
      </c>
      <c r="F4295" s="244">
        <v>1</v>
      </c>
      <c r="G4295" s="244">
        <v>0</v>
      </c>
      <c r="H4295" s="267">
        <v>25.93102</v>
      </c>
      <c r="I4295" s="269">
        <v>829</v>
      </c>
      <c r="L4295" s="211">
        <f t="shared" si="120"/>
        <v>25.93102</v>
      </c>
      <c r="N4295" s="192"/>
    </row>
    <row r="4296" spans="1:14" ht="45">
      <c r="A4296" s="185"/>
      <c r="B4296" s="266" t="s">
        <v>11237</v>
      </c>
      <c r="C4296" s="241">
        <v>2024</v>
      </c>
      <c r="D4296" s="266" t="s">
        <v>11238</v>
      </c>
      <c r="E4296" s="78">
        <v>0.4</v>
      </c>
      <c r="F4296" s="244">
        <v>1</v>
      </c>
      <c r="G4296" s="244">
        <v>0</v>
      </c>
      <c r="H4296" s="267">
        <v>25.93102</v>
      </c>
      <c r="I4296" s="269">
        <v>829</v>
      </c>
      <c r="L4296" s="211">
        <f t="shared" ref="L4296:L4359" si="121">H4296/F4296</f>
        <v>25.93102</v>
      </c>
      <c r="N4296" s="192"/>
    </row>
    <row r="4297" spans="1:14" ht="45">
      <c r="A4297" s="185"/>
      <c r="B4297" s="266" t="s">
        <v>11239</v>
      </c>
      <c r="C4297" s="241">
        <v>2024</v>
      </c>
      <c r="D4297" s="266" t="s">
        <v>11240</v>
      </c>
      <c r="E4297" s="78">
        <v>0.4</v>
      </c>
      <c r="F4297" s="244">
        <v>1</v>
      </c>
      <c r="G4297" s="244">
        <v>0</v>
      </c>
      <c r="H4297" s="267">
        <v>25.93102</v>
      </c>
      <c r="I4297" s="269">
        <v>829</v>
      </c>
      <c r="L4297" s="211">
        <f t="shared" si="121"/>
        <v>25.93102</v>
      </c>
      <c r="N4297" s="192"/>
    </row>
    <row r="4298" spans="1:14" ht="45">
      <c r="A4298" s="185"/>
      <c r="B4298" s="266" t="s">
        <v>11241</v>
      </c>
      <c r="C4298" s="241">
        <v>2024</v>
      </c>
      <c r="D4298" s="266" t="s">
        <v>11242</v>
      </c>
      <c r="E4298" s="78">
        <v>0.4</v>
      </c>
      <c r="F4298" s="244">
        <v>1</v>
      </c>
      <c r="G4298" s="244">
        <v>15</v>
      </c>
      <c r="H4298" s="267">
        <v>25.93102</v>
      </c>
      <c r="I4298" s="269">
        <v>829</v>
      </c>
      <c r="L4298" s="211">
        <f t="shared" si="121"/>
        <v>25.93102</v>
      </c>
      <c r="N4298" s="192"/>
    </row>
    <row r="4299" spans="1:14" ht="45">
      <c r="A4299" s="185"/>
      <c r="B4299" s="266" t="s">
        <v>11243</v>
      </c>
      <c r="C4299" s="241">
        <v>2024</v>
      </c>
      <c r="D4299" s="266" t="s">
        <v>11244</v>
      </c>
      <c r="E4299" s="78">
        <v>0.4</v>
      </c>
      <c r="F4299" s="244">
        <v>1</v>
      </c>
      <c r="G4299" s="244">
        <v>0</v>
      </c>
      <c r="H4299" s="267">
        <v>25.930970000000002</v>
      </c>
      <c r="I4299" s="269">
        <v>829</v>
      </c>
      <c r="L4299" s="211">
        <f t="shared" si="121"/>
        <v>25.930970000000002</v>
      </c>
      <c r="N4299" s="192"/>
    </row>
    <row r="4300" spans="1:14" ht="45">
      <c r="A4300" s="185"/>
      <c r="B4300" s="266" t="s">
        <v>11245</v>
      </c>
      <c r="C4300" s="241">
        <v>2024</v>
      </c>
      <c r="D4300" s="266" t="s">
        <v>11246</v>
      </c>
      <c r="E4300" s="78">
        <v>0.4</v>
      </c>
      <c r="F4300" s="244">
        <v>1</v>
      </c>
      <c r="G4300" s="244">
        <v>15</v>
      </c>
      <c r="H4300" s="267">
        <v>25.93102</v>
      </c>
      <c r="I4300" s="269">
        <v>829</v>
      </c>
      <c r="L4300" s="211">
        <f t="shared" si="121"/>
        <v>25.93102</v>
      </c>
      <c r="N4300" s="192"/>
    </row>
    <row r="4301" spans="1:14" ht="45">
      <c r="A4301" s="185"/>
      <c r="B4301" s="266" t="s">
        <v>11247</v>
      </c>
      <c r="C4301" s="241">
        <v>2024</v>
      </c>
      <c r="D4301" s="266" t="s">
        <v>11248</v>
      </c>
      <c r="E4301" s="78">
        <v>0.4</v>
      </c>
      <c r="F4301" s="244">
        <v>1</v>
      </c>
      <c r="G4301" s="244">
        <v>20</v>
      </c>
      <c r="H4301" s="267">
        <v>26.028040000000001</v>
      </c>
      <c r="I4301" s="269">
        <v>829</v>
      </c>
      <c r="L4301" s="211">
        <f t="shared" si="121"/>
        <v>26.028040000000001</v>
      </c>
      <c r="N4301" s="192"/>
    </row>
    <row r="4302" spans="1:14" ht="45">
      <c r="A4302" s="185"/>
      <c r="B4302" s="266" t="s">
        <v>11249</v>
      </c>
      <c r="C4302" s="241">
        <v>2024</v>
      </c>
      <c r="D4302" s="266" t="s">
        <v>11250</v>
      </c>
      <c r="E4302" s="78">
        <v>0.4</v>
      </c>
      <c r="F4302" s="244">
        <v>1</v>
      </c>
      <c r="G4302" s="244">
        <v>0</v>
      </c>
      <c r="H4302" s="267">
        <v>25.914870000000001</v>
      </c>
      <c r="I4302" s="269">
        <v>829</v>
      </c>
      <c r="L4302" s="211">
        <f t="shared" si="121"/>
        <v>25.914870000000001</v>
      </c>
      <c r="N4302" s="192"/>
    </row>
    <row r="4303" spans="1:14" ht="45">
      <c r="A4303" s="185"/>
      <c r="B4303" s="266" t="s">
        <v>11251</v>
      </c>
      <c r="C4303" s="241">
        <v>2024</v>
      </c>
      <c r="D4303" s="266" t="s">
        <v>11252</v>
      </c>
      <c r="E4303" s="78">
        <v>0.4</v>
      </c>
      <c r="F4303" s="244">
        <v>1</v>
      </c>
      <c r="G4303" s="244">
        <v>0</v>
      </c>
      <c r="H4303" s="267">
        <v>26.028040000000001</v>
      </c>
      <c r="I4303" s="269">
        <v>829</v>
      </c>
      <c r="L4303" s="211">
        <f t="shared" si="121"/>
        <v>26.028040000000001</v>
      </c>
      <c r="N4303" s="192"/>
    </row>
    <row r="4304" spans="1:14" ht="45">
      <c r="A4304" s="185"/>
      <c r="B4304" s="266" t="s">
        <v>11253</v>
      </c>
      <c r="C4304" s="241">
        <v>2024</v>
      </c>
      <c r="D4304" s="266" t="s">
        <v>11254</v>
      </c>
      <c r="E4304" s="78">
        <v>0.4</v>
      </c>
      <c r="F4304" s="244">
        <v>1</v>
      </c>
      <c r="G4304" s="244">
        <v>0</v>
      </c>
      <c r="H4304" s="267">
        <v>26.028040000000001</v>
      </c>
      <c r="I4304" s="269">
        <v>829</v>
      </c>
      <c r="L4304" s="211">
        <f t="shared" si="121"/>
        <v>26.028040000000001</v>
      </c>
      <c r="N4304" s="192"/>
    </row>
    <row r="4305" spans="1:14" ht="45">
      <c r="A4305" s="185"/>
      <c r="B4305" s="266" t="s">
        <v>11255</v>
      </c>
      <c r="C4305" s="241">
        <v>2024</v>
      </c>
      <c r="D4305" s="266" t="s">
        <v>11256</v>
      </c>
      <c r="E4305" s="78">
        <v>0.4</v>
      </c>
      <c r="F4305" s="244">
        <v>1</v>
      </c>
      <c r="G4305" s="244">
        <v>0</v>
      </c>
      <c r="H4305" s="267">
        <v>26.028040000000001</v>
      </c>
      <c r="I4305" s="269">
        <v>829</v>
      </c>
      <c r="L4305" s="211">
        <f t="shared" si="121"/>
        <v>26.028040000000001</v>
      </c>
      <c r="N4305" s="192"/>
    </row>
    <row r="4306" spans="1:14" ht="45">
      <c r="A4306" s="185"/>
      <c r="B4306" s="266" t="s">
        <v>11257</v>
      </c>
      <c r="C4306" s="241">
        <v>2024</v>
      </c>
      <c r="D4306" s="266" t="s">
        <v>11258</v>
      </c>
      <c r="E4306" s="78">
        <v>0.4</v>
      </c>
      <c r="F4306" s="244">
        <v>1</v>
      </c>
      <c r="G4306" s="244">
        <v>15</v>
      </c>
      <c r="H4306" s="267">
        <v>26.028040000000001</v>
      </c>
      <c r="I4306" s="269">
        <v>829</v>
      </c>
      <c r="L4306" s="211">
        <f t="shared" si="121"/>
        <v>26.028040000000001</v>
      </c>
      <c r="N4306" s="192"/>
    </row>
    <row r="4307" spans="1:14" ht="45">
      <c r="A4307" s="185"/>
      <c r="B4307" s="266" t="s">
        <v>11259</v>
      </c>
      <c r="C4307" s="241">
        <v>2024</v>
      </c>
      <c r="D4307" s="266" t="s">
        <v>11260</v>
      </c>
      <c r="E4307" s="78">
        <v>0.4</v>
      </c>
      <c r="F4307" s="244">
        <v>1</v>
      </c>
      <c r="G4307" s="244">
        <v>0</v>
      </c>
      <c r="H4307" s="267">
        <v>26.028040000000001</v>
      </c>
      <c r="I4307" s="269">
        <v>829</v>
      </c>
      <c r="L4307" s="211">
        <f t="shared" si="121"/>
        <v>26.028040000000001</v>
      </c>
      <c r="N4307" s="192"/>
    </row>
    <row r="4308" spans="1:14" ht="45">
      <c r="A4308" s="185"/>
      <c r="B4308" s="266" t="s">
        <v>11261</v>
      </c>
      <c r="C4308" s="241">
        <v>2024</v>
      </c>
      <c r="D4308" s="266" t="s">
        <v>11262</v>
      </c>
      <c r="E4308" s="78">
        <v>0.4</v>
      </c>
      <c r="F4308" s="244">
        <v>1</v>
      </c>
      <c r="G4308" s="244">
        <v>0</v>
      </c>
      <c r="H4308" s="267">
        <v>26.028040000000001</v>
      </c>
      <c r="I4308" s="269">
        <v>829</v>
      </c>
      <c r="L4308" s="211">
        <f t="shared" si="121"/>
        <v>26.028040000000001</v>
      </c>
      <c r="N4308" s="192"/>
    </row>
    <row r="4309" spans="1:14" ht="45">
      <c r="A4309" s="185"/>
      <c r="B4309" s="266" t="s">
        <v>11263</v>
      </c>
      <c r="C4309" s="241">
        <v>2024</v>
      </c>
      <c r="D4309" s="266" t="s">
        <v>11264</v>
      </c>
      <c r="E4309" s="78">
        <v>0.4</v>
      </c>
      <c r="F4309" s="244">
        <v>1</v>
      </c>
      <c r="G4309" s="244">
        <v>15</v>
      </c>
      <c r="H4309" s="267">
        <v>26.20655</v>
      </c>
      <c r="I4309" s="269">
        <v>829</v>
      </c>
      <c r="L4309" s="211">
        <f t="shared" si="121"/>
        <v>26.20655</v>
      </c>
      <c r="N4309" s="192"/>
    </row>
    <row r="4310" spans="1:14" ht="45">
      <c r="A4310" s="185"/>
      <c r="B4310" s="266" t="s">
        <v>11265</v>
      </c>
      <c r="C4310" s="241">
        <v>2024</v>
      </c>
      <c r="D4310" s="266" t="s">
        <v>11266</v>
      </c>
      <c r="E4310" s="78">
        <v>0.4</v>
      </c>
      <c r="F4310" s="244">
        <v>1</v>
      </c>
      <c r="G4310" s="244">
        <v>0</v>
      </c>
      <c r="H4310" s="267">
        <v>26.20655</v>
      </c>
      <c r="I4310" s="269">
        <v>829</v>
      </c>
      <c r="L4310" s="211">
        <f t="shared" si="121"/>
        <v>26.20655</v>
      </c>
      <c r="N4310" s="192"/>
    </row>
    <row r="4311" spans="1:14" ht="45">
      <c r="A4311" s="185"/>
      <c r="B4311" s="266" t="s">
        <v>11267</v>
      </c>
      <c r="C4311" s="241">
        <v>2024</v>
      </c>
      <c r="D4311" s="266" t="s">
        <v>11268</v>
      </c>
      <c r="E4311" s="78">
        <v>0.4</v>
      </c>
      <c r="F4311" s="244">
        <v>1</v>
      </c>
      <c r="G4311" s="244">
        <v>0</v>
      </c>
      <c r="H4311" s="267">
        <v>26.20655</v>
      </c>
      <c r="I4311" s="269">
        <v>829</v>
      </c>
      <c r="L4311" s="211">
        <f t="shared" si="121"/>
        <v>26.20655</v>
      </c>
      <c r="N4311" s="192"/>
    </row>
    <row r="4312" spans="1:14" ht="45">
      <c r="A4312" s="185"/>
      <c r="B4312" s="266" t="s">
        <v>11269</v>
      </c>
      <c r="C4312" s="241">
        <v>2024</v>
      </c>
      <c r="D4312" s="266" t="s">
        <v>11270</v>
      </c>
      <c r="E4312" s="78">
        <v>0.4</v>
      </c>
      <c r="F4312" s="244">
        <v>1</v>
      </c>
      <c r="G4312" s="244">
        <v>0</v>
      </c>
      <c r="H4312" s="267">
        <v>26.20655</v>
      </c>
      <c r="I4312" s="269">
        <v>829</v>
      </c>
      <c r="L4312" s="211">
        <f t="shared" si="121"/>
        <v>26.20655</v>
      </c>
      <c r="N4312" s="192"/>
    </row>
    <row r="4313" spans="1:14" ht="45">
      <c r="A4313" s="185"/>
      <c r="B4313" s="266" t="s">
        <v>11271</v>
      </c>
      <c r="C4313" s="241">
        <v>2024</v>
      </c>
      <c r="D4313" s="266" t="s">
        <v>11272</v>
      </c>
      <c r="E4313" s="78">
        <v>0.4</v>
      </c>
      <c r="F4313" s="244">
        <v>1</v>
      </c>
      <c r="G4313" s="244">
        <v>15</v>
      </c>
      <c r="H4313" s="267">
        <v>26.12659</v>
      </c>
      <c r="I4313" s="269">
        <v>829</v>
      </c>
      <c r="L4313" s="211">
        <f t="shared" si="121"/>
        <v>26.12659</v>
      </c>
      <c r="N4313" s="192"/>
    </row>
    <row r="4314" spans="1:14" ht="45">
      <c r="A4314" s="185"/>
      <c r="B4314" s="266" t="s">
        <v>11273</v>
      </c>
      <c r="C4314" s="241">
        <v>2024</v>
      </c>
      <c r="D4314" s="266" t="s">
        <v>11274</v>
      </c>
      <c r="E4314" s="78">
        <v>0.4</v>
      </c>
      <c r="F4314" s="244">
        <v>1</v>
      </c>
      <c r="G4314" s="244">
        <v>0</v>
      </c>
      <c r="H4314" s="267">
        <v>26.12659</v>
      </c>
      <c r="I4314" s="269">
        <v>829</v>
      </c>
      <c r="L4314" s="211">
        <f t="shared" si="121"/>
        <v>26.12659</v>
      </c>
      <c r="N4314" s="192"/>
    </row>
    <row r="4315" spans="1:14" ht="45">
      <c r="A4315" s="185"/>
      <c r="B4315" s="266" t="s">
        <v>11275</v>
      </c>
      <c r="C4315" s="241">
        <v>2024</v>
      </c>
      <c r="D4315" s="266" t="s">
        <v>11276</v>
      </c>
      <c r="E4315" s="78">
        <v>0.4</v>
      </c>
      <c r="F4315" s="244">
        <v>1</v>
      </c>
      <c r="G4315" s="244">
        <v>15</v>
      </c>
      <c r="H4315" s="267">
        <v>26.12707</v>
      </c>
      <c r="I4315" s="269">
        <v>829</v>
      </c>
      <c r="L4315" s="211">
        <f t="shared" si="121"/>
        <v>26.12707</v>
      </c>
      <c r="N4315" s="192"/>
    </row>
    <row r="4316" spans="1:14" ht="45">
      <c r="A4316" s="185"/>
      <c r="B4316" s="266" t="s">
        <v>11277</v>
      </c>
      <c r="C4316" s="241">
        <v>2024</v>
      </c>
      <c r="D4316" s="266" t="s">
        <v>11278</v>
      </c>
      <c r="E4316" s="78">
        <v>0.4</v>
      </c>
      <c r="F4316" s="244">
        <v>1</v>
      </c>
      <c r="G4316" s="244">
        <v>0</v>
      </c>
      <c r="H4316" s="267">
        <v>26.12707</v>
      </c>
      <c r="I4316" s="269">
        <v>829</v>
      </c>
      <c r="L4316" s="211">
        <f t="shared" si="121"/>
        <v>26.12707</v>
      </c>
      <c r="N4316" s="192"/>
    </row>
    <row r="4317" spans="1:14" ht="45">
      <c r="A4317" s="185"/>
      <c r="B4317" s="266" t="s">
        <v>11279</v>
      </c>
      <c r="C4317" s="241">
        <v>2024</v>
      </c>
      <c r="D4317" s="266" t="s">
        <v>11280</v>
      </c>
      <c r="E4317" s="78">
        <v>0.4</v>
      </c>
      <c r="F4317" s="244">
        <v>1</v>
      </c>
      <c r="G4317" s="244">
        <v>0</v>
      </c>
      <c r="H4317" s="267">
        <v>26.024799999999999</v>
      </c>
      <c r="I4317" s="269">
        <v>829</v>
      </c>
      <c r="L4317" s="211">
        <f t="shared" si="121"/>
        <v>26.024799999999999</v>
      </c>
      <c r="N4317" s="192"/>
    </row>
    <row r="4318" spans="1:14" ht="45">
      <c r="A4318" s="185"/>
      <c r="B4318" s="266" t="s">
        <v>11281</v>
      </c>
      <c r="C4318" s="241">
        <v>2024</v>
      </c>
      <c r="D4318" s="266" t="s">
        <v>11282</v>
      </c>
      <c r="E4318" s="78">
        <v>0.4</v>
      </c>
      <c r="F4318" s="244">
        <v>1</v>
      </c>
      <c r="G4318" s="244">
        <v>0</v>
      </c>
      <c r="H4318" s="267">
        <v>26.024889999999999</v>
      </c>
      <c r="I4318" s="269">
        <v>829</v>
      </c>
      <c r="L4318" s="211">
        <f t="shared" si="121"/>
        <v>26.024889999999999</v>
      </c>
      <c r="N4318" s="192"/>
    </row>
    <row r="4319" spans="1:14" ht="45">
      <c r="A4319" s="185"/>
      <c r="B4319" s="266" t="s">
        <v>11283</v>
      </c>
      <c r="C4319" s="241">
        <v>2024</v>
      </c>
      <c r="D4319" s="266" t="s">
        <v>11284</v>
      </c>
      <c r="E4319" s="78">
        <v>0.4</v>
      </c>
      <c r="F4319" s="244">
        <v>1</v>
      </c>
      <c r="G4319" s="244">
        <v>0</v>
      </c>
      <c r="H4319" s="267">
        <v>26.02486</v>
      </c>
      <c r="I4319" s="269">
        <v>829</v>
      </c>
      <c r="L4319" s="211">
        <f t="shared" si="121"/>
        <v>26.02486</v>
      </c>
      <c r="N4319" s="192"/>
    </row>
    <row r="4320" spans="1:14" ht="45">
      <c r="A4320" s="185"/>
      <c r="B4320" s="266" t="s">
        <v>11285</v>
      </c>
      <c r="C4320" s="241">
        <v>2024</v>
      </c>
      <c r="D4320" s="266" t="s">
        <v>11286</v>
      </c>
      <c r="E4320" s="78">
        <v>0.4</v>
      </c>
      <c r="F4320" s="244">
        <v>1</v>
      </c>
      <c r="G4320" s="244">
        <v>0</v>
      </c>
      <c r="H4320" s="267">
        <v>26.146930000000001</v>
      </c>
      <c r="I4320" s="269">
        <v>829</v>
      </c>
      <c r="L4320" s="211">
        <f t="shared" si="121"/>
        <v>26.146930000000001</v>
      </c>
      <c r="N4320" s="192"/>
    </row>
    <row r="4321" spans="1:14" ht="45">
      <c r="A4321" s="185"/>
      <c r="B4321" s="266" t="s">
        <v>11287</v>
      </c>
      <c r="C4321" s="241">
        <v>2024</v>
      </c>
      <c r="D4321" s="266" t="s">
        <v>11288</v>
      </c>
      <c r="E4321" s="78">
        <v>0.4</v>
      </c>
      <c r="F4321" s="244">
        <v>1</v>
      </c>
      <c r="G4321" s="244">
        <v>0</v>
      </c>
      <c r="H4321" s="267">
        <v>26.146919999999998</v>
      </c>
      <c r="I4321" s="269">
        <v>829</v>
      </c>
      <c r="L4321" s="211">
        <f t="shared" si="121"/>
        <v>26.146919999999998</v>
      </c>
      <c r="N4321" s="192"/>
    </row>
    <row r="4322" spans="1:14" ht="45">
      <c r="A4322" s="185"/>
      <c r="B4322" s="266" t="s">
        <v>11289</v>
      </c>
      <c r="C4322" s="241">
        <v>2024</v>
      </c>
      <c r="D4322" s="266" t="s">
        <v>11290</v>
      </c>
      <c r="E4322" s="78">
        <v>0.4</v>
      </c>
      <c r="F4322" s="244">
        <v>1</v>
      </c>
      <c r="G4322" s="244">
        <v>15</v>
      </c>
      <c r="H4322" s="267">
        <v>26.146930000000001</v>
      </c>
      <c r="I4322" s="269">
        <v>829</v>
      </c>
      <c r="L4322" s="211">
        <f t="shared" si="121"/>
        <v>26.146930000000001</v>
      </c>
      <c r="N4322" s="192"/>
    </row>
    <row r="4323" spans="1:14" ht="45">
      <c r="A4323" s="185"/>
      <c r="B4323" s="266" t="s">
        <v>11291</v>
      </c>
      <c r="C4323" s="241">
        <v>2024</v>
      </c>
      <c r="D4323" s="266" t="s">
        <v>11292</v>
      </c>
      <c r="E4323" s="78">
        <v>0.4</v>
      </c>
      <c r="F4323" s="244">
        <v>1</v>
      </c>
      <c r="G4323" s="244">
        <v>0</v>
      </c>
      <c r="H4323" s="267">
        <v>26.146930000000001</v>
      </c>
      <c r="I4323" s="269">
        <v>829</v>
      </c>
      <c r="L4323" s="211">
        <f t="shared" si="121"/>
        <v>26.146930000000001</v>
      </c>
      <c r="N4323" s="192"/>
    </row>
    <row r="4324" spans="1:14" ht="45">
      <c r="A4324" s="185"/>
      <c r="B4324" s="266" t="s">
        <v>11293</v>
      </c>
      <c r="C4324" s="241">
        <v>2024</v>
      </c>
      <c r="D4324" s="266" t="s">
        <v>11294</v>
      </c>
      <c r="E4324" s="78">
        <v>0.4</v>
      </c>
      <c r="F4324" s="244">
        <v>1</v>
      </c>
      <c r="G4324" s="244">
        <v>0</v>
      </c>
      <c r="H4324" s="267">
        <v>26.147009999999998</v>
      </c>
      <c r="I4324" s="269">
        <v>829</v>
      </c>
      <c r="L4324" s="211">
        <f t="shared" si="121"/>
        <v>26.147009999999998</v>
      </c>
      <c r="N4324" s="192"/>
    </row>
    <row r="4325" spans="1:14" ht="45">
      <c r="A4325" s="185"/>
      <c r="B4325" s="266" t="s">
        <v>11295</v>
      </c>
      <c r="C4325" s="241">
        <v>2024</v>
      </c>
      <c r="D4325" s="266" t="s">
        <v>11296</v>
      </c>
      <c r="E4325" s="78">
        <v>0.4</v>
      </c>
      <c r="F4325" s="244">
        <v>1</v>
      </c>
      <c r="G4325" s="244">
        <v>0</v>
      </c>
      <c r="H4325" s="267">
        <v>25.869289999999999</v>
      </c>
      <c r="I4325" s="269">
        <v>829</v>
      </c>
      <c r="L4325" s="211">
        <f t="shared" si="121"/>
        <v>25.869289999999999</v>
      </c>
      <c r="N4325" s="192"/>
    </row>
    <row r="4326" spans="1:14" ht="45">
      <c r="A4326" s="185"/>
      <c r="B4326" s="266" t="s">
        <v>11297</v>
      </c>
      <c r="C4326" s="241">
        <v>2024</v>
      </c>
      <c r="D4326" s="266" t="s">
        <v>11298</v>
      </c>
      <c r="E4326" s="78">
        <v>0.4</v>
      </c>
      <c r="F4326" s="244">
        <v>1</v>
      </c>
      <c r="G4326" s="244">
        <v>0</v>
      </c>
      <c r="H4326" s="267">
        <v>25.869289999999999</v>
      </c>
      <c r="I4326" s="269">
        <v>829</v>
      </c>
      <c r="L4326" s="211">
        <f t="shared" si="121"/>
        <v>25.869289999999999</v>
      </c>
      <c r="N4326" s="192"/>
    </row>
    <row r="4327" spans="1:14" ht="45">
      <c r="A4327" s="185"/>
      <c r="B4327" s="266" t="s">
        <v>11299</v>
      </c>
      <c r="C4327" s="241">
        <v>2024</v>
      </c>
      <c r="D4327" s="266" t="s">
        <v>11300</v>
      </c>
      <c r="E4327" s="78">
        <v>0.4</v>
      </c>
      <c r="F4327" s="244">
        <v>1</v>
      </c>
      <c r="G4327" s="244">
        <v>0</v>
      </c>
      <c r="H4327" s="267">
        <v>25.869289999999999</v>
      </c>
      <c r="I4327" s="269">
        <v>829</v>
      </c>
      <c r="L4327" s="211">
        <f t="shared" si="121"/>
        <v>25.869289999999999</v>
      </c>
      <c r="N4327" s="192"/>
    </row>
    <row r="4328" spans="1:14" ht="45">
      <c r="A4328" s="185"/>
      <c r="B4328" s="266" t="s">
        <v>11301</v>
      </c>
      <c r="C4328" s="241">
        <v>2024</v>
      </c>
      <c r="D4328" s="266" t="s">
        <v>11302</v>
      </c>
      <c r="E4328" s="78">
        <v>0.4</v>
      </c>
      <c r="F4328" s="244">
        <v>1</v>
      </c>
      <c r="G4328" s="244">
        <v>15</v>
      </c>
      <c r="H4328" s="267">
        <v>25.869289999999999</v>
      </c>
      <c r="I4328" s="269">
        <v>829</v>
      </c>
      <c r="L4328" s="211">
        <f t="shared" si="121"/>
        <v>25.869289999999999</v>
      </c>
      <c r="N4328" s="192"/>
    </row>
    <row r="4329" spans="1:14" ht="45">
      <c r="A4329" s="185"/>
      <c r="B4329" s="266" t="s">
        <v>11303</v>
      </c>
      <c r="C4329" s="241">
        <v>2024</v>
      </c>
      <c r="D4329" s="266" t="s">
        <v>11304</v>
      </c>
      <c r="E4329" s="78">
        <v>0.4</v>
      </c>
      <c r="F4329" s="244">
        <v>1</v>
      </c>
      <c r="G4329" s="244">
        <v>15</v>
      </c>
      <c r="H4329" s="267">
        <v>25.86975</v>
      </c>
      <c r="I4329" s="269">
        <v>829</v>
      </c>
      <c r="L4329" s="211">
        <f t="shared" si="121"/>
        <v>25.86975</v>
      </c>
      <c r="N4329" s="192"/>
    </row>
    <row r="4330" spans="1:14" ht="45">
      <c r="A4330" s="185"/>
      <c r="B4330" s="266" t="s">
        <v>11305</v>
      </c>
      <c r="C4330" s="241">
        <v>2024</v>
      </c>
      <c r="D4330" s="266" t="s">
        <v>11306</v>
      </c>
      <c r="E4330" s="78">
        <v>0.4</v>
      </c>
      <c r="F4330" s="244">
        <v>1</v>
      </c>
      <c r="G4330" s="244">
        <v>15</v>
      </c>
      <c r="H4330" s="267">
        <v>25.86975</v>
      </c>
      <c r="I4330" s="269">
        <v>829</v>
      </c>
      <c r="L4330" s="211">
        <f t="shared" si="121"/>
        <v>25.86975</v>
      </c>
      <c r="N4330" s="192"/>
    </row>
    <row r="4331" spans="1:14" ht="45">
      <c r="A4331" s="185"/>
      <c r="B4331" s="266" t="s">
        <v>11307</v>
      </c>
      <c r="C4331" s="241">
        <v>2024</v>
      </c>
      <c r="D4331" s="266" t="s">
        <v>11308</v>
      </c>
      <c r="E4331" s="78">
        <v>0.4</v>
      </c>
      <c r="F4331" s="244">
        <v>1</v>
      </c>
      <c r="G4331" s="244">
        <v>0</v>
      </c>
      <c r="H4331" s="267">
        <v>26.083020000000001</v>
      </c>
      <c r="I4331" s="269">
        <v>829</v>
      </c>
      <c r="L4331" s="211">
        <f t="shared" si="121"/>
        <v>26.083020000000001</v>
      </c>
      <c r="N4331" s="192"/>
    </row>
    <row r="4332" spans="1:14" ht="45">
      <c r="A4332" s="185"/>
      <c r="B4332" s="266" t="s">
        <v>11309</v>
      </c>
      <c r="C4332" s="241">
        <v>2024</v>
      </c>
      <c r="D4332" s="266" t="s">
        <v>11310</v>
      </c>
      <c r="E4332" s="78">
        <v>0.4</v>
      </c>
      <c r="F4332" s="244">
        <v>1</v>
      </c>
      <c r="G4332" s="244">
        <v>0</v>
      </c>
      <c r="H4332" s="267">
        <v>26.198360000000001</v>
      </c>
      <c r="I4332" s="269">
        <v>829</v>
      </c>
      <c r="L4332" s="211">
        <f t="shared" si="121"/>
        <v>26.198360000000001</v>
      </c>
      <c r="N4332" s="192"/>
    </row>
    <row r="4333" spans="1:14" ht="45">
      <c r="A4333" s="185"/>
      <c r="B4333" s="266" t="s">
        <v>11311</v>
      </c>
      <c r="C4333" s="241">
        <v>2024</v>
      </c>
      <c r="D4333" s="266" t="s">
        <v>11312</v>
      </c>
      <c r="E4333" s="78">
        <v>0.4</v>
      </c>
      <c r="F4333" s="244">
        <v>1</v>
      </c>
      <c r="G4333" s="244">
        <v>0</v>
      </c>
      <c r="H4333" s="267">
        <v>26.198360000000001</v>
      </c>
      <c r="I4333" s="269">
        <v>829</v>
      </c>
      <c r="L4333" s="211">
        <f t="shared" si="121"/>
        <v>26.198360000000001</v>
      </c>
      <c r="N4333" s="192"/>
    </row>
    <row r="4334" spans="1:14" ht="45">
      <c r="A4334" s="185"/>
      <c r="B4334" s="266" t="s">
        <v>11313</v>
      </c>
      <c r="C4334" s="241">
        <v>2024</v>
      </c>
      <c r="D4334" s="266" t="s">
        <v>6664</v>
      </c>
      <c r="E4334" s="78">
        <v>0.4</v>
      </c>
      <c r="F4334" s="244">
        <v>1</v>
      </c>
      <c r="G4334" s="244">
        <v>3</v>
      </c>
      <c r="H4334" s="267">
        <v>20.524549999999998</v>
      </c>
      <c r="I4334" s="269">
        <v>618</v>
      </c>
      <c r="L4334" s="211">
        <f t="shared" si="121"/>
        <v>20.524549999999998</v>
      </c>
      <c r="N4334" s="192"/>
    </row>
    <row r="4335" spans="1:14" ht="45">
      <c r="A4335" s="185"/>
      <c r="B4335" s="266" t="s">
        <v>11314</v>
      </c>
      <c r="C4335" s="241">
        <v>2024</v>
      </c>
      <c r="D4335" s="266" t="s">
        <v>11315</v>
      </c>
      <c r="E4335" s="78">
        <v>0.4</v>
      </c>
      <c r="F4335" s="244">
        <v>1</v>
      </c>
      <c r="G4335" s="244">
        <v>15</v>
      </c>
      <c r="H4335" s="267">
        <v>31.932179999999999</v>
      </c>
      <c r="I4335" s="269">
        <v>829</v>
      </c>
      <c r="L4335" s="211">
        <f t="shared" si="121"/>
        <v>31.932179999999999</v>
      </c>
      <c r="N4335" s="192"/>
    </row>
    <row r="4336" spans="1:14" ht="45">
      <c r="A4336" s="185"/>
      <c r="B4336" s="266" t="s">
        <v>11316</v>
      </c>
      <c r="C4336" s="241">
        <v>2024</v>
      </c>
      <c r="D4336" s="266" t="s">
        <v>11317</v>
      </c>
      <c r="E4336" s="78">
        <v>0.4</v>
      </c>
      <c r="F4336" s="244">
        <v>1</v>
      </c>
      <c r="G4336" s="244">
        <v>15</v>
      </c>
      <c r="H4336" s="267">
        <v>31.9328</v>
      </c>
      <c r="I4336" s="269">
        <v>829</v>
      </c>
      <c r="L4336" s="211">
        <f t="shared" si="121"/>
        <v>31.9328</v>
      </c>
      <c r="N4336" s="192"/>
    </row>
    <row r="4337" spans="1:14" ht="45">
      <c r="A4337" s="185"/>
      <c r="B4337" s="266" t="s">
        <v>11318</v>
      </c>
      <c r="C4337" s="241">
        <v>2024</v>
      </c>
      <c r="D4337" s="266" t="s">
        <v>6636</v>
      </c>
      <c r="E4337" s="78">
        <v>0.4</v>
      </c>
      <c r="F4337" s="244">
        <v>1</v>
      </c>
      <c r="G4337" s="244">
        <v>15</v>
      </c>
      <c r="H4337" s="267">
        <v>31.933430000000001</v>
      </c>
      <c r="I4337" s="269">
        <v>829</v>
      </c>
      <c r="L4337" s="211">
        <f t="shared" si="121"/>
        <v>31.933430000000001</v>
      </c>
      <c r="N4337" s="192"/>
    </row>
    <row r="4338" spans="1:14" ht="45">
      <c r="A4338" s="185"/>
      <c r="B4338" s="266" t="s">
        <v>11319</v>
      </c>
      <c r="C4338" s="241">
        <v>2024</v>
      </c>
      <c r="D4338" s="266" t="s">
        <v>11320</v>
      </c>
      <c r="E4338" s="78">
        <v>0.4</v>
      </c>
      <c r="F4338" s="244">
        <v>1</v>
      </c>
      <c r="G4338" s="244">
        <v>15</v>
      </c>
      <c r="H4338" s="267">
        <v>31.933430000000001</v>
      </c>
      <c r="I4338" s="269">
        <v>829</v>
      </c>
      <c r="L4338" s="211">
        <f t="shared" si="121"/>
        <v>31.933430000000001</v>
      </c>
      <c r="N4338" s="192"/>
    </row>
    <row r="4339" spans="1:14" ht="45">
      <c r="A4339" s="185"/>
      <c r="B4339" s="266" t="s">
        <v>11321</v>
      </c>
      <c r="C4339" s="241">
        <v>2024</v>
      </c>
      <c r="D4339" s="266" t="s">
        <v>11322</v>
      </c>
      <c r="E4339" s="78">
        <v>0.4</v>
      </c>
      <c r="F4339" s="244">
        <v>1</v>
      </c>
      <c r="G4339" s="244">
        <v>15</v>
      </c>
      <c r="H4339" s="267">
        <v>31.933430000000001</v>
      </c>
      <c r="I4339" s="269">
        <v>829</v>
      </c>
      <c r="L4339" s="211">
        <f t="shared" si="121"/>
        <v>31.933430000000001</v>
      </c>
      <c r="N4339" s="192"/>
    </row>
    <row r="4340" spans="1:14" ht="45">
      <c r="A4340" s="185"/>
      <c r="B4340" s="266" t="s">
        <v>11323</v>
      </c>
      <c r="C4340" s="241">
        <v>2024</v>
      </c>
      <c r="D4340" s="266" t="s">
        <v>11324</v>
      </c>
      <c r="E4340" s="78">
        <v>0.4</v>
      </c>
      <c r="F4340" s="244">
        <v>1</v>
      </c>
      <c r="G4340" s="244">
        <v>15</v>
      </c>
      <c r="H4340" s="267">
        <v>31.934049999999999</v>
      </c>
      <c r="I4340" s="269">
        <v>829</v>
      </c>
      <c r="L4340" s="211">
        <f t="shared" si="121"/>
        <v>31.934049999999999</v>
      </c>
      <c r="N4340" s="192"/>
    </row>
    <row r="4341" spans="1:14" ht="45">
      <c r="A4341" s="185"/>
      <c r="B4341" s="266" t="s">
        <v>11325</v>
      </c>
      <c r="C4341" s="241">
        <v>2024</v>
      </c>
      <c r="D4341" s="266" t="s">
        <v>11326</v>
      </c>
      <c r="E4341" s="78">
        <v>0.4</v>
      </c>
      <c r="F4341" s="244">
        <v>1</v>
      </c>
      <c r="G4341" s="244">
        <v>15</v>
      </c>
      <c r="H4341" s="267">
        <v>31.512550000000001</v>
      </c>
      <c r="I4341" s="269">
        <v>829</v>
      </c>
      <c r="L4341" s="211">
        <f t="shared" si="121"/>
        <v>31.512550000000001</v>
      </c>
      <c r="N4341" s="192"/>
    </row>
    <row r="4342" spans="1:14" ht="45">
      <c r="A4342" s="185"/>
      <c r="B4342" s="266" t="s">
        <v>11327</v>
      </c>
      <c r="C4342" s="241">
        <v>2024</v>
      </c>
      <c r="D4342" s="266" t="s">
        <v>11328</v>
      </c>
      <c r="E4342" s="78">
        <v>0.4</v>
      </c>
      <c r="F4342" s="244">
        <v>1</v>
      </c>
      <c r="G4342" s="244">
        <v>15</v>
      </c>
      <c r="H4342" s="267">
        <v>31.512550000000001</v>
      </c>
      <c r="I4342" s="269">
        <v>829</v>
      </c>
      <c r="L4342" s="211">
        <f t="shared" si="121"/>
        <v>31.512550000000001</v>
      </c>
      <c r="N4342" s="192"/>
    </row>
    <row r="4343" spans="1:14" ht="45">
      <c r="A4343" s="185"/>
      <c r="B4343" s="266" t="s">
        <v>11329</v>
      </c>
      <c r="C4343" s="241">
        <v>2024</v>
      </c>
      <c r="D4343" s="266" t="s">
        <v>11330</v>
      </c>
      <c r="E4343" s="78">
        <v>0.4</v>
      </c>
      <c r="F4343" s="244">
        <v>1</v>
      </c>
      <c r="G4343" s="244">
        <v>15</v>
      </c>
      <c r="H4343" s="267">
        <v>21.349619999999998</v>
      </c>
      <c r="I4343" s="269">
        <v>829</v>
      </c>
      <c r="L4343" s="211">
        <f t="shared" si="121"/>
        <v>21.349619999999998</v>
      </c>
      <c r="N4343" s="192"/>
    </row>
    <row r="4344" spans="1:14" ht="45">
      <c r="A4344" s="185"/>
      <c r="B4344" s="266" t="s">
        <v>11331</v>
      </c>
      <c r="C4344" s="241">
        <v>2024</v>
      </c>
      <c r="D4344" s="266" t="s">
        <v>6968</v>
      </c>
      <c r="E4344" s="78">
        <v>0.4</v>
      </c>
      <c r="F4344" s="244">
        <v>1</v>
      </c>
      <c r="G4344" s="244">
        <v>15</v>
      </c>
      <c r="H4344" s="267">
        <v>31.8186</v>
      </c>
      <c r="I4344" s="269">
        <v>829</v>
      </c>
      <c r="L4344" s="211">
        <f t="shared" si="121"/>
        <v>31.8186</v>
      </c>
      <c r="N4344" s="192"/>
    </row>
    <row r="4345" spans="1:14" ht="45">
      <c r="A4345" s="185"/>
      <c r="B4345" s="266" t="s">
        <v>11332</v>
      </c>
      <c r="C4345" s="241">
        <v>2024</v>
      </c>
      <c r="D4345" s="266" t="s">
        <v>11333</v>
      </c>
      <c r="E4345" s="78">
        <v>0.4</v>
      </c>
      <c r="F4345" s="244">
        <v>1</v>
      </c>
      <c r="G4345" s="244">
        <v>15</v>
      </c>
      <c r="H4345" s="267">
        <v>31.8186</v>
      </c>
      <c r="I4345" s="269">
        <v>829</v>
      </c>
      <c r="L4345" s="211">
        <f t="shared" si="121"/>
        <v>31.8186</v>
      </c>
      <c r="N4345" s="192"/>
    </row>
    <row r="4346" spans="1:14" ht="45">
      <c r="A4346" s="185"/>
      <c r="B4346" s="266" t="s">
        <v>11334</v>
      </c>
      <c r="C4346" s="241">
        <v>2024</v>
      </c>
      <c r="D4346" s="266" t="s">
        <v>6986</v>
      </c>
      <c r="E4346" s="78">
        <v>0.4</v>
      </c>
      <c r="F4346" s="244">
        <v>1</v>
      </c>
      <c r="G4346" s="244">
        <v>5</v>
      </c>
      <c r="H4346" s="267">
        <v>31.46631</v>
      </c>
      <c r="I4346" s="269">
        <v>829</v>
      </c>
      <c r="L4346" s="211">
        <f t="shared" si="121"/>
        <v>31.46631</v>
      </c>
      <c r="N4346" s="192"/>
    </row>
    <row r="4347" spans="1:14" ht="45">
      <c r="A4347" s="185"/>
      <c r="B4347" s="266" t="s">
        <v>11335</v>
      </c>
      <c r="C4347" s="241">
        <v>2024</v>
      </c>
      <c r="D4347" s="266" t="s">
        <v>11336</v>
      </c>
      <c r="E4347" s="78">
        <v>0.4</v>
      </c>
      <c r="F4347" s="244">
        <v>1</v>
      </c>
      <c r="G4347" s="244">
        <v>5</v>
      </c>
      <c r="H4347" s="267">
        <v>31.46631</v>
      </c>
      <c r="I4347" s="269">
        <v>829</v>
      </c>
      <c r="L4347" s="211">
        <f t="shared" si="121"/>
        <v>31.46631</v>
      </c>
      <c r="N4347" s="192"/>
    </row>
    <row r="4348" spans="1:14" ht="45">
      <c r="A4348" s="185"/>
      <c r="B4348" s="266" t="s">
        <v>11337</v>
      </c>
      <c r="C4348" s="241">
        <v>2024</v>
      </c>
      <c r="D4348" s="266" t="s">
        <v>11338</v>
      </c>
      <c r="E4348" s="78">
        <v>0.4</v>
      </c>
      <c r="F4348" s="244">
        <v>1</v>
      </c>
      <c r="G4348" s="244">
        <v>0</v>
      </c>
      <c r="H4348" s="267">
        <v>26.010729999999999</v>
      </c>
      <c r="I4348" s="269">
        <v>829</v>
      </c>
      <c r="L4348" s="211">
        <f t="shared" si="121"/>
        <v>26.010729999999999</v>
      </c>
      <c r="N4348" s="192"/>
    </row>
    <row r="4349" spans="1:14" ht="45">
      <c r="A4349" s="185"/>
      <c r="B4349" s="266" t="s">
        <v>11339</v>
      </c>
      <c r="C4349" s="241">
        <v>2024</v>
      </c>
      <c r="D4349" s="266" t="s">
        <v>11340</v>
      </c>
      <c r="E4349" s="78">
        <v>0.4</v>
      </c>
      <c r="F4349" s="244">
        <v>1</v>
      </c>
      <c r="G4349" s="244">
        <v>0</v>
      </c>
      <c r="H4349" s="267">
        <v>26.05584</v>
      </c>
      <c r="I4349" s="269">
        <v>829</v>
      </c>
      <c r="L4349" s="211">
        <f t="shared" si="121"/>
        <v>26.05584</v>
      </c>
      <c r="N4349" s="192"/>
    </row>
    <row r="4350" spans="1:14" ht="45">
      <c r="A4350" s="185"/>
      <c r="B4350" s="266" t="s">
        <v>11341</v>
      </c>
      <c r="C4350" s="241">
        <v>2024</v>
      </c>
      <c r="D4350" s="266" t="s">
        <v>11342</v>
      </c>
      <c r="E4350" s="78">
        <v>0.4</v>
      </c>
      <c r="F4350" s="244">
        <v>1</v>
      </c>
      <c r="G4350" s="244">
        <v>0</v>
      </c>
      <c r="H4350" s="267">
        <v>26.055799999999998</v>
      </c>
      <c r="I4350" s="269">
        <v>829</v>
      </c>
      <c r="L4350" s="211">
        <f t="shared" si="121"/>
        <v>26.055799999999998</v>
      </c>
      <c r="N4350" s="192"/>
    </row>
    <row r="4351" spans="1:14" ht="45">
      <c r="A4351" s="185"/>
      <c r="B4351" s="266" t="s">
        <v>11343</v>
      </c>
      <c r="C4351" s="241">
        <v>2024</v>
      </c>
      <c r="D4351" s="266" t="s">
        <v>11344</v>
      </c>
      <c r="E4351" s="78">
        <v>0.4</v>
      </c>
      <c r="F4351" s="244">
        <v>1</v>
      </c>
      <c r="G4351" s="244">
        <v>0</v>
      </c>
      <c r="H4351" s="267">
        <v>26.056240000000003</v>
      </c>
      <c r="I4351" s="269">
        <v>829</v>
      </c>
      <c r="L4351" s="211">
        <f t="shared" si="121"/>
        <v>26.056240000000003</v>
      </c>
      <c r="N4351" s="192"/>
    </row>
    <row r="4352" spans="1:14" ht="45">
      <c r="A4352" s="185"/>
      <c r="B4352" s="266" t="s">
        <v>11345</v>
      </c>
      <c r="C4352" s="241">
        <v>2024</v>
      </c>
      <c r="D4352" s="266" t="s">
        <v>11346</v>
      </c>
      <c r="E4352" s="78">
        <v>0.4</v>
      </c>
      <c r="F4352" s="244">
        <v>1</v>
      </c>
      <c r="G4352" s="244">
        <v>10</v>
      </c>
      <c r="H4352" s="267">
        <v>26.08128</v>
      </c>
      <c r="I4352" s="269">
        <v>829</v>
      </c>
      <c r="L4352" s="211">
        <f t="shared" si="121"/>
        <v>26.08128</v>
      </c>
      <c r="N4352" s="192"/>
    </row>
    <row r="4353" spans="1:14" ht="45">
      <c r="A4353" s="185"/>
      <c r="B4353" s="266" t="s">
        <v>11347</v>
      </c>
      <c r="C4353" s="241">
        <v>2024</v>
      </c>
      <c r="D4353" s="266" t="s">
        <v>11348</v>
      </c>
      <c r="E4353" s="78">
        <v>0.4</v>
      </c>
      <c r="F4353" s="244">
        <v>1</v>
      </c>
      <c r="G4353" s="244">
        <v>0</v>
      </c>
      <c r="H4353" s="267">
        <v>26.081259999999997</v>
      </c>
      <c r="I4353" s="269">
        <v>829</v>
      </c>
      <c r="L4353" s="211">
        <f t="shared" si="121"/>
        <v>26.081259999999997</v>
      </c>
      <c r="N4353" s="192"/>
    </row>
    <row r="4354" spans="1:14" ht="45">
      <c r="A4354" s="185"/>
      <c r="B4354" s="266" t="s">
        <v>11349</v>
      </c>
      <c r="C4354" s="241">
        <v>2024</v>
      </c>
      <c r="D4354" s="266" t="s">
        <v>11350</v>
      </c>
      <c r="E4354" s="78">
        <v>0.4</v>
      </c>
      <c r="F4354" s="244">
        <v>1</v>
      </c>
      <c r="G4354" s="244">
        <v>15</v>
      </c>
      <c r="H4354" s="267">
        <v>26.081259999999997</v>
      </c>
      <c r="I4354" s="269">
        <v>829</v>
      </c>
      <c r="L4354" s="211">
        <f t="shared" si="121"/>
        <v>26.081259999999997</v>
      </c>
      <c r="N4354" s="192"/>
    </row>
    <row r="4355" spans="1:14" ht="45">
      <c r="A4355" s="185"/>
      <c r="B4355" s="266" t="s">
        <v>11351</v>
      </c>
      <c r="C4355" s="241">
        <v>2024</v>
      </c>
      <c r="D4355" s="266" t="s">
        <v>11352</v>
      </c>
      <c r="E4355" s="78">
        <v>0.4</v>
      </c>
      <c r="F4355" s="244">
        <v>1</v>
      </c>
      <c r="G4355" s="244">
        <v>0</v>
      </c>
      <c r="H4355" s="267">
        <v>26.081259999999997</v>
      </c>
      <c r="I4355" s="269">
        <v>829</v>
      </c>
      <c r="L4355" s="211">
        <f t="shared" si="121"/>
        <v>26.081259999999997</v>
      </c>
      <c r="N4355" s="192"/>
    </row>
    <row r="4356" spans="1:14" ht="45">
      <c r="A4356" s="185"/>
      <c r="B4356" s="266" t="s">
        <v>11353</v>
      </c>
      <c r="C4356" s="241">
        <v>2024</v>
      </c>
      <c r="D4356" s="266" t="s">
        <v>11354</v>
      </c>
      <c r="E4356" s="78">
        <v>0.4</v>
      </c>
      <c r="F4356" s="244">
        <v>1</v>
      </c>
      <c r="G4356" s="244">
        <v>0</v>
      </c>
      <c r="H4356" s="267">
        <v>26.108349999999998</v>
      </c>
      <c r="I4356" s="269">
        <v>829</v>
      </c>
      <c r="L4356" s="211">
        <f t="shared" si="121"/>
        <v>26.108349999999998</v>
      </c>
      <c r="N4356" s="192"/>
    </row>
    <row r="4357" spans="1:14" ht="45">
      <c r="A4357" s="185"/>
      <c r="B4357" s="266" t="s">
        <v>11355</v>
      </c>
      <c r="C4357" s="241">
        <v>2024</v>
      </c>
      <c r="D4357" s="266" t="s">
        <v>11356</v>
      </c>
      <c r="E4357" s="78">
        <v>0.4</v>
      </c>
      <c r="F4357" s="244">
        <v>1</v>
      </c>
      <c r="G4357" s="244">
        <v>0</v>
      </c>
      <c r="H4357" s="267">
        <v>26.098320000000001</v>
      </c>
      <c r="I4357" s="269">
        <v>829</v>
      </c>
      <c r="L4357" s="211">
        <f t="shared" si="121"/>
        <v>26.098320000000001</v>
      </c>
      <c r="N4357" s="192"/>
    </row>
    <row r="4358" spans="1:14" ht="45">
      <c r="A4358" s="185"/>
      <c r="B4358" s="266" t="s">
        <v>11357</v>
      </c>
      <c r="C4358" s="241">
        <v>2024</v>
      </c>
      <c r="D4358" s="266" t="s">
        <v>11358</v>
      </c>
      <c r="E4358" s="78">
        <v>0.4</v>
      </c>
      <c r="F4358" s="244">
        <v>1</v>
      </c>
      <c r="G4358" s="244">
        <v>15</v>
      </c>
      <c r="H4358" s="267">
        <v>26.098320000000001</v>
      </c>
      <c r="I4358" s="269">
        <v>829</v>
      </c>
      <c r="L4358" s="211">
        <f t="shared" si="121"/>
        <v>26.098320000000001</v>
      </c>
      <c r="N4358" s="192"/>
    </row>
    <row r="4359" spans="1:14" ht="45">
      <c r="A4359" s="185"/>
      <c r="B4359" s="266" t="s">
        <v>11359</v>
      </c>
      <c r="C4359" s="241">
        <v>2024</v>
      </c>
      <c r="D4359" s="266" t="s">
        <v>11360</v>
      </c>
      <c r="E4359" s="78">
        <v>0.4</v>
      </c>
      <c r="F4359" s="244">
        <v>1</v>
      </c>
      <c r="G4359" s="244">
        <v>15</v>
      </c>
      <c r="H4359" s="267">
        <v>26.098779999999998</v>
      </c>
      <c r="I4359" s="269">
        <v>829</v>
      </c>
      <c r="L4359" s="211">
        <f t="shared" si="121"/>
        <v>26.098779999999998</v>
      </c>
      <c r="N4359" s="192"/>
    </row>
    <row r="4360" spans="1:14" ht="45">
      <c r="A4360" s="185"/>
      <c r="B4360" s="266" t="s">
        <v>11361</v>
      </c>
      <c r="C4360" s="241">
        <v>2024</v>
      </c>
      <c r="D4360" s="266" t="s">
        <v>11362</v>
      </c>
      <c r="E4360" s="78">
        <v>0.4</v>
      </c>
      <c r="F4360" s="244">
        <v>1</v>
      </c>
      <c r="G4360" s="244">
        <v>0</v>
      </c>
      <c r="H4360" s="267">
        <v>25.905840000000001</v>
      </c>
      <c r="I4360" s="269">
        <v>829</v>
      </c>
      <c r="L4360" s="211">
        <f t="shared" ref="L4360:L4423" si="122">H4360/F4360</f>
        <v>25.905840000000001</v>
      </c>
      <c r="N4360" s="192"/>
    </row>
    <row r="4361" spans="1:14" ht="45">
      <c r="A4361" s="185"/>
      <c r="B4361" s="266" t="s">
        <v>11363</v>
      </c>
      <c r="C4361" s="241">
        <v>2024</v>
      </c>
      <c r="D4361" s="266" t="s">
        <v>11364</v>
      </c>
      <c r="E4361" s="78">
        <v>0.4</v>
      </c>
      <c r="F4361" s="244">
        <v>1</v>
      </c>
      <c r="G4361" s="244">
        <v>0</v>
      </c>
      <c r="H4361" s="267">
        <v>25.905840000000001</v>
      </c>
      <c r="I4361" s="269">
        <v>829</v>
      </c>
      <c r="L4361" s="211">
        <f t="shared" si="122"/>
        <v>25.905840000000001</v>
      </c>
      <c r="N4361" s="192"/>
    </row>
    <row r="4362" spans="1:14" ht="45">
      <c r="A4362" s="185"/>
      <c r="B4362" s="266" t="s">
        <v>11365</v>
      </c>
      <c r="C4362" s="241">
        <v>2024</v>
      </c>
      <c r="D4362" s="266" t="s">
        <v>11366</v>
      </c>
      <c r="E4362" s="78">
        <v>0.4</v>
      </c>
      <c r="F4362" s="244">
        <v>1</v>
      </c>
      <c r="G4362" s="244">
        <v>15</v>
      </c>
      <c r="H4362" s="267">
        <v>25.905840000000001</v>
      </c>
      <c r="I4362" s="269">
        <v>829</v>
      </c>
      <c r="L4362" s="211">
        <f t="shared" si="122"/>
        <v>25.905840000000001</v>
      </c>
      <c r="N4362" s="192"/>
    </row>
    <row r="4363" spans="1:14" ht="45">
      <c r="A4363" s="185"/>
      <c r="B4363" s="266" t="s">
        <v>11367</v>
      </c>
      <c r="C4363" s="241">
        <v>2024</v>
      </c>
      <c r="D4363" s="266" t="s">
        <v>11368</v>
      </c>
      <c r="E4363" s="78">
        <v>0.4</v>
      </c>
      <c r="F4363" s="244">
        <v>1</v>
      </c>
      <c r="G4363" s="244">
        <v>0</v>
      </c>
      <c r="H4363" s="267">
        <v>25.905889999999999</v>
      </c>
      <c r="I4363" s="269">
        <v>829</v>
      </c>
      <c r="L4363" s="211">
        <f t="shared" si="122"/>
        <v>25.905889999999999</v>
      </c>
      <c r="N4363" s="192"/>
    </row>
    <row r="4364" spans="1:14" ht="45">
      <c r="A4364" s="185"/>
      <c r="B4364" s="266" t="s">
        <v>11369</v>
      </c>
      <c r="C4364" s="241">
        <v>2024</v>
      </c>
      <c r="D4364" s="266" t="s">
        <v>11370</v>
      </c>
      <c r="E4364" s="78">
        <v>0.4</v>
      </c>
      <c r="F4364" s="244">
        <v>1</v>
      </c>
      <c r="G4364" s="244">
        <v>0</v>
      </c>
      <c r="H4364" s="267">
        <v>26.124770000000002</v>
      </c>
      <c r="I4364" s="269">
        <v>829</v>
      </c>
      <c r="L4364" s="211">
        <f t="shared" si="122"/>
        <v>26.124770000000002</v>
      </c>
      <c r="N4364" s="192"/>
    </row>
    <row r="4365" spans="1:14" ht="45">
      <c r="A4365" s="185"/>
      <c r="B4365" s="266" t="s">
        <v>11371</v>
      </c>
      <c r="C4365" s="241">
        <v>2024</v>
      </c>
      <c r="D4365" s="266" t="s">
        <v>11372</v>
      </c>
      <c r="E4365" s="78">
        <v>0.4</v>
      </c>
      <c r="F4365" s="244">
        <v>1</v>
      </c>
      <c r="G4365" s="244">
        <v>0</v>
      </c>
      <c r="H4365" s="267">
        <v>26.197880000000001</v>
      </c>
      <c r="I4365" s="269">
        <v>829</v>
      </c>
      <c r="L4365" s="211">
        <f t="shared" si="122"/>
        <v>26.197880000000001</v>
      </c>
      <c r="N4365" s="192"/>
    </row>
    <row r="4366" spans="1:14" ht="45">
      <c r="A4366" s="185"/>
      <c r="B4366" s="266" t="s">
        <v>11373</v>
      </c>
      <c r="C4366" s="241">
        <v>2024</v>
      </c>
      <c r="D4366" s="266" t="s">
        <v>11374</v>
      </c>
      <c r="E4366" s="78">
        <v>0.4</v>
      </c>
      <c r="F4366" s="244">
        <v>1</v>
      </c>
      <c r="G4366" s="244">
        <v>15</v>
      </c>
      <c r="H4366" s="267">
        <v>26.197880000000001</v>
      </c>
      <c r="I4366" s="269">
        <v>829</v>
      </c>
      <c r="L4366" s="211">
        <f t="shared" si="122"/>
        <v>26.197880000000001</v>
      </c>
      <c r="N4366" s="192"/>
    </row>
    <row r="4367" spans="1:14" ht="45">
      <c r="A4367" s="185"/>
      <c r="B4367" s="266" t="s">
        <v>11375</v>
      </c>
      <c r="C4367" s="241">
        <v>2024</v>
      </c>
      <c r="D4367" s="266" t="s">
        <v>11376</v>
      </c>
      <c r="E4367" s="78">
        <v>0.4</v>
      </c>
      <c r="F4367" s="244">
        <v>1</v>
      </c>
      <c r="G4367" s="244">
        <v>5</v>
      </c>
      <c r="H4367" s="267">
        <v>26.198360000000001</v>
      </c>
      <c r="I4367" s="269">
        <v>829</v>
      </c>
      <c r="L4367" s="211">
        <f t="shared" si="122"/>
        <v>26.198360000000001</v>
      </c>
      <c r="N4367" s="192"/>
    </row>
    <row r="4368" spans="1:14" ht="45">
      <c r="A4368" s="185"/>
      <c r="B4368" s="266" t="s">
        <v>11377</v>
      </c>
      <c r="C4368" s="241">
        <v>2024</v>
      </c>
      <c r="D4368" s="266" t="s">
        <v>11378</v>
      </c>
      <c r="E4368" s="78">
        <v>0.4</v>
      </c>
      <c r="F4368" s="244">
        <v>1</v>
      </c>
      <c r="G4368" s="244">
        <v>0</v>
      </c>
      <c r="H4368" s="267">
        <v>26.198360000000001</v>
      </c>
      <c r="I4368" s="269">
        <v>829</v>
      </c>
      <c r="L4368" s="211">
        <f t="shared" si="122"/>
        <v>26.198360000000001</v>
      </c>
      <c r="N4368" s="192"/>
    </row>
    <row r="4369" spans="1:14" ht="45">
      <c r="A4369" s="185"/>
      <c r="B4369" s="266" t="s">
        <v>11379</v>
      </c>
      <c r="C4369" s="241">
        <v>2024</v>
      </c>
      <c r="D4369" s="266" t="s">
        <v>11380</v>
      </c>
      <c r="E4369" s="78">
        <v>0.4</v>
      </c>
      <c r="F4369" s="244">
        <v>1</v>
      </c>
      <c r="G4369" s="244">
        <v>0</v>
      </c>
      <c r="H4369" s="267">
        <v>26.198360000000001</v>
      </c>
      <c r="I4369" s="269">
        <v>829</v>
      </c>
      <c r="L4369" s="211">
        <f t="shared" si="122"/>
        <v>26.198360000000001</v>
      </c>
      <c r="N4369" s="192"/>
    </row>
    <row r="4370" spans="1:14" ht="45">
      <c r="A4370" s="185"/>
      <c r="B4370" s="266" t="s">
        <v>11381</v>
      </c>
      <c r="C4370" s="241">
        <v>2024</v>
      </c>
      <c r="D4370" s="266" t="s">
        <v>11382</v>
      </c>
      <c r="E4370" s="78">
        <v>0.4</v>
      </c>
      <c r="F4370" s="244">
        <v>1</v>
      </c>
      <c r="G4370" s="244">
        <v>0</v>
      </c>
      <c r="H4370" s="267">
        <v>26.198349999999998</v>
      </c>
      <c r="I4370" s="269">
        <v>829</v>
      </c>
      <c r="L4370" s="211">
        <f t="shared" si="122"/>
        <v>26.198349999999998</v>
      </c>
      <c r="N4370" s="192"/>
    </row>
    <row r="4371" spans="1:14" ht="45">
      <c r="A4371" s="185"/>
      <c r="B4371" s="266" t="s">
        <v>11383</v>
      </c>
      <c r="C4371" s="241">
        <v>2024</v>
      </c>
      <c r="D4371" s="266" t="s">
        <v>11384</v>
      </c>
      <c r="E4371" s="78">
        <v>0.4</v>
      </c>
      <c r="F4371" s="244">
        <v>1</v>
      </c>
      <c r="G4371" s="244">
        <v>15</v>
      </c>
      <c r="H4371" s="267">
        <v>26.26708</v>
      </c>
      <c r="I4371" s="269">
        <v>829</v>
      </c>
      <c r="L4371" s="211">
        <f t="shared" si="122"/>
        <v>26.26708</v>
      </c>
      <c r="N4371" s="192"/>
    </row>
    <row r="4372" spans="1:14" ht="45">
      <c r="A4372" s="185"/>
      <c r="B4372" s="266" t="s">
        <v>11385</v>
      </c>
      <c r="C4372" s="241">
        <v>2024</v>
      </c>
      <c r="D4372" s="266" t="s">
        <v>11386</v>
      </c>
      <c r="E4372" s="78">
        <v>0.4</v>
      </c>
      <c r="F4372" s="244">
        <v>1</v>
      </c>
      <c r="G4372" s="244">
        <v>15</v>
      </c>
      <c r="H4372" s="267">
        <v>26.26707</v>
      </c>
      <c r="I4372" s="269">
        <v>829</v>
      </c>
      <c r="L4372" s="211">
        <f t="shared" si="122"/>
        <v>26.26707</v>
      </c>
      <c r="N4372" s="192"/>
    </row>
    <row r="4373" spans="1:14" ht="45">
      <c r="A4373" s="185"/>
      <c r="B4373" s="266" t="s">
        <v>11387</v>
      </c>
      <c r="C4373" s="241">
        <v>2024</v>
      </c>
      <c r="D4373" s="266" t="s">
        <v>11388</v>
      </c>
      <c r="E4373" s="78">
        <v>0.4</v>
      </c>
      <c r="F4373" s="244">
        <v>1</v>
      </c>
      <c r="G4373" s="244">
        <v>0</v>
      </c>
      <c r="H4373" s="267">
        <v>26.26707</v>
      </c>
      <c r="I4373" s="269">
        <v>829</v>
      </c>
      <c r="L4373" s="211">
        <f t="shared" si="122"/>
        <v>26.26707</v>
      </c>
      <c r="N4373" s="192"/>
    </row>
    <row r="4374" spans="1:14" ht="45">
      <c r="A4374" s="185"/>
      <c r="B4374" s="266" t="s">
        <v>11389</v>
      </c>
      <c r="C4374" s="241">
        <v>2024</v>
      </c>
      <c r="D4374" s="266" t="s">
        <v>11390</v>
      </c>
      <c r="E4374" s="78">
        <v>0.4</v>
      </c>
      <c r="F4374" s="244">
        <v>1</v>
      </c>
      <c r="G4374" s="244">
        <v>15</v>
      </c>
      <c r="H4374" s="267">
        <v>30.055589999999999</v>
      </c>
      <c r="I4374" s="269">
        <v>828</v>
      </c>
      <c r="L4374" s="211">
        <f t="shared" si="122"/>
        <v>30.055589999999999</v>
      </c>
      <c r="N4374" s="192"/>
    </row>
    <row r="4375" spans="1:14" ht="45">
      <c r="A4375" s="185"/>
      <c r="B4375" s="266" t="s">
        <v>11391</v>
      </c>
      <c r="C4375" s="241">
        <v>2024</v>
      </c>
      <c r="D4375" s="266" t="s">
        <v>11392</v>
      </c>
      <c r="E4375" s="78">
        <v>0.4</v>
      </c>
      <c r="F4375" s="244">
        <v>1</v>
      </c>
      <c r="G4375" s="244">
        <v>10</v>
      </c>
      <c r="H4375" s="267">
        <v>29.83691</v>
      </c>
      <c r="I4375" s="269">
        <v>828</v>
      </c>
      <c r="L4375" s="211">
        <f t="shared" si="122"/>
        <v>29.83691</v>
      </c>
      <c r="N4375" s="192"/>
    </row>
    <row r="4376" spans="1:14" ht="45">
      <c r="A4376" s="185"/>
      <c r="B4376" s="266" t="s">
        <v>11393</v>
      </c>
      <c r="C4376" s="241">
        <v>2024</v>
      </c>
      <c r="D4376" s="266" t="s">
        <v>11394</v>
      </c>
      <c r="E4376" s="78">
        <v>0.4</v>
      </c>
      <c r="F4376" s="244">
        <v>1</v>
      </c>
      <c r="G4376" s="244">
        <v>5</v>
      </c>
      <c r="H4376" s="267">
        <v>29.743539999999999</v>
      </c>
      <c r="I4376" s="269">
        <v>828</v>
      </c>
      <c r="L4376" s="211">
        <f t="shared" si="122"/>
        <v>29.743539999999999</v>
      </c>
      <c r="N4376" s="192"/>
    </row>
    <row r="4377" spans="1:14" ht="45">
      <c r="A4377" s="185"/>
      <c r="B4377" s="266" t="s">
        <v>11395</v>
      </c>
      <c r="C4377" s="241">
        <v>2024</v>
      </c>
      <c r="D4377" s="266" t="s">
        <v>11396</v>
      </c>
      <c r="E4377" s="78">
        <v>0.4</v>
      </c>
      <c r="F4377" s="244">
        <v>1</v>
      </c>
      <c r="G4377" s="244">
        <v>5</v>
      </c>
      <c r="H4377" s="267">
        <v>30.615359999999999</v>
      </c>
      <c r="I4377" s="269">
        <v>826</v>
      </c>
      <c r="L4377" s="211">
        <f t="shared" si="122"/>
        <v>30.615359999999999</v>
      </c>
      <c r="N4377" s="192"/>
    </row>
    <row r="4378" spans="1:14" ht="45">
      <c r="A4378" s="185"/>
      <c r="B4378" s="266" t="s">
        <v>11397</v>
      </c>
      <c r="C4378" s="241">
        <v>2024</v>
      </c>
      <c r="D4378" s="266" t="s">
        <v>11398</v>
      </c>
      <c r="E4378" s="78">
        <v>0.4</v>
      </c>
      <c r="F4378" s="244">
        <v>1</v>
      </c>
      <c r="G4378" s="244">
        <v>15</v>
      </c>
      <c r="H4378" s="267">
        <v>25.307759999999998</v>
      </c>
      <c r="I4378" s="269">
        <v>830</v>
      </c>
      <c r="L4378" s="211">
        <f t="shared" si="122"/>
        <v>25.307759999999998</v>
      </c>
      <c r="N4378" s="192"/>
    </row>
    <row r="4379" spans="1:14" ht="45">
      <c r="A4379" s="185"/>
      <c r="B4379" s="266" t="s">
        <v>11399</v>
      </c>
      <c r="C4379" s="241">
        <v>2024</v>
      </c>
      <c r="D4379" s="266" t="s">
        <v>11400</v>
      </c>
      <c r="E4379" s="78">
        <v>0.4</v>
      </c>
      <c r="F4379" s="244">
        <v>1</v>
      </c>
      <c r="G4379" s="244">
        <v>0</v>
      </c>
      <c r="H4379" s="267">
        <v>25.675599999999999</v>
      </c>
      <c r="I4379" s="269">
        <v>832</v>
      </c>
      <c r="L4379" s="211">
        <f t="shared" si="122"/>
        <v>25.675599999999999</v>
      </c>
      <c r="N4379" s="192"/>
    </row>
    <row r="4380" spans="1:14" ht="45">
      <c r="A4380" s="185"/>
      <c r="B4380" s="266" t="s">
        <v>11401</v>
      </c>
      <c r="C4380" s="241">
        <v>2024</v>
      </c>
      <c r="D4380" s="266" t="s">
        <v>11402</v>
      </c>
      <c r="E4380" s="78">
        <v>0.4</v>
      </c>
      <c r="F4380" s="244">
        <v>1</v>
      </c>
      <c r="G4380" s="244">
        <v>0</v>
      </c>
      <c r="H4380" s="267">
        <v>25.914390000000001</v>
      </c>
      <c r="I4380" s="269">
        <v>832</v>
      </c>
      <c r="L4380" s="211">
        <f t="shared" si="122"/>
        <v>25.914390000000001</v>
      </c>
      <c r="N4380" s="192"/>
    </row>
    <row r="4381" spans="1:14" ht="45">
      <c r="A4381" s="185"/>
      <c r="B4381" s="266" t="s">
        <v>11403</v>
      </c>
      <c r="C4381" s="241">
        <v>2024</v>
      </c>
      <c r="D4381" s="266" t="s">
        <v>11404</v>
      </c>
      <c r="E4381" s="78">
        <v>0.4</v>
      </c>
      <c r="F4381" s="244">
        <v>1</v>
      </c>
      <c r="G4381" s="244">
        <v>0</v>
      </c>
      <c r="H4381" s="267">
        <v>30.530060000000002</v>
      </c>
      <c r="I4381" s="269">
        <v>832</v>
      </c>
      <c r="L4381" s="211">
        <f t="shared" si="122"/>
        <v>30.530060000000002</v>
      </c>
      <c r="N4381" s="192"/>
    </row>
    <row r="4382" spans="1:14" ht="45">
      <c r="A4382" s="185"/>
      <c r="B4382" s="266" t="s">
        <v>11405</v>
      </c>
      <c r="C4382" s="241">
        <v>2024</v>
      </c>
      <c r="D4382" s="266" t="s">
        <v>11406</v>
      </c>
      <c r="E4382" s="78">
        <v>0.4</v>
      </c>
      <c r="F4382" s="244">
        <v>1</v>
      </c>
      <c r="G4382" s="244">
        <v>0</v>
      </c>
      <c r="H4382" s="267">
        <v>25.644680000000001</v>
      </c>
      <c r="I4382" s="269">
        <v>832</v>
      </c>
      <c r="L4382" s="211">
        <f t="shared" si="122"/>
        <v>25.644680000000001</v>
      </c>
      <c r="N4382" s="192"/>
    </row>
    <row r="4383" spans="1:14" ht="45">
      <c r="A4383" s="185"/>
      <c r="B4383" s="266" t="s">
        <v>11407</v>
      </c>
      <c r="C4383" s="241">
        <v>2024</v>
      </c>
      <c r="D4383" s="266" t="s">
        <v>11408</v>
      </c>
      <c r="E4383" s="78">
        <v>0.4</v>
      </c>
      <c r="F4383" s="244">
        <v>1</v>
      </c>
      <c r="G4383" s="244">
        <v>0</v>
      </c>
      <c r="H4383" s="267">
        <v>26.189520000000002</v>
      </c>
      <c r="I4383" s="269">
        <v>832</v>
      </c>
      <c r="L4383" s="211">
        <f t="shared" si="122"/>
        <v>26.189520000000002</v>
      </c>
      <c r="N4383" s="192"/>
    </row>
    <row r="4384" spans="1:14" ht="45">
      <c r="A4384" s="185"/>
      <c r="B4384" s="266" t="s">
        <v>11409</v>
      </c>
      <c r="C4384" s="241">
        <v>2024</v>
      </c>
      <c r="D4384" s="266" t="s">
        <v>11410</v>
      </c>
      <c r="E4384" s="78">
        <v>0.4</v>
      </c>
      <c r="F4384" s="244">
        <v>1</v>
      </c>
      <c r="G4384" s="244">
        <v>0</v>
      </c>
      <c r="H4384" s="267">
        <v>26.169779999999999</v>
      </c>
      <c r="I4384" s="269">
        <v>832</v>
      </c>
      <c r="L4384" s="211">
        <f t="shared" si="122"/>
        <v>26.169779999999999</v>
      </c>
      <c r="N4384" s="192"/>
    </row>
    <row r="4385" spans="1:14" ht="45">
      <c r="A4385" s="185"/>
      <c r="B4385" s="266" t="s">
        <v>11411</v>
      </c>
      <c r="C4385" s="241">
        <v>2024</v>
      </c>
      <c r="D4385" s="266" t="s">
        <v>11412</v>
      </c>
      <c r="E4385" s="78">
        <v>0.4</v>
      </c>
      <c r="F4385" s="244">
        <v>1</v>
      </c>
      <c r="G4385" s="244">
        <v>0</v>
      </c>
      <c r="H4385" s="267">
        <v>25.66422</v>
      </c>
      <c r="I4385" s="269">
        <v>832</v>
      </c>
      <c r="L4385" s="211">
        <f t="shared" si="122"/>
        <v>25.66422</v>
      </c>
      <c r="N4385" s="192"/>
    </row>
    <row r="4386" spans="1:14" ht="45">
      <c r="A4386" s="185"/>
      <c r="B4386" s="266" t="s">
        <v>11413</v>
      </c>
      <c r="C4386" s="241">
        <v>2024</v>
      </c>
      <c r="D4386" s="266" t="s">
        <v>11414</v>
      </c>
      <c r="E4386" s="78">
        <v>0.4</v>
      </c>
      <c r="F4386" s="244">
        <v>1</v>
      </c>
      <c r="G4386" s="244">
        <v>0</v>
      </c>
      <c r="H4386" s="267">
        <v>25.833410000000001</v>
      </c>
      <c r="I4386" s="269">
        <v>832</v>
      </c>
      <c r="L4386" s="211">
        <f t="shared" si="122"/>
        <v>25.833410000000001</v>
      </c>
      <c r="N4386" s="192"/>
    </row>
    <row r="4387" spans="1:14" ht="45">
      <c r="A4387" s="185"/>
      <c r="B4387" s="266" t="s">
        <v>11415</v>
      </c>
      <c r="C4387" s="241">
        <v>2024</v>
      </c>
      <c r="D4387" s="266" t="s">
        <v>11416</v>
      </c>
      <c r="E4387" s="78">
        <v>0.4</v>
      </c>
      <c r="F4387" s="244">
        <v>1</v>
      </c>
      <c r="G4387" s="244">
        <v>0</v>
      </c>
      <c r="H4387" s="267">
        <v>26.238659999999999</v>
      </c>
      <c r="I4387" s="269">
        <v>832</v>
      </c>
      <c r="L4387" s="211">
        <f t="shared" si="122"/>
        <v>26.238659999999999</v>
      </c>
      <c r="N4387" s="192"/>
    </row>
    <row r="4388" spans="1:14" ht="45">
      <c r="A4388" s="185"/>
      <c r="B4388" s="266" t="s">
        <v>11417</v>
      </c>
      <c r="C4388" s="241">
        <v>2024</v>
      </c>
      <c r="D4388" s="266" t="s">
        <v>11418</v>
      </c>
      <c r="E4388" s="78">
        <v>0.4</v>
      </c>
      <c r="F4388" s="244">
        <v>1</v>
      </c>
      <c r="G4388" s="244">
        <v>0</v>
      </c>
      <c r="H4388" s="267">
        <v>25.66422</v>
      </c>
      <c r="I4388" s="269">
        <v>832</v>
      </c>
      <c r="L4388" s="211">
        <f t="shared" si="122"/>
        <v>25.66422</v>
      </c>
      <c r="N4388" s="192"/>
    </row>
    <row r="4389" spans="1:14" ht="45">
      <c r="A4389" s="185"/>
      <c r="B4389" s="266" t="s">
        <v>11419</v>
      </c>
      <c r="C4389" s="241">
        <v>2024</v>
      </c>
      <c r="D4389" s="266" t="s">
        <v>11420</v>
      </c>
      <c r="E4389" s="78">
        <v>0.4</v>
      </c>
      <c r="F4389" s="244">
        <v>1</v>
      </c>
      <c r="G4389" s="244">
        <v>0</v>
      </c>
      <c r="H4389" s="267">
        <v>25.66422</v>
      </c>
      <c r="I4389" s="269">
        <v>832</v>
      </c>
      <c r="L4389" s="211">
        <f t="shared" si="122"/>
        <v>25.66422</v>
      </c>
      <c r="N4389" s="192"/>
    </row>
    <row r="4390" spans="1:14" ht="45">
      <c r="A4390" s="185"/>
      <c r="B4390" s="266" t="s">
        <v>11421</v>
      </c>
      <c r="C4390" s="241">
        <v>2024</v>
      </c>
      <c r="D4390" s="266" t="s">
        <v>11422</v>
      </c>
      <c r="E4390" s="78">
        <v>0.4</v>
      </c>
      <c r="F4390" s="244">
        <v>1</v>
      </c>
      <c r="G4390" s="244">
        <v>15</v>
      </c>
      <c r="H4390" s="267">
        <v>28.397320000000001</v>
      </c>
      <c r="I4390" s="269">
        <v>832</v>
      </c>
      <c r="L4390" s="211">
        <f t="shared" si="122"/>
        <v>28.397320000000001</v>
      </c>
      <c r="N4390" s="192"/>
    </row>
    <row r="4391" spans="1:14" ht="45">
      <c r="A4391" s="185"/>
      <c r="B4391" s="266" t="s">
        <v>11423</v>
      </c>
      <c r="C4391" s="241">
        <v>2024</v>
      </c>
      <c r="D4391" s="266" t="s">
        <v>11424</v>
      </c>
      <c r="E4391" s="78">
        <v>0.4</v>
      </c>
      <c r="F4391" s="244">
        <v>1</v>
      </c>
      <c r="G4391" s="244">
        <v>15</v>
      </c>
      <c r="H4391" s="267">
        <v>28.426400000000001</v>
      </c>
      <c r="I4391" s="269">
        <v>832</v>
      </c>
      <c r="L4391" s="211">
        <f t="shared" si="122"/>
        <v>28.426400000000001</v>
      </c>
      <c r="N4391" s="192"/>
    </row>
    <row r="4392" spans="1:14" ht="45">
      <c r="A4392" s="185"/>
      <c r="B4392" s="266" t="s">
        <v>11425</v>
      </c>
      <c r="C4392" s="241">
        <v>2024</v>
      </c>
      <c r="D4392" s="266" t="s">
        <v>11426</v>
      </c>
      <c r="E4392" s="78">
        <v>0.4</v>
      </c>
      <c r="F4392" s="244">
        <v>1</v>
      </c>
      <c r="G4392" s="244">
        <v>0</v>
      </c>
      <c r="H4392" s="267">
        <v>26.615400000000001</v>
      </c>
      <c r="I4392" s="269">
        <v>832</v>
      </c>
      <c r="L4392" s="211">
        <f t="shared" si="122"/>
        <v>26.615400000000001</v>
      </c>
      <c r="N4392" s="192"/>
    </row>
    <row r="4393" spans="1:14" ht="45">
      <c r="A4393" s="185"/>
      <c r="B4393" s="266" t="s">
        <v>11427</v>
      </c>
      <c r="C4393" s="241">
        <v>2024</v>
      </c>
      <c r="D4393" s="266" t="s">
        <v>11428</v>
      </c>
      <c r="E4393" s="78">
        <v>0.4</v>
      </c>
      <c r="F4393" s="244">
        <v>1</v>
      </c>
      <c r="G4393" s="244">
        <v>15</v>
      </c>
      <c r="H4393" s="267">
        <v>26.391669999999998</v>
      </c>
      <c r="I4393" s="269">
        <v>832</v>
      </c>
      <c r="L4393" s="211">
        <f t="shared" si="122"/>
        <v>26.391669999999998</v>
      </c>
      <c r="N4393" s="192"/>
    </row>
    <row r="4394" spans="1:14" ht="45">
      <c r="A4394" s="185"/>
      <c r="B4394" s="266" t="s">
        <v>11429</v>
      </c>
      <c r="C4394" s="241">
        <v>2024</v>
      </c>
      <c r="D4394" s="266" t="s">
        <v>11430</v>
      </c>
      <c r="E4394" s="78">
        <v>0.4</v>
      </c>
      <c r="F4394" s="244">
        <v>1</v>
      </c>
      <c r="G4394" s="244">
        <v>15</v>
      </c>
      <c r="H4394" s="267">
        <v>26.36553</v>
      </c>
      <c r="I4394" s="269">
        <v>832</v>
      </c>
      <c r="L4394" s="211">
        <f t="shared" si="122"/>
        <v>26.36553</v>
      </c>
      <c r="N4394" s="192"/>
    </row>
    <row r="4395" spans="1:14" ht="45">
      <c r="A4395" s="185"/>
      <c r="B4395" s="266" t="s">
        <v>11431</v>
      </c>
      <c r="C4395" s="241">
        <v>2024</v>
      </c>
      <c r="D4395" s="266" t="s">
        <v>11432</v>
      </c>
      <c r="E4395" s="78">
        <v>0.4</v>
      </c>
      <c r="F4395" s="244">
        <v>1</v>
      </c>
      <c r="G4395" s="244">
        <v>15</v>
      </c>
      <c r="H4395" s="267">
        <v>26.337799999999998</v>
      </c>
      <c r="I4395" s="269">
        <v>832</v>
      </c>
      <c r="L4395" s="211">
        <f t="shared" si="122"/>
        <v>26.337799999999998</v>
      </c>
      <c r="N4395" s="192"/>
    </row>
    <row r="4396" spans="1:14" ht="45">
      <c r="A4396" s="185"/>
      <c r="B4396" s="266" t="s">
        <v>11433</v>
      </c>
      <c r="C4396" s="241">
        <v>2024</v>
      </c>
      <c r="D4396" s="266" t="s">
        <v>11434</v>
      </c>
      <c r="E4396" s="78">
        <v>0.4</v>
      </c>
      <c r="F4396" s="244">
        <v>1</v>
      </c>
      <c r="G4396" s="244">
        <v>0</v>
      </c>
      <c r="H4396" s="267">
        <v>25.553000000000001</v>
      </c>
      <c r="I4396" s="269">
        <v>832</v>
      </c>
      <c r="L4396" s="211">
        <f t="shared" si="122"/>
        <v>25.553000000000001</v>
      </c>
      <c r="N4396" s="192"/>
    </row>
    <row r="4397" spans="1:14" ht="45">
      <c r="A4397" s="185"/>
      <c r="B4397" s="266" t="s">
        <v>11435</v>
      </c>
      <c r="C4397" s="241">
        <v>2024</v>
      </c>
      <c r="D4397" s="266" t="s">
        <v>11436</v>
      </c>
      <c r="E4397" s="78">
        <v>0.4</v>
      </c>
      <c r="F4397" s="244">
        <v>1</v>
      </c>
      <c r="G4397" s="244">
        <v>15</v>
      </c>
      <c r="H4397" s="267">
        <v>26.234479999999998</v>
      </c>
      <c r="I4397" s="269">
        <v>832</v>
      </c>
      <c r="L4397" s="211">
        <f t="shared" si="122"/>
        <v>26.234479999999998</v>
      </c>
      <c r="N4397" s="192"/>
    </row>
    <row r="4398" spans="1:14" ht="45">
      <c r="A4398" s="185"/>
      <c r="B4398" s="266" t="s">
        <v>11437</v>
      </c>
      <c r="C4398" s="241">
        <v>2024</v>
      </c>
      <c r="D4398" s="266" t="s">
        <v>11438</v>
      </c>
      <c r="E4398" s="78">
        <v>0.4</v>
      </c>
      <c r="F4398" s="244">
        <v>1</v>
      </c>
      <c r="G4398" s="244">
        <v>10</v>
      </c>
      <c r="H4398" s="267">
        <v>15.731110000000001</v>
      </c>
      <c r="I4398" s="269">
        <v>832</v>
      </c>
      <c r="L4398" s="211">
        <f t="shared" si="122"/>
        <v>15.731110000000001</v>
      </c>
      <c r="N4398" s="192"/>
    </row>
    <row r="4399" spans="1:14" ht="45">
      <c r="A4399" s="185"/>
      <c r="B4399" s="266" t="s">
        <v>11439</v>
      </c>
      <c r="C4399" s="241">
        <v>2024</v>
      </c>
      <c r="D4399" s="266" t="s">
        <v>11440</v>
      </c>
      <c r="E4399" s="78">
        <v>0.4</v>
      </c>
      <c r="F4399" s="244">
        <v>1</v>
      </c>
      <c r="G4399" s="244">
        <v>15</v>
      </c>
      <c r="H4399" s="267">
        <v>25.553000000000001</v>
      </c>
      <c r="I4399" s="269">
        <v>832</v>
      </c>
      <c r="L4399" s="211">
        <f t="shared" si="122"/>
        <v>25.553000000000001</v>
      </c>
      <c r="N4399" s="192"/>
    </row>
    <row r="4400" spans="1:14" ht="45">
      <c r="A4400" s="185"/>
      <c r="B4400" s="266" t="s">
        <v>11441</v>
      </c>
      <c r="C4400" s="241">
        <v>2024</v>
      </c>
      <c r="D4400" s="266" t="s">
        <v>11442</v>
      </c>
      <c r="E4400" s="78">
        <v>0.4</v>
      </c>
      <c r="F4400" s="244">
        <v>1</v>
      </c>
      <c r="G4400" s="244">
        <v>15</v>
      </c>
      <c r="H4400" s="267">
        <v>26.035529999999998</v>
      </c>
      <c r="I4400" s="269">
        <v>832</v>
      </c>
      <c r="L4400" s="211">
        <f t="shared" si="122"/>
        <v>26.035529999999998</v>
      </c>
      <c r="N4400" s="192"/>
    </row>
    <row r="4401" spans="1:14" ht="45">
      <c r="A4401" s="185"/>
      <c r="B4401" s="266" t="s">
        <v>11443</v>
      </c>
      <c r="C4401" s="241">
        <v>2024</v>
      </c>
      <c r="D4401" s="266" t="s">
        <v>11444</v>
      </c>
      <c r="E4401" s="78">
        <v>0.4</v>
      </c>
      <c r="F4401" s="244">
        <v>1</v>
      </c>
      <c r="G4401" s="244">
        <v>15</v>
      </c>
      <c r="H4401" s="267">
        <v>28.38409</v>
      </c>
      <c r="I4401" s="269">
        <v>832</v>
      </c>
      <c r="L4401" s="211">
        <f t="shared" si="122"/>
        <v>28.38409</v>
      </c>
      <c r="N4401" s="192"/>
    </row>
    <row r="4402" spans="1:14" ht="45">
      <c r="A4402" s="185"/>
      <c r="B4402" s="266" t="s">
        <v>11445</v>
      </c>
      <c r="C4402" s="241">
        <v>2024</v>
      </c>
      <c r="D4402" s="266" t="s">
        <v>11446</v>
      </c>
      <c r="E4402" s="78">
        <v>0.4</v>
      </c>
      <c r="F4402" s="244">
        <v>1</v>
      </c>
      <c r="G4402" s="244">
        <v>0</v>
      </c>
      <c r="H4402" s="267">
        <v>28.55377</v>
      </c>
      <c r="I4402" s="269">
        <v>832</v>
      </c>
      <c r="L4402" s="211">
        <f t="shared" si="122"/>
        <v>28.55377</v>
      </c>
      <c r="N4402" s="192"/>
    </row>
    <row r="4403" spans="1:14" ht="45">
      <c r="A4403" s="185"/>
      <c r="B4403" s="266" t="s">
        <v>11447</v>
      </c>
      <c r="C4403" s="241">
        <v>2024</v>
      </c>
      <c r="D4403" s="266" t="s">
        <v>11448</v>
      </c>
      <c r="E4403" s="78">
        <v>0.4</v>
      </c>
      <c r="F4403" s="244">
        <v>1</v>
      </c>
      <c r="G4403" s="244">
        <v>15</v>
      </c>
      <c r="H4403" s="267">
        <v>26.392769999999999</v>
      </c>
      <c r="I4403" s="269">
        <v>832</v>
      </c>
      <c r="L4403" s="211">
        <f t="shared" si="122"/>
        <v>26.392769999999999</v>
      </c>
      <c r="N4403" s="192"/>
    </row>
    <row r="4404" spans="1:14" ht="45">
      <c r="A4404" s="185"/>
      <c r="B4404" s="266" t="s">
        <v>11449</v>
      </c>
      <c r="C4404" s="241">
        <v>2024</v>
      </c>
      <c r="D4404" s="266" t="s">
        <v>11450</v>
      </c>
      <c r="E4404" s="78">
        <v>0.4</v>
      </c>
      <c r="F4404" s="244">
        <v>1</v>
      </c>
      <c r="G4404" s="244">
        <v>15</v>
      </c>
      <c r="H4404" s="267">
        <v>20.418810000000001</v>
      </c>
      <c r="I4404" s="269">
        <v>832</v>
      </c>
      <c r="L4404" s="211">
        <f t="shared" si="122"/>
        <v>20.418810000000001</v>
      </c>
      <c r="N4404" s="192"/>
    </row>
    <row r="4405" spans="1:14" ht="45">
      <c r="A4405" s="185"/>
      <c r="B4405" s="266" t="s">
        <v>11451</v>
      </c>
      <c r="C4405" s="241">
        <v>2024</v>
      </c>
      <c r="D4405" s="266" t="s">
        <v>11452</v>
      </c>
      <c r="E4405" s="78">
        <v>0.4</v>
      </c>
      <c r="F4405" s="244">
        <v>1</v>
      </c>
      <c r="G4405" s="244">
        <v>20</v>
      </c>
      <c r="H4405" s="267">
        <v>27.222759999999997</v>
      </c>
      <c r="I4405" s="269">
        <v>835</v>
      </c>
      <c r="L4405" s="211">
        <f t="shared" si="122"/>
        <v>27.222759999999997</v>
      </c>
      <c r="N4405" s="192"/>
    </row>
    <row r="4406" spans="1:14" ht="45">
      <c r="A4406" s="185"/>
      <c r="B4406" s="266" t="s">
        <v>11453</v>
      </c>
      <c r="C4406" s="241">
        <v>2024</v>
      </c>
      <c r="D4406" s="266" t="s">
        <v>11454</v>
      </c>
      <c r="E4406" s="78">
        <v>0.4</v>
      </c>
      <c r="F4406" s="244">
        <v>1</v>
      </c>
      <c r="G4406" s="244">
        <v>15</v>
      </c>
      <c r="H4406" s="267">
        <v>27.74775</v>
      </c>
      <c r="I4406" s="269">
        <v>835</v>
      </c>
      <c r="L4406" s="211">
        <f t="shared" si="122"/>
        <v>27.74775</v>
      </c>
      <c r="N4406" s="192"/>
    </row>
    <row r="4407" spans="1:14" ht="45">
      <c r="A4407" s="185"/>
      <c r="B4407" s="266" t="s">
        <v>11455</v>
      </c>
      <c r="C4407" s="241">
        <v>2024</v>
      </c>
      <c r="D4407" s="266" t="s">
        <v>11456</v>
      </c>
      <c r="E4407" s="78">
        <v>0.4</v>
      </c>
      <c r="F4407" s="244">
        <v>1</v>
      </c>
      <c r="G4407" s="244">
        <v>0</v>
      </c>
      <c r="H4407" s="267">
        <v>29.695910000000001</v>
      </c>
      <c r="I4407" s="269">
        <v>835</v>
      </c>
      <c r="L4407" s="211">
        <f t="shared" si="122"/>
        <v>29.695910000000001</v>
      </c>
      <c r="N4407" s="192"/>
    </row>
    <row r="4408" spans="1:14" ht="45">
      <c r="A4408" s="185"/>
      <c r="B4408" s="266" t="s">
        <v>11457</v>
      </c>
      <c r="C4408" s="241">
        <v>2024</v>
      </c>
      <c r="D4408" s="266" t="s">
        <v>11458</v>
      </c>
      <c r="E4408" s="78">
        <v>0.4</v>
      </c>
      <c r="F4408" s="244">
        <v>1</v>
      </c>
      <c r="G4408" s="244">
        <v>0</v>
      </c>
      <c r="H4408" s="267">
        <v>30.075839999999999</v>
      </c>
      <c r="I4408" s="269">
        <v>835</v>
      </c>
      <c r="L4408" s="211">
        <f t="shared" si="122"/>
        <v>30.075839999999999</v>
      </c>
      <c r="N4408" s="192"/>
    </row>
    <row r="4409" spans="1:14" ht="45">
      <c r="A4409" s="185"/>
      <c r="B4409" s="266" t="s">
        <v>11459</v>
      </c>
      <c r="C4409" s="241">
        <v>2024</v>
      </c>
      <c r="D4409" s="266" t="s">
        <v>11460</v>
      </c>
      <c r="E4409" s="78">
        <v>0.4</v>
      </c>
      <c r="F4409" s="244">
        <v>1</v>
      </c>
      <c r="G4409" s="244">
        <v>15</v>
      </c>
      <c r="H4409" s="267">
        <v>30.059349999999998</v>
      </c>
      <c r="I4409" s="269">
        <v>835</v>
      </c>
      <c r="L4409" s="211">
        <f t="shared" si="122"/>
        <v>30.059349999999998</v>
      </c>
      <c r="N4409" s="192"/>
    </row>
    <row r="4410" spans="1:14" ht="45">
      <c r="A4410" s="185"/>
      <c r="B4410" s="266" t="s">
        <v>11461</v>
      </c>
      <c r="C4410" s="241">
        <v>2024</v>
      </c>
      <c r="D4410" s="266" t="s">
        <v>11462</v>
      </c>
      <c r="E4410" s="78">
        <v>0.4</v>
      </c>
      <c r="F4410" s="244">
        <v>1</v>
      </c>
      <c r="G4410" s="244">
        <v>15</v>
      </c>
      <c r="H4410" s="267">
        <v>27.485610000000001</v>
      </c>
      <c r="I4410" s="269">
        <v>835</v>
      </c>
      <c r="L4410" s="211">
        <f t="shared" si="122"/>
        <v>27.485610000000001</v>
      </c>
      <c r="N4410" s="192"/>
    </row>
    <row r="4411" spans="1:14" ht="45">
      <c r="A4411" s="185"/>
      <c r="B4411" s="266" t="s">
        <v>11463</v>
      </c>
      <c r="C4411" s="241">
        <v>2024</v>
      </c>
      <c r="D4411" s="266" t="s">
        <v>11464</v>
      </c>
      <c r="E4411" s="78">
        <v>0.4</v>
      </c>
      <c r="F4411" s="244">
        <v>1</v>
      </c>
      <c r="G4411" s="244">
        <v>15</v>
      </c>
      <c r="H4411" s="267">
        <v>27.002599999999997</v>
      </c>
      <c r="I4411" s="269">
        <v>835</v>
      </c>
      <c r="L4411" s="211">
        <f t="shared" si="122"/>
        <v>27.002599999999997</v>
      </c>
      <c r="N4411" s="192"/>
    </row>
    <row r="4412" spans="1:14" ht="45">
      <c r="A4412" s="185"/>
      <c r="B4412" s="266" t="s">
        <v>11465</v>
      </c>
      <c r="C4412" s="241">
        <v>2024</v>
      </c>
      <c r="D4412" s="266" t="s">
        <v>11466</v>
      </c>
      <c r="E4412" s="78">
        <v>0.4</v>
      </c>
      <c r="F4412" s="244">
        <v>1</v>
      </c>
      <c r="G4412" s="244">
        <v>15</v>
      </c>
      <c r="H4412" s="267">
        <v>27.486750000000001</v>
      </c>
      <c r="I4412" s="269">
        <v>835</v>
      </c>
      <c r="L4412" s="211">
        <f t="shared" si="122"/>
        <v>27.486750000000001</v>
      </c>
      <c r="N4412" s="192"/>
    </row>
    <row r="4413" spans="1:14" ht="45">
      <c r="A4413" s="185"/>
      <c r="B4413" s="266" t="s">
        <v>11467</v>
      </c>
      <c r="C4413" s="241">
        <v>2024</v>
      </c>
      <c r="D4413" s="266" t="s">
        <v>11468</v>
      </c>
      <c r="E4413" s="78">
        <v>0.4</v>
      </c>
      <c r="F4413" s="244">
        <v>1</v>
      </c>
      <c r="G4413" s="244">
        <v>15</v>
      </c>
      <c r="H4413" s="267">
        <v>27.00262</v>
      </c>
      <c r="I4413" s="269">
        <v>835</v>
      </c>
      <c r="L4413" s="211">
        <f t="shared" si="122"/>
        <v>27.00262</v>
      </c>
      <c r="N4413" s="192"/>
    </row>
    <row r="4414" spans="1:14" ht="45">
      <c r="A4414" s="185"/>
      <c r="B4414" s="266" t="s">
        <v>11469</v>
      </c>
      <c r="C4414" s="241">
        <v>2024</v>
      </c>
      <c r="D4414" s="266" t="s">
        <v>11470</v>
      </c>
      <c r="E4414" s="78">
        <v>0.4</v>
      </c>
      <c r="F4414" s="244">
        <v>1</v>
      </c>
      <c r="G4414" s="244">
        <v>15</v>
      </c>
      <c r="H4414" s="267">
        <v>25.858340000000002</v>
      </c>
      <c r="I4414" s="269">
        <v>835</v>
      </c>
      <c r="L4414" s="211">
        <f t="shared" si="122"/>
        <v>25.858340000000002</v>
      </c>
      <c r="N4414" s="192"/>
    </row>
    <row r="4415" spans="1:14" ht="45">
      <c r="A4415" s="185"/>
      <c r="B4415" s="266" t="s">
        <v>11471</v>
      </c>
      <c r="C4415" s="241">
        <v>2024</v>
      </c>
      <c r="D4415" s="266" t="s">
        <v>11472</v>
      </c>
      <c r="E4415" s="78">
        <v>0.4</v>
      </c>
      <c r="F4415" s="244">
        <v>1</v>
      </c>
      <c r="G4415" s="244">
        <v>15</v>
      </c>
      <c r="H4415" s="267">
        <v>27.42005</v>
      </c>
      <c r="I4415" s="269">
        <v>835</v>
      </c>
      <c r="L4415" s="211">
        <f t="shared" si="122"/>
        <v>27.42005</v>
      </c>
      <c r="N4415" s="192"/>
    </row>
    <row r="4416" spans="1:14" ht="45">
      <c r="A4416" s="185"/>
      <c r="B4416" s="266" t="s">
        <v>11473</v>
      </c>
      <c r="C4416" s="241">
        <v>2024</v>
      </c>
      <c r="D4416" s="266" t="s">
        <v>11474</v>
      </c>
      <c r="E4416" s="78">
        <v>0.4</v>
      </c>
      <c r="F4416" s="244">
        <v>1</v>
      </c>
      <c r="G4416" s="244">
        <v>0</v>
      </c>
      <c r="H4416" s="267">
        <v>27.212419999999998</v>
      </c>
      <c r="I4416" s="269">
        <v>835</v>
      </c>
      <c r="L4416" s="211">
        <f t="shared" si="122"/>
        <v>27.212419999999998</v>
      </c>
      <c r="N4416" s="192"/>
    </row>
    <row r="4417" spans="1:14" ht="45">
      <c r="A4417" s="185"/>
      <c r="B4417" s="266" t="s">
        <v>11475</v>
      </c>
      <c r="C4417" s="241">
        <v>2024</v>
      </c>
      <c r="D4417" s="266" t="s">
        <v>11476</v>
      </c>
      <c r="E4417" s="78">
        <v>0.4</v>
      </c>
      <c r="F4417" s="244">
        <v>1</v>
      </c>
      <c r="G4417" s="244">
        <v>0</v>
      </c>
      <c r="H4417" s="267">
        <v>27.228270000000002</v>
      </c>
      <c r="I4417" s="269">
        <v>835</v>
      </c>
      <c r="L4417" s="211">
        <f t="shared" si="122"/>
        <v>27.228270000000002</v>
      </c>
      <c r="N4417" s="192"/>
    </row>
    <row r="4418" spans="1:14" ht="45">
      <c r="A4418" s="185"/>
      <c r="B4418" s="266" t="s">
        <v>11477</v>
      </c>
      <c r="C4418" s="241">
        <v>2024</v>
      </c>
      <c r="D4418" s="266" t="s">
        <v>11478</v>
      </c>
      <c r="E4418" s="78">
        <v>0.4</v>
      </c>
      <c r="F4418" s="244">
        <v>1</v>
      </c>
      <c r="G4418" s="244">
        <v>5</v>
      </c>
      <c r="H4418" s="267">
        <v>27.35277</v>
      </c>
      <c r="I4418" s="269">
        <v>835</v>
      </c>
      <c r="L4418" s="211">
        <f t="shared" si="122"/>
        <v>27.35277</v>
      </c>
      <c r="N4418" s="192"/>
    </row>
    <row r="4419" spans="1:14" ht="45">
      <c r="A4419" s="185"/>
      <c r="B4419" s="266" t="s">
        <v>11479</v>
      </c>
      <c r="C4419" s="241">
        <v>2024</v>
      </c>
      <c r="D4419" s="266" t="s">
        <v>11480</v>
      </c>
      <c r="E4419" s="78">
        <v>0.4</v>
      </c>
      <c r="F4419" s="244">
        <v>1</v>
      </c>
      <c r="G4419" s="244">
        <v>7.5</v>
      </c>
      <c r="H4419" s="267">
        <v>28.419450000000001</v>
      </c>
      <c r="I4419" s="269">
        <v>831</v>
      </c>
      <c r="L4419" s="211">
        <f t="shared" si="122"/>
        <v>28.419450000000001</v>
      </c>
      <c r="N4419" s="192"/>
    </row>
    <row r="4420" spans="1:14" ht="45">
      <c r="A4420" s="185"/>
      <c r="B4420" s="266" t="s">
        <v>11481</v>
      </c>
      <c r="C4420" s="241">
        <v>2024</v>
      </c>
      <c r="D4420" s="266" t="s">
        <v>11482</v>
      </c>
      <c r="E4420" s="78">
        <v>0.4</v>
      </c>
      <c r="F4420" s="244">
        <v>1</v>
      </c>
      <c r="G4420" s="244">
        <v>15</v>
      </c>
      <c r="H4420" s="267">
        <v>28.203389999999999</v>
      </c>
      <c r="I4420" s="269">
        <v>831</v>
      </c>
      <c r="L4420" s="211">
        <f t="shared" si="122"/>
        <v>28.203389999999999</v>
      </c>
      <c r="N4420" s="192"/>
    </row>
    <row r="4421" spans="1:14" ht="45">
      <c r="A4421" s="185"/>
      <c r="B4421" s="266" t="s">
        <v>11483</v>
      </c>
      <c r="C4421" s="241">
        <v>2024</v>
      </c>
      <c r="D4421" s="266" t="s">
        <v>11484</v>
      </c>
      <c r="E4421" s="78">
        <v>0.4</v>
      </c>
      <c r="F4421" s="244">
        <v>1</v>
      </c>
      <c r="G4421" s="244">
        <v>10</v>
      </c>
      <c r="H4421" s="267">
        <v>29.38241</v>
      </c>
      <c r="I4421" s="269">
        <v>831</v>
      </c>
      <c r="L4421" s="211">
        <f t="shared" si="122"/>
        <v>29.38241</v>
      </c>
      <c r="N4421" s="192"/>
    </row>
    <row r="4422" spans="1:14" ht="45">
      <c r="A4422" s="185"/>
      <c r="B4422" s="266" t="s">
        <v>11485</v>
      </c>
      <c r="C4422" s="241">
        <v>2024</v>
      </c>
      <c r="D4422" s="266" t="s">
        <v>11486</v>
      </c>
      <c r="E4422" s="78">
        <v>0.4</v>
      </c>
      <c r="F4422" s="244">
        <v>1</v>
      </c>
      <c r="G4422" s="244">
        <v>10</v>
      </c>
      <c r="H4422" s="267">
        <v>29.5212</v>
      </c>
      <c r="I4422" s="269">
        <v>831</v>
      </c>
      <c r="L4422" s="211">
        <f t="shared" si="122"/>
        <v>29.5212</v>
      </c>
      <c r="N4422" s="192"/>
    </row>
    <row r="4423" spans="1:14" ht="45">
      <c r="A4423" s="185"/>
      <c r="B4423" s="266" t="s">
        <v>11487</v>
      </c>
      <c r="C4423" s="241">
        <v>2024</v>
      </c>
      <c r="D4423" s="266" t="s">
        <v>11488</v>
      </c>
      <c r="E4423" s="78">
        <v>0.4</v>
      </c>
      <c r="F4423" s="244">
        <v>1</v>
      </c>
      <c r="G4423" s="244">
        <v>15</v>
      </c>
      <c r="H4423" s="267">
        <v>29.521189999999997</v>
      </c>
      <c r="I4423" s="269">
        <v>831</v>
      </c>
      <c r="L4423" s="211">
        <f t="shared" si="122"/>
        <v>29.521189999999997</v>
      </c>
      <c r="N4423" s="192"/>
    </row>
    <row r="4424" spans="1:14" ht="45">
      <c r="A4424" s="185"/>
      <c r="B4424" s="266" t="s">
        <v>11489</v>
      </c>
      <c r="C4424" s="241">
        <v>2024</v>
      </c>
      <c r="D4424" s="266" t="s">
        <v>11490</v>
      </c>
      <c r="E4424" s="78">
        <v>0.4</v>
      </c>
      <c r="F4424" s="244">
        <v>1</v>
      </c>
      <c r="G4424" s="244">
        <v>10</v>
      </c>
      <c r="H4424" s="267">
        <v>19.273990000000001</v>
      </c>
      <c r="I4424" s="269">
        <v>831</v>
      </c>
      <c r="L4424" s="211">
        <f t="shared" ref="L4424:L4487" si="123">H4424/F4424</f>
        <v>19.273990000000001</v>
      </c>
      <c r="N4424" s="192"/>
    </row>
    <row r="4425" spans="1:14" ht="45">
      <c r="A4425" s="185"/>
      <c r="B4425" s="266" t="s">
        <v>11491</v>
      </c>
      <c r="C4425" s="241">
        <v>2024</v>
      </c>
      <c r="D4425" s="266" t="s">
        <v>11492</v>
      </c>
      <c r="E4425" s="78">
        <v>0.4</v>
      </c>
      <c r="F4425" s="244">
        <v>1</v>
      </c>
      <c r="G4425" s="244">
        <v>15</v>
      </c>
      <c r="H4425" s="267">
        <v>27.979290000000002</v>
      </c>
      <c r="I4425" s="269">
        <v>827</v>
      </c>
      <c r="L4425" s="211">
        <f t="shared" si="123"/>
        <v>27.979290000000002</v>
      </c>
      <c r="N4425" s="192"/>
    </row>
    <row r="4426" spans="1:14" ht="45">
      <c r="A4426" s="185"/>
      <c r="B4426" s="266" t="s">
        <v>11493</v>
      </c>
      <c r="C4426" s="241">
        <v>2024</v>
      </c>
      <c r="D4426" s="266" t="s">
        <v>10790</v>
      </c>
      <c r="E4426" s="78">
        <v>0.4</v>
      </c>
      <c r="F4426" s="244">
        <v>1</v>
      </c>
      <c r="G4426" s="244">
        <v>0</v>
      </c>
      <c r="H4426" s="267">
        <v>27.979290000000002</v>
      </c>
      <c r="I4426" s="269">
        <v>827</v>
      </c>
      <c r="L4426" s="211">
        <f t="shared" si="123"/>
        <v>27.979290000000002</v>
      </c>
      <c r="N4426" s="192"/>
    </row>
    <row r="4427" spans="1:14" ht="45">
      <c r="A4427" s="185"/>
      <c r="B4427" s="266" t="s">
        <v>11494</v>
      </c>
      <c r="C4427" s="241">
        <v>2024</v>
      </c>
      <c r="D4427" s="266" t="s">
        <v>11495</v>
      </c>
      <c r="E4427" s="78">
        <v>0.4</v>
      </c>
      <c r="F4427" s="244">
        <v>1</v>
      </c>
      <c r="G4427" s="244">
        <v>15</v>
      </c>
      <c r="H4427" s="267">
        <v>27.979290000000002</v>
      </c>
      <c r="I4427" s="269">
        <v>827</v>
      </c>
      <c r="L4427" s="211">
        <f t="shared" si="123"/>
        <v>27.979290000000002</v>
      </c>
      <c r="N4427" s="192"/>
    </row>
    <row r="4428" spans="1:14" ht="45">
      <c r="A4428" s="185"/>
      <c r="B4428" s="266" t="s">
        <v>11496</v>
      </c>
      <c r="C4428" s="241">
        <v>2024</v>
      </c>
      <c r="D4428" s="266" t="s">
        <v>11497</v>
      </c>
      <c r="E4428" s="78">
        <v>0.4</v>
      </c>
      <c r="F4428" s="244">
        <v>1</v>
      </c>
      <c r="G4428" s="244">
        <v>15</v>
      </c>
      <c r="H4428" s="267">
        <v>27.979290000000002</v>
      </c>
      <c r="I4428" s="269">
        <v>827</v>
      </c>
      <c r="L4428" s="211">
        <f t="shared" si="123"/>
        <v>27.979290000000002</v>
      </c>
      <c r="N4428" s="192"/>
    </row>
    <row r="4429" spans="1:14" ht="45">
      <c r="A4429" s="185"/>
      <c r="B4429" s="266" t="s">
        <v>11498</v>
      </c>
      <c r="C4429" s="241">
        <v>2024</v>
      </c>
      <c r="D4429" s="266" t="s">
        <v>11499</v>
      </c>
      <c r="E4429" s="78">
        <v>0.4</v>
      </c>
      <c r="F4429" s="244">
        <v>1</v>
      </c>
      <c r="G4429" s="244">
        <v>15</v>
      </c>
      <c r="H4429" s="267">
        <v>27.979290000000002</v>
      </c>
      <c r="I4429" s="269">
        <v>827</v>
      </c>
      <c r="L4429" s="211">
        <f t="shared" si="123"/>
        <v>27.979290000000002</v>
      </c>
      <c r="N4429" s="192"/>
    </row>
    <row r="4430" spans="1:14" ht="45">
      <c r="A4430" s="185"/>
      <c r="B4430" s="266" t="s">
        <v>11500</v>
      </c>
      <c r="C4430" s="241">
        <v>2024</v>
      </c>
      <c r="D4430" s="266" t="s">
        <v>11501</v>
      </c>
      <c r="E4430" s="78">
        <v>0.4</v>
      </c>
      <c r="F4430" s="244">
        <v>1</v>
      </c>
      <c r="G4430" s="244">
        <v>15</v>
      </c>
      <c r="H4430" s="267">
        <v>27.979290000000002</v>
      </c>
      <c r="I4430" s="269">
        <v>827</v>
      </c>
      <c r="L4430" s="211">
        <f t="shared" si="123"/>
        <v>27.979290000000002</v>
      </c>
      <c r="N4430" s="192"/>
    </row>
    <row r="4431" spans="1:14" ht="45">
      <c r="A4431" s="185"/>
      <c r="B4431" s="266" t="s">
        <v>11502</v>
      </c>
      <c r="C4431" s="241">
        <v>2024</v>
      </c>
      <c r="D4431" s="266" t="s">
        <v>11503</v>
      </c>
      <c r="E4431" s="78">
        <v>0.4</v>
      </c>
      <c r="F4431" s="244">
        <v>1</v>
      </c>
      <c r="G4431" s="244">
        <v>15</v>
      </c>
      <c r="H4431" s="267">
        <v>27.979770000000002</v>
      </c>
      <c r="I4431" s="269">
        <v>827</v>
      </c>
      <c r="L4431" s="211">
        <f t="shared" si="123"/>
        <v>27.979770000000002</v>
      </c>
      <c r="N4431" s="192"/>
    </row>
    <row r="4432" spans="1:14" ht="45">
      <c r="A4432" s="185"/>
      <c r="B4432" s="266" t="s">
        <v>11504</v>
      </c>
      <c r="C4432" s="241">
        <v>2024</v>
      </c>
      <c r="D4432" s="266" t="s">
        <v>11505</v>
      </c>
      <c r="E4432" s="78">
        <v>0.4</v>
      </c>
      <c r="F4432" s="244">
        <v>1</v>
      </c>
      <c r="G4432" s="244">
        <v>15</v>
      </c>
      <c r="H4432" s="267">
        <v>27.979790000000001</v>
      </c>
      <c r="I4432" s="269">
        <v>827</v>
      </c>
      <c r="L4432" s="211">
        <f t="shared" si="123"/>
        <v>27.979790000000001</v>
      </c>
      <c r="N4432" s="192"/>
    </row>
    <row r="4433" spans="1:14" ht="45">
      <c r="A4433" s="185"/>
      <c r="B4433" s="266" t="s">
        <v>11506</v>
      </c>
      <c r="C4433" s="241">
        <v>2024</v>
      </c>
      <c r="D4433" s="266" t="s">
        <v>11507</v>
      </c>
      <c r="E4433" s="78">
        <v>0.4</v>
      </c>
      <c r="F4433" s="244">
        <v>1</v>
      </c>
      <c r="G4433" s="244">
        <v>15</v>
      </c>
      <c r="H4433" s="267">
        <v>27.979770000000002</v>
      </c>
      <c r="I4433" s="269">
        <v>827</v>
      </c>
      <c r="L4433" s="211">
        <f t="shared" si="123"/>
        <v>27.979770000000002</v>
      </c>
      <c r="N4433" s="192"/>
    </row>
    <row r="4434" spans="1:14" ht="45">
      <c r="A4434" s="185"/>
      <c r="B4434" s="266" t="s">
        <v>11508</v>
      </c>
      <c r="C4434" s="241">
        <v>2024</v>
      </c>
      <c r="D4434" s="266" t="s">
        <v>11509</v>
      </c>
      <c r="E4434" s="78">
        <v>0.4</v>
      </c>
      <c r="F4434" s="244">
        <v>1</v>
      </c>
      <c r="G4434" s="244">
        <v>0</v>
      </c>
      <c r="H4434" s="267">
        <v>27.979770000000002</v>
      </c>
      <c r="I4434" s="269">
        <v>827</v>
      </c>
      <c r="L4434" s="211">
        <f t="shared" si="123"/>
        <v>27.979770000000002</v>
      </c>
      <c r="N4434" s="192"/>
    </row>
    <row r="4435" spans="1:14" ht="45">
      <c r="A4435" s="185"/>
      <c r="B4435" s="266" t="s">
        <v>11510</v>
      </c>
      <c r="C4435" s="241">
        <v>2024</v>
      </c>
      <c r="D4435" s="266" t="s">
        <v>11511</v>
      </c>
      <c r="E4435" s="78">
        <v>0.4</v>
      </c>
      <c r="F4435" s="244">
        <v>1</v>
      </c>
      <c r="G4435" s="244">
        <v>15</v>
      </c>
      <c r="H4435" s="267">
        <v>27.979770000000002</v>
      </c>
      <c r="I4435" s="269">
        <v>827</v>
      </c>
      <c r="L4435" s="211">
        <f t="shared" si="123"/>
        <v>27.979770000000002</v>
      </c>
      <c r="N4435" s="192"/>
    </row>
    <row r="4436" spans="1:14" ht="45">
      <c r="A4436" s="185"/>
      <c r="B4436" s="266" t="s">
        <v>11512</v>
      </c>
      <c r="C4436" s="241">
        <v>2024</v>
      </c>
      <c r="D4436" s="266" t="s">
        <v>11513</v>
      </c>
      <c r="E4436" s="78">
        <v>0.4</v>
      </c>
      <c r="F4436" s="244">
        <v>1</v>
      </c>
      <c r="G4436" s="244">
        <v>15</v>
      </c>
      <c r="H4436" s="267">
        <v>27.979770000000002</v>
      </c>
      <c r="I4436" s="269">
        <v>827</v>
      </c>
      <c r="L4436" s="211">
        <f t="shared" si="123"/>
        <v>27.979770000000002</v>
      </c>
      <c r="N4436" s="192"/>
    </row>
    <row r="4437" spans="1:14" ht="45">
      <c r="A4437" s="185"/>
      <c r="B4437" s="266" t="s">
        <v>11514</v>
      </c>
      <c r="C4437" s="241">
        <v>2024</v>
      </c>
      <c r="D4437" s="266" t="s">
        <v>11515</v>
      </c>
      <c r="E4437" s="78">
        <v>0.4</v>
      </c>
      <c r="F4437" s="244">
        <v>1</v>
      </c>
      <c r="G4437" s="244">
        <v>0</v>
      </c>
      <c r="H4437" s="267">
        <v>27.979770000000002</v>
      </c>
      <c r="I4437" s="269">
        <v>827</v>
      </c>
      <c r="L4437" s="211">
        <f t="shared" si="123"/>
        <v>27.979770000000002</v>
      </c>
      <c r="N4437" s="192"/>
    </row>
    <row r="4438" spans="1:14" ht="45">
      <c r="A4438" s="185"/>
      <c r="B4438" s="266" t="s">
        <v>11516</v>
      </c>
      <c r="C4438" s="241">
        <v>2024</v>
      </c>
      <c r="D4438" s="266" t="s">
        <v>11517</v>
      </c>
      <c r="E4438" s="78">
        <v>0.4</v>
      </c>
      <c r="F4438" s="244">
        <v>1</v>
      </c>
      <c r="G4438" s="244">
        <v>15</v>
      </c>
      <c r="H4438" s="267">
        <v>27.979770000000002</v>
      </c>
      <c r="I4438" s="269">
        <v>827</v>
      </c>
      <c r="L4438" s="211">
        <f t="shared" si="123"/>
        <v>27.979770000000002</v>
      </c>
      <c r="N4438" s="192"/>
    </row>
    <row r="4439" spans="1:14" ht="45">
      <c r="A4439" s="185"/>
      <c r="B4439" s="266" t="s">
        <v>11518</v>
      </c>
      <c r="C4439" s="241">
        <v>2024</v>
      </c>
      <c r="D4439" s="266" t="s">
        <v>11519</v>
      </c>
      <c r="E4439" s="78">
        <v>0.4</v>
      </c>
      <c r="F4439" s="244">
        <v>1</v>
      </c>
      <c r="G4439" s="244">
        <v>15</v>
      </c>
      <c r="H4439" s="267">
        <v>27.979770000000002</v>
      </c>
      <c r="I4439" s="269">
        <v>827</v>
      </c>
      <c r="L4439" s="211">
        <f t="shared" si="123"/>
        <v>27.979770000000002</v>
      </c>
      <c r="N4439" s="192"/>
    </row>
    <row r="4440" spans="1:14" ht="45">
      <c r="A4440" s="185"/>
      <c r="B4440" s="266" t="s">
        <v>11520</v>
      </c>
      <c r="C4440" s="241">
        <v>2024</v>
      </c>
      <c r="D4440" s="266" t="s">
        <v>11521</v>
      </c>
      <c r="E4440" s="78">
        <v>0.4</v>
      </c>
      <c r="F4440" s="244">
        <v>1</v>
      </c>
      <c r="G4440" s="244">
        <v>15</v>
      </c>
      <c r="H4440" s="267">
        <v>27.03481</v>
      </c>
      <c r="I4440" s="269">
        <v>827</v>
      </c>
      <c r="L4440" s="211">
        <f t="shared" si="123"/>
        <v>27.03481</v>
      </c>
      <c r="N4440" s="192"/>
    </row>
    <row r="4441" spans="1:14" ht="45">
      <c r="A4441" s="185"/>
      <c r="B4441" s="266" t="s">
        <v>11522</v>
      </c>
      <c r="C4441" s="241">
        <v>2024</v>
      </c>
      <c r="D4441" s="266" t="s">
        <v>11523</v>
      </c>
      <c r="E4441" s="78">
        <v>0.4</v>
      </c>
      <c r="F4441" s="244">
        <v>1</v>
      </c>
      <c r="G4441" s="244">
        <v>0</v>
      </c>
      <c r="H4441" s="267">
        <v>26.952779999999997</v>
      </c>
      <c r="I4441" s="269">
        <v>827</v>
      </c>
      <c r="L4441" s="211">
        <f t="shared" si="123"/>
        <v>26.952779999999997</v>
      </c>
      <c r="N4441" s="192"/>
    </row>
    <row r="4442" spans="1:14" ht="45">
      <c r="A4442" s="185"/>
      <c r="B4442" s="266" t="s">
        <v>11524</v>
      </c>
      <c r="C4442" s="241">
        <v>2024</v>
      </c>
      <c r="D4442" s="266" t="s">
        <v>11525</v>
      </c>
      <c r="E4442" s="78">
        <v>0.4</v>
      </c>
      <c r="F4442" s="244">
        <v>1</v>
      </c>
      <c r="G4442" s="244">
        <v>5</v>
      </c>
      <c r="H4442" s="267">
        <v>26.911290000000001</v>
      </c>
      <c r="I4442" s="269">
        <v>827</v>
      </c>
      <c r="L4442" s="211">
        <f t="shared" si="123"/>
        <v>26.911290000000001</v>
      </c>
      <c r="N4442" s="192"/>
    </row>
    <row r="4443" spans="1:14" ht="45">
      <c r="A4443" s="185"/>
      <c r="B4443" s="266" t="s">
        <v>11526</v>
      </c>
      <c r="C4443" s="241">
        <v>2024</v>
      </c>
      <c r="D4443" s="266" t="s">
        <v>11527</v>
      </c>
      <c r="E4443" s="78">
        <v>0.4</v>
      </c>
      <c r="F4443" s="244">
        <v>1</v>
      </c>
      <c r="G4443" s="244">
        <v>15</v>
      </c>
      <c r="H4443" s="267">
        <v>26.883770000000002</v>
      </c>
      <c r="I4443" s="269">
        <v>827</v>
      </c>
      <c r="L4443" s="211">
        <f t="shared" si="123"/>
        <v>26.883770000000002</v>
      </c>
      <c r="N4443" s="192"/>
    </row>
    <row r="4444" spans="1:14" ht="45">
      <c r="A4444" s="185"/>
      <c r="B4444" s="266" t="s">
        <v>11528</v>
      </c>
      <c r="C4444" s="241">
        <v>2024</v>
      </c>
      <c r="D4444" s="266" t="s">
        <v>11529</v>
      </c>
      <c r="E4444" s="78">
        <v>0.4</v>
      </c>
      <c r="F4444" s="244">
        <v>1</v>
      </c>
      <c r="G4444" s="244">
        <v>0</v>
      </c>
      <c r="H4444" s="267">
        <v>27.18008</v>
      </c>
      <c r="I4444" s="269">
        <v>827</v>
      </c>
      <c r="L4444" s="211">
        <f t="shared" si="123"/>
        <v>27.18008</v>
      </c>
      <c r="N4444" s="192"/>
    </row>
    <row r="4445" spans="1:14" ht="45">
      <c r="A4445" s="185"/>
      <c r="B4445" s="266" t="s">
        <v>11530</v>
      </c>
      <c r="C4445" s="241">
        <v>2024</v>
      </c>
      <c r="D4445" s="266" t="s">
        <v>11531</v>
      </c>
      <c r="E4445" s="78">
        <v>0.4</v>
      </c>
      <c r="F4445" s="244">
        <v>1</v>
      </c>
      <c r="G4445" s="244">
        <v>0</v>
      </c>
      <c r="H4445" s="267">
        <v>26.85604</v>
      </c>
      <c r="I4445" s="269">
        <v>827</v>
      </c>
      <c r="L4445" s="211">
        <f t="shared" si="123"/>
        <v>26.85604</v>
      </c>
      <c r="N4445" s="192"/>
    </row>
    <row r="4446" spans="1:14" ht="45">
      <c r="A4446" s="185"/>
      <c r="B4446" s="266" t="s">
        <v>11532</v>
      </c>
      <c r="C4446" s="241">
        <v>2024</v>
      </c>
      <c r="D4446" s="266" t="s">
        <v>11533</v>
      </c>
      <c r="E4446" s="78">
        <v>0.4</v>
      </c>
      <c r="F4446" s="244">
        <v>1</v>
      </c>
      <c r="G4446" s="244">
        <v>0</v>
      </c>
      <c r="H4446" s="267">
        <v>26.702939999999998</v>
      </c>
      <c r="I4446" s="269">
        <v>827</v>
      </c>
      <c r="L4446" s="211">
        <f t="shared" si="123"/>
        <v>26.702939999999998</v>
      </c>
      <c r="N4446" s="192"/>
    </row>
    <row r="4447" spans="1:14" ht="45">
      <c r="A4447" s="185"/>
      <c r="B4447" s="266" t="s">
        <v>11534</v>
      </c>
      <c r="C4447" s="241">
        <v>2024</v>
      </c>
      <c r="D4447" s="266" t="s">
        <v>11535</v>
      </c>
      <c r="E4447" s="78">
        <v>0.4</v>
      </c>
      <c r="F4447" s="244">
        <v>1</v>
      </c>
      <c r="G4447" s="244">
        <v>0</v>
      </c>
      <c r="H4447" s="267">
        <v>26.93882</v>
      </c>
      <c r="I4447" s="269">
        <v>827</v>
      </c>
      <c r="L4447" s="211">
        <f t="shared" si="123"/>
        <v>26.93882</v>
      </c>
      <c r="N4447" s="192"/>
    </row>
    <row r="4448" spans="1:14" ht="45">
      <c r="A4448" s="185"/>
      <c r="B4448" s="266" t="s">
        <v>11536</v>
      </c>
      <c r="C4448" s="241">
        <v>2024</v>
      </c>
      <c r="D4448" s="266" t="s">
        <v>11537</v>
      </c>
      <c r="E4448" s="78">
        <v>0.4</v>
      </c>
      <c r="F4448" s="244">
        <v>1</v>
      </c>
      <c r="G4448" s="244">
        <v>15</v>
      </c>
      <c r="H4448" s="267">
        <v>57.714589999999994</v>
      </c>
      <c r="I4448" s="269">
        <v>827</v>
      </c>
      <c r="L4448" s="211">
        <f t="shared" si="123"/>
        <v>57.714589999999994</v>
      </c>
      <c r="N4448" s="192"/>
    </row>
    <row r="4449" spans="1:14" ht="45">
      <c r="A4449" s="185"/>
      <c r="B4449" s="266" t="s">
        <v>11538</v>
      </c>
      <c r="C4449" s="241">
        <v>2024</v>
      </c>
      <c r="D4449" s="266" t="s">
        <v>11539</v>
      </c>
      <c r="E4449" s="78">
        <v>0.4</v>
      </c>
      <c r="F4449" s="244">
        <v>1</v>
      </c>
      <c r="G4449" s="244">
        <v>15</v>
      </c>
      <c r="H4449" s="267">
        <v>27.045750000000002</v>
      </c>
      <c r="I4449" s="269">
        <v>827</v>
      </c>
      <c r="L4449" s="211">
        <f t="shared" si="123"/>
        <v>27.045750000000002</v>
      </c>
      <c r="N4449" s="192"/>
    </row>
    <row r="4450" spans="1:14" ht="45">
      <c r="A4450" s="185"/>
      <c r="B4450" s="266" t="s">
        <v>11540</v>
      </c>
      <c r="C4450" s="241">
        <v>2024</v>
      </c>
      <c r="D4450" s="266" t="s">
        <v>11541</v>
      </c>
      <c r="E4450" s="78">
        <v>0.4</v>
      </c>
      <c r="F4450" s="244">
        <v>1</v>
      </c>
      <c r="G4450" s="244">
        <v>15</v>
      </c>
      <c r="H4450" s="267">
        <v>27.1387</v>
      </c>
      <c r="I4450" s="269">
        <v>827</v>
      </c>
      <c r="L4450" s="211">
        <f t="shared" si="123"/>
        <v>27.1387</v>
      </c>
      <c r="N4450" s="192"/>
    </row>
    <row r="4451" spans="1:14" ht="45">
      <c r="A4451" s="185"/>
      <c r="B4451" s="266" t="s">
        <v>11542</v>
      </c>
      <c r="C4451" s="241">
        <v>2024</v>
      </c>
      <c r="D4451" s="266" t="s">
        <v>11543</v>
      </c>
      <c r="E4451" s="78">
        <v>0.4</v>
      </c>
      <c r="F4451" s="244">
        <v>1</v>
      </c>
      <c r="G4451" s="244">
        <v>0</v>
      </c>
      <c r="H4451" s="267">
        <v>26.870009999999997</v>
      </c>
      <c r="I4451" s="269">
        <v>827</v>
      </c>
      <c r="L4451" s="211">
        <f t="shared" si="123"/>
        <v>26.870009999999997</v>
      </c>
      <c r="N4451" s="192"/>
    </row>
    <row r="4452" spans="1:14" ht="45">
      <c r="A4452" s="185"/>
      <c r="B4452" s="266" t="s">
        <v>11544</v>
      </c>
      <c r="C4452" s="241">
        <v>2024</v>
      </c>
      <c r="D4452" s="266" t="s">
        <v>11545</v>
      </c>
      <c r="E4452" s="78">
        <v>0.4</v>
      </c>
      <c r="F4452" s="244">
        <v>1</v>
      </c>
      <c r="G4452" s="244">
        <v>0</v>
      </c>
      <c r="H4452" s="267">
        <v>27.235130000000002</v>
      </c>
      <c r="I4452" s="269">
        <v>827</v>
      </c>
      <c r="L4452" s="211">
        <f t="shared" si="123"/>
        <v>27.235130000000002</v>
      </c>
      <c r="N4452" s="192"/>
    </row>
    <row r="4453" spans="1:14" ht="45">
      <c r="A4453" s="185"/>
      <c r="B4453" s="266" t="s">
        <v>11546</v>
      </c>
      <c r="C4453" s="241">
        <v>2024</v>
      </c>
      <c r="D4453" s="266" t="s">
        <v>11547</v>
      </c>
      <c r="E4453" s="78">
        <v>0.4</v>
      </c>
      <c r="F4453" s="244">
        <v>1</v>
      </c>
      <c r="G4453" s="244">
        <v>15</v>
      </c>
      <c r="H4453" s="267">
        <v>27.207639999999998</v>
      </c>
      <c r="I4453" s="269">
        <v>827</v>
      </c>
      <c r="L4453" s="211">
        <f t="shared" si="123"/>
        <v>27.207639999999998</v>
      </c>
      <c r="N4453" s="192"/>
    </row>
    <row r="4454" spans="1:14" ht="45">
      <c r="A4454" s="185"/>
      <c r="B4454" s="266" t="s">
        <v>11548</v>
      </c>
      <c r="C4454" s="241">
        <v>2024</v>
      </c>
      <c r="D4454" s="266" t="s">
        <v>11549</v>
      </c>
      <c r="E4454" s="78">
        <v>0.4</v>
      </c>
      <c r="F4454" s="244">
        <v>1</v>
      </c>
      <c r="G4454" s="244">
        <v>15</v>
      </c>
      <c r="H4454" s="267">
        <v>27.207639999999998</v>
      </c>
      <c r="I4454" s="269">
        <v>827</v>
      </c>
      <c r="L4454" s="211">
        <f t="shared" si="123"/>
        <v>27.207639999999998</v>
      </c>
      <c r="N4454" s="192"/>
    </row>
    <row r="4455" spans="1:14" ht="45">
      <c r="A4455" s="185"/>
      <c r="B4455" s="266" t="s">
        <v>11550</v>
      </c>
      <c r="C4455" s="241">
        <v>2024</v>
      </c>
      <c r="D4455" s="266" t="s">
        <v>11551</v>
      </c>
      <c r="E4455" s="78">
        <v>0.4</v>
      </c>
      <c r="F4455" s="244">
        <v>1</v>
      </c>
      <c r="G4455" s="244">
        <v>0</v>
      </c>
      <c r="H4455" s="267">
        <v>26.835360000000001</v>
      </c>
      <c r="I4455" s="269">
        <v>827</v>
      </c>
      <c r="L4455" s="211">
        <f t="shared" si="123"/>
        <v>26.835360000000001</v>
      </c>
      <c r="N4455" s="192"/>
    </row>
    <row r="4456" spans="1:14" ht="45">
      <c r="A4456" s="185"/>
      <c r="B4456" s="266" t="s">
        <v>11552</v>
      </c>
      <c r="C4456" s="241">
        <v>2024</v>
      </c>
      <c r="D4456" s="266" t="s">
        <v>11553</v>
      </c>
      <c r="E4456" s="78">
        <v>0.4</v>
      </c>
      <c r="F4456" s="244">
        <v>1</v>
      </c>
      <c r="G4456" s="244">
        <v>10</v>
      </c>
      <c r="H4456" s="267">
        <v>15.782489999999999</v>
      </c>
      <c r="I4456" s="269">
        <v>827</v>
      </c>
      <c r="L4456" s="211">
        <f t="shared" si="123"/>
        <v>15.782489999999999</v>
      </c>
      <c r="N4456" s="192"/>
    </row>
    <row r="4457" spans="1:14" ht="45">
      <c r="A4457" s="185"/>
      <c r="B4457" s="266" t="s">
        <v>11554</v>
      </c>
      <c r="C4457" s="241">
        <v>2024</v>
      </c>
      <c r="D4457" s="266" t="s">
        <v>11555</v>
      </c>
      <c r="E4457" s="78">
        <v>0.4</v>
      </c>
      <c r="F4457" s="244">
        <v>1</v>
      </c>
      <c r="G4457" s="244">
        <v>10</v>
      </c>
      <c r="H4457" s="267">
        <v>15.74511</v>
      </c>
      <c r="I4457" s="269">
        <v>827</v>
      </c>
      <c r="L4457" s="211">
        <f t="shared" si="123"/>
        <v>15.74511</v>
      </c>
      <c r="N4457" s="192"/>
    </row>
    <row r="4458" spans="1:14" ht="45">
      <c r="A4458" s="185"/>
      <c r="B4458" s="266" t="s">
        <v>11556</v>
      </c>
      <c r="C4458" s="241">
        <v>2024</v>
      </c>
      <c r="D4458" s="266" t="s">
        <v>11557</v>
      </c>
      <c r="E4458" s="78">
        <v>0.4</v>
      </c>
      <c r="F4458" s="244">
        <v>1</v>
      </c>
      <c r="G4458" s="244">
        <v>10</v>
      </c>
      <c r="H4458" s="267">
        <v>15.549389999999999</v>
      </c>
      <c r="I4458" s="269">
        <v>827</v>
      </c>
      <c r="L4458" s="211">
        <f t="shared" si="123"/>
        <v>15.549389999999999</v>
      </c>
      <c r="N4458" s="192"/>
    </row>
    <row r="4459" spans="1:14" ht="45">
      <c r="A4459" s="185"/>
      <c r="B4459" s="266" t="s">
        <v>11558</v>
      </c>
      <c r="C4459" s="241">
        <v>2024</v>
      </c>
      <c r="D4459" s="266" t="s">
        <v>11559</v>
      </c>
      <c r="E4459" s="78">
        <v>0.4</v>
      </c>
      <c r="F4459" s="244">
        <v>1</v>
      </c>
      <c r="G4459" s="244">
        <v>5</v>
      </c>
      <c r="H4459" s="267">
        <v>15.549389999999999</v>
      </c>
      <c r="I4459" s="269">
        <v>827</v>
      </c>
      <c r="L4459" s="211">
        <f t="shared" si="123"/>
        <v>15.549389999999999</v>
      </c>
      <c r="N4459" s="192"/>
    </row>
    <row r="4460" spans="1:14" ht="45">
      <c r="A4460" s="185"/>
      <c r="B4460" s="266" t="s">
        <v>11560</v>
      </c>
      <c r="C4460" s="241">
        <v>2024</v>
      </c>
      <c r="D4460" s="266" t="s">
        <v>11561</v>
      </c>
      <c r="E4460" s="78">
        <v>0.4</v>
      </c>
      <c r="F4460" s="244">
        <v>1</v>
      </c>
      <c r="G4460" s="244">
        <v>10</v>
      </c>
      <c r="H4460" s="267">
        <v>15.955489999999999</v>
      </c>
      <c r="I4460" s="269">
        <v>827</v>
      </c>
      <c r="L4460" s="211">
        <f t="shared" si="123"/>
        <v>15.955489999999999</v>
      </c>
      <c r="N4460" s="192"/>
    </row>
    <row r="4461" spans="1:14" ht="45">
      <c r="A4461" s="185"/>
      <c r="B4461" s="266" t="s">
        <v>11562</v>
      </c>
      <c r="C4461" s="241">
        <v>2024</v>
      </c>
      <c r="D4461" s="266" t="s">
        <v>11563</v>
      </c>
      <c r="E4461" s="78">
        <v>0.4</v>
      </c>
      <c r="F4461" s="244">
        <v>1</v>
      </c>
      <c r="G4461" s="244">
        <v>15</v>
      </c>
      <c r="H4461" s="267">
        <v>26.620189999999997</v>
      </c>
      <c r="I4461" s="269">
        <v>827</v>
      </c>
      <c r="L4461" s="211">
        <f t="shared" si="123"/>
        <v>26.620189999999997</v>
      </c>
      <c r="N4461" s="192"/>
    </row>
    <row r="4462" spans="1:14" ht="45">
      <c r="A4462" s="185"/>
      <c r="B4462" s="266" t="s">
        <v>11564</v>
      </c>
      <c r="C4462" s="241">
        <v>2024</v>
      </c>
      <c r="D4462" s="266" t="s">
        <v>11565</v>
      </c>
      <c r="E4462" s="78">
        <v>0.4</v>
      </c>
      <c r="F4462" s="244">
        <v>1</v>
      </c>
      <c r="G4462" s="244">
        <v>15</v>
      </c>
      <c r="H4462" s="267">
        <v>26.883770000000002</v>
      </c>
      <c r="I4462" s="269">
        <v>827</v>
      </c>
      <c r="L4462" s="211">
        <f t="shared" si="123"/>
        <v>26.883770000000002</v>
      </c>
      <c r="N4462" s="192"/>
    </row>
    <row r="4463" spans="1:14" ht="45">
      <c r="A4463" s="185"/>
      <c r="B4463" s="266" t="s">
        <v>11566</v>
      </c>
      <c r="C4463" s="241">
        <v>2024</v>
      </c>
      <c r="D4463" s="266" t="s">
        <v>6756</v>
      </c>
      <c r="E4463" s="78">
        <v>0.4</v>
      </c>
      <c r="F4463" s="244">
        <v>1</v>
      </c>
      <c r="G4463" s="244">
        <v>15</v>
      </c>
      <c r="H4463" s="267">
        <v>26.85604</v>
      </c>
      <c r="I4463" s="269">
        <v>827</v>
      </c>
      <c r="L4463" s="211">
        <f t="shared" si="123"/>
        <v>26.85604</v>
      </c>
      <c r="N4463" s="192"/>
    </row>
    <row r="4464" spans="1:14" ht="45">
      <c r="A4464" s="185"/>
      <c r="B4464" s="266" t="s">
        <v>11567</v>
      </c>
      <c r="C4464" s="241">
        <v>2024</v>
      </c>
      <c r="D4464" s="266" t="s">
        <v>11568</v>
      </c>
      <c r="E4464" s="78">
        <v>0.4</v>
      </c>
      <c r="F4464" s="244">
        <v>1</v>
      </c>
      <c r="G4464" s="244">
        <v>0</v>
      </c>
      <c r="H4464" s="267">
        <v>27.268509999999999</v>
      </c>
      <c r="I4464" s="269">
        <v>827</v>
      </c>
      <c r="L4464" s="211">
        <f t="shared" si="123"/>
        <v>27.268509999999999</v>
      </c>
      <c r="N4464" s="192"/>
    </row>
    <row r="4465" spans="1:14" ht="45">
      <c r="A4465" s="185"/>
      <c r="B4465" s="266" t="s">
        <v>11569</v>
      </c>
      <c r="C4465" s="241">
        <v>2024</v>
      </c>
      <c r="D4465" s="266" t="s">
        <v>11570</v>
      </c>
      <c r="E4465" s="78">
        <v>0.4</v>
      </c>
      <c r="F4465" s="244">
        <v>1</v>
      </c>
      <c r="G4465" s="244">
        <v>15</v>
      </c>
      <c r="H4465" s="267">
        <v>27.250389999999999</v>
      </c>
      <c r="I4465" s="269">
        <v>827</v>
      </c>
      <c r="L4465" s="211">
        <f t="shared" si="123"/>
        <v>27.250389999999999</v>
      </c>
      <c r="N4465" s="192"/>
    </row>
    <row r="4466" spans="1:14" ht="45">
      <c r="A4466" s="185"/>
      <c r="B4466" s="266" t="s">
        <v>11571</v>
      </c>
      <c r="C4466" s="241">
        <v>2024</v>
      </c>
      <c r="D4466" s="266" t="s">
        <v>11572</v>
      </c>
      <c r="E4466" s="78">
        <v>0.4</v>
      </c>
      <c r="F4466" s="244">
        <v>1</v>
      </c>
      <c r="G4466" s="244">
        <v>0</v>
      </c>
      <c r="H4466" s="267">
        <v>27.207639999999998</v>
      </c>
      <c r="I4466" s="269">
        <v>827</v>
      </c>
      <c r="L4466" s="211">
        <f t="shared" si="123"/>
        <v>27.207639999999998</v>
      </c>
      <c r="N4466" s="192"/>
    </row>
    <row r="4467" spans="1:14" ht="45">
      <c r="A4467" s="185"/>
      <c r="B4467" s="266" t="s">
        <v>11573</v>
      </c>
      <c r="C4467" s="241">
        <v>2024</v>
      </c>
      <c r="D4467" s="266" t="s">
        <v>11574</v>
      </c>
      <c r="E4467" s="78">
        <v>0.4</v>
      </c>
      <c r="F4467" s="244">
        <v>1</v>
      </c>
      <c r="G4467" s="244">
        <v>0</v>
      </c>
      <c r="H4467" s="267">
        <v>27.34074</v>
      </c>
      <c r="I4467" s="269">
        <v>827</v>
      </c>
      <c r="L4467" s="211">
        <f t="shared" si="123"/>
        <v>27.34074</v>
      </c>
      <c r="N4467" s="192"/>
    </row>
    <row r="4468" spans="1:14" ht="45">
      <c r="A4468" s="185"/>
      <c r="B4468" s="266" t="s">
        <v>11575</v>
      </c>
      <c r="C4468" s="241">
        <v>2024</v>
      </c>
      <c r="D4468" s="266" t="s">
        <v>11576</v>
      </c>
      <c r="E4468" s="78">
        <v>0.4</v>
      </c>
      <c r="F4468" s="244">
        <v>1</v>
      </c>
      <c r="G4468" s="244">
        <v>0</v>
      </c>
      <c r="H4468" s="267">
        <v>26.793900000000001</v>
      </c>
      <c r="I4468" s="269">
        <v>827</v>
      </c>
      <c r="L4468" s="211">
        <f t="shared" si="123"/>
        <v>26.793900000000001</v>
      </c>
      <c r="N4468" s="192"/>
    </row>
    <row r="4469" spans="1:14" ht="45">
      <c r="A4469" s="185"/>
      <c r="B4469" s="266" t="s">
        <v>11577</v>
      </c>
      <c r="C4469" s="241">
        <v>2024</v>
      </c>
      <c r="D4469" s="266" t="s">
        <v>11578</v>
      </c>
      <c r="E4469" s="78">
        <v>0.4</v>
      </c>
      <c r="F4469" s="244">
        <v>1</v>
      </c>
      <c r="G4469" s="244">
        <v>10</v>
      </c>
      <c r="H4469" s="267">
        <v>26.92475</v>
      </c>
      <c r="I4469" s="269">
        <v>827</v>
      </c>
      <c r="L4469" s="211">
        <f t="shared" si="123"/>
        <v>26.92475</v>
      </c>
      <c r="N4469" s="192"/>
    </row>
    <row r="4470" spans="1:14" ht="45">
      <c r="A4470" s="185"/>
      <c r="B4470" s="266" t="s">
        <v>11579</v>
      </c>
      <c r="C4470" s="241">
        <v>2024</v>
      </c>
      <c r="D4470" s="266" t="s">
        <v>11580</v>
      </c>
      <c r="E4470" s="78">
        <v>0.4</v>
      </c>
      <c r="F4470" s="244">
        <v>1</v>
      </c>
      <c r="G4470" s="244">
        <v>15</v>
      </c>
      <c r="H4470" s="267">
        <v>27.321810000000003</v>
      </c>
      <c r="I4470" s="269">
        <v>827</v>
      </c>
      <c r="L4470" s="211">
        <f t="shared" si="123"/>
        <v>27.321810000000003</v>
      </c>
      <c r="N4470" s="192"/>
    </row>
    <row r="4471" spans="1:14" ht="45">
      <c r="A4471" s="185"/>
      <c r="B4471" s="266" t="s">
        <v>11581</v>
      </c>
      <c r="C4471" s="241">
        <v>2024</v>
      </c>
      <c r="D4471" s="266" t="s">
        <v>11582</v>
      </c>
      <c r="E4471" s="78">
        <v>0.4</v>
      </c>
      <c r="F4471" s="244">
        <v>1</v>
      </c>
      <c r="G4471" s="244">
        <v>15</v>
      </c>
      <c r="H4471" s="267">
        <v>26.780249999999999</v>
      </c>
      <c r="I4471" s="269">
        <v>827</v>
      </c>
      <c r="L4471" s="211">
        <f t="shared" si="123"/>
        <v>26.780249999999999</v>
      </c>
      <c r="N4471" s="192"/>
    </row>
    <row r="4472" spans="1:14" ht="45">
      <c r="A4472" s="185"/>
      <c r="B4472" s="266" t="s">
        <v>11583</v>
      </c>
      <c r="C4472" s="241">
        <v>2024</v>
      </c>
      <c r="D4472" s="266" t="s">
        <v>11584</v>
      </c>
      <c r="E4472" s="78">
        <v>0.4</v>
      </c>
      <c r="F4472" s="244">
        <v>1</v>
      </c>
      <c r="G4472" s="244">
        <v>0</v>
      </c>
      <c r="H4472" s="267">
        <v>26.883770000000002</v>
      </c>
      <c r="I4472" s="269">
        <v>827</v>
      </c>
      <c r="L4472" s="211">
        <f t="shared" si="123"/>
        <v>26.883770000000002</v>
      </c>
      <c r="N4472" s="192"/>
    </row>
    <row r="4473" spans="1:14" ht="45">
      <c r="A4473" s="185"/>
      <c r="B4473" s="266" t="s">
        <v>11585</v>
      </c>
      <c r="C4473" s="241">
        <v>2024</v>
      </c>
      <c r="D4473" s="266" t="s">
        <v>11586</v>
      </c>
      <c r="E4473" s="78">
        <v>0.4</v>
      </c>
      <c r="F4473" s="244">
        <v>1</v>
      </c>
      <c r="G4473" s="244">
        <v>0</v>
      </c>
      <c r="H4473" s="267">
        <v>26.93882</v>
      </c>
      <c r="I4473" s="269">
        <v>827</v>
      </c>
      <c r="L4473" s="211">
        <f t="shared" si="123"/>
        <v>26.93882</v>
      </c>
      <c r="N4473" s="192"/>
    </row>
    <row r="4474" spans="1:14" ht="45">
      <c r="A4474" s="185"/>
      <c r="B4474" s="266" t="s">
        <v>11587</v>
      </c>
      <c r="C4474" s="241">
        <v>2024</v>
      </c>
      <c r="D4474" s="266" t="s">
        <v>11588</v>
      </c>
      <c r="E4474" s="78">
        <v>0.4</v>
      </c>
      <c r="F4474" s="244">
        <v>1</v>
      </c>
      <c r="G4474" s="244">
        <v>15</v>
      </c>
      <c r="H4474" s="267">
        <v>27.076750000000001</v>
      </c>
      <c r="I4474" s="269">
        <v>827</v>
      </c>
      <c r="L4474" s="211">
        <f t="shared" si="123"/>
        <v>27.076750000000001</v>
      </c>
      <c r="N4474" s="192"/>
    </row>
    <row r="4475" spans="1:14" ht="45">
      <c r="A4475" s="185"/>
      <c r="B4475" s="266" t="s">
        <v>11589</v>
      </c>
      <c r="C4475" s="241">
        <v>2024</v>
      </c>
      <c r="D4475" s="266" t="s">
        <v>11590</v>
      </c>
      <c r="E4475" s="78">
        <v>0.4</v>
      </c>
      <c r="F4475" s="244">
        <v>1</v>
      </c>
      <c r="G4475" s="244">
        <v>15</v>
      </c>
      <c r="H4475" s="267">
        <v>26.952779999999997</v>
      </c>
      <c r="I4475" s="269">
        <v>827</v>
      </c>
      <c r="L4475" s="211">
        <f t="shared" si="123"/>
        <v>26.952779999999997</v>
      </c>
      <c r="N4475" s="192"/>
    </row>
    <row r="4476" spans="1:14" ht="45">
      <c r="A4476" s="185"/>
      <c r="B4476" s="266" t="s">
        <v>11591</v>
      </c>
      <c r="C4476" s="241">
        <v>2024</v>
      </c>
      <c r="D4476" s="266" t="s">
        <v>11592</v>
      </c>
      <c r="E4476" s="78">
        <v>0.4</v>
      </c>
      <c r="F4476" s="244">
        <v>1</v>
      </c>
      <c r="G4476" s="244">
        <v>15</v>
      </c>
      <c r="H4476" s="267">
        <v>27.090430000000001</v>
      </c>
      <c r="I4476" s="269">
        <v>827</v>
      </c>
      <c r="L4476" s="211">
        <f t="shared" si="123"/>
        <v>27.090430000000001</v>
      </c>
      <c r="N4476" s="192"/>
    </row>
    <row r="4477" spans="1:14" ht="45">
      <c r="A4477" s="185"/>
      <c r="B4477" s="266" t="s">
        <v>11593</v>
      </c>
      <c r="C4477" s="241">
        <v>2024</v>
      </c>
      <c r="D4477" s="266" t="s">
        <v>11594</v>
      </c>
      <c r="E4477" s="78">
        <v>0.4</v>
      </c>
      <c r="F4477" s="244">
        <v>1</v>
      </c>
      <c r="G4477" s="244">
        <v>0</v>
      </c>
      <c r="H4477" s="267">
        <v>26.93882</v>
      </c>
      <c r="I4477" s="269">
        <v>827</v>
      </c>
      <c r="L4477" s="211">
        <f t="shared" si="123"/>
        <v>26.93882</v>
      </c>
      <c r="N4477" s="192"/>
    </row>
    <row r="4478" spans="1:14" ht="45">
      <c r="A4478" s="185"/>
      <c r="B4478" s="266" t="s">
        <v>11595</v>
      </c>
      <c r="C4478" s="241">
        <v>2024</v>
      </c>
      <c r="D4478" s="266" t="s">
        <v>11596</v>
      </c>
      <c r="E4478" s="78">
        <v>0.4</v>
      </c>
      <c r="F4478" s="244">
        <v>1</v>
      </c>
      <c r="G4478" s="244">
        <v>15</v>
      </c>
      <c r="H4478" s="267">
        <v>26.780249999999999</v>
      </c>
      <c r="I4478" s="269">
        <v>827</v>
      </c>
      <c r="L4478" s="211">
        <f t="shared" si="123"/>
        <v>26.780249999999999</v>
      </c>
      <c r="N4478" s="192"/>
    </row>
    <row r="4479" spans="1:14" ht="45">
      <c r="A4479" s="185"/>
      <c r="B4479" s="266" t="s">
        <v>11597</v>
      </c>
      <c r="C4479" s="241">
        <v>2024</v>
      </c>
      <c r="D4479" s="266" t="s">
        <v>11598</v>
      </c>
      <c r="E4479" s="78">
        <v>0.4</v>
      </c>
      <c r="F4479" s="244">
        <v>1</v>
      </c>
      <c r="G4479" s="244">
        <v>0</v>
      </c>
      <c r="H4479" s="267">
        <v>26.883770000000002</v>
      </c>
      <c r="I4479" s="269">
        <v>827</v>
      </c>
      <c r="L4479" s="211">
        <f t="shared" si="123"/>
        <v>26.883770000000002</v>
      </c>
      <c r="N4479" s="192"/>
    </row>
    <row r="4480" spans="1:14" ht="45">
      <c r="A4480" s="185"/>
      <c r="B4480" s="266" t="s">
        <v>11599</v>
      </c>
      <c r="C4480" s="241">
        <v>2024</v>
      </c>
      <c r="D4480" s="266" t="s">
        <v>11600</v>
      </c>
      <c r="E4480" s="78">
        <v>0.4</v>
      </c>
      <c r="F4480" s="244">
        <v>1</v>
      </c>
      <c r="G4480" s="244">
        <v>0</v>
      </c>
      <c r="H4480" s="267">
        <v>26.883770000000002</v>
      </c>
      <c r="I4480" s="269">
        <v>827</v>
      </c>
      <c r="L4480" s="211">
        <f t="shared" si="123"/>
        <v>26.883770000000002</v>
      </c>
      <c r="N4480" s="192"/>
    </row>
    <row r="4481" spans="1:14" ht="45">
      <c r="A4481" s="185"/>
      <c r="B4481" s="266" t="s">
        <v>11601</v>
      </c>
      <c r="C4481" s="241">
        <v>2024</v>
      </c>
      <c r="D4481" s="266" t="s">
        <v>11602</v>
      </c>
      <c r="E4481" s="78">
        <v>0.4</v>
      </c>
      <c r="F4481" s="244">
        <v>1</v>
      </c>
      <c r="G4481" s="244">
        <v>15</v>
      </c>
      <c r="H4481" s="267">
        <v>27.131869999999999</v>
      </c>
      <c r="I4481" s="269">
        <v>827</v>
      </c>
      <c r="L4481" s="211">
        <f t="shared" si="123"/>
        <v>27.131869999999999</v>
      </c>
      <c r="N4481" s="192"/>
    </row>
    <row r="4482" spans="1:14" ht="45">
      <c r="A4482" s="185"/>
      <c r="B4482" s="266" t="s">
        <v>11603</v>
      </c>
      <c r="C4482" s="241">
        <v>2024</v>
      </c>
      <c r="D4482" s="266" t="s">
        <v>11604</v>
      </c>
      <c r="E4482" s="78">
        <v>0.4</v>
      </c>
      <c r="F4482" s="244">
        <v>1</v>
      </c>
      <c r="G4482" s="244">
        <v>15</v>
      </c>
      <c r="H4482" s="267">
        <v>27.258410000000001</v>
      </c>
      <c r="I4482" s="269">
        <v>827</v>
      </c>
      <c r="L4482" s="211">
        <f t="shared" si="123"/>
        <v>27.258410000000001</v>
      </c>
      <c r="N4482" s="192"/>
    </row>
    <row r="4483" spans="1:14" ht="45">
      <c r="A4483" s="185"/>
      <c r="B4483" s="266" t="s">
        <v>11605</v>
      </c>
      <c r="C4483" s="241">
        <v>2024</v>
      </c>
      <c r="D4483" s="266" t="s">
        <v>11606</v>
      </c>
      <c r="E4483" s="78">
        <v>0.4</v>
      </c>
      <c r="F4483" s="244">
        <v>1</v>
      </c>
      <c r="G4483" s="244">
        <v>15</v>
      </c>
      <c r="H4483" s="267">
        <v>26.870009999999997</v>
      </c>
      <c r="I4483" s="269">
        <v>827</v>
      </c>
      <c r="L4483" s="211">
        <f t="shared" si="123"/>
        <v>26.870009999999997</v>
      </c>
      <c r="N4483" s="192"/>
    </row>
    <row r="4484" spans="1:14" ht="45">
      <c r="A4484" s="185"/>
      <c r="B4484" s="266" t="s">
        <v>11607</v>
      </c>
      <c r="C4484" s="241">
        <v>2024</v>
      </c>
      <c r="D4484" s="266" t="s">
        <v>11608</v>
      </c>
      <c r="E4484" s="78">
        <v>0.4</v>
      </c>
      <c r="F4484" s="244">
        <v>1</v>
      </c>
      <c r="G4484" s="244">
        <v>0</v>
      </c>
      <c r="H4484" s="267">
        <v>26.879669999999997</v>
      </c>
      <c r="I4484" s="269">
        <v>827</v>
      </c>
      <c r="L4484" s="211">
        <f t="shared" si="123"/>
        <v>26.879669999999997</v>
      </c>
      <c r="N4484" s="192"/>
    </row>
    <row r="4485" spans="1:14" ht="45">
      <c r="A4485" s="185"/>
      <c r="B4485" s="266" t="s">
        <v>11609</v>
      </c>
      <c r="C4485" s="241">
        <v>2024</v>
      </c>
      <c r="D4485" s="266" t="s">
        <v>11610</v>
      </c>
      <c r="E4485" s="78">
        <v>0.4</v>
      </c>
      <c r="F4485" s="244">
        <v>1</v>
      </c>
      <c r="G4485" s="244">
        <v>0</v>
      </c>
      <c r="H4485" s="267">
        <v>26.878160000000001</v>
      </c>
      <c r="I4485" s="269">
        <v>827</v>
      </c>
      <c r="L4485" s="211">
        <f t="shared" si="123"/>
        <v>26.878160000000001</v>
      </c>
      <c r="N4485" s="192"/>
    </row>
    <row r="4486" spans="1:14" ht="45">
      <c r="A4486" s="185"/>
      <c r="B4486" s="266" t="s">
        <v>11611</v>
      </c>
      <c r="C4486" s="241">
        <v>2024</v>
      </c>
      <c r="D4486" s="266" t="s">
        <v>11612</v>
      </c>
      <c r="E4486" s="78">
        <v>0.4</v>
      </c>
      <c r="F4486" s="244">
        <v>1</v>
      </c>
      <c r="G4486" s="244">
        <v>15</v>
      </c>
      <c r="H4486" s="267">
        <v>26.835360000000001</v>
      </c>
      <c r="I4486" s="269">
        <v>827</v>
      </c>
      <c r="L4486" s="211">
        <f t="shared" si="123"/>
        <v>26.835360000000001</v>
      </c>
      <c r="N4486" s="192"/>
    </row>
    <row r="4487" spans="1:14" ht="45">
      <c r="A4487" s="185"/>
      <c r="B4487" s="266" t="s">
        <v>11613</v>
      </c>
      <c r="C4487" s="241">
        <v>2024</v>
      </c>
      <c r="D4487" s="266" t="s">
        <v>11614</v>
      </c>
      <c r="E4487" s="78">
        <v>0.4</v>
      </c>
      <c r="F4487" s="244">
        <v>1</v>
      </c>
      <c r="G4487" s="244">
        <v>15</v>
      </c>
      <c r="H4487" s="267">
        <v>27.193960000000001</v>
      </c>
      <c r="I4487" s="269">
        <v>827</v>
      </c>
      <c r="L4487" s="211">
        <f t="shared" si="123"/>
        <v>27.193960000000001</v>
      </c>
      <c r="N4487" s="192"/>
    </row>
    <row r="4488" spans="1:14" ht="45">
      <c r="A4488" s="185"/>
      <c r="B4488" s="266" t="s">
        <v>11615</v>
      </c>
      <c r="C4488" s="241">
        <v>2024</v>
      </c>
      <c r="D4488" s="266" t="s">
        <v>11616</v>
      </c>
      <c r="E4488" s="78">
        <v>0.4</v>
      </c>
      <c r="F4488" s="244">
        <v>1</v>
      </c>
      <c r="G4488" s="244">
        <v>15</v>
      </c>
      <c r="H4488" s="267">
        <v>27.076750000000001</v>
      </c>
      <c r="I4488" s="269">
        <v>827</v>
      </c>
      <c r="L4488" s="211">
        <f t="shared" ref="L4488:L4535" si="124">H4488/F4488</f>
        <v>27.076750000000001</v>
      </c>
      <c r="N4488" s="192"/>
    </row>
    <row r="4489" spans="1:14" ht="45">
      <c r="A4489" s="185"/>
      <c r="B4489" s="266" t="s">
        <v>11617</v>
      </c>
      <c r="C4489" s="241">
        <v>2024</v>
      </c>
      <c r="D4489" s="266" t="s">
        <v>11618</v>
      </c>
      <c r="E4489" s="78">
        <v>0.4</v>
      </c>
      <c r="F4489" s="244">
        <v>1</v>
      </c>
      <c r="G4489" s="244">
        <v>5</v>
      </c>
      <c r="H4489" s="267">
        <v>26.793900000000001</v>
      </c>
      <c r="I4489" s="269">
        <v>827</v>
      </c>
      <c r="L4489" s="211">
        <f t="shared" si="124"/>
        <v>26.793900000000001</v>
      </c>
      <c r="N4489" s="192"/>
    </row>
    <row r="4490" spans="1:14" ht="45">
      <c r="A4490" s="185"/>
      <c r="B4490" s="266" t="s">
        <v>11619</v>
      </c>
      <c r="C4490" s="241">
        <v>2024</v>
      </c>
      <c r="D4490" s="266" t="s">
        <v>11620</v>
      </c>
      <c r="E4490" s="78">
        <v>0.4</v>
      </c>
      <c r="F4490" s="244">
        <v>1</v>
      </c>
      <c r="G4490" s="244">
        <v>0</v>
      </c>
      <c r="H4490" s="267">
        <v>26.766400000000001</v>
      </c>
      <c r="I4490" s="269">
        <v>827</v>
      </c>
      <c r="L4490" s="211">
        <f t="shared" si="124"/>
        <v>26.766400000000001</v>
      </c>
      <c r="N4490" s="192"/>
    </row>
    <row r="4491" spans="1:14" ht="45">
      <c r="A4491" s="185"/>
      <c r="B4491" s="266" t="s">
        <v>11621</v>
      </c>
      <c r="C4491" s="241">
        <v>2024</v>
      </c>
      <c r="D4491" s="266" t="s">
        <v>11622</v>
      </c>
      <c r="E4491" s="78">
        <v>0.4</v>
      </c>
      <c r="F4491" s="244">
        <v>1</v>
      </c>
      <c r="G4491" s="244">
        <v>15</v>
      </c>
      <c r="H4491" s="267">
        <v>26.836880000000001</v>
      </c>
      <c r="I4491" s="269">
        <v>827</v>
      </c>
      <c r="L4491" s="211">
        <f t="shared" si="124"/>
        <v>26.836880000000001</v>
      </c>
      <c r="N4491" s="192"/>
    </row>
    <row r="4492" spans="1:14" ht="45">
      <c r="A4492" s="185"/>
      <c r="B4492" s="266" t="s">
        <v>11623</v>
      </c>
      <c r="C4492" s="241">
        <v>2024</v>
      </c>
      <c r="D4492" s="266" t="s">
        <v>11624</v>
      </c>
      <c r="E4492" s="78">
        <v>0.4</v>
      </c>
      <c r="F4492" s="244">
        <v>1</v>
      </c>
      <c r="G4492" s="244">
        <v>10</v>
      </c>
      <c r="H4492" s="267">
        <v>15.769920000000001</v>
      </c>
      <c r="I4492" s="269">
        <v>827</v>
      </c>
      <c r="L4492" s="211">
        <f t="shared" si="124"/>
        <v>15.769920000000001</v>
      </c>
      <c r="N4492" s="192"/>
    </row>
    <row r="4493" spans="1:14" ht="45">
      <c r="A4493" s="185"/>
      <c r="B4493" s="266" t="s">
        <v>11625</v>
      </c>
      <c r="C4493" s="241">
        <v>2024</v>
      </c>
      <c r="D4493" s="266" t="s">
        <v>11626</v>
      </c>
      <c r="E4493" s="78">
        <v>0.4</v>
      </c>
      <c r="F4493" s="244">
        <v>1</v>
      </c>
      <c r="G4493" s="244">
        <v>5</v>
      </c>
      <c r="H4493" s="267">
        <v>24.470590000000001</v>
      </c>
      <c r="I4493" s="269">
        <v>840</v>
      </c>
      <c r="L4493" s="211">
        <f t="shared" si="124"/>
        <v>24.470590000000001</v>
      </c>
      <c r="N4493" s="192"/>
    </row>
    <row r="4494" spans="1:14" ht="45">
      <c r="A4494" s="185"/>
      <c r="B4494" s="266" t="s">
        <v>11627</v>
      </c>
      <c r="C4494" s="241">
        <v>2024</v>
      </c>
      <c r="D4494" s="266" t="s">
        <v>11628</v>
      </c>
      <c r="E4494" s="78">
        <v>0.4</v>
      </c>
      <c r="F4494" s="244">
        <v>1</v>
      </c>
      <c r="G4494" s="244">
        <v>11.5</v>
      </c>
      <c r="H4494" s="267">
        <v>24.546130000000002</v>
      </c>
      <c r="I4494" s="269">
        <v>840</v>
      </c>
      <c r="L4494" s="211">
        <f t="shared" si="124"/>
        <v>24.546130000000002</v>
      </c>
      <c r="N4494" s="192"/>
    </row>
    <row r="4495" spans="1:14" ht="45">
      <c r="A4495" s="185"/>
      <c r="B4495" s="266" t="s">
        <v>11629</v>
      </c>
      <c r="C4495" s="241">
        <v>2024</v>
      </c>
      <c r="D4495" s="266" t="s">
        <v>11630</v>
      </c>
      <c r="E4495" s="78">
        <v>0.4</v>
      </c>
      <c r="F4495" s="244">
        <v>1</v>
      </c>
      <c r="G4495" s="244">
        <v>12</v>
      </c>
      <c r="H4495" s="267">
        <v>24.546140000000001</v>
      </c>
      <c r="I4495" s="269">
        <v>840</v>
      </c>
      <c r="L4495" s="211">
        <f t="shared" si="124"/>
        <v>24.546140000000001</v>
      </c>
      <c r="N4495" s="192"/>
    </row>
    <row r="4496" spans="1:14" ht="45">
      <c r="A4496" s="185"/>
      <c r="B4496" s="266" t="s">
        <v>11631</v>
      </c>
      <c r="C4496" s="241">
        <v>2024</v>
      </c>
      <c r="D4496" s="266" t="s">
        <v>11632</v>
      </c>
      <c r="E4496" s="78">
        <v>0.4</v>
      </c>
      <c r="F4496" s="244">
        <v>1</v>
      </c>
      <c r="G4496" s="244">
        <v>0</v>
      </c>
      <c r="H4496" s="267">
        <v>24.546130000000002</v>
      </c>
      <c r="I4496" s="269">
        <v>840</v>
      </c>
      <c r="L4496" s="211">
        <f t="shared" si="124"/>
        <v>24.546130000000002</v>
      </c>
      <c r="N4496" s="192"/>
    </row>
    <row r="4497" spans="1:14" ht="45">
      <c r="A4497" s="185"/>
      <c r="B4497" s="266" t="s">
        <v>11633</v>
      </c>
      <c r="C4497" s="241">
        <v>2024</v>
      </c>
      <c r="D4497" s="266" t="s">
        <v>11634</v>
      </c>
      <c r="E4497" s="78">
        <v>0.4</v>
      </c>
      <c r="F4497" s="244">
        <v>1</v>
      </c>
      <c r="G4497" s="244">
        <v>8</v>
      </c>
      <c r="H4497" s="267">
        <v>25.150299999999998</v>
      </c>
      <c r="I4497" s="269">
        <v>840</v>
      </c>
      <c r="L4497" s="211">
        <f t="shared" si="124"/>
        <v>25.150299999999998</v>
      </c>
      <c r="N4497" s="192"/>
    </row>
    <row r="4498" spans="1:14" ht="45">
      <c r="A4498" s="185"/>
      <c r="B4498" s="266" t="s">
        <v>11635</v>
      </c>
      <c r="C4498" s="241">
        <v>2024</v>
      </c>
      <c r="D4498" s="266" t="s">
        <v>11636</v>
      </c>
      <c r="E4498" s="78">
        <v>0.4</v>
      </c>
      <c r="F4498" s="244">
        <v>1</v>
      </c>
      <c r="G4498" s="244">
        <v>13</v>
      </c>
      <c r="H4498" s="267">
        <v>24.958490000000001</v>
      </c>
      <c r="I4498" s="269">
        <v>840</v>
      </c>
      <c r="L4498" s="211">
        <f t="shared" si="124"/>
        <v>24.958490000000001</v>
      </c>
      <c r="N4498" s="192"/>
    </row>
    <row r="4499" spans="1:14" ht="45">
      <c r="A4499" s="185"/>
      <c r="B4499" s="266" t="s">
        <v>11637</v>
      </c>
      <c r="C4499" s="241">
        <v>2024</v>
      </c>
      <c r="D4499" s="266" t="s">
        <v>11638</v>
      </c>
      <c r="E4499" s="78">
        <v>0.4</v>
      </c>
      <c r="F4499" s="244">
        <v>1</v>
      </c>
      <c r="G4499" s="244">
        <v>5</v>
      </c>
      <c r="H4499" s="267">
        <v>25.150770000000001</v>
      </c>
      <c r="I4499" s="269">
        <v>840</v>
      </c>
      <c r="L4499" s="211">
        <f t="shared" si="124"/>
        <v>25.150770000000001</v>
      </c>
      <c r="N4499" s="192"/>
    </row>
    <row r="4500" spans="1:14" ht="45">
      <c r="A4500" s="185"/>
      <c r="B4500" s="266" t="s">
        <v>11639</v>
      </c>
      <c r="C4500" s="241">
        <v>2024</v>
      </c>
      <c r="D4500" s="266" t="s">
        <v>11640</v>
      </c>
      <c r="E4500" s="78">
        <v>0.4</v>
      </c>
      <c r="F4500" s="244">
        <v>1</v>
      </c>
      <c r="G4500" s="244">
        <v>15</v>
      </c>
      <c r="H4500" s="267">
        <v>25.109159999999999</v>
      </c>
      <c r="I4500" s="269">
        <v>840</v>
      </c>
      <c r="L4500" s="211">
        <f t="shared" si="124"/>
        <v>25.109159999999999</v>
      </c>
      <c r="N4500" s="192"/>
    </row>
    <row r="4501" spans="1:14" ht="45">
      <c r="A4501" s="185"/>
      <c r="B4501" s="266" t="s">
        <v>11641</v>
      </c>
      <c r="C4501" s="241">
        <v>2024</v>
      </c>
      <c r="D4501" s="266" t="s">
        <v>11642</v>
      </c>
      <c r="E4501" s="78">
        <v>0.4</v>
      </c>
      <c r="F4501" s="244">
        <v>1</v>
      </c>
      <c r="G4501" s="244">
        <v>9</v>
      </c>
      <c r="H4501" s="267">
        <v>24.639900000000001</v>
      </c>
      <c r="I4501" s="269">
        <v>840</v>
      </c>
      <c r="L4501" s="211">
        <f t="shared" si="124"/>
        <v>24.639900000000001</v>
      </c>
      <c r="N4501" s="192"/>
    </row>
    <row r="4502" spans="1:14" ht="45">
      <c r="A4502" s="185"/>
      <c r="B4502" s="266" t="s">
        <v>11643</v>
      </c>
      <c r="C4502" s="241">
        <v>2024</v>
      </c>
      <c r="D4502" s="266" t="s">
        <v>6738</v>
      </c>
      <c r="E4502" s="78">
        <v>0.4</v>
      </c>
      <c r="F4502" s="244">
        <v>1</v>
      </c>
      <c r="G4502" s="244">
        <v>7</v>
      </c>
      <c r="H4502" s="267">
        <v>28.361830000000001</v>
      </c>
      <c r="I4502" s="269">
        <v>839</v>
      </c>
      <c r="L4502" s="211">
        <f t="shared" si="124"/>
        <v>28.361830000000001</v>
      </c>
      <c r="N4502" s="192"/>
    </row>
    <row r="4503" spans="1:14" ht="45">
      <c r="A4503" s="185"/>
      <c r="B4503" s="266" t="s">
        <v>11644</v>
      </c>
      <c r="C4503" s="241">
        <v>2024</v>
      </c>
      <c r="D4503" s="266" t="s">
        <v>11645</v>
      </c>
      <c r="E4503" s="78">
        <v>0.4</v>
      </c>
      <c r="F4503" s="244">
        <v>1</v>
      </c>
      <c r="G4503" s="244">
        <v>10</v>
      </c>
      <c r="H4503" s="267">
        <v>25.571840000000002</v>
      </c>
      <c r="I4503" s="269">
        <v>839</v>
      </c>
      <c r="L4503" s="211">
        <f t="shared" si="124"/>
        <v>25.571840000000002</v>
      </c>
      <c r="N4503" s="192"/>
    </row>
    <row r="4504" spans="1:14" ht="45">
      <c r="A4504" s="185"/>
      <c r="B4504" s="266" t="s">
        <v>11646</v>
      </c>
      <c r="C4504" s="241">
        <v>2024</v>
      </c>
      <c r="D4504" s="266" t="s">
        <v>11647</v>
      </c>
      <c r="E4504" s="78">
        <v>0.4</v>
      </c>
      <c r="F4504" s="244">
        <v>1</v>
      </c>
      <c r="G4504" s="244">
        <v>15</v>
      </c>
      <c r="H4504" s="267">
        <v>26.244009999999999</v>
      </c>
      <c r="I4504" s="269">
        <v>839</v>
      </c>
      <c r="L4504" s="211">
        <f t="shared" si="124"/>
        <v>26.244009999999999</v>
      </c>
      <c r="N4504" s="192"/>
    </row>
    <row r="4505" spans="1:14" ht="45">
      <c r="A4505" s="185"/>
      <c r="B4505" s="266" t="s">
        <v>11648</v>
      </c>
      <c r="C4505" s="241">
        <v>2024</v>
      </c>
      <c r="D4505" s="266" t="s">
        <v>11649</v>
      </c>
      <c r="E4505" s="78">
        <v>0.4</v>
      </c>
      <c r="F4505" s="244">
        <v>1</v>
      </c>
      <c r="G4505" s="244">
        <v>0</v>
      </c>
      <c r="H4505" s="267">
        <v>25.790150000000001</v>
      </c>
      <c r="I4505" s="269">
        <v>839</v>
      </c>
      <c r="L4505" s="211">
        <f t="shared" si="124"/>
        <v>25.790150000000001</v>
      </c>
      <c r="N4505" s="192"/>
    </row>
    <row r="4506" spans="1:14" ht="45">
      <c r="A4506" s="185"/>
      <c r="B4506" s="266" t="s">
        <v>11650</v>
      </c>
      <c r="C4506" s="241">
        <v>2024</v>
      </c>
      <c r="D4506" s="266" t="s">
        <v>11651</v>
      </c>
      <c r="E4506" s="78">
        <v>0.4</v>
      </c>
      <c r="F4506" s="244">
        <v>1</v>
      </c>
      <c r="G4506" s="244">
        <v>0</v>
      </c>
      <c r="H4506" s="267">
        <v>25.937270000000002</v>
      </c>
      <c r="I4506" s="269">
        <v>839</v>
      </c>
      <c r="L4506" s="211">
        <f t="shared" si="124"/>
        <v>25.937270000000002</v>
      </c>
      <c r="N4506" s="192"/>
    </row>
    <row r="4507" spans="1:14" ht="45">
      <c r="A4507" s="185"/>
      <c r="B4507" s="266" t="s">
        <v>11652</v>
      </c>
      <c r="C4507" s="241">
        <v>2024</v>
      </c>
      <c r="D4507" s="266" t="s">
        <v>11653</v>
      </c>
      <c r="E4507" s="78">
        <v>0.4</v>
      </c>
      <c r="F4507" s="244">
        <v>1</v>
      </c>
      <c r="G4507" s="244">
        <v>15</v>
      </c>
      <c r="H4507" s="267">
        <v>26.30743</v>
      </c>
      <c r="I4507" s="269">
        <v>839</v>
      </c>
      <c r="L4507" s="211">
        <f t="shared" si="124"/>
        <v>26.30743</v>
      </c>
      <c r="N4507" s="192"/>
    </row>
    <row r="4508" spans="1:14" ht="45">
      <c r="A4508" s="185"/>
      <c r="B4508" s="266" t="s">
        <v>11654</v>
      </c>
      <c r="C4508" s="241">
        <v>2024</v>
      </c>
      <c r="D4508" s="266" t="s">
        <v>11655</v>
      </c>
      <c r="E4508" s="78">
        <v>0.4</v>
      </c>
      <c r="F4508" s="244">
        <v>1</v>
      </c>
      <c r="G4508" s="244">
        <v>0</v>
      </c>
      <c r="H4508" s="267">
        <v>25.91085</v>
      </c>
      <c r="I4508" s="269">
        <v>839</v>
      </c>
      <c r="L4508" s="211">
        <f t="shared" si="124"/>
        <v>25.91085</v>
      </c>
      <c r="N4508" s="192"/>
    </row>
    <row r="4509" spans="1:14" ht="45">
      <c r="A4509" s="185"/>
      <c r="B4509" s="266" t="s">
        <v>11656</v>
      </c>
      <c r="C4509" s="241">
        <v>2024</v>
      </c>
      <c r="D4509" s="266" t="s">
        <v>11657</v>
      </c>
      <c r="E4509" s="78">
        <v>0.4</v>
      </c>
      <c r="F4509" s="244">
        <v>1</v>
      </c>
      <c r="G4509" s="244">
        <v>15</v>
      </c>
      <c r="H4509" s="267">
        <v>27.039830000000002</v>
      </c>
      <c r="I4509" s="269">
        <v>839</v>
      </c>
      <c r="L4509" s="211">
        <f t="shared" si="124"/>
        <v>27.039830000000002</v>
      </c>
      <c r="N4509" s="192"/>
    </row>
    <row r="4510" spans="1:14" ht="45">
      <c r="A4510" s="185"/>
      <c r="B4510" s="266" t="s">
        <v>11658</v>
      </c>
      <c r="C4510" s="241">
        <v>2024</v>
      </c>
      <c r="D4510" s="266" t="s">
        <v>6784</v>
      </c>
      <c r="E4510" s="78">
        <v>0.4</v>
      </c>
      <c r="F4510" s="244">
        <v>1</v>
      </c>
      <c r="G4510" s="244">
        <v>22.5</v>
      </c>
      <c r="H4510" s="267">
        <v>24.50703</v>
      </c>
      <c r="I4510" s="269">
        <v>837</v>
      </c>
      <c r="L4510" s="211">
        <f t="shared" si="124"/>
        <v>24.50703</v>
      </c>
      <c r="N4510" s="192"/>
    </row>
    <row r="4511" spans="1:14" ht="45">
      <c r="A4511" s="185"/>
      <c r="B4511" s="266" t="s">
        <v>11659</v>
      </c>
      <c r="C4511" s="241">
        <v>2024</v>
      </c>
      <c r="D4511" s="266" t="s">
        <v>11660</v>
      </c>
      <c r="E4511" s="78">
        <v>0.4</v>
      </c>
      <c r="F4511" s="244">
        <v>1</v>
      </c>
      <c r="G4511" s="244">
        <v>40</v>
      </c>
      <c r="H4511" s="267">
        <v>29.500119999999999</v>
      </c>
      <c r="I4511" s="269">
        <v>837</v>
      </c>
      <c r="L4511" s="211">
        <f t="shared" si="124"/>
        <v>29.500119999999999</v>
      </c>
      <c r="N4511" s="192"/>
    </row>
    <row r="4512" spans="1:14" ht="45">
      <c r="A4512" s="185"/>
      <c r="B4512" s="266" t="s">
        <v>11661</v>
      </c>
      <c r="C4512" s="241">
        <v>2024</v>
      </c>
      <c r="D4512" s="266" t="s">
        <v>11662</v>
      </c>
      <c r="E4512" s="78">
        <v>0.4</v>
      </c>
      <c r="F4512" s="244">
        <v>1</v>
      </c>
      <c r="G4512" s="244">
        <v>27</v>
      </c>
      <c r="H4512" s="267">
        <v>24.24222</v>
      </c>
      <c r="I4512" s="269">
        <v>837</v>
      </c>
      <c r="L4512" s="211">
        <f t="shared" si="124"/>
        <v>24.24222</v>
      </c>
      <c r="N4512" s="192"/>
    </row>
    <row r="4513" spans="1:14" ht="45">
      <c r="A4513" s="185"/>
      <c r="B4513" s="266" t="s">
        <v>11663</v>
      </c>
      <c r="C4513" s="241">
        <v>2024</v>
      </c>
      <c r="D4513" s="266" t="s">
        <v>11664</v>
      </c>
      <c r="E4513" s="78">
        <v>0.4</v>
      </c>
      <c r="F4513" s="244">
        <v>1</v>
      </c>
      <c r="G4513" s="244">
        <v>0</v>
      </c>
      <c r="H4513" s="267">
        <v>24.694240000000001</v>
      </c>
      <c r="I4513" s="269">
        <v>837</v>
      </c>
      <c r="L4513" s="211">
        <f t="shared" si="124"/>
        <v>24.694240000000001</v>
      </c>
      <c r="N4513" s="192"/>
    </row>
    <row r="4514" spans="1:14" ht="45">
      <c r="A4514" s="185"/>
      <c r="B4514" s="266" t="s">
        <v>11665</v>
      </c>
      <c r="C4514" s="241">
        <v>2024</v>
      </c>
      <c r="D4514" s="266" t="s">
        <v>11666</v>
      </c>
      <c r="E4514" s="78">
        <v>0.4</v>
      </c>
      <c r="F4514" s="244">
        <v>1</v>
      </c>
      <c r="G4514" s="244">
        <v>0</v>
      </c>
      <c r="H4514" s="267">
        <v>24.550810000000002</v>
      </c>
      <c r="I4514" s="269">
        <v>837</v>
      </c>
      <c r="L4514" s="211">
        <f t="shared" si="124"/>
        <v>24.550810000000002</v>
      </c>
      <c r="N4514" s="192"/>
    </row>
    <row r="4515" spans="1:14" ht="45">
      <c r="A4515" s="185"/>
      <c r="B4515" s="266" t="s">
        <v>11667</v>
      </c>
      <c r="C4515" s="241">
        <v>2024</v>
      </c>
      <c r="D4515" s="266" t="s">
        <v>6584</v>
      </c>
      <c r="E4515" s="78">
        <v>0.4</v>
      </c>
      <c r="F4515" s="244">
        <v>1</v>
      </c>
      <c r="G4515" s="244">
        <v>1.95</v>
      </c>
      <c r="H4515" s="267">
        <v>24.597930000000002</v>
      </c>
      <c r="I4515" s="269">
        <v>837</v>
      </c>
      <c r="L4515" s="211">
        <f t="shared" si="124"/>
        <v>24.597930000000002</v>
      </c>
      <c r="N4515" s="192"/>
    </row>
    <row r="4516" spans="1:14" ht="45">
      <c r="A4516" s="185"/>
      <c r="B4516" s="266" t="s">
        <v>11668</v>
      </c>
      <c r="C4516" s="241">
        <v>2024</v>
      </c>
      <c r="D4516" s="266" t="s">
        <v>11669</v>
      </c>
      <c r="E4516" s="78">
        <v>0.4</v>
      </c>
      <c r="F4516" s="244">
        <v>1</v>
      </c>
      <c r="G4516" s="244">
        <v>0</v>
      </c>
      <c r="H4516" s="267">
        <v>24.664759999999998</v>
      </c>
      <c r="I4516" s="269">
        <v>837</v>
      </c>
      <c r="L4516" s="211">
        <f t="shared" si="124"/>
        <v>24.664759999999998</v>
      </c>
      <c r="N4516" s="192"/>
    </row>
    <row r="4517" spans="1:14" ht="45">
      <c r="A4517" s="185"/>
      <c r="B4517" s="266" t="s">
        <v>11670</v>
      </c>
      <c r="C4517" s="241">
        <v>2024</v>
      </c>
      <c r="D4517" s="266" t="s">
        <v>6813</v>
      </c>
      <c r="E4517" s="78">
        <v>0.4</v>
      </c>
      <c r="F4517" s="244">
        <v>1</v>
      </c>
      <c r="G4517" s="244">
        <v>10</v>
      </c>
      <c r="H4517" s="267">
        <v>23.874880000000001</v>
      </c>
      <c r="I4517" s="269">
        <v>837</v>
      </c>
      <c r="L4517" s="211">
        <f t="shared" si="124"/>
        <v>23.874880000000001</v>
      </c>
      <c r="N4517" s="192"/>
    </row>
    <row r="4518" spans="1:14" ht="45">
      <c r="A4518" s="185"/>
      <c r="B4518" s="266" t="s">
        <v>11671</v>
      </c>
      <c r="C4518" s="241">
        <v>2024</v>
      </c>
      <c r="D4518" s="266" t="s">
        <v>11672</v>
      </c>
      <c r="E4518" s="78">
        <v>0.4</v>
      </c>
      <c r="F4518" s="244">
        <v>1</v>
      </c>
      <c r="G4518" s="244">
        <v>10</v>
      </c>
      <c r="H4518" s="267">
        <v>24.093070000000001</v>
      </c>
      <c r="I4518" s="269">
        <v>837</v>
      </c>
      <c r="L4518" s="211">
        <f t="shared" si="124"/>
        <v>24.093070000000001</v>
      </c>
      <c r="N4518" s="192"/>
    </row>
    <row r="4519" spans="1:14" ht="45">
      <c r="A4519" s="185"/>
      <c r="B4519" s="266" t="s">
        <v>11673</v>
      </c>
      <c r="C4519" s="241">
        <v>2024</v>
      </c>
      <c r="D4519" s="266" t="s">
        <v>11674</v>
      </c>
      <c r="E4519" s="78">
        <v>0.4</v>
      </c>
      <c r="F4519" s="244">
        <v>1</v>
      </c>
      <c r="G4519" s="244">
        <v>15</v>
      </c>
      <c r="H4519" s="267">
        <v>24.523769999999999</v>
      </c>
      <c r="I4519" s="269">
        <v>837</v>
      </c>
      <c r="L4519" s="211">
        <f t="shared" si="124"/>
        <v>24.523769999999999</v>
      </c>
      <c r="N4519" s="192"/>
    </row>
    <row r="4520" spans="1:14" ht="45">
      <c r="A4520" s="185"/>
      <c r="B4520" s="266" t="s">
        <v>11675</v>
      </c>
      <c r="C4520" s="241">
        <v>2024</v>
      </c>
      <c r="D4520" s="266" t="s">
        <v>11676</v>
      </c>
      <c r="E4520" s="78">
        <v>0.4</v>
      </c>
      <c r="F4520" s="244">
        <v>1</v>
      </c>
      <c r="G4520" s="244">
        <v>0</v>
      </c>
      <c r="H4520" s="267">
        <v>23.898529999999997</v>
      </c>
      <c r="I4520" s="269">
        <v>836</v>
      </c>
      <c r="L4520" s="211">
        <f t="shared" si="124"/>
        <v>23.898529999999997</v>
      </c>
      <c r="N4520" s="192"/>
    </row>
    <row r="4521" spans="1:14" ht="45">
      <c r="A4521" s="185"/>
      <c r="B4521" s="266" t="s">
        <v>11677</v>
      </c>
      <c r="C4521" s="241">
        <v>2024</v>
      </c>
      <c r="D4521" s="266" t="s">
        <v>11678</v>
      </c>
      <c r="E4521" s="78">
        <v>0.4</v>
      </c>
      <c r="F4521" s="244">
        <v>1</v>
      </c>
      <c r="G4521" s="244">
        <v>5</v>
      </c>
      <c r="H4521" s="267">
        <v>25.829789999999999</v>
      </c>
      <c r="I4521" s="269">
        <v>836</v>
      </c>
      <c r="L4521" s="211">
        <f t="shared" si="124"/>
        <v>25.829789999999999</v>
      </c>
      <c r="N4521" s="192"/>
    </row>
    <row r="4522" spans="1:14" ht="45">
      <c r="A4522" s="185"/>
      <c r="B4522" s="266" t="s">
        <v>11679</v>
      </c>
      <c r="C4522" s="241">
        <v>2024</v>
      </c>
      <c r="D4522" s="266" t="s">
        <v>11680</v>
      </c>
      <c r="E4522" s="78">
        <v>0.4</v>
      </c>
      <c r="F4522" s="244">
        <v>1</v>
      </c>
      <c r="G4522" s="244">
        <v>15</v>
      </c>
      <c r="H4522" s="267">
        <v>23.89855</v>
      </c>
      <c r="I4522" s="269">
        <v>836</v>
      </c>
      <c r="L4522" s="211">
        <f t="shared" si="124"/>
        <v>23.89855</v>
      </c>
      <c r="N4522" s="192"/>
    </row>
    <row r="4523" spans="1:14" ht="45">
      <c r="A4523" s="185"/>
      <c r="B4523" s="266" t="s">
        <v>11681</v>
      </c>
      <c r="C4523" s="241">
        <v>2024</v>
      </c>
      <c r="D4523" s="266" t="s">
        <v>11682</v>
      </c>
      <c r="E4523" s="78">
        <v>0.4</v>
      </c>
      <c r="F4523" s="244">
        <v>1</v>
      </c>
      <c r="G4523" s="244">
        <v>5</v>
      </c>
      <c r="H4523" s="267">
        <v>23.89856</v>
      </c>
      <c r="I4523" s="269">
        <v>836</v>
      </c>
      <c r="L4523" s="211">
        <f t="shared" si="124"/>
        <v>23.89856</v>
      </c>
      <c r="N4523" s="192"/>
    </row>
    <row r="4524" spans="1:14" ht="45">
      <c r="A4524" s="185"/>
      <c r="B4524" s="266" t="s">
        <v>11683</v>
      </c>
      <c r="C4524" s="241">
        <v>2024</v>
      </c>
      <c r="D4524" s="266" t="s">
        <v>11684</v>
      </c>
      <c r="E4524" s="78">
        <v>0.4</v>
      </c>
      <c r="F4524" s="244">
        <v>1</v>
      </c>
      <c r="G4524" s="244">
        <v>0</v>
      </c>
      <c r="H4524" s="267">
        <v>23.130669999999999</v>
      </c>
      <c r="I4524" s="269">
        <v>838</v>
      </c>
      <c r="L4524" s="211">
        <f t="shared" si="124"/>
        <v>23.130669999999999</v>
      </c>
      <c r="N4524" s="192"/>
    </row>
    <row r="4525" spans="1:14" ht="45">
      <c r="A4525" s="185"/>
      <c r="B4525" s="266" t="s">
        <v>11685</v>
      </c>
      <c r="C4525" s="241">
        <v>2024</v>
      </c>
      <c r="D4525" s="266" t="s">
        <v>11686</v>
      </c>
      <c r="E4525" s="78">
        <v>0.4</v>
      </c>
      <c r="F4525" s="244">
        <v>1</v>
      </c>
      <c r="G4525" s="244">
        <v>15</v>
      </c>
      <c r="H4525" s="267">
        <v>25.321840000000002</v>
      </c>
      <c r="I4525" s="269">
        <v>838</v>
      </c>
      <c r="L4525" s="211">
        <f t="shared" si="124"/>
        <v>25.321840000000002</v>
      </c>
      <c r="N4525" s="192"/>
    </row>
    <row r="4526" spans="1:14" s="247" customFormat="1" ht="45">
      <c r="A4526" s="241"/>
      <c r="B4526" s="266" t="s">
        <v>11687</v>
      </c>
      <c r="C4526" s="241">
        <v>2024</v>
      </c>
      <c r="D4526" s="266" t="s">
        <v>11688</v>
      </c>
      <c r="E4526" s="78">
        <v>0.4</v>
      </c>
      <c r="F4526" s="244">
        <v>1</v>
      </c>
      <c r="G4526" s="244">
        <v>0</v>
      </c>
      <c r="H4526" s="267">
        <v>23.504259999999999</v>
      </c>
      <c r="I4526" s="268">
        <v>838</v>
      </c>
      <c r="L4526" s="248">
        <f t="shared" si="124"/>
        <v>23.504259999999999</v>
      </c>
      <c r="N4526" s="249"/>
    </row>
    <row r="4527" spans="1:14" ht="45">
      <c r="A4527" s="185"/>
      <c r="B4527" s="266" t="s">
        <v>11689</v>
      </c>
      <c r="C4527" s="241">
        <v>2024</v>
      </c>
      <c r="D4527" s="266" t="s">
        <v>11690</v>
      </c>
      <c r="E4527" s="78">
        <v>0.4</v>
      </c>
      <c r="F4527" s="244">
        <v>1</v>
      </c>
      <c r="G4527" s="244">
        <v>15</v>
      </c>
      <c r="H4527" s="267">
        <v>31.551909999999999</v>
      </c>
      <c r="I4527" s="269">
        <v>829</v>
      </c>
      <c r="L4527" s="211">
        <f t="shared" si="124"/>
        <v>31.551909999999999</v>
      </c>
      <c r="N4527" s="192"/>
    </row>
    <row r="4528" spans="1:14" ht="45">
      <c r="A4528" s="185"/>
      <c r="B4528" s="266" t="s">
        <v>11691</v>
      </c>
      <c r="C4528" s="241">
        <v>2024</v>
      </c>
      <c r="D4528" s="266" t="s">
        <v>11692</v>
      </c>
      <c r="E4528" s="78">
        <v>0.4</v>
      </c>
      <c r="F4528" s="244">
        <v>1</v>
      </c>
      <c r="G4528" s="244">
        <v>15</v>
      </c>
      <c r="H4528" s="267">
        <v>31.07771</v>
      </c>
      <c r="I4528" s="269">
        <v>827</v>
      </c>
      <c r="L4528" s="211">
        <f t="shared" si="124"/>
        <v>31.07771</v>
      </c>
      <c r="N4528" s="192"/>
    </row>
    <row r="4529" spans="1:14" ht="45">
      <c r="A4529" s="185"/>
      <c r="B4529" s="266" t="s">
        <v>11693</v>
      </c>
      <c r="C4529" s="241">
        <v>2024</v>
      </c>
      <c r="D4529" s="266" t="s">
        <v>11694</v>
      </c>
      <c r="E4529" s="78">
        <v>0.4</v>
      </c>
      <c r="F4529" s="244">
        <v>1</v>
      </c>
      <c r="G4529" s="244">
        <v>5</v>
      </c>
      <c r="H4529" s="267">
        <v>31.117619999999999</v>
      </c>
      <c r="I4529" s="269">
        <v>827</v>
      </c>
      <c r="L4529" s="211">
        <f t="shared" si="124"/>
        <v>31.117619999999999</v>
      </c>
      <c r="N4529" s="192"/>
    </row>
    <row r="4530" spans="1:14" ht="45">
      <c r="A4530" s="185"/>
      <c r="B4530" s="266" t="s">
        <v>11695</v>
      </c>
      <c r="C4530" s="241">
        <v>2024</v>
      </c>
      <c r="D4530" s="266" t="s">
        <v>11696</v>
      </c>
      <c r="E4530" s="78">
        <v>0.4</v>
      </c>
      <c r="F4530" s="244">
        <v>1</v>
      </c>
      <c r="G4530" s="244">
        <v>15</v>
      </c>
      <c r="H4530" s="267">
        <v>31.11824</v>
      </c>
      <c r="I4530" s="269">
        <v>827</v>
      </c>
      <c r="L4530" s="211">
        <f t="shared" si="124"/>
        <v>31.11824</v>
      </c>
      <c r="N4530" s="192"/>
    </row>
    <row r="4531" spans="1:14" ht="45">
      <c r="A4531" s="185"/>
      <c r="B4531" s="266" t="s">
        <v>11697</v>
      </c>
      <c r="C4531" s="241">
        <v>2024</v>
      </c>
      <c r="D4531" s="266" t="s">
        <v>11698</v>
      </c>
      <c r="E4531" s="78">
        <v>0.4</v>
      </c>
      <c r="F4531" s="244">
        <v>1</v>
      </c>
      <c r="G4531" s="244">
        <v>15</v>
      </c>
      <c r="H4531" s="267">
        <v>31.11824</v>
      </c>
      <c r="I4531" s="269">
        <v>827</v>
      </c>
      <c r="L4531" s="211">
        <f t="shared" si="124"/>
        <v>31.11824</v>
      </c>
      <c r="N4531" s="192"/>
    </row>
    <row r="4532" spans="1:14" ht="45">
      <c r="A4532" s="185"/>
      <c r="B4532" s="266" t="s">
        <v>11699</v>
      </c>
      <c r="C4532" s="241">
        <v>2024</v>
      </c>
      <c r="D4532" s="266" t="s">
        <v>11700</v>
      </c>
      <c r="E4532" s="78">
        <v>0.4</v>
      </c>
      <c r="F4532" s="244">
        <v>1</v>
      </c>
      <c r="G4532" s="244">
        <v>15</v>
      </c>
      <c r="H4532" s="267">
        <v>31.11824</v>
      </c>
      <c r="I4532" s="269">
        <v>827</v>
      </c>
      <c r="L4532" s="211">
        <f t="shared" si="124"/>
        <v>31.11824</v>
      </c>
      <c r="N4532" s="192"/>
    </row>
    <row r="4533" spans="1:14" ht="45">
      <c r="A4533" s="185"/>
      <c r="B4533" s="266" t="s">
        <v>11701</v>
      </c>
      <c r="C4533" s="241">
        <v>2024</v>
      </c>
      <c r="D4533" s="266" t="s">
        <v>11702</v>
      </c>
      <c r="E4533" s="78">
        <v>0.4</v>
      </c>
      <c r="F4533" s="244">
        <v>1</v>
      </c>
      <c r="G4533" s="244">
        <v>15</v>
      </c>
      <c r="H4533" s="267">
        <v>31.11835</v>
      </c>
      <c r="I4533" s="269">
        <v>827</v>
      </c>
      <c r="L4533" s="211">
        <f t="shared" si="124"/>
        <v>31.11835</v>
      </c>
      <c r="N4533" s="192"/>
    </row>
    <row r="4534" spans="1:14" ht="45">
      <c r="A4534" s="185"/>
      <c r="B4534" s="266" t="s">
        <v>11703</v>
      </c>
      <c r="C4534" s="241">
        <v>2024</v>
      </c>
      <c r="D4534" s="266" t="s">
        <v>11704</v>
      </c>
      <c r="E4534" s="78">
        <v>0.4</v>
      </c>
      <c r="F4534" s="244">
        <v>1</v>
      </c>
      <c r="G4534" s="244">
        <v>15</v>
      </c>
      <c r="H4534" s="267">
        <v>31.11835</v>
      </c>
      <c r="I4534" s="269">
        <v>827</v>
      </c>
      <c r="L4534" s="211">
        <f t="shared" si="124"/>
        <v>31.11835</v>
      </c>
      <c r="N4534" s="192"/>
    </row>
    <row r="4535" spans="1:14" ht="45">
      <c r="A4535" s="185"/>
      <c r="B4535" s="266" t="s">
        <v>11705</v>
      </c>
      <c r="C4535" s="241">
        <v>2024</v>
      </c>
      <c r="D4535" s="266" t="s">
        <v>6786</v>
      </c>
      <c r="E4535" s="78">
        <v>0.4</v>
      </c>
      <c r="F4535" s="244">
        <v>1</v>
      </c>
      <c r="G4535" s="244">
        <v>15</v>
      </c>
      <c r="H4535" s="267">
        <v>31.11835</v>
      </c>
      <c r="I4535" s="269">
        <v>827</v>
      </c>
      <c r="L4535" s="211">
        <f t="shared" si="124"/>
        <v>31.11835</v>
      </c>
      <c r="M4535" s="211"/>
      <c r="N4535" s="192"/>
    </row>
    <row r="4536" spans="1:14" ht="16.5">
      <c r="A4536" s="185" t="s">
        <v>2091</v>
      </c>
      <c r="B4536" s="185" t="s">
        <v>2085</v>
      </c>
      <c r="C4536" s="185"/>
      <c r="D4536" s="241"/>
      <c r="E4536" s="78"/>
      <c r="F4536" s="198">
        <f>SUM(F4537:F4551)</f>
        <v>15</v>
      </c>
      <c r="G4536" s="198"/>
      <c r="H4536" s="235">
        <f>SUM(H4537:H4551)</f>
        <v>759.29471999999987</v>
      </c>
      <c r="L4536" s="211">
        <f>H4536/F4536</f>
        <v>50.619647999999991</v>
      </c>
    </row>
    <row r="4537" spans="1:14" s="210" customFormat="1" ht="45">
      <c r="A4537" s="241"/>
      <c r="B4537" s="266" t="s">
        <v>11706</v>
      </c>
      <c r="C4537" s="241">
        <v>2024</v>
      </c>
      <c r="D4537" s="266" t="s">
        <v>11707</v>
      </c>
      <c r="E4537" s="87">
        <v>0.4</v>
      </c>
      <c r="F4537" s="244">
        <v>1</v>
      </c>
      <c r="G4537" s="244">
        <v>338.86</v>
      </c>
      <c r="H4537" s="267">
        <v>19.158570000000001</v>
      </c>
      <c r="I4537" s="268">
        <v>505</v>
      </c>
      <c r="J4537" s="247"/>
      <c r="K4537" s="247"/>
      <c r="L4537" s="248">
        <f t="shared" ref="L4537:L4551" si="125">H4537/F4537</f>
        <v>19.158570000000001</v>
      </c>
    </row>
    <row r="4538" spans="1:14" ht="45">
      <c r="A4538" s="241"/>
      <c r="B4538" s="266" t="s">
        <v>11708</v>
      </c>
      <c r="C4538" s="241">
        <v>2024</v>
      </c>
      <c r="D4538" s="266" t="s">
        <v>6766</v>
      </c>
      <c r="E4538" s="87">
        <v>0.4</v>
      </c>
      <c r="F4538" s="244">
        <v>1</v>
      </c>
      <c r="G4538" s="244">
        <v>95</v>
      </c>
      <c r="H4538" s="267">
        <v>84.593320000000006</v>
      </c>
      <c r="I4538" s="268">
        <v>620</v>
      </c>
      <c r="J4538" s="247"/>
      <c r="K4538" s="247"/>
      <c r="L4538" s="248">
        <f t="shared" si="125"/>
        <v>84.593320000000006</v>
      </c>
    </row>
    <row r="4539" spans="1:14" ht="45">
      <c r="A4539" s="241"/>
      <c r="B4539" s="266" t="s">
        <v>11709</v>
      </c>
      <c r="C4539" s="241">
        <v>2024</v>
      </c>
      <c r="D4539" s="266" t="s">
        <v>6959</v>
      </c>
      <c r="E4539" s="87">
        <v>0.4</v>
      </c>
      <c r="F4539" s="244">
        <v>1</v>
      </c>
      <c r="G4539" s="244">
        <v>152</v>
      </c>
      <c r="H4539" s="267">
        <v>31.49033</v>
      </c>
      <c r="I4539" s="268">
        <v>22</v>
      </c>
      <c r="J4539" s="247"/>
      <c r="K4539" s="247"/>
      <c r="L4539" s="248">
        <f t="shared" si="125"/>
        <v>31.49033</v>
      </c>
    </row>
    <row r="4540" spans="1:14" ht="45">
      <c r="A4540" s="241"/>
      <c r="B4540" s="266" t="s">
        <v>11710</v>
      </c>
      <c r="C4540" s="241">
        <v>2024</v>
      </c>
      <c r="D4540" s="266" t="s">
        <v>11711</v>
      </c>
      <c r="E4540" s="87">
        <v>0.4</v>
      </c>
      <c r="F4540" s="244">
        <v>1</v>
      </c>
      <c r="G4540" s="244">
        <v>94</v>
      </c>
      <c r="H4540" s="267">
        <v>34.871749999999999</v>
      </c>
      <c r="I4540" s="268">
        <v>130</v>
      </c>
      <c r="J4540" s="247"/>
      <c r="K4540" s="247"/>
      <c r="L4540" s="248">
        <f t="shared" si="125"/>
        <v>34.871749999999999</v>
      </c>
    </row>
    <row r="4541" spans="1:14" ht="45">
      <c r="A4541" s="241"/>
      <c r="B4541" s="266" t="s">
        <v>11712</v>
      </c>
      <c r="C4541" s="241">
        <v>2024</v>
      </c>
      <c r="D4541" s="266" t="s">
        <v>11713</v>
      </c>
      <c r="E4541" s="87">
        <v>0.4</v>
      </c>
      <c r="F4541" s="244">
        <v>1</v>
      </c>
      <c r="G4541" s="244">
        <v>100</v>
      </c>
      <c r="H4541" s="267">
        <v>30.6572</v>
      </c>
      <c r="I4541" s="268">
        <v>247</v>
      </c>
      <c r="J4541" s="247"/>
      <c r="K4541" s="247"/>
      <c r="L4541" s="248">
        <f t="shared" si="125"/>
        <v>30.6572</v>
      </c>
    </row>
    <row r="4542" spans="1:14" ht="45">
      <c r="A4542" s="241"/>
      <c r="B4542" s="266" t="s">
        <v>11714</v>
      </c>
      <c r="C4542" s="241">
        <v>2024</v>
      </c>
      <c r="D4542" s="266" t="s">
        <v>11715</v>
      </c>
      <c r="E4542" s="87">
        <v>0.4</v>
      </c>
      <c r="F4542" s="244">
        <v>1</v>
      </c>
      <c r="G4542" s="244">
        <v>183.76</v>
      </c>
      <c r="H4542" s="267">
        <v>82.726320000000001</v>
      </c>
      <c r="I4542" s="268">
        <v>499</v>
      </c>
      <c r="J4542" s="247"/>
      <c r="K4542" s="247"/>
      <c r="L4542" s="248">
        <f t="shared" si="125"/>
        <v>82.726320000000001</v>
      </c>
    </row>
    <row r="4543" spans="1:14" ht="45">
      <c r="A4543" s="241"/>
      <c r="B4543" s="266" t="s">
        <v>11716</v>
      </c>
      <c r="C4543" s="241">
        <v>2024</v>
      </c>
      <c r="D4543" s="266" t="s">
        <v>11717</v>
      </c>
      <c r="E4543" s="87">
        <v>0.4</v>
      </c>
      <c r="F4543" s="244">
        <v>1</v>
      </c>
      <c r="G4543" s="244">
        <v>149</v>
      </c>
      <c r="H4543" s="267">
        <v>69.612490000000008</v>
      </c>
      <c r="I4543" s="268">
        <v>606</v>
      </c>
      <c r="J4543" s="247"/>
      <c r="K4543" s="247"/>
      <c r="L4543" s="248">
        <f t="shared" si="125"/>
        <v>69.612490000000008</v>
      </c>
    </row>
    <row r="4544" spans="1:14" ht="45">
      <c r="A4544" s="241"/>
      <c r="B4544" s="266" t="s">
        <v>11718</v>
      </c>
      <c r="C4544" s="241">
        <v>2024</v>
      </c>
      <c r="D4544" s="266" t="s">
        <v>11719</v>
      </c>
      <c r="E4544" s="87">
        <v>0.4</v>
      </c>
      <c r="F4544" s="244">
        <v>1</v>
      </c>
      <c r="G4544" s="244">
        <v>95</v>
      </c>
      <c r="H4544" s="267">
        <v>35.077300000000001</v>
      </c>
      <c r="I4544" s="268">
        <v>396</v>
      </c>
      <c r="J4544" s="247"/>
      <c r="K4544" s="247"/>
      <c r="L4544" s="248">
        <f t="shared" si="125"/>
        <v>35.077300000000001</v>
      </c>
    </row>
    <row r="4545" spans="1:12" ht="45">
      <c r="A4545" s="241"/>
      <c r="B4545" s="266" t="s">
        <v>11720</v>
      </c>
      <c r="C4545" s="241">
        <v>2024</v>
      </c>
      <c r="D4545" s="266" t="s">
        <v>11721</v>
      </c>
      <c r="E4545" s="87">
        <v>0.4</v>
      </c>
      <c r="F4545" s="244">
        <v>1</v>
      </c>
      <c r="G4545" s="244">
        <v>145.6</v>
      </c>
      <c r="H4545" s="267">
        <v>24.325040000000001</v>
      </c>
      <c r="I4545" s="268">
        <v>400</v>
      </c>
      <c r="J4545" s="247"/>
      <c r="K4545" s="247"/>
      <c r="L4545" s="248">
        <f t="shared" si="125"/>
        <v>24.325040000000001</v>
      </c>
    </row>
    <row r="4546" spans="1:12" ht="45">
      <c r="A4546" s="241"/>
      <c r="B4546" s="266" t="s">
        <v>11722</v>
      </c>
      <c r="C4546" s="241">
        <v>2024</v>
      </c>
      <c r="D4546" s="266" t="s">
        <v>11723</v>
      </c>
      <c r="E4546" s="87">
        <v>0.4</v>
      </c>
      <c r="F4546" s="244">
        <v>1</v>
      </c>
      <c r="G4546" s="244">
        <v>150</v>
      </c>
      <c r="H4546" s="267">
        <v>41.339190000000002</v>
      </c>
      <c r="I4546" s="268">
        <v>618</v>
      </c>
      <c r="J4546" s="247"/>
      <c r="K4546" s="247"/>
      <c r="L4546" s="248">
        <f t="shared" si="125"/>
        <v>41.339190000000002</v>
      </c>
    </row>
    <row r="4547" spans="1:12" ht="45">
      <c r="A4547" s="241"/>
      <c r="B4547" s="266" t="s">
        <v>11724</v>
      </c>
      <c r="C4547" s="241">
        <v>2024</v>
      </c>
      <c r="D4547" s="266" t="s">
        <v>11725</v>
      </c>
      <c r="E4547" s="87">
        <v>0.4</v>
      </c>
      <c r="F4547" s="244">
        <v>1</v>
      </c>
      <c r="G4547" s="244">
        <v>120</v>
      </c>
      <c r="H4547" s="267">
        <v>18.214929999999999</v>
      </c>
      <c r="I4547" s="268">
        <v>619</v>
      </c>
      <c r="J4547" s="247"/>
      <c r="K4547" s="247"/>
      <c r="L4547" s="248">
        <f t="shared" si="125"/>
        <v>18.214929999999999</v>
      </c>
    </row>
    <row r="4548" spans="1:12" ht="45">
      <c r="A4548" s="241"/>
      <c r="B4548" s="266" t="s">
        <v>11726</v>
      </c>
      <c r="C4548" s="241">
        <v>2024</v>
      </c>
      <c r="D4548" s="266" t="s">
        <v>11727</v>
      </c>
      <c r="E4548" s="87">
        <v>0.4</v>
      </c>
      <c r="F4548" s="244">
        <v>1</v>
      </c>
      <c r="G4548" s="244">
        <v>70</v>
      </c>
      <c r="H4548" s="267">
        <v>62.596820000000001</v>
      </c>
      <c r="I4548" s="268">
        <v>618</v>
      </c>
      <c r="J4548" s="247"/>
      <c r="K4548" s="247"/>
      <c r="L4548" s="248">
        <f t="shared" si="125"/>
        <v>62.596820000000001</v>
      </c>
    </row>
    <row r="4549" spans="1:12" ht="45">
      <c r="A4549" s="241"/>
      <c r="B4549" s="266" t="s">
        <v>11728</v>
      </c>
      <c r="C4549" s="241">
        <v>2024</v>
      </c>
      <c r="D4549" s="266" t="s">
        <v>11729</v>
      </c>
      <c r="E4549" s="87">
        <v>0.4</v>
      </c>
      <c r="F4549" s="244">
        <v>1</v>
      </c>
      <c r="G4549" s="244">
        <v>135</v>
      </c>
      <c r="H4549" s="267">
        <v>131.22966</v>
      </c>
      <c r="I4549" s="268">
        <v>835</v>
      </c>
      <c r="J4549" s="247"/>
      <c r="K4549" s="247"/>
      <c r="L4549" s="248">
        <f t="shared" si="125"/>
        <v>131.22966</v>
      </c>
    </row>
    <row r="4550" spans="1:12" ht="45">
      <c r="A4550" s="241"/>
      <c r="B4550" s="266" t="s">
        <v>11726</v>
      </c>
      <c r="C4550" s="241">
        <v>2024</v>
      </c>
      <c r="D4550" s="266" t="s">
        <v>11727</v>
      </c>
      <c r="E4550" s="87">
        <v>0.4</v>
      </c>
      <c r="F4550" s="244">
        <v>1</v>
      </c>
      <c r="G4550" s="244">
        <v>70</v>
      </c>
      <c r="H4550" s="267">
        <v>62.773139999999998</v>
      </c>
      <c r="I4550" s="268">
        <v>618</v>
      </c>
      <c r="J4550" s="247"/>
      <c r="K4550" s="247"/>
      <c r="L4550" s="248">
        <f t="shared" si="125"/>
        <v>62.773139999999998</v>
      </c>
    </row>
    <row r="4551" spans="1:12" ht="45">
      <c r="A4551" s="241"/>
      <c r="B4551" s="266" t="s">
        <v>11730</v>
      </c>
      <c r="C4551" s="241">
        <v>2024</v>
      </c>
      <c r="D4551" s="266" t="s">
        <v>11731</v>
      </c>
      <c r="E4551" s="87">
        <v>0.4</v>
      </c>
      <c r="F4551" s="244">
        <v>1</v>
      </c>
      <c r="G4551" s="244">
        <v>120</v>
      </c>
      <c r="H4551" s="267">
        <v>30.62866</v>
      </c>
      <c r="I4551" s="268">
        <v>86</v>
      </c>
      <c r="J4551" s="247"/>
      <c r="K4551" s="247"/>
      <c r="L4551" s="248">
        <f t="shared" si="125"/>
        <v>30.62866</v>
      </c>
    </row>
    <row r="4552" spans="1:12" ht="16.5">
      <c r="A4552" s="185" t="s">
        <v>2092</v>
      </c>
      <c r="B4552" s="185" t="s">
        <v>2087</v>
      </c>
      <c r="C4552" s="185"/>
      <c r="D4552" s="91"/>
      <c r="E4552" s="185"/>
      <c r="F4552" s="198">
        <f>SUM(F4553:F4576)</f>
        <v>24</v>
      </c>
      <c r="G4552" s="198"/>
      <c r="H4552" s="235">
        <f>SUM(H4553:H4576)</f>
        <v>11271.79614</v>
      </c>
      <c r="L4552" s="211"/>
    </row>
    <row r="4553" spans="1:12" ht="105">
      <c r="A4553" s="185"/>
      <c r="B4553" s="206" t="s">
        <v>11732</v>
      </c>
      <c r="C4553" s="185">
        <v>2024</v>
      </c>
      <c r="D4553" s="207" t="s">
        <v>11733</v>
      </c>
      <c r="E4553" s="78">
        <v>10</v>
      </c>
      <c r="F4553" s="198">
        <v>1</v>
      </c>
      <c r="G4553" s="198">
        <v>468.54</v>
      </c>
      <c r="H4553" s="208">
        <v>229.59853000000001</v>
      </c>
      <c r="I4553" s="209">
        <v>28</v>
      </c>
      <c r="L4553" s="211">
        <f>H4553</f>
        <v>229.59853000000001</v>
      </c>
    </row>
    <row r="4554" spans="1:12" ht="135">
      <c r="A4554" s="185"/>
      <c r="B4554" s="206" t="s">
        <v>11734</v>
      </c>
      <c r="C4554" s="185">
        <v>2024</v>
      </c>
      <c r="D4554" s="207" t="s">
        <v>11735</v>
      </c>
      <c r="E4554" s="78">
        <v>10</v>
      </c>
      <c r="F4554" s="198">
        <v>1</v>
      </c>
      <c r="G4554" s="198">
        <v>70</v>
      </c>
      <c r="H4554" s="208">
        <v>446.53692000000001</v>
      </c>
      <c r="I4554" s="209">
        <v>32</v>
      </c>
      <c r="L4554" s="211">
        <f t="shared" ref="L4554:L4576" si="126">H4554</f>
        <v>446.53692000000001</v>
      </c>
    </row>
    <row r="4555" spans="1:12" ht="135">
      <c r="A4555" s="185"/>
      <c r="B4555" s="206" t="s">
        <v>11736</v>
      </c>
      <c r="C4555" s="185">
        <v>2024</v>
      </c>
      <c r="D4555" s="207" t="s">
        <v>11737</v>
      </c>
      <c r="E4555" s="78">
        <v>10</v>
      </c>
      <c r="F4555" s="198">
        <v>1</v>
      </c>
      <c r="G4555" s="198">
        <v>320</v>
      </c>
      <c r="H4555" s="208">
        <v>486.02820000000003</v>
      </c>
      <c r="I4555" s="209">
        <v>76</v>
      </c>
      <c r="L4555" s="211">
        <f t="shared" si="126"/>
        <v>486.02820000000003</v>
      </c>
    </row>
    <row r="4556" spans="1:12" ht="135">
      <c r="A4556" s="185"/>
      <c r="B4556" s="206" t="s">
        <v>11738</v>
      </c>
      <c r="C4556" s="185">
        <v>2024</v>
      </c>
      <c r="D4556" s="207" t="s">
        <v>11739</v>
      </c>
      <c r="E4556" s="78">
        <v>10</v>
      </c>
      <c r="F4556" s="198">
        <v>1</v>
      </c>
      <c r="G4556" s="198">
        <v>360</v>
      </c>
      <c r="H4556" s="208">
        <v>651.38166999999999</v>
      </c>
      <c r="I4556" s="209">
        <v>120</v>
      </c>
      <c r="L4556" s="211">
        <f t="shared" si="126"/>
        <v>651.38166999999999</v>
      </c>
    </row>
    <row r="4557" spans="1:12" ht="150">
      <c r="A4557" s="185"/>
      <c r="B4557" s="206" t="s">
        <v>11740</v>
      </c>
      <c r="C4557" s="185">
        <v>2024</v>
      </c>
      <c r="D4557" s="207" t="s">
        <v>11741</v>
      </c>
      <c r="E4557" s="78">
        <v>10</v>
      </c>
      <c r="F4557" s="198">
        <v>1</v>
      </c>
      <c r="G4557" s="198">
        <v>380</v>
      </c>
      <c r="H4557" s="208">
        <v>505.88531999999998</v>
      </c>
      <c r="I4557" s="209">
        <v>146</v>
      </c>
      <c r="L4557" s="211">
        <f t="shared" si="126"/>
        <v>505.88531999999998</v>
      </c>
    </row>
    <row r="4558" spans="1:12" ht="180">
      <c r="A4558" s="185"/>
      <c r="B4558" s="206" t="s">
        <v>11742</v>
      </c>
      <c r="C4558" s="185">
        <v>2024</v>
      </c>
      <c r="D4558" s="207" t="s">
        <v>11741</v>
      </c>
      <c r="E4558" s="78">
        <v>10</v>
      </c>
      <c r="F4558" s="198">
        <v>1</v>
      </c>
      <c r="G4558" s="198">
        <v>380</v>
      </c>
      <c r="H4558" s="208">
        <v>457.39515999999998</v>
      </c>
      <c r="I4558" s="209">
        <v>147</v>
      </c>
      <c r="L4558" s="211">
        <f t="shared" si="126"/>
        <v>457.39515999999998</v>
      </c>
    </row>
    <row r="4559" spans="1:12" ht="165">
      <c r="A4559" s="185"/>
      <c r="B4559" s="206" t="s">
        <v>11743</v>
      </c>
      <c r="C4559" s="185">
        <v>2024</v>
      </c>
      <c r="D4559" s="207" t="s">
        <v>11744</v>
      </c>
      <c r="E4559" s="78">
        <v>10</v>
      </c>
      <c r="F4559" s="198">
        <v>1</v>
      </c>
      <c r="G4559" s="198">
        <v>650</v>
      </c>
      <c r="H4559" s="208">
        <v>626.47388000000001</v>
      </c>
      <c r="I4559" s="209">
        <v>204</v>
      </c>
      <c r="L4559" s="211">
        <f t="shared" si="126"/>
        <v>626.47388000000001</v>
      </c>
    </row>
    <row r="4560" spans="1:12" ht="105">
      <c r="A4560" s="185"/>
      <c r="B4560" s="206" t="s">
        <v>11745</v>
      </c>
      <c r="C4560" s="185">
        <v>2024</v>
      </c>
      <c r="D4560" s="207" t="s">
        <v>11746</v>
      </c>
      <c r="E4560" s="78">
        <v>10</v>
      </c>
      <c r="F4560" s="198">
        <v>1</v>
      </c>
      <c r="G4560" s="198">
        <v>180</v>
      </c>
      <c r="H4560" s="208">
        <v>483.19112999999999</v>
      </c>
      <c r="I4560" s="209">
        <v>266</v>
      </c>
      <c r="L4560" s="211">
        <f t="shared" si="126"/>
        <v>483.19112999999999</v>
      </c>
    </row>
    <row r="4561" spans="1:12" ht="120">
      <c r="A4561" s="185"/>
      <c r="B4561" s="206" t="s">
        <v>11747</v>
      </c>
      <c r="C4561" s="185">
        <v>2024</v>
      </c>
      <c r="D4561" s="207" t="s">
        <v>6838</v>
      </c>
      <c r="E4561" s="78">
        <v>10</v>
      </c>
      <c r="F4561" s="198">
        <v>1</v>
      </c>
      <c r="G4561" s="198">
        <v>200</v>
      </c>
      <c r="H4561" s="208">
        <v>488.93446</v>
      </c>
      <c r="I4561" s="209">
        <v>354</v>
      </c>
      <c r="L4561" s="211">
        <f t="shared" si="126"/>
        <v>488.93446</v>
      </c>
    </row>
    <row r="4562" spans="1:12" ht="135">
      <c r="A4562" s="185"/>
      <c r="B4562" s="206" t="s">
        <v>11748</v>
      </c>
      <c r="C4562" s="185">
        <v>2024</v>
      </c>
      <c r="D4562" s="207" t="s">
        <v>11749</v>
      </c>
      <c r="E4562" s="78">
        <v>10</v>
      </c>
      <c r="F4562" s="198">
        <v>1</v>
      </c>
      <c r="G4562" s="198">
        <v>575</v>
      </c>
      <c r="H4562" s="208">
        <v>455.99139000000002</v>
      </c>
      <c r="I4562" s="209">
        <v>355</v>
      </c>
      <c r="L4562" s="211">
        <f t="shared" si="126"/>
        <v>455.99139000000002</v>
      </c>
    </row>
    <row r="4563" spans="1:12" ht="90">
      <c r="A4563" s="185"/>
      <c r="B4563" s="206" t="s">
        <v>11750</v>
      </c>
      <c r="C4563" s="185">
        <v>2024</v>
      </c>
      <c r="D4563" s="207" t="s">
        <v>11751</v>
      </c>
      <c r="E4563" s="78">
        <v>10</v>
      </c>
      <c r="F4563" s="198">
        <v>1</v>
      </c>
      <c r="G4563" s="198">
        <v>228</v>
      </c>
      <c r="H4563" s="208">
        <v>452.23897999999997</v>
      </c>
      <c r="I4563" s="209">
        <v>358</v>
      </c>
      <c r="L4563" s="211">
        <f t="shared" si="126"/>
        <v>452.23897999999997</v>
      </c>
    </row>
    <row r="4564" spans="1:12" ht="90">
      <c r="A4564" s="185"/>
      <c r="B4564" s="206" t="s">
        <v>11752</v>
      </c>
      <c r="C4564" s="185">
        <v>2024</v>
      </c>
      <c r="D4564" s="207" t="s">
        <v>11753</v>
      </c>
      <c r="E4564" s="78">
        <v>10</v>
      </c>
      <c r="F4564" s="198">
        <v>1</v>
      </c>
      <c r="G4564" s="198">
        <v>70</v>
      </c>
      <c r="H4564" s="208">
        <v>534.38018</v>
      </c>
      <c r="I4564" s="209">
        <v>420</v>
      </c>
      <c r="L4564" s="211">
        <f t="shared" si="126"/>
        <v>534.38018</v>
      </c>
    </row>
    <row r="4565" spans="1:12" ht="195">
      <c r="A4565" s="185"/>
      <c r="B4565" s="206" t="s">
        <v>11754</v>
      </c>
      <c r="C4565" s="185">
        <v>2024</v>
      </c>
      <c r="D4565" s="207" t="s">
        <v>11755</v>
      </c>
      <c r="E4565" s="78">
        <v>10</v>
      </c>
      <c r="F4565" s="198">
        <v>1</v>
      </c>
      <c r="G4565" s="198">
        <v>300</v>
      </c>
      <c r="H4565" s="208">
        <v>483.39296999999999</v>
      </c>
      <c r="I4565" s="209">
        <v>421</v>
      </c>
      <c r="L4565" s="211">
        <f t="shared" si="126"/>
        <v>483.39296999999999</v>
      </c>
    </row>
    <row r="4566" spans="1:12" ht="90">
      <c r="A4566" s="185"/>
      <c r="B4566" s="206" t="s">
        <v>11756</v>
      </c>
      <c r="C4566" s="185">
        <v>2024</v>
      </c>
      <c r="D4566" s="207" t="s">
        <v>11757</v>
      </c>
      <c r="E4566" s="78">
        <v>10</v>
      </c>
      <c r="F4566" s="198">
        <v>1</v>
      </c>
      <c r="G4566" s="198">
        <v>200</v>
      </c>
      <c r="H4566" s="208">
        <v>486.96800999999999</v>
      </c>
      <c r="I4566" s="209">
        <v>514</v>
      </c>
      <c r="L4566" s="211">
        <f t="shared" si="126"/>
        <v>486.96800999999999</v>
      </c>
    </row>
    <row r="4567" spans="1:12" ht="60">
      <c r="A4567" s="185"/>
      <c r="B4567" s="206" t="s">
        <v>11758</v>
      </c>
      <c r="C4567" s="185">
        <v>2024</v>
      </c>
      <c r="D4567" s="207" t="s">
        <v>11759</v>
      </c>
      <c r="E4567" s="78">
        <v>10</v>
      </c>
      <c r="F4567" s="198">
        <v>1</v>
      </c>
      <c r="G4567" s="198">
        <v>75</v>
      </c>
      <c r="H4567" s="208">
        <v>502.08246999999994</v>
      </c>
      <c r="I4567" s="209">
        <v>520</v>
      </c>
      <c r="L4567" s="211">
        <f t="shared" si="126"/>
        <v>502.08246999999994</v>
      </c>
    </row>
    <row r="4568" spans="1:12" ht="120">
      <c r="A4568" s="185"/>
      <c r="B4568" s="206" t="s">
        <v>11760</v>
      </c>
      <c r="C4568" s="185">
        <v>2024</v>
      </c>
      <c r="D4568" s="207" t="s">
        <v>11761</v>
      </c>
      <c r="E4568" s="78">
        <v>10</v>
      </c>
      <c r="F4568" s="198">
        <v>1</v>
      </c>
      <c r="G4568" s="198">
        <v>173</v>
      </c>
      <c r="H4568" s="208">
        <v>476.63655999999997</v>
      </c>
      <c r="I4568" s="209">
        <v>521</v>
      </c>
      <c r="L4568" s="211">
        <f t="shared" si="126"/>
        <v>476.63655999999997</v>
      </c>
    </row>
    <row r="4569" spans="1:12" ht="135">
      <c r="A4569" s="185"/>
      <c r="B4569" s="206" t="s">
        <v>11762</v>
      </c>
      <c r="C4569" s="185">
        <v>2024</v>
      </c>
      <c r="D4569" s="207" t="s">
        <v>11763</v>
      </c>
      <c r="E4569" s="78">
        <v>10</v>
      </c>
      <c r="F4569" s="198">
        <v>1</v>
      </c>
      <c r="G4569" s="198">
        <v>100</v>
      </c>
      <c r="H4569" s="208">
        <v>506.33335</v>
      </c>
      <c r="I4569" s="209">
        <v>522</v>
      </c>
      <c r="L4569" s="211">
        <f t="shared" si="126"/>
        <v>506.33335</v>
      </c>
    </row>
    <row r="4570" spans="1:12" ht="135">
      <c r="A4570" s="185"/>
      <c r="B4570" s="206" t="s">
        <v>11764</v>
      </c>
      <c r="C4570" s="185">
        <v>2024</v>
      </c>
      <c r="D4570" s="207" t="s">
        <v>11765</v>
      </c>
      <c r="E4570" s="78">
        <v>10</v>
      </c>
      <c r="F4570" s="198">
        <v>1</v>
      </c>
      <c r="G4570" s="198">
        <v>438.94</v>
      </c>
      <c r="H4570" s="208">
        <v>490.02992</v>
      </c>
      <c r="I4570" s="209">
        <v>523</v>
      </c>
      <c r="L4570" s="211">
        <f t="shared" si="126"/>
        <v>490.02992</v>
      </c>
    </row>
    <row r="4571" spans="1:12" ht="75">
      <c r="A4571" s="185"/>
      <c r="B4571" s="206" t="s">
        <v>11766</v>
      </c>
      <c r="C4571" s="185">
        <v>2024</v>
      </c>
      <c r="D4571" s="207" t="s">
        <v>11767</v>
      </c>
      <c r="E4571" s="78">
        <v>10</v>
      </c>
      <c r="F4571" s="198">
        <v>1</v>
      </c>
      <c r="G4571" s="198">
        <v>144</v>
      </c>
      <c r="H4571" s="208">
        <v>195.63489000000001</v>
      </c>
      <c r="I4571" s="209">
        <v>552</v>
      </c>
      <c r="L4571" s="211">
        <f t="shared" si="126"/>
        <v>195.63489000000001</v>
      </c>
    </row>
    <row r="4572" spans="1:12" ht="90">
      <c r="A4572" s="185"/>
      <c r="B4572" s="206" t="s">
        <v>11768</v>
      </c>
      <c r="C4572" s="185">
        <v>2024</v>
      </c>
      <c r="D4572" s="207" t="s">
        <v>11769</v>
      </c>
      <c r="E4572" s="78">
        <v>10</v>
      </c>
      <c r="F4572" s="198">
        <v>1</v>
      </c>
      <c r="G4572" s="198">
        <v>495</v>
      </c>
      <c r="H4572" s="208">
        <v>474.19427000000002</v>
      </c>
      <c r="I4572" s="209">
        <v>553</v>
      </c>
      <c r="L4572" s="211">
        <f t="shared" si="126"/>
        <v>474.19427000000002</v>
      </c>
    </row>
    <row r="4573" spans="1:12" ht="135">
      <c r="A4573" s="185"/>
      <c r="B4573" s="206" t="s">
        <v>11770</v>
      </c>
      <c r="C4573" s="185">
        <v>2024</v>
      </c>
      <c r="D4573" s="207" t="s">
        <v>11771</v>
      </c>
      <c r="E4573" s="78">
        <v>10</v>
      </c>
      <c r="F4573" s="198">
        <v>1</v>
      </c>
      <c r="G4573" s="198">
        <v>220</v>
      </c>
      <c r="H4573" s="208">
        <v>493.23937999999998</v>
      </c>
      <c r="I4573" s="209">
        <v>560</v>
      </c>
      <c r="L4573" s="211">
        <f t="shared" si="126"/>
        <v>493.23937999999998</v>
      </c>
    </row>
    <row r="4574" spans="1:12" ht="120">
      <c r="A4574" s="185"/>
      <c r="B4574" s="212" t="s">
        <v>11772</v>
      </c>
      <c r="C4574" s="185">
        <v>2024</v>
      </c>
      <c r="D4574" s="212" t="s">
        <v>6782</v>
      </c>
      <c r="E4574" s="78">
        <v>10</v>
      </c>
      <c r="F4574" s="198">
        <v>1</v>
      </c>
      <c r="G4574" s="198">
        <v>567</v>
      </c>
      <c r="H4574" s="213">
        <v>305.85576000000003</v>
      </c>
      <c r="I4574" s="214">
        <v>639</v>
      </c>
      <c r="L4574" s="211">
        <f t="shared" si="126"/>
        <v>305.85576000000003</v>
      </c>
    </row>
    <row r="4575" spans="1:12" ht="135">
      <c r="A4575" s="185"/>
      <c r="B4575" s="212" t="s">
        <v>11773</v>
      </c>
      <c r="C4575" s="185">
        <v>2024</v>
      </c>
      <c r="D4575" s="212" t="s">
        <v>11774</v>
      </c>
      <c r="E4575" s="78">
        <v>10</v>
      </c>
      <c r="F4575" s="198">
        <v>1</v>
      </c>
      <c r="G4575" s="198">
        <v>30</v>
      </c>
      <c r="H4575" s="213">
        <v>571.43421999999998</v>
      </c>
      <c r="I4575" s="214">
        <v>641</v>
      </c>
      <c r="L4575" s="211">
        <f t="shared" si="126"/>
        <v>571.43421999999998</v>
      </c>
    </row>
    <row r="4576" spans="1:12" ht="105">
      <c r="A4576" s="185"/>
      <c r="B4576" s="212" t="s">
        <v>11775</v>
      </c>
      <c r="C4576" s="185">
        <v>2024</v>
      </c>
      <c r="D4576" s="240" t="s">
        <v>6852</v>
      </c>
      <c r="E4576" s="78">
        <v>10</v>
      </c>
      <c r="F4576" s="198">
        <v>1</v>
      </c>
      <c r="G4576" s="198">
        <v>510</v>
      </c>
      <c r="H4576" s="216">
        <v>467.95852000000002</v>
      </c>
      <c r="I4576" s="217">
        <v>707</v>
      </c>
      <c r="L4576" s="211">
        <f t="shared" si="126"/>
        <v>467.95852000000002</v>
      </c>
    </row>
    <row r="4577" spans="1:1" hidden="1">
      <c r="A4577" s="210"/>
    </row>
    <row r="4578" spans="1:1" hidden="1"/>
    <row r="4579" spans="1:1" hidden="1"/>
    <row r="4580" spans="1:1" hidden="1"/>
    <row r="4581" spans="1:1" hidden="1"/>
    <row r="4582" spans="1:1" hidden="1"/>
  </sheetData>
  <autoFilter ref="A10:O4582">
    <filterColumn colId="7">
      <filters>
        <filter val="1 001,96"/>
        <filter val="1 014,39"/>
        <filter val="1 025,74"/>
        <filter val="1 026,18"/>
        <filter val="1 040,99"/>
        <filter val="1 058,35"/>
        <filter val="1 069,23"/>
        <filter val="1 088,21"/>
        <filter val="1 148,07"/>
        <filter val="1 175,61"/>
        <filter val="1 181,33"/>
        <filter val="1 227,1"/>
        <filter val="1 237,39"/>
        <filter val="1 596,14"/>
        <filter val="10,82"/>
        <filter val="100,5759"/>
        <filter val="101,67168"/>
        <filter val="104,35719"/>
        <filter val="11 271,8"/>
        <filter val="11,34"/>
        <filter val="11,67"/>
        <filter val="110 263,94"/>
        <filter val="112,35261"/>
        <filter val="112,35556"/>
        <filter val="113,15378"/>
        <filter val="113,59268"/>
        <filter val="116,37746"/>
        <filter val="1171,78303"/>
        <filter val="119,28915"/>
        <filter val="12,00"/>
        <filter val="12,05"/>
        <filter val="12,16"/>
        <filter val="12,21"/>
        <filter val="12,33"/>
        <filter val="12,36"/>
        <filter val="12,63"/>
        <filter val="12,69"/>
        <filter val="12,75"/>
        <filter val="12,85"/>
        <filter val="12,97"/>
        <filter val="121,33587"/>
        <filter val="1228,34071"/>
        <filter val="123,76121"/>
        <filter val="124,44997"/>
        <filter val="1245,96438"/>
        <filter val="126,6449"/>
        <filter val="1269,85365"/>
        <filter val="127,78953"/>
        <filter val="128,015"/>
        <filter val="13 132,02"/>
        <filter val="13 418,8"/>
        <filter val="13 605,4"/>
        <filter val="13,00"/>
        <filter val="13,52"/>
        <filter val="13,61"/>
        <filter val="13,75"/>
        <filter val="13,77"/>
        <filter val="13,79"/>
        <filter val="13,81"/>
        <filter val="13,82"/>
        <filter val="130,36009"/>
        <filter val="130,61829"/>
        <filter val="131,23"/>
        <filter val="131,86487"/>
        <filter val="133,49332"/>
        <filter val="134,21099"/>
        <filter val="1347,4717"/>
        <filter val="136,55687"/>
        <filter val="139,73461"/>
        <filter val="139,86859"/>
        <filter val="1393,02423"/>
        <filter val="14,02"/>
        <filter val="14,03"/>
        <filter val="14,05"/>
        <filter val="14,08"/>
        <filter val="14,10"/>
        <filter val="14,11"/>
        <filter val="14,12"/>
        <filter val="14,14"/>
        <filter val="14,19"/>
        <filter val="14,20"/>
        <filter val="14,22"/>
        <filter val="14,25"/>
        <filter val="14,29"/>
        <filter val="14,31"/>
        <filter val="14,32"/>
        <filter val="14,35"/>
        <filter val="14,36"/>
        <filter val="14,38"/>
        <filter val="14,40"/>
        <filter val="14,43"/>
        <filter val="14,44"/>
        <filter val="14,47"/>
        <filter val="14,51"/>
        <filter val="14,52"/>
        <filter val="14,54"/>
        <filter val="14,60"/>
        <filter val="14,61"/>
        <filter val="14,62"/>
        <filter val="14,68"/>
        <filter val="14,69"/>
        <filter val="14,70"/>
        <filter val="14,72"/>
        <filter val="14,74"/>
        <filter val="14,77"/>
        <filter val="14,84"/>
        <filter val="14,90"/>
        <filter val="14,92"/>
        <filter val="14,93"/>
        <filter val="14,99"/>
        <filter val="141,4904"/>
        <filter val="147,63222"/>
        <filter val="149,68475"/>
        <filter val="15 610,7"/>
        <filter val="15,00"/>
        <filter val="15,02"/>
        <filter val="15,03"/>
        <filter val="15,04"/>
        <filter val="15,05"/>
        <filter val="15,06"/>
        <filter val="15,07"/>
        <filter val="15,09"/>
        <filter val="15,10"/>
        <filter val="15,11"/>
        <filter val="15,13"/>
        <filter val="15,14"/>
        <filter val="15,16"/>
        <filter val="15,18"/>
        <filter val="15,19"/>
        <filter val="15,21"/>
        <filter val="15,22"/>
        <filter val="15,23"/>
        <filter val="15,24"/>
        <filter val="15,25"/>
        <filter val="15,26"/>
        <filter val="15,27"/>
        <filter val="15,28"/>
        <filter val="15,29"/>
        <filter val="15,31"/>
        <filter val="15,38"/>
        <filter val="15,39"/>
        <filter val="15,40"/>
        <filter val="15,41"/>
        <filter val="15,43"/>
        <filter val="15,44"/>
        <filter val="15,45"/>
        <filter val="15,46"/>
        <filter val="15,48"/>
        <filter val="15,49"/>
        <filter val="15,50"/>
        <filter val="15,54"/>
        <filter val="15,55"/>
        <filter val="15,59"/>
        <filter val="15,60"/>
        <filter val="15,61"/>
        <filter val="15,62"/>
        <filter val="15,66"/>
        <filter val="15,67"/>
        <filter val="15,68"/>
        <filter val="15,70"/>
        <filter val="15,73"/>
        <filter val="15,74"/>
        <filter val="15,75"/>
        <filter val="15,76"/>
        <filter val="15,77"/>
        <filter val="15,78"/>
        <filter val="15,81"/>
        <filter val="15,82"/>
        <filter val="15,84"/>
        <filter val="15,85"/>
        <filter val="15,86"/>
        <filter val="15,87"/>
        <filter val="15,91"/>
        <filter val="15,92"/>
        <filter val="15,93"/>
        <filter val="15,94"/>
        <filter val="15,95"/>
        <filter val="15,96"/>
        <filter val="15,97"/>
        <filter val="1524,80069"/>
        <filter val="153,47911"/>
        <filter val="155,03568"/>
        <filter val="155,85358"/>
        <filter val="16,03"/>
        <filter val="16,04"/>
        <filter val="16,08"/>
        <filter val="16,09"/>
        <filter val="16,11"/>
        <filter val="16,12"/>
        <filter val="16,13"/>
        <filter val="16,14"/>
        <filter val="16,15"/>
        <filter val="16,16"/>
        <filter val="16,17"/>
        <filter val="16,18"/>
        <filter val="16,19"/>
        <filter val="16,20"/>
        <filter val="16,21"/>
        <filter val="16,22"/>
        <filter val="16,23"/>
        <filter val="16,24"/>
        <filter val="16,25"/>
        <filter val="16,26"/>
        <filter val="16,27"/>
        <filter val="16,28"/>
        <filter val="16,30"/>
        <filter val="16,31"/>
        <filter val="16,32"/>
        <filter val="16,33"/>
        <filter val="16,34"/>
        <filter val="16,37"/>
        <filter val="16,38"/>
        <filter val="16,39"/>
        <filter val="16,40"/>
        <filter val="16,42"/>
        <filter val="16,44"/>
        <filter val="16,46"/>
        <filter val="16,47"/>
        <filter val="16,48"/>
        <filter val="16,52"/>
        <filter val="16,53"/>
        <filter val="16,58"/>
        <filter val="16,61"/>
        <filter val="16,62"/>
        <filter val="16,63"/>
        <filter val="16,64"/>
        <filter val="16,67"/>
        <filter val="16,72"/>
        <filter val="16,73"/>
        <filter val="16,75"/>
        <filter val="16,78"/>
        <filter val="16,79"/>
        <filter val="16,80"/>
        <filter val="16,82"/>
        <filter val="16,87"/>
        <filter val="16,89"/>
        <filter val="16,92"/>
        <filter val="16,93"/>
        <filter val="161,97853"/>
        <filter val="162,38769"/>
        <filter val="162,42"/>
        <filter val="163,0634"/>
        <filter val="163,7307"/>
        <filter val="163,98579"/>
        <filter val="1639,04494"/>
        <filter val="164,20"/>
        <filter val="165 527,46"/>
        <filter val="166,17239"/>
        <filter val="17,04"/>
        <filter val="17,13"/>
        <filter val="17,14"/>
        <filter val="17,15"/>
        <filter val="17,20"/>
        <filter val="17,21"/>
        <filter val="17,22"/>
        <filter val="17,23"/>
        <filter val="17,26"/>
        <filter val="17,28"/>
        <filter val="17,29"/>
        <filter val="17,35"/>
        <filter val="17,36"/>
        <filter val="17,38"/>
        <filter val="17,42"/>
        <filter val="17,43"/>
        <filter val="17,44"/>
        <filter val="17,46"/>
        <filter val="17,48"/>
        <filter val="17,52"/>
        <filter val="17,53"/>
        <filter val="17,55"/>
        <filter val="17,56"/>
        <filter val="17,57"/>
        <filter val="17,58"/>
        <filter val="17,59"/>
        <filter val="17,66"/>
        <filter val="17,70"/>
        <filter val="17,71"/>
        <filter val="17,79"/>
        <filter val="17,81"/>
        <filter val="17,83"/>
        <filter val="17,91"/>
        <filter val="17,92"/>
        <filter val="17,94"/>
        <filter val="17,95"/>
        <filter val="17,96"/>
        <filter val="17,97"/>
        <filter val="17,98"/>
        <filter val="170,61036"/>
        <filter val="170,78182"/>
        <filter val="171,0886"/>
        <filter val="172,40354"/>
        <filter val="172,79813"/>
        <filter val="1734,28896"/>
        <filter val="1744,95268"/>
        <filter val="176,79601"/>
        <filter val="1787,97031"/>
        <filter val="18,05"/>
        <filter val="18,10"/>
        <filter val="18,11"/>
        <filter val="18,15"/>
        <filter val="18,20"/>
        <filter val="18,21"/>
        <filter val="18,23"/>
        <filter val="18,24"/>
        <filter val="18,27"/>
        <filter val="18,36"/>
        <filter val="18,37"/>
        <filter val="18,40"/>
        <filter val="18,45"/>
        <filter val="18,52"/>
        <filter val="18,55"/>
        <filter val="18,62"/>
        <filter val="18,67"/>
        <filter val="18,68"/>
        <filter val="18,69"/>
        <filter val="18,71"/>
        <filter val="18,72"/>
        <filter val="18,78"/>
        <filter val="18,86"/>
        <filter val="18,92"/>
        <filter val="1816,08834"/>
        <filter val="1819,82398"/>
        <filter val="184,29114"/>
        <filter val="184,35866"/>
        <filter val="1858,16574"/>
        <filter val="1860,20994"/>
        <filter val="1866,34463"/>
        <filter val="187,08"/>
        <filter val="1896,84196"/>
        <filter val="19,13"/>
        <filter val="19,16"/>
        <filter val="19,27"/>
        <filter val="19,28"/>
        <filter val="19,35"/>
        <filter val="19,44"/>
        <filter val="19,71"/>
        <filter val="19,76"/>
        <filter val="19,80"/>
        <filter val="19,82"/>
        <filter val="19,84"/>
        <filter val="19,85"/>
        <filter val="19,90"/>
        <filter val="19,92"/>
        <filter val="19,93"/>
        <filter val="19,95"/>
        <filter val="19,96"/>
        <filter val="19,97"/>
        <filter val="1928,08969"/>
        <filter val="1940,58099"/>
        <filter val="195,35045"/>
        <filter val="195,63489"/>
        <filter val="1952,31606"/>
        <filter val="1961,30698"/>
        <filter val="197,94786"/>
        <filter val="199,42961"/>
        <filter val="1990,78825"/>
        <filter val="2 069,5"/>
        <filter val="2 362,65800"/>
        <filter val="20 583,3"/>
        <filter val="20,08"/>
        <filter val="20,10"/>
        <filter val="20,11"/>
        <filter val="20,13"/>
        <filter val="20,16"/>
        <filter val="20,18"/>
        <filter val="20,21"/>
        <filter val="20,22"/>
        <filter val="20,23"/>
        <filter val="20,28"/>
        <filter val="20,32"/>
        <filter val="20,33"/>
        <filter val="20,39"/>
        <filter val="20,42"/>
        <filter val="20,50"/>
        <filter val="20,52"/>
        <filter val="20,56"/>
        <filter val="20,59"/>
        <filter val="20,66"/>
        <filter val="20,73"/>
        <filter val="20,77"/>
        <filter val="20,90"/>
        <filter val="209,91"/>
        <filter val="21,02"/>
        <filter val="21,14"/>
        <filter val="21,16"/>
        <filter val="21,18"/>
        <filter val="21,25"/>
        <filter val="21,26"/>
        <filter val="21,32"/>
        <filter val="21,33"/>
        <filter val="21,34"/>
        <filter val="21,35"/>
        <filter val="21,39"/>
        <filter val="21,42"/>
        <filter val="21,44"/>
        <filter val="21,46"/>
        <filter val="21,67"/>
        <filter val="21,80"/>
        <filter val="21,87"/>
        <filter val="21,93"/>
        <filter val="21,98"/>
        <filter val="2148,87857"/>
        <filter val="217,25045"/>
        <filter val="2172,96068"/>
        <filter val="218,38141"/>
        <filter val="22 296,9"/>
        <filter val="22,04"/>
        <filter val="22,12"/>
        <filter val="22,14"/>
        <filter val="22,19"/>
        <filter val="22,23"/>
        <filter val="22,32"/>
        <filter val="22,34"/>
        <filter val="22,39"/>
        <filter val="22,42"/>
        <filter val="22,46"/>
        <filter val="22,49"/>
        <filter val="22,50"/>
        <filter val="22,52"/>
        <filter val="22,54"/>
        <filter val="22,55"/>
        <filter val="22,57"/>
        <filter val="22,59"/>
        <filter val="22,61"/>
        <filter val="22,64"/>
        <filter val="22,65"/>
        <filter val="22,67"/>
        <filter val="22,71"/>
        <filter val="22,72"/>
        <filter val="22,73"/>
        <filter val="22,76"/>
        <filter val="22,77"/>
        <filter val="22,78"/>
        <filter val="22,82"/>
        <filter val="22,86"/>
        <filter val="22,87"/>
        <filter val="22,88"/>
        <filter val="22,92"/>
        <filter val="22,93"/>
        <filter val="22,96"/>
        <filter val="2209,09819"/>
        <filter val="2222,88182"/>
        <filter val="2251,06224"/>
        <filter val="226,05327"/>
        <filter val="226,20596"/>
        <filter val="226,83593"/>
        <filter val="2263,78626"/>
        <filter val="2272,79296"/>
        <filter val="228,08183"/>
        <filter val="229,59853"/>
        <filter val="23,03"/>
        <filter val="23,04"/>
        <filter val="23,06"/>
        <filter val="23,08"/>
        <filter val="23,10"/>
        <filter val="23,11"/>
        <filter val="23,12"/>
        <filter val="23,13"/>
        <filter val="23,15"/>
        <filter val="23,18"/>
        <filter val="23,27"/>
        <filter val="23,35"/>
        <filter val="23,42"/>
        <filter val="23,48"/>
        <filter val="23,50"/>
        <filter val="23,51"/>
        <filter val="23,52"/>
        <filter val="23,53"/>
        <filter val="23,54"/>
        <filter val="23,56"/>
        <filter val="23,59"/>
        <filter val="23,60"/>
        <filter val="23,63"/>
        <filter val="23,64"/>
        <filter val="23,65"/>
        <filter val="23,69"/>
        <filter val="23,73"/>
        <filter val="23,74"/>
        <filter val="23,76"/>
        <filter val="23,77"/>
        <filter val="23,78"/>
        <filter val="23,81"/>
        <filter val="23,82"/>
        <filter val="23,85"/>
        <filter val="23,87"/>
        <filter val="23,90"/>
        <filter val="23,92"/>
        <filter val="23,94"/>
        <filter val="23,97"/>
        <filter val="23,98"/>
        <filter val="23,99"/>
        <filter val="230,96217"/>
        <filter val="231,62166"/>
        <filter val="232,16831"/>
        <filter val="2327,87958"/>
        <filter val="233,1"/>
        <filter val="2340,69464"/>
        <filter val="2342,7722"/>
        <filter val="2364,94134"/>
        <filter val="2369,06894"/>
        <filter val="237,28612"/>
        <filter val="2375,2953"/>
        <filter val="2396,30491"/>
        <filter val="24 082,34"/>
        <filter val="24,01"/>
        <filter val="24,04"/>
        <filter val="24,09"/>
        <filter val="24,10"/>
        <filter val="24,11"/>
        <filter val="24,12"/>
        <filter val="24,15"/>
        <filter val="24,16"/>
        <filter val="24,17"/>
        <filter val="24,19"/>
        <filter val="24,20"/>
        <filter val="24,21"/>
        <filter val="24,22"/>
        <filter val="24,23"/>
        <filter val="24,24"/>
        <filter val="24,25"/>
        <filter val="24,26"/>
        <filter val="24,27"/>
        <filter val="24,28"/>
        <filter val="24,29"/>
        <filter val="24,30"/>
        <filter val="24,31"/>
        <filter val="24,32"/>
        <filter val="24,33"/>
        <filter val="24,34"/>
        <filter val="24,36"/>
        <filter val="24,38"/>
        <filter val="24,39"/>
        <filter val="24,40"/>
        <filter val="24,41"/>
        <filter val="24,42"/>
        <filter val="24,45"/>
        <filter val="24,46"/>
        <filter val="24,47"/>
        <filter val="24,48"/>
        <filter val="24,49"/>
        <filter val="24,50"/>
        <filter val="24,51"/>
        <filter val="24,52"/>
        <filter val="24,53"/>
        <filter val="24,54"/>
        <filter val="24,55"/>
        <filter val="24,56"/>
        <filter val="24,57"/>
        <filter val="24,60"/>
        <filter val="24,61"/>
        <filter val="24,63"/>
        <filter val="24,64"/>
        <filter val="24,66"/>
        <filter val="24,67"/>
        <filter val="24,69"/>
        <filter val="24,70"/>
        <filter val="24,71"/>
        <filter val="24,73"/>
        <filter val="24,74"/>
        <filter val="24,75"/>
        <filter val="24,76"/>
        <filter val="24,77"/>
        <filter val="24,81"/>
        <filter val="24,85"/>
        <filter val="24,91"/>
        <filter val="24,92"/>
        <filter val="24,93"/>
        <filter val="24,94"/>
        <filter val="24,95"/>
        <filter val="24,96"/>
        <filter val="24,99"/>
        <filter val="240,16955"/>
        <filter val="2400,70318"/>
        <filter val="243,41184"/>
        <filter val="244,39288"/>
        <filter val="245,12117"/>
        <filter val="25 593,5"/>
        <filter val="25 710,21"/>
        <filter val="25,03"/>
        <filter val="25,05"/>
        <filter val="25,08"/>
        <filter val="25,10"/>
        <filter val="25,11"/>
        <filter val="25,13"/>
        <filter val="25,14"/>
        <filter val="25,15"/>
        <filter val="25,18"/>
        <filter val="25,20"/>
        <filter val="25,24"/>
        <filter val="25,25"/>
        <filter val="25,27"/>
        <filter val="25,28"/>
        <filter val="25,29"/>
        <filter val="25,30"/>
        <filter val="25,31"/>
        <filter val="25,32"/>
        <filter val="25,34"/>
        <filter val="25,35"/>
        <filter val="25,36"/>
        <filter val="25,37"/>
        <filter val="25,38"/>
        <filter val="25,39"/>
        <filter val="25,40"/>
        <filter val="25,41"/>
        <filter val="25,44"/>
        <filter val="25,46"/>
        <filter val="25,47"/>
        <filter val="25,48"/>
        <filter val="25,48096"/>
        <filter val="25,49"/>
        <filter val="25,50"/>
        <filter val="25,51"/>
        <filter val="25,52"/>
        <filter val="25,53"/>
        <filter val="25,54"/>
        <filter val="25,55"/>
        <filter val="25,56"/>
        <filter val="25,57"/>
        <filter val="25,58"/>
        <filter val="25,59"/>
        <filter val="25,60"/>
        <filter val="25,61"/>
        <filter val="25,62"/>
        <filter val="25,64"/>
        <filter val="25,65"/>
        <filter val="25,66"/>
        <filter val="25,67"/>
        <filter val="25,68"/>
        <filter val="25,69"/>
        <filter val="25,71"/>
        <filter val="25,74"/>
        <filter val="25,75"/>
        <filter val="25,76"/>
        <filter val="25,78"/>
        <filter val="25,79"/>
        <filter val="25,80"/>
        <filter val="25,82"/>
        <filter val="25,83"/>
        <filter val="25,84"/>
        <filter val="25,85"/>
        <filter val="25,86"/>
        <filter val="25,87"/>
        <filter val="25,88"/>
        <filter val="25,91"/>
        <filter val="25,92"/>
        <filter val="25,93"/>
        <filter val="25,94"/>
        <filter val="25,95"/>
        <filter val="25,97"/>
        <filter val="25,98"/>
        <filter val="25,99"/>
        <filter val="250,78795"/>
        <filter val="251,95706"/>
        <filter val="256,7951"/>
        <filter val="26,00"/>
        <filter val="26,01"/>
        <filter val="26,02"/>
        <filter val="26,03"/>
        <filter val="26,04"/>
        <filter val="26,05"/>
        <filter val="26,06"/>
        <filter val="26,07"/>
        <filter val="26,08"/>
        <filter val="26,10"/>
        <filter val="26,11"/>
        <filter val="26,12"/>
        <filter val="26,13"/>
        <filter val="26,14"/>
        <filter val="26,15"/>
        <filter val="26,16"/>
        <filter val="26,17"/>
        <filter val="26,18"/>
        <filter val="26,18133"/>
        <filter val="26,19"/>
        <filter val="26,20"/>
        <filter val="26,21"/>
        <filter val="26,22"/>
        <filter val="26,23"/>
        <filter val="26,24"/>
        <filter val="26,26"/>
        <filter val="26,27"/>
        <filter val="26,28"/>
        <filter val="26,29"/>
        <filter val="26,30"/>
        <filter val="26,31"/>
        <filter val="26,32"/>
        <filter val="26,34"/>
        <filter val="26,35"/>
        <filter val="26,36"/>
        <filter val="26,37"/>
        <filter val="26,38"/>
        <filter val="26,39"/>
        <filter val="26,40"/>
        <filter val="26,41"/>
        <filter val="26,42"/>
        <filter val="26,44"/>
        <filter val="26,45"/>
        <filter val="26,47"/>
        <filter val="26,48"/>
        <filter val="26,51"/>
        <filter val="26,52"/>
        <filter val="26,53"/>
        <filter val="26,54"/>
        <filter val="26,55"/>
        <filter val="26,57"/>
        <filter val="26,59"/>
        <filter val="26,60"/>
        <filter val="26,61"/>
        <filter val="26,62"/>
        <filter val="26,63"/>
        <filter val="26,65"/>
        <filter val="26,66"/>
        <filter val="26,67"/>
        <filter val="26,69"/>
        <filter val="26,70"/>
        <filter val="26,71"/>
        <filter val="26,72"/>
        <filter val="26,73"/>
        <filter val="26,74"/>
        <filter val="26,75"/>
        <filter val="26,76"/>
        <filter val="26,77"/>
        <filter val="26,78"/>
        <filter val="26,79"/>
        <filter val="26,80"/>
        <filter val="26,81"/>
        <filter val="26,82"/>
        <filter val="26,83"/>
        <filter val="26,84"/>
        <filter val="26,86"/>
        <filter val="26,87"/>
        <filter val="26,88"/>
        <filter val="26,89"/>
        <filter val="26,90"/>
        <filter val="26,91"/>
        <filter val="26,92"/>
        <filter val="26,94"/>
        <filter val="26,95"/>
        <filter val="26,96"/>
        <filter val="26,97"/>
        <filter val="26,99"/>
        <filter val="260,65467"/>
        <filter val="2606,20994"/>
        <filter val="2668,45091"/>
        <filter val="268,75343"/>
        <filter val="27 956,1"/>
        <filter val="27,00"/>
        <filter val="27,01"/>
        <filter val="27,02"/>
        <filter val="27,03"/>
        <filter val="27,04"/>
        <filter val="27,05"/>
        <filter val="27,06"/>
        <filter val="27,07"/>
        <filter val="27,08"/>
        <filter val="27,09"/>
        <filter val="27,10"/>
        <filter val="27,11"/>
        <filter val="27,12"/>
        <filter val="27,13"/>
        <filter val="27,14"/>
        <filter val="27,17"/>
        <filter val="27,18"/>
        <filter val="27,19"/>
        <filter val="27,20"/>
        <filter val="27,21"/>
        <filter val="27,22"/>
        <filter val="27,23"/>
        <filter val="27,24"/>
        <filter val="27,25"/>
        <filter val="27,26"/>
        <filter val="27,27"/>
        <filter val="27,28"/>
        <filter val="27,32"/>
        <filter val="27,33"/>
        <filter val="27,34"/>
        <filter val="27,35"/>
        <filter val="27,36"/>
        <filter val="27,37"/>
        <filter val="27,39"/>
        <filter val="27,41"/>
        <filter val="27,42"/>
        <filter val="27,43"/>
        <filter val="27,44"/>
        <filter val="27,45"/>
        <filter val="27,46"/>
        <filter val="27,47"/>
        <filter val="27,49"/>
        <filter val="27,50"/>
        <filter val="27,51"/>
        <filter val="27,53"/>
        <filter val="27,58"/>
        <filter val="27,60"/>
        <filter val="27,61"/>
        <filter val="27,62"/>
        <filter val="27,63"/>
        <filter val="27,66"/>
        <filter val="27,68"/>
        <filter val="27,72"/>
        <filter val="27,73"/>
        <filter val="27,74"/>
        <filter val="27,75"/>
        <filter val="27,76"/>
        <filter val="27,80"/>
        <filter val="27,81"/>
        <filter val="27,82"/>
        <filter val="27,83"/>
        <filter val="27,84"/>
        <filter val="27,86"/>
        <filter val="27,87"/>
        <filter val="27,88"/>
        <filter val="27,89"/>
        <filter val="27,89903"/>
        <filter val="27,90"/>
        <filter val="27,92"/>
        <filter val="27,95"/>
        <filter val="27,98"/>
        <filter val="270,18536"/>
        <filter val="272,81299"/>
        <filter val="272,83608"/>
        <filter val="2779,64646"/>
        <filter val="278,04076"/>
        <filter val="278,1169"/>
        <filter val="28 505,32"/>
        <filter val="28,00"/>
        <filter val="28,01"/>
        <filter val="28,05"/>
        <filter val="28,07"/>
        <filter val="28,10"/>
        <filter val="28,16"/>
        <filter val="28,19"/>
        <filter val="28,20"/>
        <filter val="28,24"/>
        <filter val="28,29"/>
        <filter val="28,30"/>
        <filter val="28,34"/>
        <filter val="28,36"/>
        <filter val="28,38"/>
        <filter val="28,40"/>
        <filter val="28,42"/>
        <filter val="28,43"/>
        <filter val="28,44"/>
        <filter val="28,46"/>
        <filter val="28,47"/>
        <filter val="28,53"/>
        <filter val="28,55"/>
        <filter val="28,60"/>
        <filter val="28,62"/>
        <filter val="28,64"/>
        <filter val="28,67"/>
        <filter val="28,72"/>
        <filter val="28,75"/>
        <filter val="28,79"/>
        <filter val="28,80"/>
        <filter val="28,82"/>
        <filter val="28,85"/>
        <filter val="28,88"/>
        <filter val="28,91"/>
        <filter val="28,92"/>
        <filter val="28,93"/>
        <filter val="28,96"/>
        <filter val="28,97"/>
        <filter val="28,98"/>
        <filter val="282,46333"/>
        <filter val="284,05103"/>
        <filter val="287,84097"/>
        <filter val="29,00"/>
        <filter val="29,01"/>
        <filter val="29,05"/>
        <filter val="29,07"/>
        <filter val="29,09"/>
        <filter val="29,10327"/>
        <filter val="29,11"/>
        <filter val="29,12"/>
        <filter val="29,13"/>
        <filter val="29,15"/>
        <filter val="29,16"/>
        <filter val="29,18"/>
        <filter val="29,19"/>
        <filter val="29,20"/>
        <filter val="29,21"/>
        <filter val="29,24"/>
        <filter val="29,28"/>
        <filter val="29,30"/>
        <filter val="29,31"/>
        <filter val="29,32"/>
        <filter val="29,33"/>
        <filter val="29,34"/>
        <filter val="29,35"/>
        <filter val="29,36"/>
        <filter val="29,38"/>
        <filter val="29,39"/>
        <filter val="29,40"/>
        <filter val="29,45"/>
        <filter val="29,47"/>
        <filter val="29,49"/>
        <filter val="29,50"/>
        <filter val="29,52"/>
        <filter val="29,54"/>
        <filter val="29,55"/>
        <filter val="29,58"/>
        <filter val="29,60"/>
        <filter val="29,62"/>
        <filter val="29,65"/>
        <filter val="29,67"/>
        <filter val="29,70"/>
        <filter val="29,72"/>
        <filter val="29,74"/>
        <filter val="29,75"/>
        <filter val="29,79"/>
        <filter val="29,80"/>
        <filter val="29,82"/>
        <filter val="29,84"/>
        <filter val="29,91"/>
        <filter val="29,92"/>
        <filter val="29,93"/>
        <filter val="29,94"/>
        <filter val="29,97"/>
        <filter val="29,99"/>
        <filter val="292,05449"/>
        <filter val="292,58092"/>
        <filter val="294,99348"/>
        <filter val="299,56223"/>
        <filter val="3 182,6"/>
        <filter val="30,00"/>
        <filter val="30,05"/>
        <filter val="30,06"/>
        <filter val="30,08"/>
        <filter val="30,09"/>
        <filter val="30,12"/>
        <filter val="30,13"/>
        <filter val="30,19"/>
        <filter val="30,24"/>
        <filter val="30,27"/>
        <filter val="30,29"/>
        <filter val="30,42"/>
        <filter val="30,43"/>
        <filter val="30,47"/>
        <filter val="30,53"/>
        <filter val="30,58"/>
        <filter val="30,59"/>
        <filter val="30,59005"/>
        <filter val="30,62"/>
        <filter val="30,63"/>
        <filter val="30,64"/>
        <filter val="30,66"/>
        <filter val="30,71"/>
        <filter val="30,82"/>
        <filter val="30,83"/>
        <filter val="30,84"/>
        <filter val="305,85576"/>
        <filter val="305,92367"/>
        <filter val="309,77097"/>
        <filter val="309,85819"/>
        <filter val="31,08"/>
        <filter val="31,11"/>
        <filter val="31,12"/>
        <filter val="31,16"/>
        <filter val="31,18"/>
        <filter val="31,21"/>
        <filter val="31,24"/>
        <filter val="31,29"/>
        <filter val="31,34"/>
        <filter val="31,37"/>
        <filter val="31,43"/>
        <filter val="31,44"/>
        <filter val="31,46"/>
        <filter val="31,47"/>
        <filter val="31,49"/>
        <filter val="31,51"/>
        <filter val="31,54"/>
        <filter val="31,55"/>
        <filter val="31,56"/>
        <filter val="31,59"/>
        <filter val="31,60"/>
        <filter val="31,62"/>
        <filter val="31,63"/>
        <filter val="31,65"/>
        <filter val="31,66"/>
        <filter val="31,70"/>
        <filter val="31,75"/>
        <filter val="31,78"/>
        <filter val="31,79"/>
        <filter val="31,79724"/>
        <filter val="31,82"/>
        <filter val="31,85"/>
        <filter val="31,92"/>
        <filter val="31,93"/>
        <filter val="31,97"/>
        <filter val="316,97729"/>
        <filter val="32,00"/>
        <filter val="32,10"/>
        <filter val="32,14"/>
        <filter val="32,22"/>
        <filter val="32,26"/>
        <filter val="32,31"/>
        <filter val="32,32"/>
        <filter val="32,36"/>
        <filter val="32,45"/>
        <filter val="32,63"/>
        <filter val="32,66"/>
        <filter val="32,67142"/>
        <filter val="32,69"/>
        <filter val="32,86"/>
        <filter val="32,97"/>
        <filter val="324,54741"/>
        <filter val="325,6757"/>
        <filter val="33,03"/>
        <filter val="33,07"/>
        <filter val="33,20"/>
        <filter val="33,22"/>
        <filter val="33,44"/>
        <filter val="33,66"/>
        <filter val="33,70875"/>
        <filter val="33,75"/>
        <filter val="33,90"/>
        <filter val="33,98"/>
        <filter val="34 536,1"/>
        <filter val="34,00"/>
        <filter val="34,01"/>
        <filter val="34,02"/>
        <filter val="34,06"/>
        <filter val="34,07"/>
        <filter val="34,08"/>
        <filter val="34,17"/>
        <filter val="34,18"/>
        <filter val="34,19"/>
        <filter val="34,25"/>
        <filter val="34,28"/>
        <filter val="34,32"/>
        <filter val="34,34"/>
        <filter val="34,40"/>
        <filter val="34,44"/>
        <filter val="34,52"/>
        <filter val="34,54"/>
        <filter val="34,58"/>
        <filter val="34,61"/>
        <filter val="34,66"/>
        <filter val="34,72"/>
        <filter val="34,76"/>
        <filter val="34,82"/>
        <filter val="34,87"/>
        <filter val="34,91"/>
        <filter val="348,81372"/>
        <filter val="35,08"/>
        <filter val="35,15"/>
        <filter val="35,19"/>
        <filter val="35,20"/>
        <filter val="35,22"/>
        <filter val="35,33"/>
        <filter val="35,40"/>
        <filter val="35,43"/>
        <filter val="35,45"/>
        <filter val="35,48"/>
        <filter val="35,52"/>
        <filter val="35,64"/>
        <filter val="35,68339"/>
        <filter val="35,69"/>
        <filter val="35,75"/>
        <filter val="35,91"/>
        <filter val="35,93"/>
        <filter val="35,94"/>
        <filter val="36,09"/>
        <filter val="36,40"/>
        <filter val="36,48"/>
        <filter val="36,49"/>
        <filter val="36,73"/>
        <filter val="36,82"/>
        <filter val="36,87"/>
        <filter val="36,97"/>
        <filter val="37,15225"/>
        <filter val="37,17"/>
        <filter val="37,24"/>
        <filter val="37,32026"/>
        <filter val="37,44"/>
        <filter val="37,59"/>
        <filter val="37,61"/>
        <filter val="37,61074"/>
        <filter val="37,65"/>
        <filter val="37,73"/>
        <filter val="37,88"/>
        <filter val="37,92"/>
        <filter val="374,28853"/>
        <filter val="38,02243"/>
        <filter val="38,48"/>
        <filter val="38,53"/>
        <filter val="38,56425"/>
        <filter val="38,70"/>
        <filter val="38,74"/>
        <filter val="38,93"/>
        <filter val="387,04638"/>
        <filter val="387,48039"/>
        <filter val="39,05"/>
        <filter val="39,11"/>
        <filter val="39,14"/>
        <filter val="396,75511"/>
        <filter val="399,89702"/>
        <filter val="40 953,6"/>
        <filter val="40,24"/>
        <filter val="40,53698"/>
        <filter val="40,69"/>
        <filter val="40,73"/>
        <filter val="40,85373"/>
        <filter val="40,89"/>
        <filter val="40,97"/>
        <filter val="400,18526"/>
        <filter val="41,04"/>
        <filter val="41,16"/>
        <filter val="41,34"/>
        <filter val="41,36"/>
        <filter val="41,66"/>
        <filter val="41,70"/>
        <filter val="41,93"/>
        <filter val="41,96"/>
        <filter val="41,99"/>
        <filter val="419,33476"/>
        <filter val="42,15"/>
        <filter val="42,36"/>
        <filter val="42,73"/>
        <filter val="42,84"/>
        <filter val="420,91654"/>
        <filter val="422,97613"/>
        <filter val="429,02801"/>
        <filter val="43,08"/>
        <filter val="43,50"/>
        <filter val="432,38236"/>
        <filter val="437,46443"/>
        <filter val="44,28"/>
        <filter val="44,31"/>
        <filter val="44,45"/>
        <filter val="44,50"/>
        <filter val="44,97"/>
        <filter val="443,04747"/>
        <filter val="446,53692"/>
        <filter val="45,06"/>
        <filter val="45,35"/>
        <filter val="45,36"/>
        <filter val="45,59"/>
        <filter val="45,87"/>
        <filter val="45,91"/>
        <filter val="452,23898"/>
        <filter val="452,45274"/>
        <filter val="453,32468"/>
        <filter val="455,99139"/>
        <filter val="457,39516"/>
        <filter val="46,59"/>
        <filter val="46,74756"/>
        <filter val="462,51"/>
        <filter val="467,95852"/>
        <filter val="47,41"/>
        <filter val="47,42"/>
        <filter val="47,51222"/>
        <filter val="47,53"/>
        <filter val="47,57"/>
        <filter val="47,63"/>
        <filter val="474,19427"/>
        <filter val="476,63656"/>
        <filter val="48,21"/>
        <filter val="48,24496"/>
        <filter val="48,48"/>
        <filter val="48,52"/>
        <filter val="48,70"/>
        <filter val="48,99"/>
        <filter val="483,19113"/>
        <filter val="483,39297"/>
        <filter val="486,0282"/>
        <filter val="486,79085"/>
        <filter val="486,96801"/>
        <filter val="488,93446"/>
        <filter val="49,91"/>
        <filter val="490,02992"/>
        <filter val="493,23938"/>
        <filter val="5 588,6"/>
        <filter val="50,08"/>
        <filter val="50,45443"/>
        <filter val="50,56351"/>
        <filter val="50,93"/>
        <filter val="50,97"/>
        <filter val="502,08247"/>
        <filter val="505,88532"/>
        <filter val="506,33335"/>
        <filter val="51,20"/>
        <filter val="51,28378"/>
        <filter val="519,71521"/>
        <filter val="52,14598"/>
        <filter val="53 695,4"/>
        <filter val="53,65964"/>
        <filter val="53,75792"/>
        <filter val="534,38018"/>
        <filter val="54,41"/>
        <filter val="54,82247"/>
        <filter val="55 263,52"/>
        <filter val="55,28"/>
        <filter val="5568,16491"/>
        <filter val="56,23604"/>
        <filter val="564,9371"/>
        <filter val="57,71"/>
        <filter val="571,32201"/>
        <filter val="571,43422"/>
        <filter val="58,60159"/>
        <filter val="586,59623"/>
        <filter val="59,56"/>
        <filter val="59,60"/>
        <filter val="59,77"/>
        <filter val="5910,59727"/>
        <filter val="599,28"/>
        <filter val="6 140,20"/>
        <filter val="6 404,1"/>
        <filter val="6 435,57"/>
        <filter val="6,70"/>
        <filter val="60,22566"/>
        <filter val="6140,87944"/>
        <filter val="615,49712"/>
        <filter val="616,14209"/>
        <filter val="62,60"/>
        <filter val="62,77"/>
        <filter val="622,32191"/>
        <filter val="6240,55103"/>
        <filter val="626,47388"/>
        <filter val="631,50"/>
        <filter val="633,34693"/>
        <filter val="6363,02555"/>
        <filter val="64,45762"/>
        <filter val="64,87189"/>
        <filter val="65 726,5"/>
        <filter val="65,59"/>
        <filter val="651,38167"/>
        <filter val="655,73294"/>
        <filter val="68,67"/>
        <filter val="69,61"/>
        <filter val="6991,14303"/>
        <filter val="7 465,18"/>
        <filter val="71,17092"/>
        <filter val="716,55854"/>
        <filter val="72 130,6"/>
        <filter val="72,77"/>
        <filter val="728,46"/>
        <filter val="73,08467"/>
        <filter val="735,11"/>
        <filter val="74,2348"/>
        <filter val="7424,11978"/>
        <filter val="75,17048"/>
        <filter val="759,3"/>
        <filter val="76,1411"/>
        <filter val="76,37057"/>
        <filter val="788,20"/>
        <filter val="792,63"/>
        <filter val="8 075,95"/>
        <filter val="8,81"/>
        <filter val="80,7746"/>
        <filter val="80,93471"/>
        <filter val="802,57"/>
        <filter val="803,05"/>
        <filter val="803,65815"/>
        <filter val="807,10"/>
        <filter val="8075,95166"/>
        <filter val="81,57952"/>
        <filter val="810,87"/>
        <filter val="814,19"/>
        <filter val="816,84"/>
        <filter val="817,32"/>
        <filter val="82,35977"/>
        <filter val="82,73"/>
        <filter val="823,97"/>
        <filter val="828,8"/>
        <filter val="828,83492"/>
        <filter val="830,65"/>
        <filter val="838,88207"/>
        <filter val="84,30"/>
        <filter val="84,59"/>
        <filter val="8432,00286"/>
        <filter val="852,95907"/>
        <filter val="86,65088"/>
        <filter val="864,56"/>
        <filter val="876,49923"/>
        <filter val="88,47"/>
        <filter val="883,36"/>
        <filter val="9 973,21"/>
        <filter val="9,62"/>
        <filter val="90,52694"/>
        <filter val="912,05026"/>
        <filter val="912,46"/>
        <filter val="912,66"/>
        <filter val="916,59"/>
        <filter val="938,11713"/>
        <filter val="942,72"/>
        <filter val="96,97793"/>
        <filter val="962,77646"/>
        <filter val="969,82"/>
        <filter val="972,65"/>
        <filter val="982,81"/>
        <filter val="987,71006"/>
        <filter val="990,64"/>
        <filter val="994,16"/>
        <filter val="9973,20711"/>
      </filters>
    </filterColumn>
  </autoFilter>
  <mergeCells count="3">
    <mergeCell ref="F2:H2"/>
    <mergeCell ref="F3:H3"/>
    <mergeCell ref="A5:H5"/>
  </mergeCells>
  <conditionalFormatting sqref="I8">
    <cfRule type="duplicateValues" dxfId="15" priority="8"/>
  </conditionalFormatting>
  <conditionalFormatting sqref="I3638 I1685:I1687 I1666:I1670 I202 I115:I116 I408:I605 I204:I403 I626 I631:I793 I796:I800 I803:I804 I806:I814 I827:I1657 I2477:I3636 I1884:I1926 I1951:I1967 I2004:I2005 I2013:I2039 I2042:I2043 I2047:I2048 I1989:I1991 I2050:I2475 I2009:I2011 I1972:I1974 I1692:I1881">
    <cfRule type="duplicateValues" dxfId="14" priority="9"/>
  </conditionalFormatting>
  <conditionalFormatting sqref="I3637">
    <cfRule type="duplicateValues" dxfId="13" priority="7"/>
  </conditionalFormatting>
  <conditionalFormatting sqref="I1658:I1665">
    <cfRule type="duplicateValues" dxfId="12" priority="10"/>
  </conditionalFormatting>
  <conditionalFormatting sqref="I1671:I1684">
    <cfRule type="duplicateValues" dxfId="11" priority="11"/>
  </conditionalFormatting>
  <conditionalFormatting sqref="I3639">
    <cfRule type="duplicateValues" dxfId="10" priority="12"/>
  </conditionalFormatting>
  <conditionalFormatting sqref="I404:I407">
    <cfRule type="duplicateValues" dxfId="9" priority="13"/>
  </conditionalFormatting>
  <conditionalFormatting sqref="I1688:I1691">
    <cfRule type="duplicateValues" dxfId="8" priority="14"/>
  </conditionalFormatting>
  <conditionalFormatting sqref="I2476">
    <cfRule type="duplicateValues" dxfId="7" priority="6"/>
  </conditionalFormatting>
  <conditionalFormatting sqref="I4537">
    <cfRule type="duplicateValues" dxfId="6" priority="5"/>
  </conditionalFormatting>
  <conditionalFormatting sqref="I4538">
    <cfRule type="duplicateValues" dxfId="5" priority="4"/>
  </conditionalFormatting>
  <conditionalFormatting sqref="I4551 I4539">
    <cfRule type="duplicateValues" dxfId="4" priority="15"/>
  </conditionalFormatting>
  <conditionalFormatting sqref="I4540">
    <cfRule type="duplicateValues" dxfId="3" priority="3"/>
  </conditionalFormatting>
  <conditionalFormatting sqref="I4541">
    <cfRule type="duplicateValues" dxfId="2" priority="2"/>
  </conditionalFormatting>
  <conditionalFormatting sqref="I4542">
    <cfRule type="duplicateValues" dxfId="1" priority="1"/>
  </conditionalFormatting>
  <conditionalFormatting sqref="I1927:I1950">
    <cfRule type="duplicateValues" dxfId="0" priority="16"/>
  </conditionalFormatting>
  <pageMargins left="0.7" right="0.7" top="0.75" bottom="0.75" header="0.3" footer="0.3"/>
  <pageSetup paperSize="9" scale="6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79"/>
  <sheetViews>
    <sheetView view="pageBreakPreview" topLeftCell="B1" zoomScale="85" zoomScaleNormal="100" zoomScaleSheetLayoutView="85" workbookViewId="0">
      <selection activeCell="L39" sqref="L39"/>
    </sheetView>
  </sheetViews>
  <sheetFormatPr defaultRowHeight="15"/>
  <cols>
    <col min="1" max="1" width="0" hidden="1" customWidth="1"/>
    <col min="2" max="2" width="8.140625" customWidth="1"/>
    <col min="3" max="3" width="34.140625" customWidth="1"/>
    <col min="4" max="4" width="19.7109375" customWidth="1"/>
    <col min="5" max="5" width="22.28515625" customWidth="1"/>
    <col min="6" max="6" width="22.140625" customWidth="1"/>
    <col min="7" max="7" width="25.28515625" customWidth="1"/>
  </cols>
  <sheetData>
    <row r="1" spans="2:7" ht="18.75">
      <c r="B1" s="290" t="s">
        <v>2234</v>
      </c>
      <c r="C1" s="290"/>
      <c r="F1" s="144"/>
      <c r="G1" s="145" t="s">
        <v>2235</v>
      </c>
    </row>
    <row r="2" spans="2:7" ht="18.75">
      <c r="E2" s="95" t="s">
        <v>0</v>
      </c>
    </row>
    <row r="3" spans="2:7" ht="21" customHeight="1">
      <c r="E3" s="291" t="s">
        <v>40</v>
      </c>
      <c r="F3" s="291"/>
      <c r="G3" s="291"/>
    </row>
    <row r="4" spans="2:7" ht="36" customHeight="1">
      <c r="E4" s="291"/>
      <c r="F4" s="291"/>
      <c r="G4" s="291"/>
    </row>
    <row r="5" spans="2:7" hidden="1"/>
    <row r="6" spans="2:7" ht="16.5" hidden="1" customHeight="1">
      <c r="B6" s="292" t="s">
        <v>2094</v>
      </c>
      <c r="C6" s="292"/>
      <c r="D6" s="292"/>
      <c r="E6" s="292"/>
      <c r="F6" s="292"/>
      <c r="G6" s="292"/>
    </row>
    <row r="7" spans="2:7" ht="28.5" hidden="1" customHeight="1">
      <c r="B7" s="292"/>
      <c r="C7" s="292"/>
      <c r="D7" s="292"/>
      <c r="E7" s="292"/>
      <c r="F7" s="292"/>
      <c r="G7" s="292"/>
    </row>
    <row r="8" spans="2:7" ht="16.5" hidden="1">
      <c r="C8" s="96"/>
      <c r="D8" s="97"/>
    </row>
    <row r="9" spans="2:7" s="98" customFormat="1" ht="41.25" hidden="1" customHeight="1">
      <c r="B9" s="293" t="s">
        <v>2095</v>
      </c>
      <c r="C9" s="295" t="s">
        <v>2096</v>
      </c>
      <c r="D9" s="297" t="s">
        <v>2097</v>
      </c>
      <c r="E9" s="298"/>
      <c r="F9" s="299"/>
      <c r="G9" s="295" t="s">
        <v>2098</v>
      </c>
    </row>
    <row r="10" spans="2:7" ht="76.5" hidden="1" customHeight="1">
      <c r="B10" s="294"/>
      <c r="C10" s="296"/>
      <c r="D10" s="113" t="s">
        <v>2099</v>
      </c>
      <c r="E10" s="113" t="s">
        <v>2100</v>
      </c>
      <c r="F10" s="113" t="s">
        <v>2101</v>
      </c>
      <c r="G10" s="296"/>
    </row>
    <row r="11" spans="2:7" ht="16.5" hidden="1">
      <c r="B11" s="99">
        <v>1</v>
      </c>
      <c r="C11" s="99">
        <v>2</v>
      </c>
      <c r="D11" s="99">
        <v>3</v>
      </c>
      <c r="E11" s="99">
        <v>4</v>
      </c>
      <c r="F11" s="99">
        <v>5</v>
      </c>
      <c r="G11" s="99">
        <v>6</v>
      </c>
    </row>
    <row r="12" spans="2:7" ht="57" hidden="1" customHeight="1">
      <c r="B12" s="100">
        <v>1</v>
      </c>
      <c r="C12" s="101" t="s">
        <v>2102</v>
      </c>
      <c r="D12" s="102" t="e">
        <v>#REF!</v>
      </c>
      <c r="E12" s="102">
        <v>5471</v>
      </c>
      <c r="F12" s="102">
        <v>57326.36</v>
      </c>
      <c r="G12" s="102" t="e">
        <f>D12/E12</f>
        <v>#REF!</v>
      </c>
    </row>
    <row r="13" spans="2:7" ht="56.25" hidden="1" customHeight="1">
      <c r="B13" s="100">
        <v>2</v>
      </c>
      <c r="C13" s="101" t="s">
        <v>2103</v>
      </c>
      <c r="D13" s="102" t="e">
        <v>#REF!</v>
      </c>
      <c r="E13" s="102">
        <f>E12</f>
        <v>5471</v>
      </c>
      <c r="F13" s="102">
        <f>F12</f>
        <v>57326.36</v>
      </c>
      <c r="G13" s="102" t="e">
        <f>D13/E13</f>
        <v>#REF!</v>
      </c>
    </row>
    <row r="14" spans="2:7" hidden="1"/>
    <row r="15" spans="2:7" ht="15" hidden="1" customHeight="1">
      <c r="B15" s="292" t="s">
        <v>2104</v>
      </c>
      <c r="C15" s="292"/>
      <c r="D15" s="292"/>
      <c r="E15" s="292"/>
      <c r="F15" s="292"/>
      <c r="G15" s="292"/>
    </row>
    <row r="16" spans="2:7" ht="18.75" hidden="1" customHeight="1">
      <c r="B16" s="292"/>
      <c r="C16" s="292"/>
      <c r="D16" s="292"/>
      <c r="E16" s="292"/>
      <c r="F16" s="292"/>
      <c r="G16" s="292"/>
    </row>
    <row r="17" spans="2:7" ht="16.5" hidden="1">
      <c r="C17" s="96"/>
      <c r="D17" s="97"/>
    </row>
    <row r="18" spans="2:7" ht="16.5" hidden="1" customHeight="1">
      <c r="B18" s="293" t="s">
        <v>2095</v>
      </c>
      <c r="C18" s="295" t="s">
        <v>2096</v>
      </c>
      <c r="D18" s="297" t="s">
        <v>2097</v>
      </c>
      <c r="E18" s="298"/>
      <c r="F18" s="299"/>
      <c r="G18" s="295" t="s">
        <v>2098</v>
      </c>
    </row>
    <row r="19" spans="2:7" ht="66" hidden="1" customHeight="1">
      <c r="B19" s="294"/>
      <c r="C19" s="296"/>
      <c r="D19" s="113" t="s">
        <v>2099</v>
      </c>
      <c r="E19" s="113" t="s">
        <v>2100</v>
      </c>
      <c r="F19" s="113" t="s">
        <v>2101</v>
      </c>
      <c r="G19" s="296"/>
    </row>
    <row r="20" spans="2:7" ht="16.5" hidden="1">
      <c r="B20" s="99">
        <v>1</v>
      </c>
      <c r="C20" s="99">
        <v>2</v>
      </c>
      <c r="D20" s="99">
        <v>3</v>
      </c>
      <c r="E20" s="99">
        <v>4</v>
      </c>
      <c r="F20" s="99">
        <v>5</v>
      </c>
      <c r="G20" s="99">
        <v>6</v>
      </c>
    </row>
    <row r="21" spans="2:7" ht="49.5" hidden="1">
      <c r="B21" s="100">
        <v>1</v>
      </c>
      <c r="C21" s="101" t="s">
        <v>2102</v>
      </c>
      <c r="D21" s="102" t="e">
        <v>#REF!</v>
      </c>
      <c r="E21" s="102">
        <v>5178</v>
      </c>
      <c r="F21" s="102">
        <v>71269.542796687747</v>
      </c>
      <c r="G21" s="102" t="e">
        <f>D21/E21</f>
        <v>#REF!</v>
      </c>
    </row>
    <row r="22" spans="2:7" ht="49.5" hidden="1">
      <c r="B22" s="100">
        <v>2</v>
      </c>
      <c r="C22" s="101" t="s">
        <v>2103</v>
      </c>
      <c r="D22" s="102" t="e">
        <v>#REF!</v>
      </c>
      <c r="E22" s="102">
        <f>E21</f>
        <v>5178</v>
      </c>
      <c r="F22" s="102">
        <f>F21</f>
        <v>71269.542796687747</v>
      </c>
      <c r="G22" s="102" t="e">
        <f>D22/E22</f>
        <v>#REF!</v>
      </c>
    </row>
    <row r="23" spans="2:7" hidden="1"/>
    <row r="24" spans="2:7" ht="17.25" hidden="1" customHeight="1">
      <c r="B24" s="292" t="s">
        <v>2105</v>
      </c>
      <c r="C24" s="292"/>
      <c r="D24" s="292"/>
      <c r="E24" s="292"/>
      <c r="F24" s="292"/>
      <c r="G24" s="292"/>
    </row>
    <row r="25" spans="2:7" ht="17.25" hidden="1" customHeight="1">
      <c r="B25" s="292"/>
      <c r="C25" s="292"/>
      <c r="D25" s="292"/>
      <c r="E25" s="292"/>
      <c r="F25" s="292"/>
      <c r="G25" s="292"/>
    </row>
    <row r="26" spans="2:7" ht="16.5" hidden="1">
      <c r="C26" s="96"/>
      <c r="D26" s="97"/>
    </row>
    <row r="27" spans="2:7" ht="16.5" hidden="1" customHeight="1">
      <c r="B27" s="293" t="s">
        <v>2095</v>
      </c>
      <c r="C27" s="295" t="s">
        <v>2096</v>
      </c>
      <c r="D27" s="297" t="s">
        <v>2097</v>
      </c>
      <c r="E27" s="298"/>
      <c r="F27" s="299"/>
      <c r="G27" s="295" t="s">
        <v>2098</v>
      </c>
    </row>
    <row r="28" spans="2:7" ht="66" hidden="1" customHeight="1">
      <c r="B28" s="294"/>
      <c r="C28" s="296"/>
      <c r="D28" s="113" t="s">
        <v>2099</v>
      </c>
      <c r="E28" s="113" t="s">
        <v>2100</v>
      </c>
      <c r="F28" s="113" t="s">
        <v>2101</v>
      </c>
      <c r="G28" s="296"/>
    </row>
    <row r="29" spans="2:7" ht="16.5" hidden="1">
      <c r="B29" s="99">
        <v>1</v>
      </c>
      <c r="C29" s="99">
        <v>2</v>
      </c>
      <c r="D29" s="99">
        <v>3</v>
      </c>
      <c r="E29" s="99">
        <v>4</v>
      </c>
      <c r="F29" s="99">
        <v>5</v>
      </c>
      <c r="G29" s="99">
        <v>6</v>
      </c>
    </row>
    <row r="30" spans="2:7" ht="49.5" hidden="1">
      <c r="B30" s="100">
        <v>1</v>
      </c>
      <c r="C30" s="101" t="s">
        <v>2102</v>
      </c>
      <c r="D30" s="102" t="e">
        <v>#REF!</v>
      </c>
      <c r="E30" s="102">
        <v>6248.0029952519862</v>
      </c>
      <c r="F30" s="102">
        <v>85612.669088750845</v>
      </c>
      <c r="G30" s="102" t="e">
        <f>D30/E30</f>
        <v>#REF!</v>
      </c>
    </row>
    <row r="31" spans="2:7" ht="49.5" hidden="1">
      <c r="B31" s="100">
        <v>2</v>
      </c>
      <c r="C31" s="101" t="s">
        <v>2103</v>
      </c>
      <c r="D31" s="102" t="e">
        <v>#REF!</v>
      </c>
      <c r="E31" s="102">
        <f>E30</f>
        <v>6248.0029952519862</v>
      </c>
      <c r="F31" s="102">
        <f>F30</f>
        <v>85612.669088750845</v>
      </c>
      <c r="G31" s="102" t="e">
        <f>D31/E31</f>
        <v>#REF!</v>
      </c>
    </row>
    <row r="33" spans="2:12" ht="17.25" customHeight="1">
      <c r="B33" s="292" t="s">
        <v>2236</v>
      </c>
      <c r="C33" s="292"/>
      <c r="D33" s="292"/>
      <c r="E33" s="292"/>
      <c r="F33" s="292"/>
      <c r="G33" s="292"/>
    </row>
    <row r="34" spans="2:12" ht="17.25" customHeight="1">
      <c r="B34" s="292"/>
      <c r="C34" s="292"/>
      <c r="D34" s="292"/>
      <c r="E34" s="292"/>
      <c r="F34" s="292"/>
      <c r="G34" s="292"/>
    </row>
    <row r="35" spans="2:12" ht="16.5">
      <c r="C35" s="96"/>
      <c r="D35" s="97"/>
    </row>
    <row r="36" spans="2:12" ht="32.25" customHeight="1">
      <c r="B36" s="293" t="s">
        <v>2095</v>
      </c>
      <c r="C36" s="295" t="s">
        <v>2096</v>
      </c>
      <c r="D36" s="297" t="s">
        <v>2097</v>
      </c>
      <c r="E36" s="298"/>
      <c r="F36" s="299"/>
      <c r="G36" s="295" t="s">
        <v>2098</v>
      </c>
    </row>
    <row r="37" spans="2:12" ht="66">
      <c r="B37" s="294"/>
      <c r="C37" s="296"/>
      <c r="D37" s="159" t="s">
        <v>2099</v>
      </c>
      <c r="E37" s="159" t="s">
        <v>2100</v>
      </c>
      <c r="F37" s="159" t="s">
        <v>2101</v>
      </c>
      <c r="G37" s="296"/>
    </row>
    <row r="38" spans="2:12" ht="16.5">
      <c r="B38" s="99">
        <v>1</v>
      </c>
      <c r="C38" s="99">
        <v>2</v>
      </c>
      <c r="D38" s="99">
        <v>3</v>
      </c>
      <c r="E38" s="99">
        <v>4</v>
      </c>
      <c r="F38" s="99">
        <v>5</v>
      </c>
      <c r="G38" s="99">
        <v>6</v>
      </c>
    </row>
    <row r="39" spans="2:12" ht="49.5">
      <c r="B39" s="100">
        <v>1</v>
      </c>
      <c r="C39" s="101" t="s">
        <v>2102</v>
      </c>
      <c r="D39" s="102">
        <v>18494719.686517816</v>
      </c>
      <c r="E39" s="102">
        <v>3159.0000000000578</v>
      </c>
      <c r="F39" s="102">
        <v>62168.394</v>
      </c>
      <c r="G39" s="102">
        <v>5854.6121198219307</v>
      </c>
      <c r="I39" s="73"/>
      <c r="J39" s="73"/>
      <c r="K39" s="73"/>
      <c r="L39" s="73"/>
    </row>
    <row r="40" spans="2:12" ht="66">
      <c r="B40" s="100">
        <v>2</v>
      </c>
      <c r="C40" s="101" t="s">
        <v>2106</v>
      </c>
      <c r="D40" s="102"/>
      <c r="E40" s="102"/>
      <c r="F40" s="102"/>
      <c r="G40" s="102"/>
      <c r="I40" s="73"/>
      <c r="J40" s="73"/>
      <c r="K40" s="73"/>
      <c r="L40" s="73"/>
    </row>
    <row r="41" spans="2:12" ht="181.5">
      <c r="B41" s="100" t="s">
        <v>608</v>
      </c>
      <c r="C41" s="101" t="s">
        <v>2107</v>
      </c>
      <c r="D41" s="102">
        <v>15904250.620082978</v>
      </c>
      <c r="E41" s="102">
        <v>3087</v>
      </c>
      <c r="F41" s="102">
        <v>37190.214000000007</v>
      </c>
      <c r="G41" s="102">
        <v>5152.0086232857075</v>
      </c>
      <c r="I41" s="73"/>
      <c r="J41" s="73"/>
      <c r="K41" s="73"/>
      <c r="L41" s="73"/>
    </row>
    <row r="42" spans="2:12" ht="165">
      <c r="B42" s="100" t="s">
        <v>841</v>
      </c>
      <c r="C42" s="101" t="s">
        <v>2108</v>
      </c>
      <c r="D42" s="102">
        <v>2224801.5933997887</v>
      </c>
      <c r="E42" s="102">
        <v>72.000000000057753</v>
      </c>
      <c r="F42" s="102">
        <v>24978.179999999993</v>
      </c>
      <c r="G42" s="102">
        <v>30900.022130527836</v>
      </c>
      <c r="I42" s="73"/>
      <c r="J42" s="73"/>
      <c r="K42" s="73"/>
      <c r="L42" s="73"/>
    </row>
    <row r="43" spans="2:12">
      <c r="D43" s="73"/>
      <c r="I43" s="73"/>
      <c r="J43" s="73"/>
      <c r="K43" s="73"/>
      <c r="L43" s="73"/>
    </row>
    <row r="44" spans="2:12" ht="17.25" customHeight="1">
      <c r="B44" s="292" t="s">
        <v>6537</v>
      </c>
      <c r="C44" s="292"/>
      <c r="D44" s="292"/>
      <c r="E44" s="292"/>
      <c r="F44" s="292"/>
      <c r="G44" s="292"/>
      <c r="I44" s="73"/>
      <c r="J44" s="73"/>
      <c r="K44" s="73"/>
      <c r="L44" s="73"/>
    </row>
    <row r="45" spans="2:12" ht="17.25" customHeight="1">
      <c r="B45" s="292"/>
      <c r="C45" s="292"/>
      <c r="D45" s="292"/>
      <c r="E45" s="292"/>
      <c r="F45" s="292"/>
      <c r="G45" s="292"/>
      <c r="I45" s="73"/>
      <c r="J45" s="73"/>
      <c r="K45" s="73"/>
      <c r="L45" s="73"/>
    </row>
    <row r="46" spans="2:12" ht="16.5">
      <c r="C46" s="96"/>
      <c r="D46" s="97"/>
      <c r="I46" s="73"/>
      <c r="J46" s="73"/>
      <c r="K46" s="73"/>
      <c r="L46" s="73"/>
    </row>
    <row r="47" spans="2:12" ht="30.75" customHeight="1">
      <c r="B47" s="293" t="s">
        <v>2095</v>
      </c>
      <c r="C47" s="295" t="s">
        <v>2096</v>
      </c>
      <c r="D47" s="297" t="s">
        <v>2097</v>
      </c>
      <c r="E47" s="298"/>
      <c r="F47" s="299"/>
      <c r="G47" s="295" t="s">
        <v>2098</v>
      </c>
      <c r="I47" s="73"/>
      <c r="J47" s="73"/>
      <c r="K47" s="73"/>
      <c r="L47" s="73"/>
    </row>
    <row r="48" spans="2:12" ht="66">
      <c r="B48" s="294"/>
      <c r="C48" s="296"/>
      <c r="D48" s="159" t="s">
        <v>2099</v>
      </c>
      <c r="E48" s="159" t="s">
        <v>2100</v>
      </c>
      <c r="F48" s="159" t="s">
        <v>2101</v>
      </c>
      <c r="G48" s="296"/>
      <c r="I48" s="73"/>
      <c r="J48" s="73"/>
      <c r="K48" s="73"/>
      <c r="L48" s="73"/>
    </row>
    <row r="49" spans="2:13" ht="16.5">
      <c r="B49" s="99">
        <v>1</v>
      </c>
      <c r="C49" s="99">
        <v>2</v>
      </c>
      <c r="D49" s="99">
        <v>3</v>
      </c>
      <c r="E49" s="99">
        <v>4</v>
      </c>
      <c r="F49" s="99">
        <v>5</v>
      </c>
      <c r="G49" s="99">
        <v>6</v>
      </c>
      <c r="I49" s="73"/>
      <c r="J49" s="73"/>
      <c r="K49" s="73"/>
      <c r="L49" s="73"/>
    </row>
    <row r="50" spans="2:13" ht="49.5">
      <c r="B50" s="100">
        <v>1</v>
      </c>
      <c r="C50" s="101" t="s">
        <v>2102</v>
      </c>
      <c r="D50" s="102">
        <v>20981792.916787714</v>
      </c>
      <c r="E50" s="102">
        <v>3237.0000000000578</v>
      </c>
      <c r="F50" s="102">
        <v>65120.323999999993</v>
      </c>
      <c r="G50" s="102">
        <v>6481.8637370365586</v>
      </c>
      <c r="I50" s="73"/>
      <c r="J50" s="73"/>
      <c r="K50" s="73"/>
      <c r="L50" s="73"/>
    </row>
    <row r="51" spans="2:13" ht="66">
      <c r="B51" s="100">
        <v>2</v>
      </c>
      <c r="C51" s="101" t="s">
        <v>2106</v>
      </c>
      <c r="D51" s="102"/>
      <c r="E51" s="102"/>
      <c r="F51" s="102"/>
      <c r="G51" s="102"/>
      <c r="I51" s="73"/>
      <c r="J51" s="73"/>
      <c r="K51" s="73"/>
      <c r="L51" s="73"/>
    </row>
    <row r="52" spans="2:13" ht="181.5">
      <c r="B52" s="100" t="s">
        <v>608</v>
      </c>
      <c r="C52" s="101" t="s">
        <v>2107</v>
      </c>
      <c r="D52" s="102">
        <v>15527007.123448081</v>
      </c>
      <c r="E52" s="102">
        <v>3151</v>
      </c>
      <c r="F52" s="102">
        <v>36359.317999999992</v>
      </c>
      <c r="G52" s="102">
        <v>4927.6442791012632</v>
      </c>
      <c r="I52" s="73"/>
      <c r="J52" s="73"/>
      <c r="K52" s="73"/>
      <c r="L52" s="73"/>
    </row>
    <row r="53" spans="2:13" ht="165">
      <c r="B53" s="100" t="s">
        <v>841</v>
      </c>
      <c r="C53" s="101" t="s">
        <v>2108</v>
      </c>
      <c r="D53" s="102">
        <v>1163833.1697653376</v>
      </c>
      <c r="E53" s="102">
        <v>86.000000000057753</v>
      </c>
      <c r="F53" s="102">
        <v>28761.006000000001</v>
      </c>
      <c r="G53" s="102">
        <v>13532.943834471582</v>
      </c>
      <c r="I53" s="73"/>
      <c r="J53" s="73"/>
      <c r="K53" s="73"/>
      <c r="L53" s="73"/>
    </row>
    <row r="54" spans="2:13" ht="16.5">
      <c r="B54" s="104"/>
      <c r="C54" s="105"/>
      <c r="D54" s="106"/>
      <c r="E54" s="106"/>
      <c r="F54" s="106"/>
      <c r="G54" s="106"/>
      <c r="I54" s="73"/>
      <c r="J54" s="73"/>
      <c r="K54" s="73"/>
      <c r="L54" s="73"/>
    </row>
    <row r="55" spans="2:13" ht="17.25" customHeight="1">
      <c r="B55" s="292" t="s">
        <v>11776</v>
      </c>
      <c r="C55" s="292"/>
      <c r="D55" s="292"/>
      <c r="E55" s="292"/>
      <c r="F55" s="292"/>
      <c r="G55" s="292"/>
      <c r="I55" s="73"/>
      <c r="J55" s="73"/>
      <c r="K55" s="73"/>
      <c r="L55" s="73"/>
    </row>
    <row r="56" spans="2:13" ht="17.25" customHeight="1">
      <c r="B56" s="292"/>
      <c r="C56" s="292"/>
      <c r="D56" s="292"/>
      <c r="E56" s="292"/>
      <c r="F56" s="292"/>
      <c r="G56" s="292"/>
      <c r="I56" s="73"/>
      <c r="J56" s="73"/>
      <c r="K56" s="73"/>
      <c r="L56" s="73"/>
    </row>
    <row r="57" spans="2:13" ht="16.5">
      <c r="C57" s="96"/>
      <c r="D57" s="97"/>
      <c r="I57" s="73"/>
      <c r="J57" s="73"/>
      <c r="K57" s="73"/>
      <c r="L57" s="73"/>
    </row>
    <row r="58" spans="2:13" ht="34.5" customHeight="1">
      <c r="B58" s="293" t="s">
        <v>2095</v>
      </c>
      <c r="C58" s="295" t="s">
        <v>2096</v>
      </c>
      <c r="D58" s="297" t="s">
        <v>2097</v>
      </c>
      <c r="E58" s="298"/>
      <c r="F58" s="299"/>
      <c r="G58" s="295" t="s">
        <v>2098</v>
      </c>
      <c r="I58" s="73"/>
      <c r="J58" s="73"/>
      <c r="K58" s="73"/>
      <c r="L58" s="73"/>
    </row>
    <row r="59" spans="2:13" ht="66">
      <c r="B59" s="294"/>
      <c r="C59" s="296"/>
      <c r="D59" s="159" t="s">
        <v>2099</v>
      </c>
      <c r="E59" s="159" t="s">
        <v>2100</v>
      </c>
      <c r="F59" s="159" t="s">
        <v>2101</v>
      </c>
      <c r="G59" s="296"/>
      <c r="I59" s="73"/>
      <c r="J59" s="73"/>
      <c r="K59" s="73"/>
      <c r="L59" s="73"/>
    </row>
    <row r="60" spans="2:13" ht="16.5">
      <c r="B60" s="99">
        <v>1</v>
      </c>
      <c r="C60" s="99">
        <v>2</v>
      </c>
      <c r="D60" s="99">
        <v>3</v>
      </c>
      <c r="E60" s="99">
        <v>4</v>
      </c>
      <c r="F60" s="99">
        <v>5</v>
      </c>
      <c r="G60" s="99">
        <v>6</v>
      </c>
      <c r="I60" s="73"/>
      <c r="J60" s="73"/>
      <c r="K60" s="73"/>
      <c r="L60" s="73"/>
    </row>
    <row r="61" spans="2:13" ht="49.5">
      <c r="B61" s="100">
        <v>1</v>
      </c>
      <c r="C61" s="101" t="s">
        <v>2102</v>
      </c>
      <c r="D61" s="102">
        <v>22408421.070998382</v>
      </c>
      <c r="E61" s="102">
        <v>3609.0000000000391</v>
      </c>
      <c r="F61" s="102">
        <v>75532.753999999986</v>
      </c>
      <c r="G61" s="102">
        <f>D61/E61</f>
        <v>6209.0388115816404</v>
      </c>
      <c r="I61" s="73"/>
      <c r="J61" s="73"/>
      <c r="K61" s="73"/>
      <c r="L61" s="73"/>
    </row>
    <row r="62" spans="2:13" ht="66">
      <c r="B62" s="100">
        <v>2</v>
      </c>
      <c r="C62" s="101" t="s">
        <v>2106</v>
      </c>
      <c r="D62" s="102"/>
      <c r="E62" s="102"/>
      <c r="F62" s="102"/>
      <c r="G62" s="102"/>
      <c r="I62" s="73"/>
      <c r="J62" s="73"/>
      <c r="K62" s="73"/>
      <c r="L62" s="73"/>
    </row>
    <row r="63" spans="2:13" ht="181.5">
      <c r="B63" s="100" t="s">
        <v>608</v>
      </c>
      <c r="C63" s="101" t="s">
        <v>2107</v>
      </c>
      <c r="D63" s="102">
        <v>15679781.719002374</v>
      </c>
      <c r="E63" s="102">
        <v>3563</v>
      </c>
      <c r="F63" s="102">
        <v>39337.983999999989</v>
      </c>
      <c r="G63" s="102">
        <f>D63/E63</f>
        <v>4400.7245913562656</v>
      </c>
      <c r="I63" s="73"/>
      <c r="J63" s="73"/>
      <c r="K63" s="73"/>
      <c r="L63" s="73"/>
    </row>
    <row r="64" spans="2:13" ht="165">
      <c r="B64" s="100" t="s">
        <v>841</v>
      </c>
      <c r="C64" s="101" t="s">
        <v>2108</v>
      </c>
      <c r="D64" s="102">
        <v>322611.26000000106</v>
      </c>
      <c r="E64" s="102">
        <f>E61-E63</f>
        <v>46.000000000039108</v>
      </c>
      <c r="F64" s="102">
        <f>F61-F63</f>
        <v>36194.769999999997</v>
      </c>
      <c r="G64" s="102">
        <f>D64/E64</f>
        <v>7013.2882608636255</v>
      </c>
      <c r="I64" s="73"/>
      <c r="J64" s="73"/>
      <c r="K64" s="73"/>
      <c r="L64" s="73"/>
      <c r="M64" s="73"/>
    </row>
    <row r="66" spans="4:6">
      <c r="D66" s="73"/>
      <c r="E66" s="73"/>
      <c r="F66" s="73"/>
    </row>
    <row r="67" spans="4:6">
      <c r="D67" s="73"/>
      <c r="E67" s="73"/>
      <c r="F67" s="73"/>
    </row>
    <row r="69" spans="4:6">
      <c r="D69" s="146"/>
    </row>
    <row r="70" spans="4:6">
      <c r="D70" s="146"/>
    </row>
    <row r="71" spans="4:6">
      <c r="D71" s="146"/>
    </row>
    <row r="74" spans="4:6">
      <c r="D74" s="103"/>
    </row>
    <row r="75" spans="4:6">
      <c r="D75" s="103"/>
    </row>
    <row r="76" spans="4:6">
      <c r="D76" s="108"/>
    </row>
    <row r="77" spans="4:6">
      <c r="D77" s="103"/>
    </row>
    <row r="78" spans="4:6">
      <c r="D78" s="103"/>
    </row>
    <row r="79" spans="4:6">
      <c r="D79" s="108"/>
    </row>
  </sheetData>
  <mergeCells count="32">
    <mergeCell ref="B55:G56"/>
    <mergeCell ref="B58:B59"/>
    <mergeCell ref="C58:C59"/>
    <mergeCell ref="D58:F58"/>
    <mergeCell ref="G58:G59"/>
    <mergeCell ref="B44:G45"/>
    <mergeCell ref="B47:B48"/>
    <mergeCell ref="C47:C48"/>
    <mergeCell ref="D47:F47"/>
    <mergeCell ref="G47:G48"/>
    <mergeCell ref="B33:G34"/>
    <mergeCell ref="B36:B37"/>
    <mergeCell ref="C36:C37"/>
    <mergeCell ref="D36:F36"/>
    <mergeCell ref="G36:G37"/>
    <mergeCell ref="B24:G25"/>
    <mergeCell ref="B27:B28"/>
    <mergeCell ref="C27:C28"/>
    <mergeCell ref="D27:F27"/>
    <mergeCell ref="G27:G28"/>
    <mergeCell ref="B15:G16"/>
    <mergeCell ref="B18:B19"/>
    <mergeCell ref="C18:C19"/>
    <mergeCell ref="D18:F18"/>
    <mergeCell ref="G18:G19"/>
    <mergeCell ref="B1:C1"/>
    <mergeCell ref="E3:G4"/>
    <mergeCell ref="B6:G7"/>
    <mergeCell ref="B9:B10"/>
    <mergeCell ref="C9:C10"/>
    <mergeCell ref="D9:F9"/>
    <mergeCell ref="G9:G10"/>
  </mergeCells>
  <pageMargins left="0.7" right="0.7" top="0.75" bottom="0.75" header="0.3" footer="0.3"/>
  <pageSetup paperSize="9" scale="6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0"/>
  <sheetViews>
    <sheetView view="pageBreakPreview" topLeftCell="B4" zoomScale="85" zoomScaleNormal="85" zoomScaleSheetLayoutView="85" workbookViewId="0">
      <selection activeCell="J24" sqref="J24"/>
    </sheetView>
  </sheetViews>
  <sheetFormatPr defaultRowHeight="15"/>
  <cols>
    <col min="1" max="1" width="0" style="109" hidden="1" customWidth="1"/>
    <col min="2" max="2" width="11.42578125" style="109" customWidth="1"/>
    <col min="3" max="3" width="57.28515625" style="109" customWidth="1"/>
    <col min="4" max="4" width="21.5703125" style="109" customWidth="1"/>
    <col min="5" max="6" width="21.140625" style="109" customWidth="1"/>
    <col min="7" max="16384" width="9.140625" style="109"/>
  </cols>
  <sheetData>
    <row r="1" spans="2:6" ht="18.75">
      <c r="B1" s="147" t="s">
        <v>2237</v>
      </c>
      <c r="C1"/>
      <c r="D1"/>
      <c r="F1" s="145" t="s">
        <v>2238</v>
      </c>
    </row>
    <row r="2" spans="2:6" ht="18.75">
      <c r="D2" s="107" t="s">
        <v>24</v>
      </c>
      <c r="E2" s="107"/>
      <c r="F2" s="107"/>
    </row>
    <row r="3" spans="2:6" ht="30" customHeight="1">
      <c r="D3" s="291" t="str">
        <f>'Пр 2 МУ490_22_2022-2024'!E3</f>
        <v>к Методическим указаниям по определению размера платы за технологическое присоединение к электрическим сетям
(в ред. Приказа ФАС России от 30.06.2022.№490/22</v>
      </c>
      <c r="E3" s="291"/>
      <c r="F3" s="291"/>
    </row>
    <row r="4" spans="2:6" ht="47.25" customHeight="1">
      <c r="D4" s="291"/>
      <c r="E4" s="291"/>
      <c r="F4" s="291"/>
    </row>
    <row r="5" spans="2:6" ht="17.25" customHeight="1">
      <c r="B5" s="110"/>
    </row>
    <row r="6" spans="2:6" ht="86.25" customHeight="1">
      <c r="B6" s="292" t="s">
        <v>6538</v>
      </c>
      <c r="C6" s="292"/>
      <c r="D6" s="292"/>
      <c r="E6" s="292"/>
      <c r="F6" s="292"/>
    </row>
    <row r="7" spans="2:6" ht="15.75" customHeight="1">
      <c r="B7" s="111"/>
      <c r="C7" s="111"/>
      <c r="D7" s="111"/>
      <c r="E7" s="111"/>
      <c r="F7" s="111"/>
    </row>
    <row r="8" spans="2:6">
      <c r="B8" s="112"/>
    </row>
    <row r="9" spans="2:6" ht="16.5">
      <c r="B9" s="295" t="s">
        <v>2095</v>
      </c>
      <c r="C9" s="295" t="s">
        <v>2109</v>
      </c>
      <c r="D9" s="159">
        <v>2024</v>
      </c>
      <c r="E9" s="159">
        <v>2023</v>
      </c>
      <c r="F9" s="159">
        <v>2022</v>
      </c>
    </row>
    <row r="10" spans="2:6" ht="91.5" customHeight="1">
      <c r="B10" s="296"/>
      <c r="C10" s="296"/>
      <c r="D10" s="159" t="s">
        <v>2110</v>
      </c>
      <c r="E10" s="159" t="s">
        <v>2111</v>
      </c>
      <c r="F10" s="159" t="s">
        <v>2112</v>
      </c>
    </row>
    <row r="11" spans="2:6" ht="16.5">
      <c r="B11" s="159">
        <v>1</v>
      </c>
      <c r="C11" s="159">
        <v>2</v>
      </c>
      <c r="D11" s="159">
        <v>3</v>
      </c>
      <c r="E11" s="159">
        <v>4</v>
      </c>
      <c r="F11" s="159">
        <v>5</v>
      </c>
    </row>
    <row r="12" spans="2:6" ht="33">
      <c r="B12" s="159" t="s">
        <v>10</v>
      </c>
      <c r="C12" s="101" t="s">
        <v>2113</v>
      </c>
      <c r="D12" s="114">
        <v>38410.814050000758</v>
      </c>
      <c r="E12" s="114">
        <v>37672.633210001135</v>
      </c>
      <c r="F12" s="114">
        <v>36623.771900000582</v>
      </c>
    </row>
    <row r="13" spans="2:6" ht="16.5">
      <c r="B13" s="159" t="s">
        <v>49</v>
      </c>
      <c r="C13" s="101" t="s">
        <v>2114</v>
      </c>
      <c r="D13" s="148">
        <v>157.97381040466405</v>
      </c>
      <c r="E13" s="148">
        <v>147.93515670011084</v>
      </c>
      <c r="F13" s="114">
        <v>134.62694229205437</v>
      </c>
    </row>
    <row r="14" spans="2:6" ht="16.5">
      <c r="B14" s="159" t="s">
        <v>175</v>
      </c>
      <c r="C14" s="101" t="s">
        <v>2115</v>
      </c>
      <c r="D14" s="101"/>
      <c r="E14" s="101"/>
      <c r="F14" s="114"/>
    </row>
    <row r="15" spans="2:6" ht="16.5">
      <c r="B15" s="159" t="s">
        <v>499</v>
      </c>
      <c r="C15" s="101" t="s">
        <v>2116</v>
      </c>
      <c r="D15" s="114">
        <v>26507.126257839038</v>
      </c>
      <c r="E15" s="114">
        <v>25957.091000396409</v>
      </c>
      <c r="F15" s="114">
        <v>22583.469724491853</v>
      </c>
    </row>
    <row r="16" spans="2:6" ht="16.5">
      <c r="B16" s="159" t="s">
        <v>2117</v>
      </c>
      <c r="C16" s="101" t="s">
        <v>2118</v>
      </c>
      <c r="D16" s="114">
        <v>8058.1933556249705</v>
      </c>
      <c r="E16" s="114">
        <v>7891.0358245411298</v>
      </c>
      <c r="F16" s="114">
        <v>6865.4745948421696</v>
      </c>
    </row>
    <row r="17" spans="2:6" ht="16.5">
      <c r="B17" s="159" t="s">
        <v>2119</v>
      </c>
      <c r="C17" s="101" t="s">
        <v>2120</v>
      </c>
      <c r="D17" s="114">
        <v>3687.5206261320859</v>
      </c>
      <c r="E17" s="114">
        <v>3676.571228363488</v>
      </c>
      <c r="F17" s="114">
        <v>7040.2006383745029</v>
      </c>
    </row>
    <row r="18" spans="2:6" ht="16.5">
      <c r="B18" s="159" t="s">
        <v>2121</v>
      </c>
      <c r="C18" s="101" t="s">
        <v>2122</v>
      </c>
      <c r="D18" s="114">
        <v>3687.5206261320859</v>
      </c>
      <c r="E18" s="114">
        <v>3676.571228363488</v>
      </c>
      <c r="F18" s="114">
        <v>7040.2006383745029</v>
      </c>
    </row>
    <row r="19" spans="2:6" ht="33">
      <c r="B19" s="159" t="s">
        <v>2123</v>
      </c>
      <c r="C19" s="101" t="s">
        <v>2124</v>
      </c>
      <c r="D19" s="101"/>
      <c r="E19" s="101"/>
      <c r="F19" s="114"/>
    </row>
    <row r="20" spans="2:6" ht="33">
      <c r="B20" s="159" t="s">
        <v>2125</v>
      </c>
      <c r="C20" s="101" t="s">
        <v>2126</v>
      </c>
      <c r="D20" s="114">
        <v>0</v>
      </c>
      <c r="E20" s="114">
        <v>0</v>
      </c>
      <c r="F20" s="114">
        <v>0</v>
      </c>
    </row>
    <row r="21" spans="2:6" ht="16.5">
      <c r="B21" s="159" t="s">
        <v>2127</v>
      </c>
      <c r="C21" s="101" t="s">
        <v>2128</v>
      </c>
      <c r="D21" s="101"/>
      <c r="E21" s="101"/>
      <c r="F21" s="114"/>
    </row>
    <row r="22" spans="2:6" ht="16.5">
      <c r="B22" s="159" t="s">
        <v>2129</v>
      </c>
      <c r="C22" s="101" t="s">
        <v>2130</v>
      </c>
      <c r="D22" s="101"/>
      <c r="E22" s="101"/>
      <c r="F22" s="114"/>
    </row>
    <row r="23" spans="2:6" ht="49.5">
      <c r="B23" s="159" t="s">
        <v>2131</v>
      </c>
      <c r="C23" s="101" t="s">
        <v>2132</v>
      </c>
      <c r="D23" s="101"/>
      <c r="E23" s="101"/>
      <c r="F23" s="114"/>
    </row>
    <row r="24" spans="2:6" ht="16.5">
      <c r="B24" s="159" t="s">
        <v>2133</v>
      </c>
      <c r="C24" s="101" t="s">
        <v>2134</v>
      </c>
      <c r="D24" s="101"/>
      <c r="E24" s="101"/>
      <c r="F24" s="114"/>
    </row>
    <row r="25" spans="2:6" ht="33">
      <c r="B25" s="159" t="s">
        <v>2135</v>
      </c>
      <c r="C25" s="101" t="s">
        <v>2136</v>
      </c>
      <c r="D25" s="101"/>
      <c r="E25" s="101"/>
      <c r="F25" s="114"/>
    </row>
    <row r="26" spans="2:6" ht="16.5">
      <c r="B26" s="159" t="s">
        <v>2137</v>
      </c>
      <c r="C26" s="101" t="s">
        <v>2138</v>
      </c>
      <c r="D26" s="114">
        <v>0</v>
      </c>
      <c r="E26" s="114">
        <v>0</v>
      </c>
      <c r="F26" s="114">
        <v>0</v>
      </c>
    </row>
    <row r="27" spans="2:6" ht="16.5">
      <c r="B27" s="159" t="s">
        <v>2139</v>
      </c>
      <c r="C27" s="101" t="s">
        <v>2140</v>
      </c>
      <c r="D27" s="101"/>
      <c r="E27" s="101"/>
      <c r="F27" s="114"/>
    </row>
    <row r="28" spans="2:6" ht="16.5">
      <c r="B28" s="158" t="s">
        <v>2141</v>
      </c>
      <c r="C28" s="115" t="s">
        <v>2142</v>
      </c>
      <c r="D28" s="115"/>
      <c r="E28" s="115"/>
      <c r="F28" s="116"/>
    </row>
    <row r="29" spans="2:6" ht="16.5">
      <c r="B29" s="159" t="s">
        <v>2143</v>
      </c>
      <c r="C29" s="101" t="s">
        <v>2144</v>
      </c>
      <c r="D29" s="101"/>
      <c r="E29" s="101"/>
      <c r="F29" s="114"/>
    </row>
    <row r="30" spans="2:6" ht="33">
      <c r="B30" s="159" t="s">
        <v>2145</v>
      </c>
      <c r="C30" s="101" t="s">
        <v>2146</v>
      </c>
      <c r="D30" s="114">
        <v>0</v>
      </c>
      <c r="E30" s="114">
        <v>0</v>
      </c>
      <c r="F30" s="114">
        <v>0</v>
      </c>
    </row>
  </sheetData>
  <mergeCells count="4">
    <mergeCell ref="D3:F4"/>
    <mergeCell ref="B6:F6"/>
    <mergeCell ref="B9:B10"/>
    <mergeCell ref="C9:C10"/>
  </mergeCells>
  <pageMargins left="0.7" right="0.7" top="0.75" bottom="0.75" header="0.3" footer="0.3"/>
  <pageSetup paperSize="9" scale="6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34"/>
  <sheetViews>
    <sheetView view="pageBreakPreview" zoomScaleNormal="100" zoomScaleSheetLayoutView="100" workbookViewId="0">
      <selection activeCell="A11" sqref="A11"/>
    </sheetView>
  </sheetViews>
  <sheetFormatPr defaultColWidth="0.85546875" defaultRowHeight="15.75"/>
  <cols>
    <col min="1" max="69" width="0.85546875" style="2"/>
    <col min="70" max="70" width="0.85546875" style="2" customWidth="1"/>
    <col min="71" max="73" width="0.85546875" style="2"/>
    <col min="74" max="74" width="0.85546875" style="2" customWidth="1"/>
    <col min="75" max="86" width="0.85546875" style="2"/>
    <col min="87" max="88" width="0.85546875" style="2" customWidth="1"/>
    <col min="89" max="105" width="0.85546875" style="2"/>
    <col min="106" max="116" width="0" style="2" hidden="1" customWidth="1"/>
    <col min="117" max="117" width="7.7109375" style="2" hidden="1" customWidth="1"/>
    <col min="118" max="118" width="20.5703125" style="2" hidden="1" customWidth="1"/>
    <col min="119" max="119" width="13.5703125" style="2" hidden="1" customWidth="1"/>
    <col min="120" max="120" width="22.140625" style="2" hidden="1" customWidth="1"/>
    <col min="121" max="121" width="17.42578125" style="2" hidden="1" customWidth="1"/>
    <col min="122" max="172" width="0" style="2" hidden="1" customWidth="1"/>
    <col min="173" max="325" width="0.85546875" style="2"/>
    <col min="326" max="326" width="0.85546875" style="2" customWidth="1"/>
    <col min="327" max="329" width="0.85546875" style="2"/>
    <col min="330" max="330" width="0.85546875" style="2" customWidth="1"/>
    <col min="331" max="342" width="0.85546875" style="2"/>
    <col min="343" max="344" width="0.85546875" style="2" customWidth="1"/>
    <col min="345" max="581" width="0.85546875" style="2"/>
    <col min="582" max="582" width="0.85546875" style="2" customWidth="1"/>
    <col min="583" max="585" width="0.85546875" style="2"/>
    <col min="586" max="586" width="0.85546875" style="2" customWidth="1"/>
    <col min="587" max="598" width="0.85546875" style="2"/>
    <col min="599" max="600" width="0.85546875" style="2" customWidth="1"/>
    <col min="601" max="837" width="0.85546875" style="2"/>
    <col min="838" max="838" width="0.85546875" style="2" customWidth="1"/>
    <col min="839" max="841" width="0.85546875" style="2"/>
    <col min="842" max="842" width="0.85546875" style="2" customWidth="1"/>
    <col min="843" max="854" width="0.85546875" style="2"/>
    <col min="855" max="856" width="0.85546875" style="2" customWidth="1"/>
    <col min="857" max="1093" width="0.85546875" style="2"/>
    <col min="1094" max="1094" width="0.85546875" style="2" customWidth="1"/>
    <col min="1095" max="1097" width="0.85546875" style="2"/>
    <col min="1098" max="1098" width="0.85546875" style="2" customWidth="1"/>
    <col min="1099" max="1110" width="0.85546875" style="2"/>
    <col min="1111" max="1112" width="0.85546875" style="2" customWidth="1"/>
    <col min="1113" max="1349" width="0.85546875" style="2"/>
    <col min="1350" max="1350" width="0.85546875" style="2" customWidth="1"/>
    <col min="1351" max="1353" width="0.85546875" style="2"/>
    <col min="1354" max="1354" width="0.85546875" style="2" customWidth="1"/>
    <col min="1355" max="1366" width="0.85546875" style="2"/>
    <col min="1367" max="1368" width="0.85546875" style="2" customWidth="1"/>
    <col min="1369" max="1605" width="0.85546875" style="2"/>
    <col min="1606" max="1606" width="0.85546875" style="2" customWidth="1"/>
    <col min="1607" max="1609" width="0.85546875" style="2"/>
    <col min="1610" max="1610" width="0.85546875" style="2" customWidth="1"/>
    <col min="1611" max="1622" width="0.85546875" style="2"/>
    <col min="1623" max="1624" width="0.85546875" style="2" customWidth="1"/>
    <col min="1625" max="1861" width="0.85546875" style="2"/>
    <col min="1862" max="1862" width="0.85546875" style="2" customWidth="1"/>
    <col min="1863" max="1865" width="0.85546875" style="2"/>
    <col min="1866" max="1866" width="0.85546875" style="2" customWidth="1"/>
    <col min="1867" max="1878" width="0.85546875" style="2"/>
    <col min="1879" max="1880" width="0.85546875" style="2" customWidth="1"/>
    <col min="1881" max="2117" width="0.85546875" style="2"/>
    <col min="2118" max="2118" width="0.85546875" style="2" customWidth="1"/>
    <col min="2119" max="2121" width="0.85546875" style="2"/>
    <col min="2122" max="2122" width="0.85546875" style="2" customWidth="1"/>
    <col min="2123" max="2134" width="0.85546875" style="2"/>
    <col min="2135" max="2136" width="0.85546875" style="2" customWidth="1"/>
    <col min="2137" max="2373" width="0.85546875" style="2"/>
    <col min="2374" max="2374" width="0.85546875" style="2" customWidth="1"/>
    <col min="2375" max="2377" width="0.85546875" style="2"/>
    <col min="2378" max="2378" width="0.85546875" style="2" customWidth="1"/>
    <col min="2379" max="2390" width="0.85546875" style="2"/>
    <col min="2391" max="2392" width="0.85546875" style="2" customWidth="1"/>
    <col min="2393" max="2629" width="0.85546875" style="2"/>
    <col min="2630" max="2630" width="0.85546875" style="2" customWidth="1"/>
    <col min="2631" max="2633" width="0.85546875" style="2"/>
    <col min="2634" max="2634" width="0.85546875" style="2" customWidth="1"/>
    <col min="2635" max="2646" width="0.85546875" style="2"/>
    <col min="2647" max="2648" width="0.85546875" style="2" customWidth="1"/>
    <col min="2649" max="2885" width="0.85546875" style="2"/>
    <col min="2886" max="2886" width="0.85546875" style="2" customWidth="1"/>
    <col min="2887" max="2889" width="0.85546875" style="2"/>
    <col min="2890" max="2890" width="0.85546875" style="2" customWidth="1"/>
    <col min="2891" max="2902" width="0.85546875" style="2"/>
    <col min="2903" max="2904" width="0.85546875" style="2" customWidth="1"/>
    <col min="2905" max="3141" width="0.85546875" style="2"/>
    <col min="3142" max="3142" width="0.85546875" style="2" customWidth="1"/>
    <col min="3143" max="3145" width="0.85546875" style="2"/>
    <col min="3146" max="3146" width="0.85546875" style="2" customWidth="1"/>
    <col min="3147" max="3158" width="0.85546875" style="2"/>
    <col min="3159" max="3160" width="0.85546875" style="2" customWidth="1"/>
    <col min="3161" max="3397" width="0.85546875" style="2"/>
    <col min="3398" max="3398" width="0.85546875" style="2" customWidth="1"/>
    <col min="3399" max="3401" width="0.85546875" style="2"/>
    <col min="3402" max="3402" width="0.85546875" style="2" customWidth="1"/>
    <col min="3403" max="3414" width="0.85546875" style="2"/>
    <col min="3415" max="3416" width="0.85546875" style="2" customWidth="1"/>
    <col min="3417" max="3653" width="0.85546875" style="2"/>
    <col min="3654" max="3654" width="0.85546875" style="2" customWidth="1"/>
    <col min="3655" max="3657" width="0.85546875" style="2"/>
    <col min="3658" max="3658" width="0.85546875" style="2" customWidth="1"/>
    <col min="3659" max="3670" width="0.85546875" style="2"/>
    <col min="3671" max="3672" width="0.85546875" style="2" customWidth="1"/>
    <col min="3673" max="3909" width="0.85546875" style="2"/>
    <col min="3910" max="3910" width="0.85546875" style="2" customWidth="1"/>
    <col min="3911" max="3913" width="0.85546875" style="2"/>
    <col min="3914" max="3914" width="0.85546875" style="2" customWidth="1"/>
    <col min="3915" max="3926" width="0.85546875" style="2"/>
    <col min="3927" max="3928" width="0.85546875" style="2" customWidth="1"/>
    <col min="3929" max="4165" width="0.85546875" style="2"/>
    <col min="4166" max="4166" width="0.85546875" style="2" customWidth="1"/>
    <col min="4167" max="4169" width="0.85546875" style="2"/>
    <col min="4170" max="4170" width="0.85546875" style="2" customWidth="1"/>
    <col min="4171" max="4182" width="0.85546875" style="2"/>
    <col min="4183" max="4184" width="0.85546875" style="2" customWidth="1"/>
    <col min="4185" max="4421" width="0.85546875" style="2"/>
    <col min="4422" max="4422" width="0.85546875" style="2" customWidth="1"/>
    <col min="4423" max="4425" width="0.85546875" style="2"/>
    <col min="4426" max="4426" width="0.85546875" style="2" customWidth="1"/>
    <col min="4427" max="4438" width="0.85546875" style="2"/>
    <col min="4439" max="4440" width="0.85546875" style="2" customWidth="1"/>
    <col min="4441" max="4677" width="0.85546875" style="2"/>
    <col min="4678" max="4678" width="0.85546875" style="2" customWidth="1"/>
    <col min="4679" max="4681" width="0.85546875" style="2"/>
    <col min="4682" max="4682" width="0.85546875" style="2" customWidth="1"/>
    <col min="4683" max="4694" width="0.85546875" style="2"/>
    <col min="4695" max="4696" width="0.85546875" style="2" customWidth="1"/>
    <col min="4697" max="4933" width="0.85546875" style="2"/>
    <col min="4934" max="4934" width="0.85546875" style="2" customWidth="1"/>
    <col min="4935" max="4937" width="0.85546875" style="2"/>
    <col min="4938" max="4938" width="0.85546875" style="2" customWidth="1"/>
    <col min="4939" max="4950" width="0.85546875" style="2"/>
    <col min="4951" max="4952" width="0.85546875" style="2" customWidth="1"/>
    <col min="4953" max="5189" width="0.85546875" style="2"/>
    <col min="5190" max="5190" width="0.85546875" style="2" customWidth="1"/>
    <col min="5191" max="5193" width="0.85546875" style="2"/>
    <col min="5194" max="5194" width="0.85546875" style="2" customWidth="1"/>
    <col min="5195" max="5206" width="0.85546875" style="2"/>
    <col min="5207" max="5208" width="0.85546875" style="2" customWidth="1"/>
    <col min="5209" max="5445" width="0.85546875" style="2"/>
    <col min="5446" max="5446" width="0.85546875" style="2" customWidth="1"/>
    <col min="5447" max="5449" width="0.85546875" style="2"/>
    <col min="5450" max="5450" width="0.85546875" style="2" customWidth="1"/>
    <col min="5451" max="5462" width="0.85546875" style="2"/>
    <col min="5463" max="5464" width="0.85546875" style="2" customWidth="1"/>
    <col min="5465" max="5701" width="0.85546875" style="2"/>
    <col min="5702" max="5702" width="0.85546875" style="2" customWidth="1"/>
    <col min="5703" max="5705" width="0.85546875" style="2"/>
    <col min="5706" max="5706" width="0.85546875" style="2" customWidth="1"/>
    <col min="5707" max="5718" width="0.85546875" style="2"/>
    <col min="5719" max="5720" width="0.85546875" style="2" customWidth="1"/>
    <col min="5721" max="5957" width="0.85546875" style="2"/>
    <col min="5958" max="5958" width="0.85546875" style="2" customWidth="1"/>
    <col min="5959" max="5961" width="0.85546875" style="2"/>
    <col min="5962" max="5962" width="0.85546875" style="2" customWidth="1"/>
    <col min="5963" max="5974" width="0.85546875" style="2"/>
    <col min="5975" max="5976" width="0.85546875" style="2" customWidth="1"/>
    <col min="5977" max="6213" width="0.85546875" style="2"/>
    <col min="6214" max="6214" width="0.85546875" style="2" customWidth="1"/>
    <col min="6215" max="6217" width="0.85546875" style="2"/>
    <col min="6218" max="6218" width="0.85546875" style="2" customWidth="1"/>
    <col min="6219" max="6230" width="0.85546875" style="2"/>
    <col min="6231" max="6232" width="0.85546875" style="2" customWidth="1"/>
    <col min="6233" max="6469" width="0.85546875" style="2"/>
    <col min="6470" max="6470" width="0.85546875" style="2" customWidth="1"/>
    <col min="6471" max="6473" width="0.85546875" style="2"/>
    <col min="6474" max="6474" width="0.85546875" style="2" customWidth="1"/>
    <col min="6475" max="6486" width="0.85546875" style="2"/>
    <col min="6487" max="6488" width="0.85546875" style="2" customWidth="1"/>
    <col min="6489" max="6725" width="0.85546875" style="2"/>
    <col min="6726" max="6726" width="0.85546875" style="2" customWidth="1"/>
    <col min="6727" max="6729" width="0.85546875" style="2"/>
    <col min="6730" max="6730" width="0.85546875" style="2" customWidth="1"/>
    <col min="6731" max="6742" width="0.85546875" style="2"/>
    <col min="6743" max="6744" width="0.85546875" style="2" customWidth="1"/>
    <col min="6745" max="6981" width="0.85546875" style="2"/>
    <col min="6982" max="6982" width="0.85546875" style="2" customWidth="1"/>
    <col min="6983" max="6985" width="0.85546875" style="2"/>
    <col min="6986" max="6986" width="0.85546875" style="2" customWidth="1"/>
    <col min="6987" max="6998" width="0.85546875" style="2"/>
    <col min="6999" max="7000" width="0.85546875" style="2" customWidth="1"/>
    <col min="7001" max="7237" width="0.85546875" style="2"/>
    <col min="7238" max="7238" width="0.85546875" style="2" customWidth="1"/>
    <col min="7239" max="7241" width="0.85546875" style="2"/>
    <col min="7242" max="7242" width="0.85546875" style="2" customWidth="1"/>
    <col min="7243" max="7254" width="0.85546875" style="2"/>
    <col min="7255" max="7256" width="0.85546875" style="2" customWidth="1"/>
    <col min="7257" max="7493" width="0.85546875" style="2"/>
    <col min="7494" max="7494" width="0.85546875" style="2" customWidth="1"/>
    <col min="7495" max="7497" width="0.85546875" style="2"/>
    <col min="7498" max="7498" width="0.85546875" style="2" customWidth="1"/>
    <col min="7499" max="7510" width="0.85546875" style="2"/>
    <col min="7511" max="7512" width="0.85546875" style="2" customWidth="1"/>
    <col min="7513" max="7749" width="0.85546875" style="2"/>
    <col min="7750" max="7750" width="0.85546875" style="2" customWidth="1"/>
    <col min="7751" max="7753" width="0.85546875" style="2"/>
    <col min="7754" max="7754" width="0.85546875" style="2" customWidth="1"/>
    <col min="7755" max="7766" width="0.85546875" style="2"/>
    <col min="7767" max="7768" width="0.85546875" style="2" customWidth="1"/>
    <col min="7769" max="8005" width="0.85546875" style="2"/>
    <col min="8006" max="8006" width="0.85546875" style="2" customWidth="1"/>
    <col min="8007" max="8009" width="0.85546875" style="2"/>
    <col min="8010" max="8010" width="0.85546875" style="2" customWidth="1"/>
    <col min="8011" max="8022" width="0.85546875" style="2"/>
    <col min="8023" max="8024" width="0.85546875" style="2" customWidth="1"/>
    <col min="8025" max="8261" width="0.85546875" style="2"/>
    <col min="8262" max="8262" width="0.85546875" style="2" customWidth="1"/>
    <col min="8263" max="8265" width="0.85546875" style="2"/>
    <col min="8266" max="8266" width="0.85546875" style="2" customWidth="1"/>
    <col min="8267" max="8278" width="0.85546875" style="2"/>
    <col min="8279" max="8280" width="0.85546875" style="2" customWidth="1"/>
    <col min="8281" max="8517" width="0.85546875" style="2"/>
    <col min="8518" max="8518" width="0.85546875" style="2" customWidth="1"/>
    <col min="8519" max="8521" width="0.85546875" style="2"/>
    <col min="8522" max="8522" width="0.85546875" style="2" customWidth="1"/>
    <col min="8523" max="8534" width="0.85546875" style="2"/>
    <col min="8535" max="8536" width="0.85546875" style="2" customWidth="1"/>
    <col min="8537" max="8773" width="0.85546875" style="2"/>
    <col min="8774" max="8774" width="0.85546875" style="2" customWidth="1"/>
    <col min="8775" max="8777" width="0.85546875" style="2"/>
    <col min="8778" max="8778" width="0.85546875" style="2" customWidth="1"/>
    <col min="8779" max="8790" width="0.85546875" style="2"/>
    <col min="8791" max="8792" width="0.85546875" style="2" customWidth="1"/>
    <col min="8793" max="9029" width="0.85546875" style="2"/>
    <col min="9030" max="9030" width="0.85546875" style="2" customWidth="1"/>
    <col min="9031" max="9033" width="0.85546875" style="2"/>
    <col min="9034" max="9034" width="0.85546875" style="2" customWidth="1"/>
    <col min="9035" max="9046" width="0.85546875" style="2"/>
    <col min="9047" max="9048" width="0.85546875" style="2" customWidth="1"/>
    <col min="9049" max="9285" width="0.85546875" style="2"/>
    <col min="9286" max="9286" width="0.85546875" style="2" customWidth="1"/>
    <col min="9287" max="9289" width="0.85546875" style="2"/>
    <col min="9290" max="9290" width="0.85546875" style="2" customWidth="1"/>
    <col min="9291" max="9302" width="0.85546875" style="2"/>
    <col min="9303" max="9304" width="0.85546875" style="2" customWidth="1"/>
    <col min="9305" max="9541" width="0.85546875" style="2"/>
    <col min="9542" max="9542" width="0.85546875" style="2" customWidth="1"/>
    <col min="9543" max="9545" width="0.85546875" style="2"/>
    <col min="9546" max="9546" width="0.85546875" style="2" customWidth="1"/>
    <col min="9547" max="9558" width="0.85546875" style="2"/>
    <col min="9559" max="9560" width="0.85546875" style="2" customWidth="1"/>
    <col min="9561" max="9797" width="0.85546875" style="2"/>
    <col min="9798" max="9798" width="0.85546875" style="2" customWidth="1"/>
    <col min="9799" max="9801" width="0.85546875" style="2"/>
    <col min="9802" max="9802" width="0.85546875" style="2" customWidth="1"/>
    <col min="9803" max="9814" width="0.85546875" style="2"/>
    <col min="9815" max="9816" width="0.85546875" style="2" customWidth="1"/>
    <col min="9817" max="10053" width="0.85546875" style="2"/>
    <col min="10054" max="10054" width="0.85546875" style="2" customWidth="1"/>
    <col min="10055" max="10057" width="0.85546875" style="2"/>
    <col min="10058" max="10058" width="0.85546875" style="2" customWidth="1"/>
    <col min="10059" max="10070" width="0.85546875" style="2"/>
    <col min="10071" max="10072" width="0.85546875" style="2" customWidth="1"/>
    <col min="10073" max="10309" width="0.85546875" style="2"/>
    <col min="10310" max="10310" width="0.85546875" style="2" customWidth="1"/>
    <col min="10311" max="10313" width="0.85546875" style="2"/>
    <col min="10314" max="10314" width="0.85546875" style="2" customWidth="1"/>
    <col min="10315" max="10326" width="0.85546875" style="2"/>
    <col min="10327" max="10328" width="0.85546875" style="2" customWidth="1"/>
    <col min="10329" max="10565" width="0.85546875" style="2"/>
    <col min="10566" max="10566" width="0.85546875" style="2" customWidth="1"/>
    <col min="10567" max="10569" width="0.85546875" style="2"/>
    <col min="10570" max="10570" width="0.85546875" style="2" customWidth="1"/>
    <col min="10571" max="10582" width="0.85546875" style="2"/>
    <col min="10583" max="10584" width="0.85546875" style="2" customWidth="1"/>
    <col min="10585" max="10821" width="0.85546875" style="2"/>
    <col min="10822" max="10822" width="0.85546875" style="2" customWidth="1"/>
    <col min="10823" max="10825" width="0.85546875" style="2"/>
    <col min="10826" max="10826" width="0.85546875" style="2" customWidth="1"/>
    <col min="10827" max="10838" width="0.85546875" style="2"/>
    <col min="10839" max="10840" width="0.85546875" style="2" customWidth="1"/>
    <col min="10841" max="11077" width="0.85546875" style="2"/>
    <col min="11078" max="11078" width="0.85546875" style="2" customWidth="1"/>
    <col min="11079" max="11081" width="0.85546875" style="2"/>
    <col min="11082" max="11082" width="0.85546875" style="2" customWidth="1"/>
    <col min="11083" max="11094" width="0.85546875" style="2"/>
    <col min="11095" max="11096" width="0.85546875" style="2" customWidth="1"/>
    <col min="11097" max="11333" width="0.85546875" style="2"/>
    <col min="11334" max="11334" width="0.85546875" style="2" customWidth="1"/>
    <col min="11335" max="11337" width="0.85546875" style="2"/>
    <col min="11338" max="11338" width="0.85546875" style="2" customWidth="1"/>
    <col min="11339" max="11350" width="0.85546875" style="2"/>
    <col min="11351" max="11352" width="0.85546875" style="2" customWidth="1"/>
    <col min="11353" max="11589" width="0.85546875" style="2"/>
    <col min="11590" max="11590" width="0.85546875" style="2" customWidth="1"/>
    <col min="11591" max="11593" width="0.85546875" style="2"/>
    <col min="11594" max="11594" width="0.85546875" style="2" customWidth="1"/>
    <col min="11595" max="11606" width="0.85546875" style="2"/>
    <col min="11607" max="11608" width="0.85546875" style="2" customWidth="1"/>
    <col min="11609" max="11845" width="0.85546875" style="2"/>
    <col min="11846" max="11846" width="0.85546875" style="2" customWidth="1"/>
    <col min="11847" max="11849" width="0.85546875" style="2"/>
    <col min="11850" max="11850" width="0.85546875" style="2" customWidth="1"/>
    <col min="11851" max="11862" width="0.85546875" style="2"/>
    <col min="11863" max="11864" width="0.85546875" style="2" customWidth="1"/>
    <col min="11865" max="12101" width="0.85546875" style="2"/>
    <col min="12102" max="12102" width="0.85546875" style="2" customWidth="1"/>
    <col min="12103" max="12105" width="0.85546875" style="2"/>
    <col min="12106" max="12106" width="0.85546875" style="2" customWidth="1"/>
    <col min="12107" max="12118" width="0.85546875" style="2"/>
    <col min="12119" max="12120" width="0.85546875" style="2" customWidth="1"/>
    <col min="12121" max="12357" width="0.85546875" style="2"/>
    <col min="12358" max="12358" width="0.85546875" style="2" customWidth="1"/>
    <col min="12359" max="12361" width="0.85546875" style="2"/>
    <col min="12362" max="12362" width="0.85546875" style="2" customWidth="1"/>
    <col min="12363" max="12374" width="0.85546875" style="2"/>
    <col min="12375" max="12376" width="0.85546875" style="2" customWidth="1"/>
    <col min="12377" max="12613" width="0.85546875" style="2"/>
    <col min="12614" max="12614" width="0.85546875" style="2" customWidth="1"/>
    <col min="12615" max="12617" width="0.85546875" style="2"/>
    <col min="12618" max="12618" width="0.85546875" style="2" customWidth="1"/>
    <col min="12619" max="12630" width="0.85546875" style="2"/>
    <col min="12631" max="12632" width="0.85546875" style="2" customWidth="1"/>
    <col min="12633" max="12869" width="0.85546875" style="2"/>
    <col min="12870" max="12870" width="0.85546875" style="2" customWidth="1"/>
    <col min="12871" max="12873" width="0.85546875" style="2"/>
    <col min="12874" max="12874" width="0.85546875" style="2" customWidth="1"/>
    <col min="12875" max="12886" width="0.85546875" style="2"/>
    <col min="12887" max="12888" width="0.85546875" style="2" customWidth="1"/>
    <col min="12889" max="13125" width="0.85546875" style="2"/>
    <col min="13126" max="13126" width="0.85546875" style="2" customWidth="1"/>
    <col min="13127" max="13129" width="0.85546875" style="2"/>
    <col min="13130" max="13130" width="0.85546875" style="2" customWidth="1"/>
    <col min="13131" max="13142" width="0.85546875" style="2"/>
    <col min="13143" max="13144" width="0.85546875" style="2" customWidth="1"/>
    <col min="13145" max="13381" width="0.85546875" style="2"/>
    <col min="13382" max="13382" width="0.85546875" style="2" customWidth="1"/>
    <col min="13383" max="13385" width="0.85546875" style="2"/>
    <col min="13386" max="13386" width="0.85546875" style="2" customWidth="1"/>
    <col min="13387" max="13398" width="0.85546875" style="2"/>
    <col min="13399" max="13400" width="0.85546875" style="2" customWidth="1"/>
    <col min="13401" max="13637" width="0.85546875" style="2"/>
    <col min="13638" max="13638" width="0.85546875" style="2" customWidth="1"/>
    <col min="13639" max="13641" width="0.85546875" style="2"/>
    <col min="13642" max="13642" width="0.85546875" style="2" customWidth="1"/>
    <col min="13643" max="13654" width="0.85546875" style="2"/>
    <col min="13655" max="13656" width="0.85546875" style="2" customWidth="1"/>
    <col min="13657" max="13893" width="0.85546875" style="2"/>
    <col min="13894" max="13894" width="0.85546875" style="2" customWidth="1"/>
    <col min="13895" max="13897" width="0.85546875" style="2"/>
    <col min="13898" max="13898" width="0.85546875" style="2" customWidth="1"/>
    <col min="13899" max="13910" width="0.85546875" style="2"/>
    <col min="13911" max="13912" width="0.85546875" style="2" customWidth="1"/>
    <col min="13913" max="14149" width="0.85546875" style="2"/>
    <col min="14150" max="14150" width="0.85546875" style="2" customWidth="1"/>
    <col min="14151" max="14153" width="0.85546875" style="2"/>
    <col min="14154" max="14154" width="0.85546875" style="2" customWidth="1"/>
    <col min="14155" max="14166" width="0.85546875" style="2"/>
    <col min="14167" max="14168" width="0.85546875" style="2" customWidth="1"/>
    <col min="14169" max="14405" width="0.85546875" style="2"/>
    <col min="14406" max="14406" width="0.85546875" style="2" customWidth="1"/>
    <col min="14407" max="14409" width="0.85546875" style="2"/>
    <col min="14410" max="14410" width="0.85546875" style="2" customWidth="1"/>
    <col min="14411" max="14422" width="0.85546875" style="2"/>
    <col min="14423" max="14424" width="0.85546875" style="2" customWidth="1"/>
    <col min="14425" max="14661" width="0.85546875" style="2"/>
    <col min="14662" max="14662" width="0.85546875" style="2" customWidth="1"/>
    <col min="14663" max="14665" width="0.85546875" style="2"/>
    <col min="14666" max="14666" width="0.85546875" style="2" customWidth="1"/>
    <col min="14667" max="14678" width="0.85546875" style="2"/>
    <col min="14679" max="14680" width="0.85546875" style="2" customWidth="1"/>
    <col min="14681" max="14917" width="0.85546875" style="2"/>
    <col min="14918" max="14918" width="0.85546875" style="2" customWidth="1"/>
    <col min="14919" max="14921" width="0.85546875" style="2"/>
    <col min="14922" max="14922" width="0.85546875" style="2" customWidth="1"/>
    <col min="14923" max="14934" width="0.85546875" style="2"/>
    <col min="14935" max="14936" width="0.85546875" style="2" customWidth="1"/>
    <col min="14937" max="15173" width="0.85546875" style="2"/>
    <col min="15174" max="15174" width="0.85546875" style="2" customWidth="1"/>
    <col min="15175" max="15177" width="0.85546875" style="2"/>
    <col min="15178" max="15178" width="0.85546875" style="2" customWidth="1"/>
    <col min="15179" max="15190" width="0.85546875" style="2"/>
    <col min="15191" max="15192" width="0.85546875" style="2" customWidth="1"/>
    <col min="15193" max="15429" width="0.85546875" style="2"/>
    <col min="15430" max="15430" width="0.85546875" style="2" customWidth="1"/>
    <col min="15431" max="15433" width="0.85546875" style="2"/>
    <col min="15434" max="15434" width="0.85546875" style="2" customWidth="1"/>
    <col min="15435" max="15446" width="0.85546875" style="2"/>
    <col min="15447" max="15448" width="0.85546875" style="2" customWidth="1"/>
    <col min="15449" max="15685" width="0.85546875" style="2"/>
    <col min="15686" max="15686" width="0.85546875" style="2" customWidth="1"/>
    <col min="15687" max="15689" width="0.85546875" style="2"/>
    <col min="15690" max="15690" width="0.85546875" style="2" customWidth="1"/>
    <col min="15691" max="15702" width="0.85546875" style="2"/>
    <col min="15703" max="15704" width="0.85546875" style="2" customWidth="1"/>
    <col min="15705" max="15941" width="0.85546875" style="2"/>
    <col min="15942" max="15942" width="0.85546875" style="2" customWidth="1"/>
    <col min="15943" max="15945" width="0.85546875" style="2"/>
    <col min="15946" max="15946" width="0.85546875" style="2" customWidth="1"/>
    <col min="15947" max="15958" width="0.85546875" style="2"/>
    <col min="15959" max="15960" width="0.85546875" style="2" customWidth="1"/>
    <col min="15961" max="16197" width="0.85546875" style="2"/>
    <col min="16198" max="16198" width="0.85546875" style="2" customWidth="1"/>
    <col min="16199" max="16201" width="0.85546875" style="2"/>
    <col min="16202" max="16202" width="0.85546875" style="2" customWidth="1"/>
    <col min="16203" max="16214" width="0.85546875" style="2"/>
    <col min="16215" max="16216" width="0.85546875" style="2" customWidth="1"/>
    <col min="16217" max="16384" width="0.85546875" style="2"/>
  </cols>
  <sheetData>
    <row r="1" spans="1:120" s="1" customFormat="1">
      <c r="BQ1" s="1" t="s">
        <v>0</v>
      </c>
      <c r="DM1" s="2"/>
      <c r="DN1" s="2"/>
      <c r="DO1" s="2"/>
      <c r="DP1" s="2"/>
    </row>
    <row r="2" spans="1:120" s="1" customFormat="1" ht="39.75" customHeight="1">
      <c r="BQ2" s="315" t="s">
        <v>1</v>
      </c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M2" s="2"/>
      <c r="DN2" s="2"/>
      <c r="DO2" s="2"/>
      <c r="DP2" s="2"/>
    </row>
    <row r="3" spans="1:120" ht="3" customHeight="1"/>
    <row r="4" spans="1:120" s="3" customFormat="1" ht="24" customHeight="1">
      <c r="BQ4" s="316" t="s">
        <v>2</v>
      </c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  <c r="DM4" s="2"/>
      <c r="DN4" s="2"/>
      <c r="DO4" s="2"/>
      <c r="DP4" s="2"/>
    </row>
    <row r="6" spans="1:120">
      <c r="DA6" s="4" t="s">
        <v>3</v>
      </c>
    </row>
    <row r="8" spans="1:120" s="5" customFormat="1" ht="16.5">
      <c r="A8" s="317" t="s">
        <v>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17"/>
      <c r="CE8" s="317"/>
      <c r="CF8" s="317"/>
      <c r="CG8" s="317"/>
      <c r="CH8" s="317"/>
      <c r="CI8" s="317"/>
      <c r="CJ8" s="317"/>
      <c r="CK8" s="317"/>
      <c r="CL8" s="317"/>
      <c r="CM8" s="317"/>
      <c r="CN8" s="317"/>
      <c r="CO8" s="317"/>
      <c r="CP8" s="317"/>
      <c r="CQ8" s="317"/>
      <c r="CR8" s="317"/>
      <c r="CS8" s="317"/>
      <c r="CT8" s="317"/>
      <c r="CU8" s="317"/>
      <c r="CV8" s="317"/>
      <c r="CW8" s="317"/>
      <c r="CX8" s="317"/>
      <c r="CY8" s="317"/>
      <c r="CZ8" s="317"/>
      <c r="DA8" s="317"/>
      <c r="DM8" s="6"/>
      <c r="DN8" s="6"/>
      <c r="DO8" s="6"/>
      <c r="DP8" s="6"/>
    </row>
    <row r="9" spans="1:120" s="5" customFormat="1" ht="6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M9" s="6"/>
      <c r="DN9" s="6"/>
      <c r="DO9" s="6"/>
      <c r="DP9" s="6"/>
    </row>
    <row r="10" spans="1:120" s="5" customFormat="1" ht="63" customHeight="1">
      <c r="A10" s="318" t="s">
        <v>11799</v>
      </c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/>
      <c r="BY10" s="317"/>
      <c r="BZ10" s="317"/>
      <c r="CA10" s="317"/>
      <c r="CB10" s="317"/>
      <c r="CC10" s="317"/>
      <c r="CD10" s="317"/>
      <c r="CE10" s="317"/>
      <c r="CF10" s="317"/>
      <c r="CG10" s="317"/>
      <c r="CH10" s="317"/>
      <c r="CI10" s="317"/>
      <c r="CJ10" s="317"/>
      <c r="CK10" s="317"/>
      <c r="CL10" s="317"/>
      <c r="CM10" s="317"/>
      <c r="CN10" s="317"/>
      <c r="CO10" s="317"/>
      <c r="CP10" s="317"/>
      <c r="CQ10" s="317"/>
      <c r="CR10" s="317"/>
      <c r="CS10" s="317"/>
      <c r="CT10" s="317"/>
      <c r="CU10" s="317"/>
      <c r="CV10" s="317"/>
      <c r="CW10" s="317"/>
      <c r="CX10" s="317"/>
      <c r="CY10" s="317"/>
      <c r="CZ10" s="317"/>
      <c r="DA10" s="317"/>
      <c r="DM10" s="6"/>
      <c r="DN10" s="6"/>
      <c r="DO10" s="6"/>
      <c r="DP10" s="6"/>
    </row>
    <row r="12" spans="1:120" s="1" customFormat="1" ht="93" customHeight="1">
      <c r="A12" s="307"/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07"/>
      <c r="AX12" s="307"/>
      <c r="AY12" s="307"/>
      <c r="AZ12" s="307"/>
      <c r="BA12" s="307"/>
      <c r="BB12" s="307"/>
      <c r="BC12" s="307"/>
      <c r="BD12" s="307"/>
      <c r="BE12" s="307"/>
      <c r="BF12" s="307"/>
      <c r="BG12" s="307"/>
      <c r="BH12" s="307"/>
      <c r="BI12" s="308"/>
      <c r="BJ12" s="309" t="s">
        <v>5</v>
      </c>
      <c r="BK12" s="310"/>
      <c r="BL12" s="310"/>
      <c r="BM12" s="31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0"/>
      <c r="BY12" s="310"/>
      <c r="BZ12" s="310"/>
      <c r="CA12" s="310"/>
      <c r="CB12" s="310"/>
      <c r="CC12" s="310"/>
      <c r="CD12" s="310"/>
      <c r="CE12" s="311"/>
      <c r="CF12" s="309" t="s">
        <v>6</v>
      </c>
      <c r="CG12" s="310"/>
      <c r="CH12" s="310"/>
      <c r="CI12" s="310"/>
      <c r="CJ12" s="310"/>
      <c r="CK12" s="31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0"/>
      <c r="CW12" s="310"/>
      <c r="CX12" s="310"/>
      <c r="CY12" s="310"/>
      <c r="CZ12" s="310"/>
      <c r="DA12" s="310"/>
      <c r="DM12" s="8"/>
      <c r="DN12" s="9" t="s">
        <v>7</v>
      </c>
      <c r="DO12" s="9" t="s">
        <v>8</v>
      </c>
      <c r="DP12" s="9" t="s">
        <v>9</v>
      </c>
    </row>
    <row r="13" spans="1:120" s="1" customFormat="1" ht="27" customHeight="1">
      <c r="A13" s="300" t="s">
        <v>10</v>
      </c>
      <c r="B13" s="300"/>
      <c r="C13" s="300"/>
      <c r="D13" s="300"/>
      <c r="E13" s="300"/>
      <c r="F13" s="301" t="s">
        <v>11</v>
      </c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01"/>
      <c r="AT13" s="301"/>
      <c r="AU13" s="301"/>
      <c r="AV13" s="301"/>
      <c r="AW13" s="301"/>
      <c r="AX13" s="301"/>
      <c r="AY13" s="301"/>
      <c r="AZ13" s="301"/>
      <c r="BA13" s="301"/>
      <c r="BB13" s="301"/>
      <c r="BC13" s="301"/>
      <c r="BD13" s="301"/>
      <c r="BE13" s="301"/>
      <c r="BF13" s="301"/>
      <c r="BG13" s="301"/>
      <c r="BH13" s="301"/>
      <c r="BI13" s="301"/>
      <c r="BJ13" s="302"/>
      <c r="BK13" s="303"/>
      <c r="BL13" s="303"/>
      <c r="BM13" s="303"/>
      <c r="BN13" s="303"/>
      <c r="BO13" s="303"/>
      <c r="BP13" s="303"/>
      <c r="BQ13" s="303"/>
      <c r="BR13" s="303"/>
      <c r="BS13" s="303"/>
      <c r="BT13" s="303"/>
      <c r="BU13" s="303"/>
      <c r="BV13" s="303"/>
      <c r="BW13" s="303"/>
      <c r="BX13" s="303"/>
      <c r="BY13" s="303"/>
      <c r="BZ13" s="303"/>
      <c r="CA13" s="303"/>
      <c r="CB13" s="303"/>
      <c r="CC13" s="303"/>
      <c r="CD13" s="303"/>
      <c r="CE13" s="304"/>
      <c r="CF13" s="303"/>
      <c r="CG13" s="303"/>
      <c r="CH13" s="303"/>
      <c r="CI13" s="303"/>
      <c r="CJ13" s="303"/>
      <c r="CK13" s="303"/>
      <c r="CL13" s="303"/>
      <c r="CM13" s="303"/>
      <c r="CN13" s="303"/>
      <c r="CO13" s="303"/>
      <c r="CP13" s="303"/>
      <c r="CQ13" s="303"/>
      <c r="CR13" s="303"/>
      <c r="CS13" s="303"/>
      <c r="CT13" s="303"/>
      <c r="CU13" s="303"/>
      <c r="CV13" s="303"/>
      <c r="CW13" s="303"/>
      <c r="CX13" s="303"/>
      <c r="CY13" s="303"/>
      <c r="CZ13" s="303"/>
      <c r="DA13" s="303"/>
      <c r="DM13" s="8"/>
      <c r="DN13" s="8"/>
      <c r="DO13" s="8"/>
      <c r="DP13" s="8"/>
    </row>
    <row r="14" spans="1:120" s="1" customFormat="1" ht="40.5" customHeight="1">
      <c r="A14" s="300" t="s">
        <v>12</v>
      </c>
      <c r="B14" s="300"/>
      <c r="C14" s="300"/>
      <c r="D14" s="300"/>
      <c r="E14" s="300"/>
      <c r="F14" s="301" t="s">
        <v>13</v>
      </c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01"/>
      <c r="AT14" s="301"/>
      <c r="AU14" s="301"/>
      <c r="AV14" s="301"/>
      <c r="AW14" s="301"/>
      <c r="AX14" s="301"/>
      <c r="AY14" s="301"/>
      <c r="AZ14" s="301"/>
      <c r="BA14" s="301"/>
      <c r="BB14" s="301"/>
      <c r="BC14" s="301"/>
      <c r="BD14" s="301"/>
      <c r="BE14" s="301"/>
      <c r="BF14" s="301"/>
      <c r="BG14" s="301"/>
      <c r="BH14" s="301"/>
      <c r="BI14" s="301"/>
      <c r="BJ14" s="312">
        <v>116888.94870999995</v>
      </c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8"/>
      <c r="CF14" s="313">
        <v>13696.42</v>
      </c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7"/>
      <c r="DM14" s="10" t="s">
        <v>14</v>
      </c>
      <c r="DN14" s="10">
        <v>2017</v>
      </c>
      <c r="DO14" s="11">
        <v>0</v>
      </c>
      <c r="DP14" s="11">
        <v>0</v>
      </c>
    </row>
    <row r="15" spans="1:120" s="1" customFormat="1" ht="27" customHeight="1">
      <c r="A15" s="300" t="s">
        <v>15</v>
      </c>
      <c r="B15" s="300"/>
      <c r="C15" s="300"/>
      <c r="D15" s="300"/>
      <c r="E15" s="300"/>
      <c r="F15" s="301" t="s">
        <v>16</v>
      </c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01"/>
      <c r="AT15" s="301"/>
      <c r="AU15" s="301"/>
      <c r="AV15" s="301"/>
      <c r="AW15" s="301"/>
      <c r="AX15" s="301"/>
      <c r="AY15" s="301"/>
      <c r="AZ15" s="301"/>
      <c r="BA15" s="301"/>
      <c r="BB15" s="301"/>
      <c r="BC15" s="301"/>
      <c r="BD15" s="301"/>
      <c r="BE15" s="301"/>
      <c r="BF15" s="301"/>
      <c r="BG15" s="301"/>
      <c r="BH15" s="301"/>
      <c r="BI15" s="301"/>
      <c r="BJ15" s="302"/>
      <c r="BK15" s="303"/>
      <c r="BL15" s="303"/>
      <c r="BM15" s="303"/>
      <c r="BN15" s="303"/>
      <c r="BO15" s="303"/>
      <c r="BP15" s="303"/>
      <c r="BQ15" s="303"/>
      <c r="BR15" s="303"/>
      <c r="BS15" s="303"/>
      <c r="BT15" s="303"/>
      <c r="BU15" s="303"/>
      <c r="BV15" s="303"/>
      <c r="BW15" s="303"/>
      <c r="BX15" s="303"/>
      <c r="BY15" s="303"/>
      <c r="BZ15" s="303"/>
      <c r="CA15" s="303"/>
      <c r="CB15" s="303"/>
      <c r="CC15" s="303"/>
      <c r="CD15" s="303"/>
      <c r="CE15" s="304"/>
      <c r="CF15" s="303"/>
      <c r="CG15" s="303"/>
      <c r="CH15" s="303"/>
      <c r="CI15" s="303"/>
      <c r="CJ15" s="303"/>
      <c r="CK15" s="303"/>
      <c r="CL15" s="303"/>
      <c r="CM15" s="303"/>
      <c r="CN15" s="303"/>
      <c r="CO15" s="303"/>
      <c r="CP15" s="303"/>
      <c r="CQ15" s="303"/>
      <c r="CR15" s="303"/>
      <c r="CS15" s="303"/>
      <c r="CT15" s="303"/>
      <c r="CU15" s="303"/>
      <c r="CV15" s="303"/>
      <c r="CW15" s="303"/>
      <c r="CX15" s="303"/>
      <c r="CY15" s="303"/>
      <c r="CZ15" s="303"/>
      <c r="DA15" s="303"/>
      <c r="DM15" s="10" t="s">
        <v>17</v>
      </c>
      <c r="DN15" s="10">
        <v>2018</v>
      </c>
      <c r="DO15" s="11">
        <v>31586.306999999997</v>
      </c>
      <c r="DP15" s="11">
        <v>4760.670000000001</v>
      </c>
    </row>
    <row r="16" spans="1:120">
      <c r="DM16" s="9"/>
      <c r="DN16" s="8" t="s">
        <v>18</v>
      </c>
      <c r="DO16" s="12">
        <f>DO15+DO14</f>
        <v>31586.306999999997</v>
      </c>
      <c r="DP16" s="12">
        <f>DP15+DP14</f>
        <v>4760.670000000001</v>
      </c>
    </row>
    <row r="17" spans="1:121">
      <c r="DM17" s="9" t="s">
        <v>14</v>
      </c>
      <c r="DN17" s="9">
        <v>2018</v>
      </c>
      <c r="DO17" s="13">
        <v>11020.478469999998</v>
      </c>
      <c r="DP17" s="13">
        <v>1939.98</v>
      </c>
    </row>
    <row r="18" spans="1:121" ht="36.75" customHeight="1">
      <c r="C18" s="314" t="s">
        <v>11777</v>
      </c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314"/>
      <c r="BN18" s="314"/>
      <c r="BO18" s="314"/>
      <c r="BP18" s="314"/>
      <c r="BQ18" s="314"/>
      <c r="BR18" s="314"/>
      <c r="BS18" s="314"/>
      <c r="BT18" s="314"/>
      <c r="BU18" s="314"/>
      <c r="BV18" s="314"/>
      <c r="BW18" s="314"/>
      <c r="BX18" s="314"/>
      <c r="BY18" s="314"/>
      <c r="BZ18" s="314"/>
      <c r="CA18" s="314"/>
      <c r="CB18" s="314"/>
      <c r="CC18" s="314"/>
      <c r="CD18" s="314"/>
      <c r="CE18" s="314"/>
      <c r="CF18" s="314"/>
      <c r="CG18" s="314"/>
      <c r="CH18" s="314"/>
      <c r="CI18" s="314"/>
      <c r="CJ18" s="314"/>
      <c r="CK18" s="314"/>
      <c r="CL18" s="314"/>
      <c r="CM18" s="314"/>
      <c r="CN18" s="314"/>
      <c r="CO18" s="314"/>
      <c r="CP18" s="314"/>
      <c r="CQ18" s="314"/>
      <c r="CR18" s="314"/>
      <c r="CS18" s="314"/>
      <c r="CT18" s="314"/>
      <c r="CU18" s="314"/>
      <c r="CV18" s="314"/>
      <c r="CW18" s="314"/>
      <c r="CX18" s="314"/>
      <c r="CY18" s="314"/>
      <c r="CZ18" s="314"/>
      <c r="DM18" s="9" t="s">
        <v>17</v>
      </c>
      <c r="DN18" s="9">
        <v>2018</v>
      </c>
      <c r="DO18" s="13">
        <v>76885.260399999999</v>
      </c>
      <c r="DP18" s="13">
        <v>9849.630000000001</v>
      </c>
    </row>
    <row r="19" spans="1:121" hidden="1">
      <c r="DM19" s="9"/>
      <c r="DN19" s="8" t="s">
        <v>19</v>
      </c>
      <c r="DO19" s="12">
        <f>DO18</f>
        <v>76885.260399999999</v>
      </c>
      <c r="DP19" s="12">
        <f>DP18</f>
        <v>9849.630000000001</v>
      </c>
    </row>
    <row r="20" spans="1:121" hidden="1">
      <c r="Y20" s="2" t="s">
        <v>20</v>
      </c>
      <c r="DM20" s="9" t="s">
        <v>14</v>
      </c>
      <c r="DN20" s="9">
        <v>2019</v>
      </c>
      <c r="DO20" s="13">
        <v>5091.9880800000001</v>
      </c>
      <c r="DP20" s="13">
        <v>1560.5400000000002</v>
      </c>
    </row>
    <row r="21" spans="1:121" ht="16.5" hidden="1" customHeight="1">
      <c r="A21" s="307"/>
      <c r="B21" s="307"/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  <c r="AJ21" s="307"/>
      <c r="AK21" s="307"/>
      <c r="AL21" s="307"/>
      <c r="AM21" s="307"/>
      <c r="AN21" s="307"/>
      <c r="AO21" s="307"/>
      <c r="AP21" s="307"/>
      <c r="AQ21" s="307"/>
      <c r="AR21" s="307"/>
      <c r="AS21" s="307"/>
      <c r="AT21" s="307"/>
      <c r="AU21" s="307"/>
      <c r="AV21" s="307"/>
      <c r="AW21" s="307"/>
      <c r="AX21" s="307"/>
      <c r="AY21" s="307"/>
      <c r="AZ21" s="307"/>
      <c r="BA21" s="307"/>
      <c r="BB21" s="307"/>
      <c r="BC21" s="307"/>
      <c r="BD21" s="307"/>
      <c r="BE21" s="307"/>
      <c r="BF21" s="307"/>
      <c r="BG21" s="307"/>
      <c r="BH21" s="307"/>
      <c r="BI21" s="308"/>
      <c r="BJ21" s="309" t="s">
        <v>5</v>
      </c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1"/>
      <c r="CF21" s="309" t="s">
        <v>6</v>
      </c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M21" s="9" t="s">
        <v>17</v>
      </c>
      <c r="DN21" s="9">
        <v>2019</v>
      </c>
      <c r="DO21" s="13">
        <v>82402.913919999992</v>
      </c>
      <c r="DP21" s="13">
        <v>12145.800000000001</v>
      </c>
    </row>
    <row r="22" spans="1:121" hidden="1">
      <c r="A22" s="300" t="s">
        <v>10</v>
      </c>
      <c r="B22" s="300"/>
      <c r="C22" s="300"/>
      <c r="D22" s="300"/>
      <c r="E22" s="300"/>
      <c r="F22" s="301" t="s">
        <v>11</v>
      </c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  <c r="BJ22" s="302"/>
      <c r="BK22" s="303"/>
      <c r="BL22" s="303"/>
      <c r="BM22" s="303"/>
      <c r="BN22" s="303"/>
      <c r="BO22" s="303"/>
      <c r="BP22" s="303"/>
      <c r="BQ22" s="303"/>
      <c r="BR22" s="303"/>
      <c r="BS22" s="303"/>
      <c r="BT22" s="303"/>
      <c r="BU22" s="303"/>
      <c r="BV22" s="303"/>
      <c r="BW22" s="303"/>
      <c r="BX22" s="303"/>
      <c r="BY22" s="303"/>
      <c r="BZ22" s="303"/>
      <c r="CA22" s="303"/>
      <c r="CB22" s="303"/>
      <c r="CC22" s="303"/>
      <c r="CD22" s="303"/>
      <c r="CE22" s="304"/>
      <c r="CF22" s="303"/>
      <c r="CG22" s="303"/>
      <c r="CH22" s="303"/>
      <c r="CI22" s="303"/>
      <c r="CJ22" s="303"/>
      <c r="CK22" s="303"/>
      <c r="CL22" s="303"/>
      <c r="CM22" s="303"/>
      <c r="CN22" s="303"/>
      <c r="CO22" s="303"/>
      <c r="CP22" s="303"/>
      <c r="CQ22" s="303"/>
      <c r="CR22" s="303"/>
      <c r="CS22" s="303"/>
      <c r="CT22" s="303"/>
      <c r="CU22" s="303"/>
      <c r="CV22" s="303"/>
      <c r="CW22" s="303"/>
      <c r="CX22" s="303"/>
      <c r="CY22" s="303"/>
      <c r="CZ22" s="303"/>
      <c r="DA22" s="303"/>
      <c r="DM22" s="9"/>
      <c r="DN22" s="8" t="s">
        <v>21</v>
      </c>
      <c r="DO22" s="12">
        <f>DO21+DO20</f>
        <v>87494.901999999987</v>
      </c>
      <c r="DP22" s="12">
        <f>DP21+DP20</f>
        <v>13706.340000000002</v>
      </c>
      <c r="DQ22" s="2">
        <f>DO26/DP26</f>
        <v>6.9205410458302952</v>
      </c>
    </row>
    <row r="23" spans="1:121" ht="15.75" hidden="1" customHeight="1">
      <c r="A23" s="300" t="s">
        <v>12</v>
      </c>
      <c r="B23" s="300"/>
      <c r="C23" s="300"/>
      <c r="D23" s="300"/>
      <c r="E23" s="300"/>
      <c r="F23" s="301" t="s">
        <v>13</v>
      </c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Q23" s="301"/>
      <c r="R23" s="301"/>
      <c r="S23" s="301"/>
      <c r="T23" s="301"/>
      <c r="U23" s="301"/>
      <c r="V23" s="301"/>
      <c r="W23" s="301"/>
      <c r="X23" s="301"/>
      <c r="Y23" s="301"/>
      <c r="Z23" s="301"/>
      <c r="AA23" s="301"/>
      <c r="AB23" s="301"/>
      <c r="AC23" s="301"/>
      <c r="AD23" s="301"/>
      <c r="AE23" s="301"/>
      <c r="AF23" s="301"/>
      <c r="AG23" s="301"/>
      <c r="AH23" s="301"/>
      <c r="AI23" s="301"/>
      <c r="AJ23" s="301"/>
      <c r="AK23" s="301"/>
      <c r="AL23" s="301"/>
      <c r="AM23" s="301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5">
        <v>42453.316693333334</v>
      </c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4"/>
      <c r="CF23" s="306">
        <v>10092.962333333335</v>
      </c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M23" s="9"/>
      <c r="DN23" s="9"/>
      <c r="DO23" s="9"/>
      <c r="DP23" s="9"/>
    </row>
    <row r="24" spans="1:121" hidden="1">
      <c r="A24" s="300" t="s">
        <v>15</v>
      </c>
      <c r="B24" s="300"/>
      <c r="C24" s="300"/>
      <c r="D24" s="300"/>
      <c r="E24" s="300"/>
      <c r="F24" s="301" t="s">
        <v>16</v>
      </c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  <c r="BJ24" s="302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4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  <c r="CW24" s="303"/>
      <c r="CX24" s="303"/>
      <c r="CY24" s="303"/>
      <c r="CZ24" s="303"/>
      <c r="DA24" s="303"/>
      <c r="DM24" s="9"/>
      <c r="DN24" s="9"/>
      <c r="DO24" s="9"/>
      <c r="DP24" s="9"/>
    </row>
    <row r="25" spans="1:121" hidden="1">
      <c r="DM25" s="9"/>
      <c r="DN25" s="8" t="s">
        <v>22</v>
      </c>
      <c r="DO25" s="12">
        <f>DO22+DO19+DO16</f>
        <v>195966.46939999997</v>
      </c>
      <c r="DP25" s="12">
        <f>DP22+DP19+DP16</f>
        <v>28316.640000000003</v>
      </c>
    </row>
    <row r="26" spans="1:121" hidden="1">
      <c r="DM26" s="9"/>
      <c r="DN26" s="9" t="s">
        <v>23</v>
      </c>
      <c r="DO26" s="12">
        <f>DO25/3</f>
        <v>65322.15646666666</v>
      </c>
      <c r="DP26" s="12">
        <f>DP25/3</f>
        <v>9438.880000000001</v>
      </c>
    </row>
    <row r="27" spans="1:121" hidden="1"/>
    <row r="28" spans="1:121" hidden="1"/>
    <row r="29" spans="1:121" ht="16.5" hidden="1" customHeight="1"/>
    <row r="30" spans="1:121" hidden="1"/>
    <row r="31" spans="1:121" ht="49.5" hidden="1" customHeight="1"/>
    <row r="32" spans="1:121" ht="21.75" hidden="1" customHeight="1"/>
    <row r="33" ht="21.75" hidden="1" customHeight="1"/>
    <row r="34" ht="21.75" hidden="1" customHeight="1"/>
  </sheetData>
  <mergeCells count="35">
    <mergeCell ref="BQ2:DA2"/>
    <mergeCell ref="BQ4:DA4"/>
    <mergeCell ref="A8:DA8"/>
    <mergeCell ref="A10:DA10"/>
    <mergeCell ref="A12:BI12"/>
    <mergeCell ref="BJ12:CE12"/>
    <mergeCell ref="CF12:DA12"/>
    <mergeCell ref="A21:BI21"/>
    <mergeCell ref="BJ21:CE21"/>
    <mergeCell ref="CF21:DA21"/>
    <mergeCell ref="A13:E13"/>
    <mergeCell ref="F13:BI13"/>
    <mergeCell ref="BJ13:CE13"/>
    <mergeCell ref="CF13:DA13"/>
    <mergeCell ref="A14:E14"/>
    <mergeCell ref="F14:BI14"/>
    <mergeCell ref="BJ14:CE14"/>
    <mergeCell ref="CF14:DA14"/>
    <mergeCell ref="A15:E15"/>
    <mergeCell ref="F15:BI15"/>
    <mergeCell ref="BJ15:CE15"/>
    <mergeCell ref="CF15:DA15"/>
    <mergeCell ref="C18:CZ18"/>
    <mergeCell ref="A24:E24"/>
    <mergeCell ref="F24:BI24"/>
    <mergeCell ref="BJ24:CE24"/>
    <mergeCell ref="CF24:DA24"/>
    <mergeCell ref="A22:E22"/>
    <mergeCell ref="F22:BI22"/>
    <mergeCell ref="BJ22:CE22"/>
    <mergeCell ref="CF22:DA22"/>
    <mergeCell ref="A23:E23"/>
    <mergeCell ref="F23:BI23"/>
    <mergeCell ref="BJ23:CE23"/>
    <mergeCell ref="CF23:DA23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44"/>
  <sheetViews>
    <sheetView view="pageBreakPreview" zoomScale="85" zoomScaleNormal="100" zoomScaleSheetLayoutView="85" workbookViewId="0">
      <selection activeCell="BJ18" sqref="BJ18:CE18"/>
    </sheetView>
  </sheetViews>
  <sheetFormatPr defaultColWidth="0.85546875" defaultRowHeight="15.75"/>
  <cols>
    <col min="1" max="69" width="0.85546875" style="2"/>
    <col min="70" max="70" width="0.85546875" style="2" customWidth="1"/>
    <col min="71" max="73" width="0.85546875" style="2"/>
    <col min="74" max="74" width="0.85546875" style="2" customWidth="1"/>
    <col min="75" max="86" width="0.85546875" style="2"/>
    <col min="87" max="88" width="0.85546875" style="2" customWidth="1"/>
    <col min="89" max="105" width="0.85546875" style="2"/>
    <col min="106" max="109" width="0" style="2" hidden="1" customWidth="1"/>
    <col min="110" max="110" width="6.85546875" style="2" hidden="1" customWidth="1"/>
    <col min="111" max="120" width="0" style="2" hidden="1" customWidth="1"/>
    <col min="121" max="124" width="20.28515625" style="2" hidden="1" customWidth="1"/>
    <col min="125" max="128" width="0" style="2" hidden="1" customWidth="1"/>
    <col min="129" max="136" width="20.28515625" style="2" hidden="1" customWidth="1"/>
    <col min="137" max="137" width="15.140625" style="2" hidden="1" customWidth="1"/>
    <col min="138" max="138" width="15.7109375" style="2" hidden="1" customWidth="1"/>
    <col min="139" max="139" width="12" style="2" hidden="1" customWidth="1"/>
    <col min="140" max="140" width="15.140625" style="2" hidden="1" customWidth="1"/>
    <col min="141" max="141" width="15.7109375" style="2" hidden="1" customWidth="1"/>
    <col min="142" max="142" width="12" style="2" hidden="1" customWidth="1"/>
    <col min="143" max="143" width="11.7109375" style="2" hidden="1" customWidth="1"/>
    <col min="144" max="273" width="0" style="2" hidden="1" customWidth="1"/>
    <col min="274" max="274" width="0.85546875" style="2" hidden="1" customWidth="1"/>
    <col min="275" max="277" width="0" style="2" hidden="1" customWidth="1"/>
    <col min="278" max="278" width="0.85546875" style="2" hidden="1" customWidth="1"/>
    <col min="279" max="290" width="0" style="2" hidden="1" customWidth="1"/>
    <col min="291" max="292" width="0.85546875" style="2" hidden="1" customWidth="1"/>
    <col min="293" max="334" width="0" style="2" hidden="1" customWidth="1"/>
    <col min="335" max="529" width="0.85546875" style="2"/>
    <col min="530" max="530" width="0.85546875" style="2" customWidth="1"/>
    <col min="531" max="533" width="0.85546875" style="2"/>
    <col min="534" max="534" width="0.85546875" style="2" customWidth="1"/>
    <col min="535" max="546" width="0.85546875" style="2"/>
    <col min="547" max="548" width="0.85546875" style="2" customWidth="1"/>
    <col min="549" max="785" width="0.85546875" style="2"/>
    <col min="786" max="786" width="0.85546875" style="2" customWidth="1"/>
    <col min="787" max="789" width="0.85546875" style="2"/>
    <col min="790" max="790" width="0.85546875" style="2" customWidth="1"/>
    <col min="791" max="802" width="0.85546875" style="2"/>
    <col min="803" max="804" width="0.85546875" style="2" customWidth="1"/>
    <col min="805" max="1041" width="0.85546875" style="2"/>
    <col min="1042" max="1042" width="0.85546875" style="2" customWidth="1"/>
    <col min="1043" max="1045" width="0.85546875" style="2"/>
    <col min="1046" max="1046" width="0.85546875" style="2" customWidth="1"/>
    <col min="1047" max="1058" width="0.85546875" style="2"/>
    <col min="1059" max="1060" width="0.85546875" style="2" customWidth="1"/>
    <col min="1061" max="1297" width="0.85546875" style="2"/>
    <col min="1298" max="1298" width="0.85546875" style="2" customWidth="1"/>
    <col min="1299" max="1301" width="0.85546875" style="2"/>
    <col min="1302" max="1302" width="0.85546875" style="2" customWidth="1"/>
    <col min="1303" max="1314" width="0.85546875" style="2"/>
    <col min="1315" max="1316" width="0.85546875" style="2" customWidth="1"/>
    <col min="1317" max="1553" width="0.85546875" style="2"/>
    <col min="1554" max="1554" width="0.85546875" style="2" customWidth="1"/>
    <col min="1555" max="1557" width="0.85546875" style="2"/>
    <col min="1558" max="1558" width="0.85546875" style="2" customWidth="1"/>
    <col min="1559" max="1570" width="0.85546875" style="2"/>
    <col min="1571" max="1572" width="0.85546875" style="2" customWidth="1"/>
    <col min="1573" max="1809" width="0.85546875" style="2"/>
    <col min="1810" max="1810" width="0.85546875" style="2" customWidth="1"/>
    <col min="1811" max="1813" width="0.85546875" style="2"/>
    <col min="1814" max="1814" width="0.85546875" style="2" customWidth="1"/>
    <col min="1815" max="1826" width="0.85546875" style="2"/>
    <col min="1827" max="1828" width="0.85546875" style="2" customWidth="1"/>
    <col min="1829" max="2065" width="0.85546875" style="2"/>
    <col min="2066" max="2066" width="0.85546875" style="2" customWidth="1"/>
    <col min="2067" max="2069" width="0.85546875" style="2"/>
    <col min="2070" max="2070" width="0.85546875" style="2" customWidth="1"/>
    <col min="2071" max="2082" width="0.85546875" style="2"/>
    <col min="2083" max="2084" width="0.85546875" style="2" customWidth="1"/>
    <col min="2085" max="2321" width="0.85546875" style="2"/>
    <col min="2322" max="2322" width="0.85546875" style="2" customWidth="1"/>
    <col min="2323" max="2325" width="0.85546875" style="2"/>
    <col min="2326" max="2326" width="0.85546875" style="2" customWidth="1"/>
    <col min="2327" max="2338" width="0.85546875" style="2"/>
    <col min="2339" max="2340" width="0.85546875" style="2" customWidth="1"/>
    <col min="2341" max="2577" width="0.85546875" style="2"/>
    <col min="2578" max="2578" width="0.85546875" style="2" customWidth="1"/>
    <col min="2579" max="2581" width="0.85546875" style="2"/>
    <col min="2582" max="2582" width="0.85546875" style="2" customWidth="1"/>
    <col min="2583" max="2594" width="0.85546875" style="2"/>
    <col min="2595" max="2596" width="0.85546875" style="2" customWidth="1"/>
    <col min="2597" max="2833" width="0.85546875" style="2"/>
    <col min="2834" max="2834" width="0.85546875" style="2" customWidth="1"/>
    <col min="2835" max="2837" width="0.85546875" style="2"/>
    <col min="2838" max="2838" width="0.85546875" style="2" customWidth="1"/>
    <col min="2839" max="2850" width="0.85546875" style="2"/>
    <col min="2851" max="2852" width="0.85546875" style="2" customWidth="1"/>
    <col min="2853" max="3089" width="0.85546875" style="2"/>
    <col min="3090" max="3090" width="0.85546875" style="2" customWidth="1"/>
    <col min="3091" max="3093" width="0.85546875" style="2"/>
    <col min="3094" max="3094" width="0.85546875" style="2" customWidth="1"/>
    <col min="3095" max="3106" width="0.85546875" style="2"/>
    <col min="3107" max="3108" width="0.85546875" style="2" customWidth="1"/>
    <col min="3109" max="3345" width="0.85546875" style="2"/>
    <col min="3346" max="3346" width="0.85546875" style="2" customWidth="1"/>
    <col min="3347" max="3349" width="0.85546875" style="2"/>
    <col min="3350" max="3350" width="0.85546875" style="2" customWidth="1"/>
    <col min="3351" max="3362" width="0.85546875" style="2"/>
    <col min="3363" max="3364" width="0.85546875" style="2" customWidth="1"/>
    <col min="3365" max="3601" width="0.85546875" style="2"/>
    <col min="3602" max="3602" width="0.85546875" style="2" customWidth="1"/>
    <col min="3603" max="3605" width="0.85546875" style="2"/>
    <col min="3606" max="3606" width="0.85546875" style="2" customWidth="1"/>
    <col min="3607" max="3618" width="0.85546875" style="2"/>
    <col min="3619" max="3620" width="0.85546875" style="2" customWidth="1"/>
    <col min="3621" max="3857" width="0.85546875" style="2"/>
    <col min="3858" max="3858" width="0.85546875" style="2" customWidth="1"/>
    <col min="3859" max="3861" width="0.85546875" style="2"/>
    <col min="3862" max="3862" width="0.85546875" style="2" customWidth="1"/>
    <col min="3863" max="3874" width="0.85546875" style="2"/>
    <col min="3875" max="3876" width="0.85546875" style="2" customWidth="1"/>
    <col min="3877" max="4113" width="0.85546875" style="2"/>
    <col min="4114" max="4114" width="0.85546875" style="2" customWidth="1"/>
    <col min="4115" max="4117" width="0.85546875" style="2"/>
    <col min="4118" max="4118" width="0.85546875" style="2" customWidth="1"/>
    <col min="4119" max="4130" width="0.85546875" style="2"/>
    <col min="4131" max="4132" width="0.85546875" style="2" customWidth="1"/>
    <col min="4133" max="4369" width="0.85546875" style="2"/>
    <col min="4370" max="4370" width="0.85546875" style="2" customWidth="1"/>
    <col min="4371" max="4373" width="0.85546875" style="2"/>
    <col min="4374" max="4374" width="0.85546875" style="2" customWidth="1"/>
    <col min="4375" max="4386" width="0.85546875" style="2"/>
    <col min="4387" max="4388" width="0.85546875" style="2" customWidth="1"/>
    <col min="4389" max="4625" width="0.85546875" style="2"/>
    <col min="4626" max="4626" width="0.85546875" style="2" customWidth="1"/>
    <col min="4627" max="4629" width="0.85546875" style="2"/>
    <col min="4630" max="4630" width="0.85546875" style="2" customWidth="1"/>
    <col min="4631" max="4642" width="0.85546875" style="2"/>
    <col min="4643" max="4644" width="0.85546875" style="2" customWidth="1"/>
    <col min="4645" max="4881" width="0.85546875" style="2"/>
    <col min="4882" max="4882" width="0.85546875" style="2" customWidth="1"/>
    <col min="4883" max="4885" width="0.85546875" style="2"/>
    <col min="4886" max="4886" width="0.85546875" style="2" customWidth="1"/>
    <col min="4887" max="4898" width="0.85546875" style="2"/>
    <col min="4899" max="4900" width="0.85546875" style="2" customWidth="1"/>
    <col min="4901" max="5137" width="0.85546875" style="2"/>
    <col min="5138" max="5138" width="0.85546875" style="2" customWidth="1"/>
    <col min="5139" max="5141" width="0.85546875" style="2"/>
    <col min="5142" max="5142" width="0.85546875" style="2" customWidth="1"/>
    <col min="5143" max="5154" width="0.85546875" style="2"/>
    <col min="5155" max="5156" width="0.85546875" style="2" customWidth="1"/>
    <col min="5157" max="5393" width="0.85546875" style="2"/>
    <col min="5394" max="5394" width="0.85546875" style="2" customWidth="1"/>
    <col min="5395" max="5397" width="0.85546875" style="2"/>
    <col min="5398" max="5398" width="0.85546875" style="2" customWidth="1"/>
    <col min="5399" max="5410" width="0.85546875" style="2"/>
    <col min="5411" max="5412" width="0.85546875" style="2" customWidth="1"/>
    <col min="5413" max="5649" width="0.85546875" style="2"/>
    <col min="5650" max="5650" width="0.85546875" style="2" customWidth="1"/>
    <col min="5651" max="5653" width="0.85546875" style="2"/>
    <col min="5654" max="5654" width="0.85546875" style="2" customWidth="1"/>
    <col min="5655" max="5666" width="0.85546875" style="2"/>
    <col min="5667" max="5668" width="0.85546875" style="2" customWidth="1"/>
    <col min="5669" max="5905" width="0.85546875" style="2"/>
    <col min="5906" max="5906" width="0.85546875" style="2" customWidth="1"/>
    <col min="5907" max="5909" width="0.85546875" style="2"/>
    <col min="5910" max="5910" width="0.85546875" style="2" customWidth="1"/>
    <col min="5911" max="5922" width="0.85546875" style="2"/>
    <col min="5923" max="5924" width="0.85546875" style="2" customWidth="1"/>
    <col min="5925" max="6161" width="0.85546875" style="2"/>
    <col min="6162" max="6162" width="0.85546875" style="2" customWidth="1"/>
    <col min="6163" max="6165" width="0.85546875" style="2"/>
    <col min="6166" max="6166" width="0.85546875" style="2" customWidth="1"/>
    <col min="6167" max="6178" width="0.85546875" style="2"/>
    <col min="6179" max="6180" width="0.85546875" style="2" customWidth="1"/>
    <col min="6181" max="6417" width="0.85546875" style="2"/>
    <col min="6418" max="6418" width="0.85546875" style="2" customWidth="1"/>
    <col min="6419" max="6421" width="0.85546875" style="2"/>
    <col min="6422" max="6422" width="0.85546875" style="2" customWidth="1"/>
    <col min="6423" max="6434" width="0.85546875" style="2"/>
    <col min="6435" max="6436" width="0.85546875" style="2" customWidth="1"/>
    <col min="6437" max="6673" width="0.85546875" style="2"/>
    <col min="6674" max="6674" width="0.85546875" style="2" customWidth="1"/>
    <col min="6675" max="6677" width="0.85546875" style="2"/>
    <col min="6678" max="6678" width="0.85546875" style="2" customWidth="1"/>
    <col min="6679" max="6690" width="0.85546875" style="2"/>
    <col min="6691" max="6692" width="0.85546875" style="2" customWidth="1"/>
    <col min="6693" max="6929" width="0.85546875" style="2"/>
    <col min="6930" max="6930" width="0.85546875" style="2" customWidth="1"/>
    <col min="6931" max="6933" width="0.85546875" style="2"/>
    <col min="6934" max="6934" width="0.85546875" style="2" customWidth="1"/>
    <col min="6935" max="6946" width="0.85546875" style="2"/>
    <col min="6947" max="6948" width="0.85546875" style="2" customWidth="1"/>
    <col min="6949" max="7185" width="0.85546875" style="2"/>
    <col min="7186" max="7186" width="0.85546875" style="2" customWidth="1"/>
    <col min="7187" max="7189" width="0.85546875" style="2"/>
    <col min="7190" max="7190" width="0.85546875" style="2" customWidth="1"/>
    <col min="7191" max="7202" width="0.85546875" style="2"/>
    <col min="7203" max="7204" width="0.85546875" style="2" customWidth="1"/>
    <col min="7205" max="7441" width="0.85546875" style="2"/>
    <col min="7442" max="7442" width="0.85546875" style="2" customWidth="1"/>
    <col min="7443" max="7445" width="0.85546875" style="2"/>
    <col min="7446" max="7446" width="0.85546875" style="2" customWidth="1"/>
    <col min="7447" max="7458" width="0.85546875" style="2"/>
    <col min="7459" max="7460" width="0.85546875" style="2" customWidth="1"/>
    <col min="7461" max="7697" width="0.85546875" style="2"/>
    <col min="7698" max="7698" width="0.85546875" style="2" customWidth="1"/>
    <col min="7699" max="7701" width="0.85546875" style="2"/>
    <col min="7702" max="7702" width="0.85546875" style="2" customWidth="1"/>
    <col min="7703" max="7714" width="0.85546875" style="2"/>
    <col min="7715" max="7716" width="0.85546875" style="2" customWidth="1"/>
    <col min="7717" max="7953" width="0.85546875" style="2"/>
    <col min="7954" max="7954" width="0.85546875" style="2" customWidth="1"/>
    <col min="7955" max="7957" width="0.85546875" style="2"/>
    <col min="7958" max="7958" width="0.85546875" style="2" customWidth="1"/>
    <col min="7959" max="7970" width="0.85546875" style="2"/>
    <col min="7971" max="7972" width="0.85546875" style="2" customWidth="1"/>
    <col min="7973" max="8209" width="0.85546875" style="2"/>
    <col min="8210" max="8210" width="0.85546875" style="2" customWidth="1"/>
    <col min="8211" max="8213" width="0.85546875" style="2"/>
    <col min="8214" max="8214" width="0.85546875" style="2" customWidth="1"/>
    <col min="8215" max="8226" width="0.85546875" style="2"/>
    <col min="8227" max="8228" width="0.85546875" style="2" customWidth="1"/>
    <col min="8229" max="8465" width="0.85546875" style="2"/>
    <col min="8466" max="8466" width="0.85546875" style="2" customWidth="1"/>
    <col min="8467" max="8469" width="0.85546875" style="2"/>
    <col min="8470" max="8470" width="0.85546875" style="2" customWidth="1"/>
    <col min="8471" max="8482" width="0.85546875" style="2"/>
    <col min="8483" max="8484" width="0.85546875" style="2" customWidth="1"/>
    <col min="8485" max="8721" width="0.85546875" style="2"/>
    <col min="8722" max="8722" width="0.85546875" style="2" customWidth="1"/>
    <col min="8723" max="8725" width="0.85546875" style="2"/>
    <col min="8726" max="8726" width="0.85546875" style="2" customWidth="1"/>
    <col min="8727" max="8738" width="0.85546875" style="2"/>
    <col min="8739" max="8740" width="0.85546875" style="2" customWidth="1"/>
    <col min="8741" max="8977" width="0.85546875" style="2"/>
    <col min="8978" max="8978" width="0.85546875" style="2" customWidth="1"/>
    <col min="8979" max="8981" width="0.85546875" style="2"/>
    <col min="8982" max="8982" width="0.85546875" style="2" customWidth="1"/>
    <col min="8983" max="8994" width="0.85546875" style="2"/>
    <col min="8995" max="8996" width="0.85546875" style="2" customWidth="1"/>
    <col min="8997" max="9233" width="0.85546875" style="2"/>
    <col min="9234" max="9234" width="0.85546875" style="2" customWidth="1"/>
    <col min="9235" max="9237" width="0.85546875" style="2"/>
    <col min="9238" max="9238" width="0.85546875" style="2" customWidth="1"/>
    <col min="9239" max="9250" width="0.85546875" style="2"/>
    <col min="9251" max="9252" width="0.85546875" style="2" customWidth="1"/>
    <col min="9253" max="9489" width="0.85546875" style="2"/>
    <col min="9490" max="9490" width="0.85546875" style="2" customWidth="1"/>
    <col min="9491" max="9493" width="0.85546875" style="2"/>
    <col min="9494" max="9494" width="0.85546875" style="2" customWidth="1"/>
    <col min="9495" max="9506" width="0.85546875" style="2"/>
    <col min="9507" max="9508" width="0.85546875" style="2" customWidth="1"/>
    <col min="9509" max="9745" width="0.85546875" style="2"/>
    <col min="9746" max="9746" width="0.85546875" style="2" customWidth="1"/>
    <col min="9747" max="9749" width="0.85546875" style="2"/>
    <col min="9750" max="9750" width="0.85546875" style="2" customWidth="1"/>
    <col min="9751" max="9762" width="0.85546875" style="2"/>
    <col min="9763" max="9764" width="0.85546875" style="2" customWidth="1"/>
    <col min="9765" max="10001" width="0.85546875" style="2"/>
    <col min="10002" max="10002" width="0.85546875" style="2" customWidth="1"/>
    <col min="10003" max="10005" width="0.85546875" style="2"/>
    <col min="10006" max="10006" width="0.85546875" style="2" customWidth="1"/>
    <col min="10007" max="10018" width="0.85546875" style="2"/>
    <col min="10019" max="10020" width="0.85546875" style="2" customWidth="1"/>
    <col min="10021" max="10257" width="0.85546875" style="2"/>
    <col min="10258" max="10258" width="0.85546875" style="2" customWidth="1"/>
    <col min="10259" max="10261" width="0.85546875" style="2"/>
    <col min="10262" max="10262" width="0.85546875" style="2" customWidth="1"/>
    <col min="10263" max="10274" width="0.85546875" style="2"/>
    <col min="10275" max="10276" width="0.85546875" style="2" customWidth="1"/>
    <col min="10277" max="10513" width="0.85546875" style="2"/>
    <col min="10514" max="10514" width="0.85546875" style="2" customWidth="1"/>
    <col min="10515" max="10517" width="0.85546875" style="2"/>
    <col min="10518" max="10518" width="0.85546875" style="2" customWidth="1"/>
    <col min="10519" max="10530" width="0.85546875" style="2"/>
    <col min="10531" max="10532" width="0.85546875" style="2" customWidth="1"/>
    <col min="10533" max="10769" width="0.85546875" style="2"/>
    <col min="10770" max="10770" width="0.85546875" style="2" customWidth="1"/>
    <col min="10771" max="10773" width="0.85546875" style="2"/>
    <col min="10774" max="10774" width="0.85546875" style="2" customWidth="1"/>
    <col min="10775" max="10786" width="0.85546875" style="2"/>
    <col min="10787" max="10788" width="0.85546875" style="2" customWidth="1"/>
    <col min="10789" max="11025" width="0.85546875" style="2"/>
    <col min="11026" max="11026" width="0.85546875" style="2" customWidth="1"/>
    <col min="11027" max="11029" width="0.85546875" style="2"/>
    <col min="11030" max="11030" width="0.85546875" style="2" customWidth="1"/>
    <col min="11031" max="11042" width="0.85546875" style="2"/>
    <col min="11043" max="11044" width="0.85546875" style="2" customWidth="1"/>
    <col min="11045" max="11281" width="0.85546875" style="2"/>
    <col min="11282" max="11282" width="0.85546875" style="2" customWidth="1"/>
    <col min="11283" max="11285" width="0.85546875" style="2"/>
    <col min="11286" max="11286" width="0.85546875" style="2" customWidth="1"/>
    <col min="11287" max="11298" width="0.85546875" style="2"/>
    <col min="11299" max="11300" width="0.85546875" style="2" customWidth="1"/>
    <col min="11301" max="11537" width="0.85546875" style="2"/>
    <col min="11538" max="11538" width="0.85546875" style="2" customWidth="1"/>
    <col min="11539" max="11541" width="0.85546875" style="2"/>
    <col min="11542" max="11542" width="0.85546875" style="2" customWidth="1"/>
    <col min="11543" max="11554" width="0.85546875" style="2"/>
    <col min="11555" max="11556" width="0.85546875" style="2" customWidth="1"/>
    <col min="11557" max="11793" width="0.85546875" style="2"/>
    <col min="11794" max="11794" width="0.85546875" style="2" customWidth="1"/>
    <col min="11795" max="11797" width="0.85546875" style="2"/>
    <col min="11798" max="11798" width="0.85546875" style="2" customWidth="1"/>
    <col min="11799" max="11810" width="0.85546875" style="2"/>
    <col min="11811" max="11812" width="0.85546875" style="2" customWidth="1"/>
    <col min="11813" max="12049" width="0.85546875" style="2"/>
    <col min="12050" max="12050" width="0.85546875" style="2" customWidth="1"/>
    <col min="12051" max="12053" width="0.85546875" style="2"/>
    <col min="12054" max="12054" width="0.85546875" style="2" customWidth="1"/>
    <col min="12055" max="12066" width="0.85546875" style="2"/>
    <col min="12067" max="12068" width="0.85546875" style="2" customWidth="1"/>
    <col min="12069" max="12305" width="0.85546875" style="2"/>
    <col min="12306" max="12306" width="0.85546875" style="2" customWidth="1"/>
    <col min="12307" max="12309" width="0.85546875" style="2"/>
    <col min="12310" max="12310" width="0.85546875" style="2" customWidth="1"/>
    <col min="12311" max="12322" width="0.85546875" style="2"/>
    <col min="12323" max="12324" width="0.85546875" style="2" customWidth="1"/>
    <col min="12325" max="12561" width="0.85546875" style="2"/>
    <col min="12562" max="12562" width="0.85546875" style="2" customWidth="1"/>
    <col min="12563" max="12565" width="0.85546875" style="2"/>
    <col min="12566" max="12566" width="0.85546875" style="2" customWidth="1"/>
    <col min="12567" max="12578" width="0.85546875" style="2"/>
    <col min="12579" max="12580" width="0.85546875" style="2" customWidth="1"/>
    <col min="12581" max="12817" width="0.85546875" style="2"/>
    <col min="12818" max="12818" width="0.85546875" style="2" customWidth="1"/>
    <col min="12819" max="12821" width="0.85546875" style="2"/>
    <col min="12822" max="12822" width="0.85546875" style="2" customWidth="1"/>
    <col min="12823" max="12834" width="0.85546875" style="2"/>
    <col min="12835" max="12836" width="0.85546875" style="2" customWidth="1"/>
    <col min="12837" max="13073" width="0.85546875" style="2"/>
    <col min="13074" max="13074" width="0.85546875" style="2" customWidth="1"/>
    <col min="13075" max="13077" width="0.85546875" style="2"/>
    <col min="13078" max="13078" width="0.85546875" style="2" customWidth="1"/>
    <col min="13079" max="13090" width="0.85546875" style="2"/>
    <col min="13091" max="13092" width="0.85546875" style="2" customWidth="1"/>
    <col min="13093" max="13329" width="0.85546875" style="2"/>
    <col min="13330" max="13330" width="0.85546875" style="2" customWidth="1"/>
    <col min="13331" max="13333" width="0.85546875" style="2"/>
    <col min="13334" max="13334" width="0.85546875" style="2" customWidth="1"/>
    <col min="13335" max="13346" width="0.85546875" style="2"/>
    <col min="13347" max="13348" width="0.85546875" style="2" customWidth="1"/>
    <col min="13349" max="13585" width="0.85546875" style="2"/>
    <col min="13586" max="13586" width="0.85546875" style="2" customWidth="1"/>
    <col min="13587" max="13589" width="0.85546875" style="2"/>
    <col min="13590" max="13590" width="0.85546875" style="2" customWidth="1"/>
    <col min="13591" max="13602" width="0.85546875" style="2"/>
    <col min="13603" max="13604" width="0.85546875" style="2" customWidth="1"/>
    <col min="13605" max="13841" width="0.85546875" style="2"/>
    <col min="13842" max="13842" width="0.85546875" style="2" customWidth="1"/>
    <col min="13843" max="13845" width="0.85546875" style="2"/>
    <col min="13846" max="13846" width="0.85546875" style="2" customWidth="1"/>
    <col min="13847" max="13858" width="0.85546875" style="2"/>
    <col min="13859" max="13860" width="0.85546875" style="2" customWidth="1"/>
    <col min="13861" max="14097" width="0.85546875" style="2"/>
    <col min="14098" max="14098" width="0.85546875" style="2" customWidth="1"/>
    <col min="14099" max="14101" width="0.85546875" style="2"/>
    <col min="14102" max="14102" width="0.85546875" style="2" customWidth="1"/>
    <col min="14103" max="14114" width="0.85546875" style="2"/>
    <col min="14115" max="14116" width="0.85546875" style="2" customWidth="1"/>
    <col min="14117" max="14353" width="0.85546875" style="2"/>
    <col min="14354" max="14354" width="0.85546875" style="2" customWidth="1"/>
    <col min="14355" max="14357" width="0.85546875" style="2"/>
    <col min="14358" max="14358" width="0.85546875" style="2" customWidth="1"/>
    <col min="14359" max="14370" width="0.85546875" style="2"/>
    <col min="14371" max="14372" width="0.85546875" style="2" customWidth="1"/>
    <col min="14373" max="14609" width="0.85546875" style="2"/>
    <col min="14610" max="14610" width="0.85546875" style="2" customWidth="1"/>
    <col min="14611" max="14613" width="0.85546875" style="2"/>
    <col min="14614" max="14614" width="0.85546875" style="2" customWidth="1"/>
    <col min="14615" max="14626" width="0.85546875" style="2"/>
    <col min="14627" max="14628" width="0.85546875" style="2" customWidth="1"/>
    <col min="14629" max="14865" width="0.85546875" style="2"/>
    <col min="14866" max="14866" width="0.85546875" style="2" customWidth="1"/>
    <col min="14867" max="14869" width="0.85546875" style="2"/>
    <col min="14870" max="14870" width="0.85546875" style="2" customWidth="1"/>
    <col min="14871" max="14882" width="0.85546875" style="2"/>
    <col min="14883" max="14884" width="0.85546875" style="2" customWidth="1"/>
    <col min="14885" max="15121" width="0.85546875" style="2"/>
    <col min="15122" max="15122" width="0.85546875" style="2" customWidth="1"/>
    <col min="15123" max="15125" width="0.85546875" style="2"/>
    <col min="15126" max="15126" width="0.85546875" style="2" customWidth="1"/>
    <col min="15127" max="15138" width="0.85546875" style="2"/>
    <col min="15139" max="15140" width="0.85546875" style="2" customWidth="1"/>
    <col min="15141" max="15377" width="0.85546875" style="2"/>
    <col min="15378" max="15378" width="0.85546875" style="2" customWidth="1"/>
    <col min="15379" max="15381" width="0.85546875" style="2"/>
    <col min="15382" max="15382" width="0.85546875" style="2" customWidth="1"/>
    <col min="15383" max="15394" width="0.85546875" style="2"/>
    <col min="15395" max="15396" width="0.85546875" style="2" customWidth="1"/>
    <col min="15397" max="15633" width="0.85546875" style="2"/>
    <col min="15634" max="15634" width="0.85546875" style="2" customWidth="1"/>
    <col min="15635" max="15637" width="0.85546875" style="2"/>
    <col min="15638" max="15638" width="0.85546875" style="2" customWidth="1"/>
    <col min="15639" max="15650" width="0.85546875" style="2"/>
    <col min="15651" max="15652" width="0.85546875" style="2" customWidth="1"/>
    <col min="15653" max="15889" width="0.85546875" style="2"/>
    <col min="15890" max="15890" width="0.85546875" style="2" customWidth="1"/>
    <col min="15891" max="15893" width="0.85546875" style="2"/>
    <col min="15894" max="15894" width="0.85546875" style="2" customWidth="1"/>
    <col min="15895" max="15906" width="0.85546875" style="2"/>
    <col min="15907" max="15908" width="0.85546875" style="2" customWidth="1"/>
    <col min="15909" max="16145" width="0.85546875" style="2"/>
    <col min="16146" max="16146" width="0.85546875" style="2" customWidth="1"/>
    <col min="16147" max="16149" width="0.85546875" style="2"/>
    <col min="16150" max="16150" width="0.85546875" style="2" customWidth="1"/>
    <col min="16151" max="16162" width="0.85546875" style="2"/>
    <col min="16163" max="16164" width="0.85546875" style="2" customWidth="1"/>
    <col min="16165" max="16384" width="0.85546875" style="2"/>
  </cols>
  <sheetData>
    <row r="1" spans="1:136" s="1" customFormat="1" ht="12.75">
      <c r="BQ1" s="1" t="s">
        <v>24</v>
      </c>
    </row>
    <row r="2" spans="1:136" s="1" customFormat="1" ht="39.75" customHeight="1">
      <c r="BQ2" s="315" t="s">
        <v>1</v>
      </c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</row>
    <row r="3" spans="1:136" ht="3" customHeight="1"/>
    <row r="4" spans="1:136" s="3" customFormat="1" ht="24" customHeight="1">
      <c r="BQ4" s="316" t="s">
        <v>2</v>
      </c>
      <c r="BR4" s="316"/>
      <c r="BS4" s="316"/>
      <c r="BT4" s="316"/>
      <c r="BU4" s="316"/>
      <c r="BV4" s="316"/>
      <c r="BW4" s="316"/>
      <c r="BX4" s="316"/>
      <c r="BY4" s="316"/>
      <c r="BZ4" s="316"/>
      <c r="CA4" s="316"/>
      <c r="CB4" s="316"/>
      <c r="CC4" s="316"/>
      <c r="CD4" s="316"/>
      <c r="CE4" s="316"/>
      <c r="CF4" s="316"/>
      <c r="CG4" s="316"/>
      <c r="CH4" s="316"/>
      <c r="CI4" s="316"/>
      <c r="CJ4" s="316"/>
      <c r="CK4" s="316"/>
      <c r="CL4" s="316"/>
      <c r="CM4" s="316"/>
      <c r="CN4" s="316"/>
      <c r="CO4" s="316"/>
      <c r="CP4" s="316"/>
      <c r="CQ4" s="316"/>
      <c r="CR4" s="316"/>
      <c r="CS4" s="316"/>
      <c r="CT4" s="316"/>
      <c r="CU4" s="316"/>
      <c r="CV4" s="316"/>
      <c r="CW4" s="316"/>
      <c r="CX4" s="316"/>
      <c r="CY4" s="316"/>
      <c r="CZ4" s="316"/>
      <c r="DA4" s="316"/>
    </row>
    <row r="6" spans="1:136">
      <c r="DA6" s="4" t="s">
        <v>3</v>
      </c>
    </row>
    <row r="8" spans="1:136" s="5" customFormat="1" ht="16.5">
      <c r="A8" s="317" t="s">
        <v>4</v>
      </c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17"/>
      <c r="CE8" s="317"/>
      <c r="CF8" s="317"/>
      <c r="CG8" s="317"/>
      <c r="CH8" s="317"/>
      <c r="CI8" s="317"/>
      <c r="CJ8" s="317"/>
      <c r="CK8" s="317"/>
      <c r="CL8" s="317"/>
      <c r="CM8" s="317"/>
      <c r="CN8" s="317"/>
      <c r="CO8" s="317"/>
      <c r="CP8" s="317"/>
      <c r="CQ8" s="317"/>
      <c r="CR8" s="317"/>
      <c r="CS8" s="317"/>
      <c r="CT8" s="317"/>
      <c r="CU8" s="317"/>
      <c r="CV8" s="317"/>
      <c r="CW8" s="317"/>
      <c r="CX8" s="317"/>
      <c r="CY8" s="317"/>
      <c r="CZ8" s="317"/>
      <c r="DA8" s="317"/>
    </row>
    <row r="9" spans="1:136" s="5" customFormat="1" ht="6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</row>
    <row r="10" spans="1:136" s="5" customFormat="1" ht="63.75" customHeight="1">
      <c r="A10" s="318" t="s">
        <v>11798</v>
      </c>
      <c r="B10" s="317"/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  <c r="AB10" s="317"/>
      <c r="AC10" s="317"/>
      <c r="AD10" s="317"/>
      <c r="AE10" s="317"/>
      <c r="AF10" s="317"/>
      <c r="AG10" s="317"/>
      <c r="AH10" s="317"/>
      <c r="AI10" s="317"/>
      <c r="AJ10" s="317"/>
      <c r="AK10" s="317"/>
      <c r="AL10" s="317"/>
      <c r="AM10" s="317"/>
      <c r="AN10" s="317"/>
      <c r="AO10" s="317"/>
      <c r="AP10" s="317"/>
      <c r="AQ10" s="317"/>
      <c r="AR10" s="317"/>
      <c r="AS10" s="317"/>
      <c r="AT10" s="317"/>
      <c r="AU10" s="317"/>
      <c r="AV10" s="317"/>
      <c r="AW10" s="317"/>
      <c r="AX10" s="317"/>
      <c r="AY10" s="317"/>
      <c r="AZ10" s="317"/>
      <c r="BA10" s="317"/>
      <c r="BB10" s="317"/>
      <c r="BC10" s="317"/>
      <c r="BD10" s="317"/>
      <c r="BE10" s="317"/>
      <c r="BF10" s="317"/>
      <c r="BG10" s="317"/>
      <c r="BH10" s="317"/>
      <c r="BI10" s="317"/>
      <c r="BJ10" s="317"/>
      <c r="BK10" s="317"/>
      <c r="BL10" s="317"/>
      <c r="BM10" s="317"/>
      <c r="BN10" s="317"/>
      <c r="BO10" s="317"/>
      <c r="BP10" s="317"/>
      <c r="BQ10" s="317"/>
      <c r="BR10" s="317"/>
      <c r="BS10" s="317"/>
      <c r="BT10" s="317"/>
      <c r="BU10" s="317"/>
      <c r="BV10" s="317"/>
      <c r="BW10" s="317"/>
      <c r="BX10" s="317"/>
      <c r="BY10" s="317"/>
      <c r="BZ10" s="317"/>
      <c r="CA10" s="317"/>
      <c r="CB10" s="317"/>
      <c r="CC10" s="317"/>
      <c r="CD10" s="317"/>
      <c r="CE10" s="317"/>
      <c r="CF10" s="317"/>
      <c r="CG10" s="317"/>
      <c r="CH10" s="317"/>
      <c r="CI10" s="317"/>
      <c r="CJ10" s="317"/>
      <c r="CK10" s="317"/>
      <c r="CL10" s="317"/>
      <c r="CM10" s="317"/>
      <c r="CN10" s="317"/>
      <c r="CO10" s="317"/>
      <c r="CP10" s="317"/>
      <c r="CQ10" s="317"/>
      <c r="CR10" s="317"/>
      <c r="CS10" s="317"/>
      <c r="CT10" s="317"/>
      <c r="CU10" s="317"/>
      <c r="CV10" s="317"/>
      <c r="CW10" s="317"/>
      <c r="CX10" s="317"/>
      <c r="CY10" s="317"/>
      <c r="CZ10" s="317"/>
      <c r="DA10" s="317"/>
    </row>
    <row r="11" spans="1:136">
      <c r="DQ11" s="327" t="s">
        <v>25</v>
      </c>
      <c r="DR11" s="327"/>
      <c r="DS11" s="327"/>
      <c r="DT11" s="327"/>
      <c r="DY11" s="327" t="s">
        <v>26</v>
      </c>
      <c r="DZ11" s="327"/>
      <c r="EA11" s="327"/>
      <c r="EB11" s="327"/>
      <c r="EC11" s="327" t="s">
        <v>27</v>
      </c>
      <c r="ED11" s="327"/>
      <c r="EE11" s="327"/>
      <c r="EF11" s="327"/>
    </row>
    <row r="12" spans="1:136" s="1" customFormat="1" ht="145.5" customHeight="1" thickBot="1">
      <c r="A12" s="307"/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8"/>
      <c r="AN12" s="309" t="s">
        <v>28</v>
      </c>
      <c r="AO12" s="310"/>
      <c r="AP12" s="310"/>
      <c r="AQ12" s="310"/>
      <c r="AR12" s="310"/>
      <c r="AS12" s="310"/>
      <c r="AT12" s="310"/>
      <c r="AU12" s="310"/>
      <c r="AV12" s="310"/>
      <c r="AW12" s="310"/>
      <c r="AX12" s="310"/>
      <c r="AY12" s="310"/>
      <c r="AZ12" s="310"/>
      <c r="BA12" s="310"/>
      <c r="BB12" s="310"/>
      <c r="BC12" s="310"/>
      <c r="BD12" s="310"/>
      <c r="BE12" s="310"/>
      <c r="BF12" s="310"/>
      <c r="BG12" s="310"/>
      <c r="BH12" s="310"/>
      <c r="BI12" s="311"/>
      <c r="BJ12" s="309" t="s">
        <v>29</v>
      </c>
      <c r="BK12" s="310"/>
      <c r="BL12" s="310"/>
      <c r="BM12" s="310"/>
      <c r="BN12" s="310"/>
      <c r="BO12" s="310"/>
      <c r="BP12" s="310"/>
      <c r="BQ12" s="310"/>
      <c r="BR12" s="310"/>
      <c r="BS12" s="310"/>
      <c r="BT12" s="310"/>
      <c r="BU12" s="310"/>
      <c r="BV12" s="310"/>
      <c r="BW12" s="310"/>
      <c r="BX12" s="310"/>
      <c r="BY12" s="310"/>
      <c r="BZ12" s="310"/>
      <c r="CA12" s="310"/>
      <c r="CB12" s="310"/>
      <c r="CC12" s="310"/>
      <c r="CD12" s="310"/>
      <c r="CE12" s="311"/>
      <c r="CF12" s="309" t="s">
        <v>30</v>
      </c>
      <c r="CG12" s="310"/>
      <c r="CH12" s="310"/>
      <c r="CI12" s="310"/>
      <c r="CJ12" s="310"/>
      <c r="CK12" s="310"/>
      <c r="CL12" s="310"/>
      <c r="CM12" s="310"/>
      <c r="CN12" s="310"/>
      <c r="CO12" s="310"/>
      <c r="CP12" s="310"/>
      <c r="CQ12" s="310"/>
      <c r="CR12" s="310"/>
      <c r="CS12" s="310"/>
      <c r="CT12" s="310"/>
      <c r="CU12" s="310"/>
      <c r="CV12" s="310"/>
      <c r="CW12" s="310"/>
      <c r="CX12" s="310"/>
      <c r="CY12" s="310"/>
      <c r="CZ12" s="310"/>
      <c r="DA12" s="310"/>
      <c r="DQ12" s="14"/>
      <c r="DR12" s="15" t="s">
        <v>28</v>
      </c>
      <c r="DS12" s="16" t="s">
        <v>29</v>
      </c>
      <c r="DT12" s="16" t="s">
        <v>30</v>
      </c>
      <c r="DY12" s="14"/>
      <c r="DZ12" s="15" t="s">
        <v>28</v>
      </c>
      <c r="EA12" s="16" t="str">
        <f>BJ12</f>
        <v>Длина воздушных и кабельных линий электропередачи
на i-м уровне напряжения, фактически построенных за последние 3 года (км)</v>
      </c>
      <c r="EB12" s="16" t="str">
        <f>CF12</f>
        <v>Объем максимальной мощности, присоединенной 
путем строительства воздушных или кабельных линий 
за последние 3 года 
(кВт)</v>
      </c>
      <c r="EC12" s="14"/>
      <c r="ED12" s="15" t="s">
        <v>28</v>
      </c>
      <c r="EE12" s="16" t="s">
        <v>29</v>
      </c>
      <c r="EF12" s="16" t="s">
        <v>30</v>
      </c>
    </row>
    <row r="13" spans="1:136" s="1" customFormat="1" ht="27.75" customHeight="1">
      <c r="A13" s="300" t="s">
        <v>10</v>
      </c>
      <c r="B13" s="300"/>
      <c r="C13" s="300"/>
      <c r="D13" s="300"/>
      <c r="E13" s="300"/>
      <c r="F13" s="301" t="s">
        <v>31</v>
      </c>
      <c r="G13" s="301"/>
      <c r="H13" s="301"/>
      <c r="I13" s="301"/>
      <c r="J13" s="301"/>
      <c r="K13" s="301"/>
      <c r="L13" s="301"/>
      <c r="M13" s="301"/>
      <c r="N13" s="301"/>
      <c r="O13" s="301"/>
      <c r="P13" s="301"/>
      <c r="Q13" s="301"/>
      <c r="R13" s="301"/>
      <c r="S13" s="301"/>
      <c r="T13" s="301"/>
      <c r="U13" s="301"/>
      <c r="V13" s="301"/>
      <c r="W13" s="301"/>
      <c r="X13" s="301"/>
      <c r="Y13" s="301"/>
      <c r="Z13" s="301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12">
        <f>AN14+AN15</f>
        <v>32920.39987666667</v>
      </c>
      <c r="AO13" s="307"/>
      <c r="AP13" s="307"/>
      <c r="AQ13" s="307"/>
      <c r="AR13" s="307"/>
      <c r="AS13" s="307"/>
      <c r="AT13" s="307"/>
      <c r="AU13" s="307"/>
      <c r="AV13" s="307"/>
      <c r="AW13" s="307"/>
      <c r="AX13" s="307"/>
      <c r="AY13" s="307"/>
      <c r="AZ13" s="307"/>
      <c r="BA13" s="307"/>
      <c r="BB13" s="307"/>
      <c r="BC13" s="307"/>
      <c r="BD13" s="307"/>
      <c r="BE13" s="307"/>
      <c r="BF13" s="307"/>
      <c r="BG13" s="307"/>
      <c r="BH13" s="307"/>
      <c r="BI13" s="308"/>
      <c r="BJ13" s="312">
        <f>BJ14+BJ15</f>
        <v>7.6493333333333329</v>
      </c>
      <c r="BK13" s="307"/>
      <c r="BL13" s="307"/>
      <c r="BM13" s="307"/>
      <c r="BN13" s="307"/>
      <c r="BO13" s="307"/>
      <c r="BP13" s="307"/>
      <c r="BQ13" s="307"/>
      <c r="BR13" s="307"/>
      <c r="BS13" s="307"/>
      <c r="BT13" s="307"/>
      <c r="BU13" s="307"/>
      <c r="BV13" s="307"/>
      <c r="BW13" s="307"/>
      <c r="BX13" s="307"/>
      <c r="BY13" s="307"/>
      <c r="BZ13" s="307"/>
      <c r="CA13" s="307"/>
      <c r="CB13" s="307"/>
      <c r="CC13" s="307"/>
      <c r="CD13" s="307"/>
      <c r="CE13" s="308"/>
      <c r="CF13" s="312">
        <f>CF14+CF15</f>
        <v>10741.946666666667</v>
      </c>
      <c r="CG13" s="307"/>
      <c r="CH13" s="307"/>
      <c r="CI13" s="307"/>
      <c r="CJ13" s="307"/>
      <c r="CK13" s="307"/>
      <c r="CL13" s="307"/>
      <c r="CM13" s="307"/>
      <c r="CN13" s="307"/>
      <c r="CO13" s="307"/>
      <c r="CP13" s="307"/>
      <c r="CQ13" s="307"/>
      <c r="CR13" s="307"/>
      <c r="CS13" s="307"/>
      <c r="CT13" s="307"/>
      <c r="CU13" s="307"/>
      <c r="CV13" s="307"/>
      <c r="CW13" s="307"/>
      <c r="CX13" s="307"/>
      <c r="CY13" s="307"/>
      <c r="CZ13" s="307"/>
      <c r="DA13" s="308"/>
      <c r="DQ13" s="17" t="str">
        <f>DY13</f>
        <v>Строительство кабельных линий электропередачи:</v>
      </c>
      <c r="DR13" s="18"/>
      <c r="DS13" s="18"/>
      <c r="DT13" s="19"/>
      <c r="DY13" s="17" t="str">
        <f>F13</f>
        <v>Строительство кабельных линий электропередачи:</v>
      </c>
      <c r="DZ13" s="18"/>
      <c r="EA13" s="18"/>
      <c r="EB13" s="19"/>
      <c r="EC13" s="17" t="str">
        <f>DY13</f>
        <v>Строительство кабельных линий электропередачи:</v>
      </c>
      <c r="ED13" s="18"/>
      <c r="EE13" s="18"/>
      <c r="EF13" s="19"/>
    </row>
    <row r="14" spans="1:136" s="1" customFormat="1" ht="15" customHeight="1">
      <c r="A14" s="300"/>
      <c r="B14" s="300"/>
      <c r="C14" s="300"/>
      <c r="D14" s="300"/>
      <c r="E14" s="300"/>
      <c r="F14" s="301" t="s">
        <v>32</v>
      </c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1"/>
      <c r="Z14" s="301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12">
        <v>17254.720426666667</v>
      </c>
      <c r="AO14" s="307"/>
      <c r="AP14" s="307"/>
      <c r="AQ14" s="307"/>
      <c r="AR14" s="307"/>
      <c r="AS14" s="307"/>
      <c r="AT14" s="307"/>
      <c r="AU14" s="307"/>
      <c r="AV14" s="307"/>
      <c r="AW14" s="307"/>
      <c r="AX14" s="307"/>
      <c r="AY14" s="307"/>
      <c r="AZ14" s="307"/>
      <c r="BA14" s="307"/>
      <c r="BB14" s="307"/>
      <c r="BC14" s="307"/>
      <c r="BD14" s="307"/>
      <c r="BE14" s="307"/>
      <c r="BF14" s="307"/>
      <c r="BG14" s="307"/>
      <c r="BH14" s="307"/>
      <c r="BI14" s="308"/>
      <c r="BJ14" s="312">
        <v>4.9533333333333331</v>
      </c>
      <c r="BK14" s="307"/>
      <c r="BL14" s="307"/>
      <c r="BM14" s="307"/>
      <c r="BN14" s="307"/>
      <c r="BO14" s="307"/>
      <c r="BP14" s="307"/>
      <c r="BQ14" s="307"/>
      <c r="BR14" s="307"/>
      <c r="BS14" s="307"/>
      <c r="BT14" s="307"/>
      <c r="BU14" s="307"/>
      <c r="BV14" s="307"/>
      <c r="BW14" s="307"/>
      <c r="BX14" s="307"/>
      <c r="BY14" s="307"/>
      <c r="BZ14" s="307"/>
      <c r="CA14" s="307"/>
      <c r="CB14" s="307"/>
      <c r="CC14" s="307"/>
      <c r="CD14" s="307"/>
      <c r="CE14" s="308"/>
      <c r="CF14" s="312">
        <v>4575.26</v>
      </c>
      <c r="CG14" s="307"/>
      <c r="CH14" s="307"/>
      <c r="CI14" s="307"/>
      <c r="CJ14" s="307"/>
      <c r="CK14" s="307"/>
      <c r="CL14" s="307"/>
      <c r="CM14" s="307"/>
      <c r="CN14" s="307"/>
      <c r="CO14" s="307"/>
      <c r="CP14" s="307"/>
      <c r="CQ14" s="307"/>
      <c r="CR14" s="307"/>
      <c r="CS14" s="307"/>
      <c r="CT14" s="307"/>
      <c r="CU14" s="307"/>
      <c r="CV14" s="307"/>
      <c r="CW14" s="307"/>
      <c r="CX14" s="307"/>
      <c r="CY14" s="307"/>
      <c r="CZ14" s="307"/>
      <c r="DA14" s="308"/>
      <c r="DQ14" s="20" t="str">
        <f>DY14</f>
        <v>0,4 кВ</v>
      </c>
      <c r="DR14" s="21" t="e">
        <f>(DR15+DR16+DR17)/3</f>
        <v>#VALUE!</v>
      </c>
      <c r="DS14" s="21" t="e">
        <f t="shared" ref="DS14:DT14" si="0">(DS15+DS16+DS17)/3</f>
        <v>#VALUE!</v>
      </c>
      <c r="DT14" s="22" t="e">
        <f t="shared" si="0"/>
        <v>#VALUE!</v>
      </c>
      <c r="DY14" s="20" t="str">
        <f>F14</f>
        <v>0,4 кВ</v>
      </c>
      <c r="DZ14" s="21" t="e">
        <f>(DZ15+DZ16+DZ17)/3</f>
        <v>#VALUE!</v>
      </c>
      <c r="EA14" s="21" t="e">
        <f t="shared" ref="EA14:EB14" si="1">(EA15+EA16+EA17)/3</f>
        <v>#VALUE!</v>
      </c>
      <c r="EB14" s="22" t="e">
        <f t="shared" si="1"/>
        <v>#VALUE!</v>
      </c>
      <c r="EC14" s="20">
        <f>J14</f>
        <v>0</v>
      </c>
      <c r="ED14" s="21" t="e">
        <f>(ED15+ED16+ED17)/3</f>
        <v>#VALUE!</v>
      </c>
      <c r="EE14" s="21" t="e">
        <f t="shared" ref="EE14:EF14" si="2">(EE15+EE16+EE17)/3</f>
        <v>#VALUE!</v>
      </c>
      <c r="EF14" s="22" t="e">
        <f t="shared" si="2"/>
        <v>#VALUE!</v>
      </c>
    </row>
    <row r="15" spans="1:136" s="1" customFormat="1" ht="15" customHeight="1">
      <c r="A15" s="300"/>
      <c r="B15" s="300"/>
      <c r="C15" s="300"/>
      <c r="D15" s="300"/>
      <c r="E15" s="300"/>
      <c r="F15" s="301" t="s">
        <v>33</v>
      </c>
      <c r="G15" s="301"/>
      <c r="H15" s="301"/>
      <c r="I15" s="301"/>
      <c r="J15" s="301"/>
      <c r="K15" s="301"/>
      <c r="L15" s="301"/>
      <c r="M15" s="301"/>
      <c r="N15" s="301"/>
      <c r="O15" s="301"/>
      <c r="P15" s="301"/>
      <c r="Q15" s="301"/>
      <c r="R15" s="301"/>
      <c r="S15" s="301"/>
      <c r="T15" s="301"/>
      <c r="U15" s="301"/>
      <c r="V15" s="301"/>
      <c r="W15" s="301"/>
      <c r="X15" s="301"/>
      <c r="Y15" s="301"/>
      <c r="Z15" s="301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12">
        <v>15665.679450000001</v>
      </c>
      <c r="AO15" s="307"/>
      <c r="AP15" s="307"/>
      <c r="AQ15" s="307"/>
      <c r="AR15" s="307"/>
      <c r="AS15" s="307"/>
      <c r="AT15" s="307"/>
      <c r="AU15" s="307"/>
      <c r="AV15" s="307"/>
      <c r="AW15" s="307"/>
      <c r="AX15" s="307"/>
      <c r="AY15" s="307"/>
      <c r="AZ15" s="307"/>
      <c r="BA15" s="307"/>
      <c r="BB15" s="307"/>
      <c r="BC15" s="307"/>
      <c r="BD15" s="307"/>
      <c r="BE15" s="307"/>
      <c r="BF15" s="307"/>
      <c r="BG15" s="307"/>
      <c r="BH15" s="307"/>
      <c r="BI15" s="308"/>
      <c r="BJ15" s="312">
        <v>2.6959999999999997</v>
      </c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25"/>
      <c r="CF15" s="326">
        <v>6166.6866666666656</v>
      </c>
      <c r="CG15" s="326"/>
      <c r="CH15" s="326"/>
      <c r="CI15" s="326"/>
      <c r="CJ15" s="326"/>
      <c r="CK15" s="326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6"/>
      <c r="CW15" s="326"/>
      <c r="CX15" s="326"/>
      <c r="CY15" s="326"/>
      <c r="CZ15" s="326"/>
      <c r="DA15" s="326"/>
      <c r="DQ15" s="23">
        <v>2017</v>
      </c>
      <c r="DR15" s="11" t="e">
        <f>DZ15+ED15</f>
        <v>#VALUE!</v>
      </c>
      <c r="DS15" s="11" t="e">
        <f t="shared" ref="DS15:DT17" si="3">EA15+EE15</f>
        <v>#VALUE!</v>
      </c>
      <c r="DT15" s="11" t="e">
        <f t="shared" si="3"/>
        <v>#VALUE!</v>
      </c>
      <c r="DY15" s="23">
        <v>2017</v>
      </c>
      <c r="DZ15" s="11"/>
      <c r="EA15" s="11">
        <v>0</v>
      </c>
      <c r="EB15" s="11"/>
      <c r="EC15" s="23">
        <v>2017</v>
      </c>
      <c r="ED15" s="11" t="e">
        <v>#VALUE!</v>
      </c>
      <c r="EE15" s="11" t="e">
        <v>#VALUE!</v>
      </c>
      <c r="EF15" s="11" t="e">
        <v>#VALUE!</v>
      </c>
    </row>
    <row r="16" spans="1:136" s="1" customFormat="1" ht="15" customHeight="1">
      <c r="A16" s="300"/>
      <c r="B16" s="300"/>
      <c r="C16" s="300"/>
      <c r="D16" s="300"/>
      <c r="E16" s="300"/>
      <c r="F16" s="301" t="s">
        <v>34</v>
      </c>
      <c r="G16" s="301"/>
      <c r="H16" s="301"/>
      <c r="I16" s="301"/>
      <c r="J16" s="301"/>
      <c r="K16" s="301"/>
      <c r="L16" s="301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24">
        <v>0</v>
      </c>
      <c r="AO16" s="307"/>
      <c r="AP16" s="307"/>
      <c r="AQ16" s="307"/>
      <c r="AR16" s="307"/>
      <c r="AS16" s="307"/>
      <c r="AT16" s="307"/>
      <c r="AU16" s="307"/>
      <c r="AV16" s="307"/>
      <c r="AW16" s="307"/>
      <c r="AX16" s="307"/>
      <c r="AY16" s="307"/>
      <c r="AZ16" s="307"/>
      <c r="BA16" s="307"/>
      <c r="BB16" s="307"/>
      <c r="BC16" s="307"/>
      <c r="BD16" s="307"/>
      <c r="BE16" s="307"/>
      <c r="BF16" s="307"/>
      <c r="BG16" s="307"/>
      <c r="BH16" s="307"/>
      <c r="BI16" s="308"/>
      <c r="BJ16" s="312">
        <v>0</v>
      </c>
      <c r="BK16" s="313"/>
      <c r="BL16" s="313"/>
      <c r="BM16" s="313"/>
      <c r="BN16" s="313"/>
      <c r="BO16" s="313"/>
      <c r="BP16" s="313"/>
      <c r="BQ16" s="313"/>
      <c r="BR16" s="313"/>
      <c r="BS16" s="313"/>
      <c r="BT16" s="313"/>
      <c r="BU16" s="313"/>
      <c r="BV16" s="313"/>
      <c r="BW16" s="313"/>
      <c r="BX16" s="313"/>
      <c r="BY16" s="313"/>
      <c r="BZ16" s="313"/>
      <c r="CA16" s="313"/>
      <c r="CB16" s="313"/>
      <c r="CC16" s="313"/>
      <c r="CD16" s="313"/>
      <c r="CE16" s="325"/>
      <c r="CF16" s="307">
        <v>0</v>
      </c>
      <c r="CG16" s="307"/>
      <c r="CH16" s="307"/>
      <c r="CI16" s="307"/>
      <c r="CJ16" s="307"/>
      <c r="CK16" s="307"/>
      <c r="CL16" s="307"/>
      <c r="CM16" s="307"/>
      <c r="CN16" s="307"/>
      <c r="CO16" s="307"/>
      <c r="CP16" s="307"/>
      <c r="CQ16" s="307"/>
      <c r="CR16" s="307"/>
      <c r="CS16" s="307"/>
      <c r="CT16" s="307"/>
      <c r="CU16" s="307"/>
      <c r="CV16" s="307"/>
      <c r="CW16" s="307"/>
      <c r="CX16" s="307"/>
      <c r="CY16" s="307"/>
      <c r="CZ16" s="307"/>
      <c r="DA16" s="307"/>
      <c r="DQ16" s="23">
        <v>2018</v>
      </c>
      <c r="DR16" s="11" t="e">
        <f>DZ16+ED16</f>
        <v>#VALUE!</v>
      </c>
      <c r="DS16" s="11" t="e">
        <f t="shared" si="3"/>
        <v>#VALUE!</v>
      </c>
      <c r="DT16" s="11" t="e">
        <f t="shared" si="3"/>
        <v>#VALUE!</v>
      </c>
      <c r="DY16" s="23">
        <v>2018</v>
      </c>
      <c r="DZ16" s="11" t="e">
        <v>#VALUE!</v>
      </c>
      <c r="EA16" s="11" t="e">
        <v>#VALUE!</v>
      </c>
      <c r="EB16" s="11" t="e">
        <v>#VALUE!</v>
      </c>
      <c r="EC16" s="23">
        <v>2018</v>
      </c>
      <c r="ED16" s="11" t="e">
        <v>#VALUE!</v>
      </c>
      <c r="EE16" s="11" t="e">
        <v>#VALUE!</v>
      </c>
      <c r="EF16" s="11" t="e">
        <v>#VALUE!</v>
      </c>
    </row>
    <row r="17" spans="1:143" s="1" customFormat="1" ht="27" customHeight="1">
      <c r="A17" s="300" t="s">
        <v>12</v>
      </c>
      <c r="B17" s="300"/>
      <c r="C17" s="300"/>
      <c r="D17" s="300"/>
      <c r="E17" s="300"/>
      <c r="F17" s="301" t="s">
        <v>35</v>
      </c>
      <c r="G17" s="301"/>
      <c r="H17" s="301"/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301"/>
      <c r="W17" s="301"/>
      <c r="X17" s="301"/>
      <c r="Y17" s="301"/>
      <c r="Z17" s="301"/>
      <c r="AA17" s="301"/>
      <c r="AB17" s="301"/>
      <c r="AC17" s="301"/>
      <c r="AD17" s="301"/>
      <c r="AE17" s="301"/>
      <c r="AF17" s="301"/>
      <c r="AG17" s="301"/>
      <c r="AH17" s="301"/>
      <c r="AI17" s="301"/>
      <c r="AJ17" s="301"/>
      <c r="AK17" s="301"/>
      <c r="AL17" s="301"/>
      <c r="AM17" s="301"/>
      <c r="AN17" s="312">
        <f>AN18+AN19</f>
        <v>47879.588919999987</v>
      </c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8"/>
      <c r="BJ17" s="312">
        <f>BJ18+BJ19</f>
        <v>21.987339666666664</v>
      </c>
      <c r="BK17" s="313"/>
      <c r="BL17" s="313"/>
      <c r="BM17" s="313"/>
      <c r="BN17" s="313"/>
      <c r="BO17" s="313"/>
      <c r="BP17" s="313"/>
      <c r="BQ17" s="313"/>
      <c r="BR17" s="313"/>
      <c r="BS17" s="313"/>
      <c r="BT17" s="313"/>
      <c r="BU17" s="313"/>
      <c r="BV17" s="313"/>
      <c r="BW17" s="313"/>
      <c r="BX17" s="313"/>
      <c r="BY17" s="313"/>
      <c r="BZ17" s="313"/>
      <c r="CA17" s="313"/>
      <c r="CB17" s="313"/>
      <c r="CC17" s="313"/>
      <c r="CD17" s="313"/>
      <c r="CE17" s="325"/>
      <c r="CF17" s="312">
        <f>CF18+CF19</f>
        <v>22307.808333333334</v>
      </c>
      <c r="CG17" s="313"/>
      <c r="CH17" s="313"/>
      <c r="CI17" s="313"/>
      <c r="CJ17" s="313"/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25"/>
      <c r="DQ17" s="23">
        <v>2019</v>
      </c>
      <c r="DR17" s="11" t="e">
        <f>DZ17+ED17</f>
        <v>#VALUE!</v>
      </c>
      <c r="DS17" s="11" t="e">
        <f t="shared" si="3"/>
        <v>#VALUE!</v>
      </c>
      <c r="DT17" s="11" t="e">
        <f t="shared" si="3"/>
        <v>#VALUE!</v>
      </c>
      <c r="DY17" s="23">
        <v>2019</v>
      </c>
      <c r="DZ17" s="11" t="e">
        <v>#VALUE!</v>
      </c>
      <c r="EA17" s="11" t="e">
        <v>#VALUE!</v>
      </c>
      <c r="EB17" s="11" t="e">
        <v>#VALUE!</v>
      </c>
      <c r="EC17" s="23">
        <v>2019</v>
      </c>
      <c r="ED17" s="11" t="e">
        <v>#VALUE!</v>
      </c>
      <c r="EE17" s="11" t="e">
        <v>#VALUE!</v>
      </c>
      <c r="EF17" s="11" t="e">
        <v>#VALUE!</v>
      </c>
    </row>
    <row r="18" spans="1:143" s="1" customFormat="1" ht="15" customHeight="1" thickBot="1">
      <c r="A18" s="300"/>
      <c r="B18" s="300"/>
      <c r="C18" s="300"/>
      <c r="D18" s="300"/>
      <c r="E18" s="300"/>
      <c r="F18" s="301" t="s">
        <v>32</v>
      </c>
      <c r="G18" s="301"/>
      <c r="H18" s="301"/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301"/>
      <c r="W18" s="301"/>
      <c r="X18" s="301"/>
      <c r="Y18" s="301"/>
      <c r="Z18" s="301"/>
      <c r="AA18" s="301"/>
      <c r="AB18" s="301"/>
      <c r="AC18" s="301"/>
      <c r="AD18" s="301"/>
      <c r="AE18" s="301"/>
      <c r="AF18" s="301"/>
      <c r="AG18" s="301"/>
      <c r="AH18" s="301"/>
      <c r="AI18" s="301"/>
      <c r="AJ18" s="301"/>
      <c r="AK18" s="301"/>
      <c r="AL18" s="301"/>
      <c r="AM18" s="301"/>
      <c r="AN18" s="312">
        <v>36846.471873333321</v>
      </c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8"/>
      <c r="BJ18" s="312">
        <v>17.716339666666666</v>
      </c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25"/>
      <c r="CF18" s="312">
        <v>18647.221666666668</v>
      </c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8"/>
      <c r="DQ18" s="24" t="s">
        <v>36</v>
      </c>
      <c r="DR18" s="21" t="e">
        <f>(DR19+DR20+DR21)/3</f>
        <v>#VALUE!</v>
      </c>
      <c r="DS18" s="21" t="e">
        <f>(DS19+DS20+DS21)/3</f>
        <v>#VALUE!</v>
      </c>
      <c r="DT18" s="22" t="e">
        <f>(DT19+DT20+DT21)/3</f>
        <v>#VALUE!</v>
      </c>
      <c r="DY18" s="24" t="s">
        <v>36</v>
      </c>
      <c r="DZ18" s="21" t="e">
        <f>(DZ19+DZ20+DZ21)/3</f>
        <v>#VALUE!</v>
      </c>
      <c r="EA18" s="21" t="e">
        <f>(EA19+EA20+EA21)/3</f>
        <v>#VALUE!</v>
      </c>
      <c r="EB18" s="22" t="e">
        <f>(EB19+EB20+EB21)/3</f>
        <v>#VALUE!</v>
      </c>
      <c r="EC18" s="24" t="s">
        <v>36</v>
      </c>
      <c r="ED18" s="21" t="e">
        <f>(ED19+ED20+ED21)/3</f>
        <v>#VALUE!</v>
      </c>
      <c r="EE18" s="21" t="e">
        <f>(EE19+EE20+EE21)/3</f>
        <v>#VALUE!</v>
      </c>
      <c r="EF18" s="22" t="e">
        <f>(EF19+EF20+EF21)/3</f>
        <v>#VALUE!</v>
      </c>
    </row>
    <row r="19" spans="1:143" s="1" customFormat="1" ht="15" customHeight="1" thickBot="1">
      <c r="A19" s="300"/>
      <c r="B19" s="300"/>
      <c r="C19" s="300"/>
      <c r="D19" s="300"/>
      <c r="E19" s="300"/>
      <c r="F19" s="301" t="s">
        <v>33</v>
      </c>
      <c r="G19" s="301"/>
      <c r="H19" s="301"/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12">
        <v>11033.117046666668</v>
      </c>
      <c r="AO19" s="307"/>
      <c r="AP19" s="307"/>
      <c r="AQ19" s="307"/>
      <c r="AR19" s="307"/>
      <c r="AS19" s="307"/>
      <c r="AT19" s="307"/>
      <c r="AU19" s="307"/>
      <c r="AV19" s="307"/>
      <c r="AW19" s="307"/>
      <c r="AX19" s="307"/>
      <c r="AY19" s="307"/>
      <c r="AZ19" s="307"/>
      <c r="BA19" s="307"/>
      <c r="BB19" s="307"/>
      <c r="BC19" s="307"/>
      <c r="BD19" s="307"/>
      <c r="BE19" s="307"/>
      <c r="BF19" s="307"/>
      <c r="BG19" s="307"/>
      <c r="BH19" s="307"/>
      <c r="BI19" s="308"/>
      <c r="BJ19" s="312">
        <v>4.270999999999999</v>
      </c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/>
      <c r="CE19" s="325"/>
      <c r="CF19" s="312">
        <v>3660.5866666666661</v>
      </c>
      <c r="CG19" s="307"/>
      <c r="CH19" s="307"/>
      <c r="CI19" s="307"/>
      <c r="CJ19" s="307"/>
      <c r="CK19" s="307"/>
      <c r="CL19" s="307"/>
      <c r="CM19" s="307"/>
      <c r="CN19" s="307"/>
      <c r="CO19" s="307"/>
      <c r="CP19" s="307"/>
      <c r="CQ19" s="307"/>
      <c r="CR19" s="307"/>
      <c r="CS19" s="307"/>
      <c r="CT19" s="307"/>
      <c r="CU19" s="307"/>
      <c r="CV19" s="307"/>
      <c r="CW19" s="307"/>
      <c r="CX19" s="307"/>
      <c r="CY19" s="307"/>
      <c r="CZ19" s="307"/>
      <c r="DA19" s="308"/>
      <c r="DQ19" s="23">
        <v>2017</v>
      </c>
      <c r="DR19" s="11" t="e">
        <f>DZ19+ED19</f>
        <v>#VALUE!</v>
      </c>
      <c r="DS19" s="11" t="e">
        <f t="shared" ref="DS19:DT21" si="4">EA19+EE19</f>
        <v>#VALUE!</v>
      </c>
      <c r="DT19" s="11" t="e">
        <f t="shared" si="4"/>
        <v>#VALUE!</v>
      </c>
      <c r="DY19" s="23">
        <v>2017</v>
      </c>
      <c r="DZ19" s="11"/>
      <c r="EA19" s="11">
        <v>0</v>
      </c>
      <c r="EB19" s="11"/>
      <c r="EC19" s="23">
        <v>2017</v>
      </c>
      <c r="ED19" s="11" t="e">
        <v>#VALUE!</v>
      </c>
      <c r="EE19" s="11" t="e">
        <v>#VALUE!</v>
      </c>
      <c r="EF19" s="11" t="e">
        <v>#VALUE!</v>
      </c>
      <c r="EG19" s="321" t="s">
        <v>37</v>
      </c>
      <c r="EH19" s="322"/>
      <c r="EI19" s="323"/>
      <c r="EJ19" s="321" t="s">
        <v>38</v>
      </c>
      <c r="EK19" s="322"/>
      <c r="EL19" s="323"/>
    </row>
    <row r="20" spans="1:143" s="1" customFormat="1" ht="15" customHeight="1">
      <c r="A20" s="300"/>
      <c r="B20" s="300"/>
      <c r="C20" s="300"/>
      <c r="D20" s="300"/>
      <c r="E20" s="300"/>
      <c r="F20" s="301" t="s">
        <v>34</v>
      </c>
      <c r="G20" s="301"/>
      <c r="H20" s="301"/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24"/>
      <c r="AO20" s="307"/>
      <c r="AP20" s="307"/>
      <c r="AQ20" s="307"/>
      <c r="AR20" s="307"/>
      <c r="AS20" s="307"/>
      <c r="AT20" s="307"/>
      <c r="AU20" s="307"/>
      <c r="AV20" s="307"/>
      <c r="AW20" s="307"/>
      <c r="AX20" s="307"/>
      <c r="AY20" s="307"/>
      <c r="AZ20" s="307"/>
      <c r="BA20" s="307"/>
      <c r="BB20" s="307"/>
      <c r="BC20" s="307"/>
      <c r="BD20" s="307"/>
      <c r="BE20" s="307"/>
      <c r="BF20" s="307"/>
      <c r="BG20" s="307"/>
      <c r="BH20" s="307"/>
      <c r="BI20" s="308"/>
      <c r="BJ20" s="324"/>
      <c r="BK20" s="307"/>
      <c r="BL20" s="307"/>
      <c r="BM20" s="307"/>
      <c r="BN20" s="307"/>
      <c r="BO20" s="307"/>
      <c r="BP20" s="307"/>
      <c r="BQ20" s="307"/>
      <c r="BR20" s="307"/>
      <c r="BS20" s="307"/>
      <c r="BT20" s="307"/>
      <c r="BU20" s="307"/>
      <c r="BV20" s="307"/>
      <c r="BW20" s="307"/>
      <c r="BX20" s="307"/>
      <c r="BY20" s="307"/>
      <c r="BZ20" s="307"/>
      <c r="CA20" s="307"/>
      <c r="CB20" s="307"/>
      <c r="CC20" s="307"/>
      <c r="CD20" s="307"/>
      <c r="CE20" s="308"/>
      <c r="CF20" s="307"/>
      <c r="CG20" s="307"/>
      <c r="CH20" s="307"/>
      <c r="CI20" s="307"/>
      <c r="CJ20" s="307"/>
      <c r="CK20" s="307"/>
      <c r="CL20" s="307"/>
      <c r="CM20" s="307"/>
      <c r="CN20" s="307"/>
      <c r="CO20" s="307"/>
      <c r="CP20" s="307"/>
      <c r="CQ20" s="307"/>
      <c r="CR20" s="307"/>
      <c r="CS20" s="307"/>
      <c r="CT20" s="307"/>
      <c r="CU20" s="307"/>
      <c r="CV20" s="307"/>
      <c r="CW20" s="307"/>
      <c r="CX20" s="307"/>
      <c r="CY20" s="307"/>
      <c r="CZ20" s="307"/>
      <c r="DA20" s="307"/>
      <c r="DQ20" s="23">
        <v>2018</v>
      </c>
      <c r="DR20" s="11" t="e">
        <f>DZ20+ED20</f>
        <v>#VALUE!</v>
      </c>
      <c r="DS20" s="11" t="e">
        <f t="shared" si="4"/>
        <v>#VALUE!</v>
      </c>
      <c r="DT20" s="11" t="e">
        <f t="shared" si="4"/>
        <v>#VALUE!</v>
      </c>
      <c r="DY20" s="23">
        <v>2018</v>
      </c>
      <c r="DZ20" s="11" t="e">
        <v>#VALUE!</v>
      </c>
      <c r="EA20" s="11" t="e">
        <v>#VALUE!</v>
      </c>
      <c r="EB20" s="11" t="e">
        <v>#VALUE!</v>
      </c>
      <c r="EC20" s="23">
        <v>2018</v>
      </c>
      <c r="ED20" s="11" t="e">
        <v>#VALUE!</v>
      </c>
      <c r="EE20" s="11" t="e">
        <v>#VALUE!</v>
      </c>
      <c r="EF20" s="11" t="e">
        <v>#VALUE!</v>
      </c>
    </row>
    <row r="21" spans="1:143" ht="16.5" thickBot="1">
      <c r="DQ21" s="25">
        <v>2019</v>
      </c>
      <c r="DR21" s="11" t="e">
        <f>DZ21+ED21</f>
        <v>#VALUE!</v>
      </c>
      <c r="DS21" s="11" t="e">
        <f t="shared" si="4"/>
        <v>#VALUE!</v>
      </c>
      <c r="DT21" s="11" t="e">
        <f t="shared" si="4"/>
        <v>#VALUE!</v>
      </c>
      <c r="DY21" s="25">
        <v>2019</v>
      </c>
      <c r="DZ21" s="11" t="e">
        <v>#VALUE!</v>
      </c>
      <c r="EA21" s="11" t="e">
        <v>#VALUE!</v>
      </c>
      <c r="EB21" s="11" t="e">
        <v>#VALUE!</v>
      </c>
      <c r="EC21" s="25">
        <v>2019</v>
      </c>
      <c r="ED21" s="11" t="e">
        <v>#VALUE!</v>
      </c>
      <c r="EE21" s="11" t="e">
        <v>#VALUE!</v>
      </c>
      <c r="EF21" s="11" t="e">
        <v>#VALUE!</v>
      </c>
    </row>
    <row r="22" spans="1:143">
      <c r="DQ22" s="26"/>
      <c r="DR22" s="27" t="e">
        <f>DR15+DR19</f>
        <v>#VALUE!</v>
      </c>
      <c r="DS22" s="27" t="e">
        <f>DS15+DS19</f>
        <v>#VALUE!</v>
      </c>
      <c r="DT22" s="27" t="e">
        <f t="shared" ref="DT22:DT24" si="5">DT15+DT19</f>
        <v>#VALUE!</v>
      </c>
      <c r="DY22" s="26"/>
      <c r="DZ22" s="27">
        <f>DZ15+DZ19</f>
        <v>0</v>
      </c>
      <c r="EA22" s="27">
        <f>EA15+EA19</f>
        <v>0</v>
      </c>
      <c r="EB22" s="27">
        <f t="shared" ref="EB22:EB24" si="6">EB15+EB19</f>
        <v>0</v>
      </c>
      <c r="EC22" s="26"/>
      <c r="ED22" s="27" t="e">
        <f>ED15+ED19</f>
        <v>#VALUE!</v>
      </c>
      <c r="EE22" s="27" t="e">
        <f>EE15+EE19</f>
        <v>#VALUE!</v>
      </c>
      <c r="EF22" s="27" t="e">
        <f t="shared" ref="EF22:EF24" si="7">EF15+EF19</f>
        <v>#VALUE!</v>
      </c>
      <c r="EG22" s="27">
        <v>16429.70595</v>
      </c>
      <c r="EH22" s="27">
        <v>9144</v>
      </c>
      <c r="EI22" s="27">
        <v>13632</v>
      </c>
      <c r="EJ22" s="27"/>
      <c r="EK22" s="27"/>
      <c r="EL22" s="27"/>
      <c r="EM22" s="28" t="e">
        <f>DZ22+EA22+EB22+ED22+EE22+EF22-EG22-EH22-EI22-EJ22-EK22-EL22</f>
        <v>#VALUE!</v>
      </c>
    </row>
    <row r="23" spans="1:143" ht="35.25" customHeight="1">
      <c r="C23" s="314" t="s">
        <v>11777</v>
      </c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/>
      <c r="BZ23" s="314"/>
      <c r="CA23" s="314"/>
      <c r="CB23" s="314"/>
      <c r="CC23" s="314"/>
      <c r="CD23" s="314"/>
      <c r="CE23" s="314"/>
      <c r="CF23" s="314"/>
      <c r="CG23" s="314"/>
      <c r="CH23" s="314"/>
      <c r="CI23" s="314"/>
      <c r="CJ23" s="314"/>
      <c r="CK23" s="314"/>
      <c r="CL23" s="314"/>
      <c r="CM23" s="314"/>
      <c r="CN23" s="314"/>
      <c r="CO23" s="314"/>
      <c r="CP23" s="314"/>
      <c r="CQ23" s="314"/>
      <c r="CR23" s="314"/>
      <c r="CS23" s="314"/>
      <c r="CT23" s="314"/>
      <c r="CU23" s="314"/>
      <c r="CV23" s="314"/>
      <c r="CW23" s="314"/>
      <c r="CX23" s="314"/>
      <c r="CY23" s="314"/>
      <c r="CZ23" s="314"/>
      <c r="DQ23" s="26"/>
      <c r="DR23" s="27" t="e">
        <f>DR16+DR20</f>
        <v>#VALUE!</v>
      </c>
      <c r="DS23" s="27" t="e">
        <f t="shared" ref="DS23:DS24" si="8">DS16+DS20</f>
        <v>#VALUE!</v>
      </c>
      <c r="DT23" s="27" t="e">
        <f t="shared" si="5"/>
        <v>#VALUE!</v>
      </c>
      <c r="DY23" s="26"/>
      <c r="DZ23" s="27" t="e">
        <f>DZ16+DZ20</f>
        <v>#VALUE!</v>
      </c>
      <c r="EA23" s="27" t="e">
        <f t="shared" ref="EA23:EA24" si="9">EA16+EA20</f>
        <v>#VALUE!</v>
      </c>
      <c r="EB23" s="27" t="e">
        <f t="shared" si="6"/>
        <v>#VALUE!</v>
      </c>
      <c r="EC23" s="26"/>
      <c r="ED23" s="27" t="e">
        <f>ED16+ED20</f>
        <v>#VALUE!</v>
      </c>
      <c r="EE23" s="27" t="e">
        <f t="shared" ref="EE23:EE24" si="10">EE16+EE20</f>
        <v>#VALUE!</v>
      </c>
      <c r="EF23" s="27" t="e">
        <f t="shared" si="7"/>
        <v>#VALUE!</v>
      </c>
      <c r="EG23" s="27">
        <v>1800.7405800000001</v>
      </c>
      <c r="EH23" s="27">
        <v>1311</v>
      </c>
      <c r="EI23" s="27">
        <v>538.70000000000005</v>
      </c>
      <c r="EJ23" s="27">
        <v>11295.85709</v>
      </c>
      <c r="EK23" s="27">
        <v>3028</v>
      </c>
      <c r="EL23" s="27">
        <v>532</v>
      </c>
      <c r="EM23" s="28" t="e">
        <f t="shared" ref="EM23:EM24" si="11">DZ23+EA23+EB23+ED23+EE23+EF23-EG23-EH23-EI23-EJ23-EK23-EL23</f>
        <v>#VALUE!</v>
      </c>
    </row>
    <row r="24" spans="1:143" ht="27.75" hidden="1" customHeight="1">
      <c r="DQ24" s="26"/>
      <c r="DR24" s="27" t="e">
        <f>DR17+DR21</f>
        <v>#VALUE!</v>
      </c>
      <c r="DS24" s="27" t="e">
        <f t="shared" si="8"/>
        <v>#VALUE!</v>
      </c>
      <c r="DT24" s="27" t="e">
        <f t="shared" si="5"/>
        <v>#VALUE!</v>
      </c>
      <c r="DY24" s="26"/>
      <c r="DZ24" s="27" t="e">
        <f>DZ17+DZ21</f>
        <v>#VALUE!</v>
      </c>
      <c r="EA24" s="27" t="e">
        <f t="shared" si="9"/>
        <v>#VALUE!</v>
      </c>
      <c r="EB24" s="27" t="e">
        <f t="shared" si="6"/>
        <v>#VALUE!</v>
      </c>
      <c r="EC24" s="26"/>
      <c r="ED24" s="27" t="e">
        <f>ED17+ED21</f>
        <v>#VALUE!</v>
      </c>
      <c r="EE24" s="27" t="e">
        <f t="shared" si="10"/>
        <v>#VALUE!</v>
      </c>
      <c r="EF24" s="27" t="e">
        <f t="shared" si="7"/>
        <v>#VALUE!</v>
      </c>
      <c r="EG24" s="27">
        <v>5766.3366499999993</v>
      </c>
      <c r="EH24" s="27">
        <v>1126.134</v>
      </c>
      <c r="EI24" s="27">
        <v>1576</v>
      </c>
      <c r="EJ24" s="27">
        <v>3215.6621699999996</v>
      </c>
      <c r="EK24" s="27">
        <v>1355.77</v>
      </c>
      <c r="EL24" s="27">
        <v>1398</v>
      </c>
      <c r="EM24" s="28" t="e">
        <f t="shared" si="11"/>
        <v>#VALUE!</v>
      </c>
    </row>
    <row r="25" spans="1:143" ht="16.5" hidden="1" customHeight="1" thickBot="1">
      <c r="Q25" s="2" t="s">
        <v>20</v>
      </c>
      <c r="DQ25" s="29" t="str">
        <f>DY25</f>
        <v>Строительство воздушных линий электропередачи:</v>
      </c>
      <c r="DR25" s="29"/>
      <c r="DS25" s="29"/>
      <c r="DT25" s="29"/>
      <c r="DY25" s="29" t="str">
        <f>F17</f>
        <v>Строительство воздушных линий электропередачи:</v>
      </c>
      <c r="DZ25" s="29"/>
      <c r="EA25" s="29"/>
      <c r="EB25" s="29"/>
      <c r="EC25" s="29" t="str">
        <f>DY25</f>
        <v>Строительство воздушных линий электропередачи:</v>
      </c>
      <c r="ED25" s="29"/>
      <c r="EE25" s="29"/>
      <c r="EF25" s="29"/>
      <c r="EM25" s="6"/>
    </row>
    <row r="26" spans="1:143" ht="15.75" hidden="1" customHeight="1">
      <c r="A26" s="307"/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8"/>
      <c r="AN26" s="309" t="s">
        <v>28</v>
      </c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1"/>
      <c r="BJ26" s="309" t="s">
        <v>29</v>
      </c>
      <c r="BK26" s="310"/>
      <c r="BL26" s="310"/>
      <c r="BM26" s="310"/>
      <c r="BN26" s="310"/>
      <c r="BO26" s="310"/>
      <c r="BP26" s="310"/>
      <c r="BQ26" s="310"/>
      <c r="BR26" s="310"/>
      <c r="BS26" s="310"/>
      <c r="BT26" s="310"/>
      <c r="BU26" s="310"/>
      <c r="BV26" s="310"/>
      <c r="BW26" s="310"/>
      <c r="BX26" s="310"/>
      <c r="BY26" s="310"/>
      <c r="BZ26" s="310"/>
      <c r="CA26" s="310"/>
      <c r="CB26" s="310"/>
      <c r="CC26" s="310"/>
      <c r="CD26" s="310"/>
      <c r="CE26" s="311"/>
      <c r="CF26" s="309" t="s">
        <v>30</v>
      </c>
      <c r="CG26" s="310"/>
      <c r="CH26" s="310"/>
      <c r="CI26" s="310"/>
      <c r="CJ26" s="310"/>
      <c r="CK26" s="310"/>
      <c r="CL26" s="310"/>
      <c r="CM26" s="310"/>
      <c r="CN26" s="310"/>
      <c r="CO26" s="310"/>
      <c r="CP26" s="310"/>
      <c r="CQ26" s="310"/>
      <c r="CR26" s="310"/>
      <c r="CS26" s="310"/>
      <c r="CT26" s="310"/>
      <c r="CU26" s="310"/>
      <c r="CV26" s="310"/>
      <c r="CW26" s="310"/>
      <c r="CX26" s="310"/>
      <c r="CY26" s="310"/>
      <c r="CZ26" s="310"/>
      <c r="DA26" s="310"/>
      <c r="DQ26" s="30" t="str">
        <f>DQ14</f>
        <v>0,4 кВ</v>
      </c>
      <c r="DR26" s="31" t="e">
        <f>(DR27+DR28+DR29)/3</f>
        <v>#VALUE!</v>
      </c>
      <c r="DS26" s="31" t="e">
        <f>(DS27+DS28+DS29)/3</f>
        <v>#VALUE!</v>
      </c>
      <c r="DT26" s="32" t="e">
        <f>(DT27+DT28+DT29)/3</f>
        <v>#VALUE!</v>
      </c>
      <c r="DY26" s="30" t="str">
        <f>DY14</f>
        <v>0,4 кВ</v>
      </c>
      <c r="DZ26" s="31" t="e">
        <f>(DZ27+DZ28+DZ29)/3</f>
        <v>#VALUE!</v>
      </c>
      <c r="EA26" s="31" t="e">
        <f>(EA27+EA28+EA29)/3</f>
        <v>#VALUE!</v>
      </c>
      <c r="EB26" s="32" t="e">
        <f>(EB27+EB28+EB29)/3</f>
        <v>#VALUE!</v>
      </c>
      <c r="EC26" s="30">
        <f>EC14</f>
        <v>0</v>
      </c>
      <c r="ED26" s="31" t="e">
        <f>(ED27+ED28+ED29)/3</f>
        <v>#VALUE!</v>
      </c>
      <c r="EE26" s="31" t="e">
        <f>(EE27+EE28+EE29)/3</f>
        <v>#VALUE!</v>
      </c>
      <c r="EF26" s="32" t="e">
        <f>(EF27+EF28+EF29)/3</f>
        <v>#VALUE!</v>
      </c>
      <c r="EM26" s="6"/>
    </row>
    <row r="27" spans="1:143" ht="16.5" hidden="1" customHeight="1">
      <c r="A27" s="300" t="s">
        <v>10</v>
      </c>
      <c r="B27" s="300"/>
      <c r="C27" s="300"/>
      <c r="D27" s="300"/>
      <c r="E27" s="300"/>
      <c r="F27" s="301" t="s">
        <v>31</v>
      </c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5">
        <v>11499.060133333332</v>
      </c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AY27" s="303"/>
      <c r="AZ27" s="303"/>
      <c r="BA27" s="303"/>
      <c r="BB27" s="303"/>
      <c r="BC27" s="303"/>
      <c r="BD27" s="303"/>
      <c r="BE27" s="303"/>
      <c r="BF27" s="303"/>
      <c r="BG27" s="303"/>
      <c r="BH27" s="303"/>
      <c r="BI27" s="304"/>
      <c r="BJ27" s="305">
        <v>5.09</v>
      </c>
      <c r="BK27" s="303"/>
      <c r="BL27" s="303"/>
      <c r="BM27" s="303"/>
      <c r="BN27" s="303"/>
      <c r="BO27" s="303"/>
      <c r="BP27" s="303"/>
      <c r="BQ27" s="303"/>
      <c r="BR27" s="303"/>
      <c r="BS27" s="303"/>
      <c r="BT27" s="303"/>
      <c r="BU27" s="303"/>
      <c r="BV27" s="303"/>
      <c r="BW27" s="303"/>
      <c r="BX27" s="303"/>
      <c r="BY27" s="303"/>
      <c r="BZ27" s="303"/>
      <c r="CA27" s="303"/>
      <c r="CB27" s="303"/>
      <c r="CC27" s="303"/>
      <c r="CD27" s="303"/>
      <c r="CE27" s="304"/>
      <c r="CF27" s="305">
        <v>4923.666666666667</v>
      </c>
      <c r="CG27" s="303"/>
      <c r="CH27" s="303"/>
      <c r="CI27" s="303"/>
      <c r="CJ27" s="303"/>
      <c r="CK27" s="303"/>
      <c r="CL27" s="30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4"/>
      <c r="DQ27" s="23">
        <v>2017</v>
      </c>
      <c r="DR27" s="11" t="e">
        <f>DZ27+ED27</f>
        <v>#VALUE!</v>
      </c>
      <c r="DS27" s="11" t="e">
        <f t="shared" ref="DS27:DT29" si="12">EA27+EE27</f>
        <v>#VALUE!</v>
      </c>
      <c r="DT27" s="11" t="e">
        <f t="shared" si="12"/>
        <v>#VALUE!</v>
      </c>
      <c r="DY27" s="23">
        <v>2017</v>
      </c>
      <c r="DZ27" s="11" t="e">
        <v>#VALUE!</v>
      </c>
      <c r="EA27" s="11" t="e">
        <v>#VALUE!</v>
      </c>
      <c r="EB27" s="11" t="e">
        <v>#VALUE!</v>
      </c>
      <c r="EC27" s="23">
        <v>2017</v>
      </c>
      <c r="ED27" s="11" t="e">
        <v>#VALUE!</v>
      </c>
      <c r="EE27" s="11" t="e">
        <v>#VALUE!</v>
      </c>
      <c r="EF27" s="11" t="e">
        <v>#VALUE!</v>
      </c>
      <c r="EM27" s="6"/>
    </row>
    <row r="28" spans="1:143" ht="15" hidden="1" customHeight="1">
      <c r="A28" s="300"/>
      <c r="B28" s="300"/>
      <c r="C28" s="300"/>
      <c r="D28" s="300"/>
      <c r="E28" s="300"/>
      <c r="F28" s="301" t="s">
        <v>32</v>
      </c>
      <c r="G28" s="301"/>
      <c r="H28" s="301"/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301"/>
      <c r="W28" s="301"/>
      <c r="X28" s="301"/>
      <c r="Y28" s="301"/>
      <c r="Z28" s="301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5">
        <v>315.73228999999998</v>
      </c>
      <c r="AO28" s="303"/>
      <c r="AP28" s="303"/>
      <c r="AQ28" s="303"/>
      <c r="AR28" s="303"/>
      <c r="AS28" s="303"/>
      <c r="AT28" s="303"/>
      <c r="AU28" s="303"/>
      <c r="AV28" s="303"/>
      <c r="AW28" s="303"/>
      <c r="AX28" s="303"/>
      <c r="AY28" s="303"/>
      <c r="AZ28" s="303"/>
      <c r="BA28" s="303"/>
      <c r="BB28" s="303"/>
      <c r="BC28" s="303"/>
      <c r="BD28" s="303"/>
      <c r="BE28" s="303"/>
      <c r="BF28" s="303"/>
      <c r="BG28" s="303"/>
      <c r="BH28" s="303"/>
      <c r="BI28" s="304"/>
      <c r="BJ28" s="305">
        <v>0.38566666666666666</v>
      </c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/>
      <c r="BV28" s="303"/>
      <c r="BW28" s="303"/>
      <c r="BX28" s="303"/>
      <c r="BY28" s="303"/>
      <c r="BZ28" s="303"/>
      <c r="CA28" s="303"/>
      <c r="CB28" s="303"/>
      <c r="CC28" s="303"/>
      <c r="CD28" s="303"/>
      <c r="CE28" s="304"/>
      <c r="CF28" s="305">
        <v>177.66666666666666</v>
      </c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4"/>
      <c r="DQ28" s="23">
        <v>2018</v>
      </c>
      <c r="DR28" s="11" t="e">
        <f>DZ28+ED28</f>
        <v>#VALUE!</v>
      </c>
      <c r="DS28" s="11" t="e">
        <f t="shared" si="12"/>
        <v>#VALUE!</v>
      </c>
      <c r="DT28" s="11" t="e">
        <f t="shared" si="12"/>
        <v>#VALUE!</v>
      </c>
      <c r="DY28" s="23">
        <v>2018</v>
      </c>
      <c r="DZ28" s="11" t="e">
        <v>#VALUE!</v>
      </c>
      <c r="EA28" s="11" t="e">
        <v>#VALUE!</v>
      </c>
      <c r="EB28" s="11" t="e">
        <v>#VALUE!</v>
      </c>
      <c r="EC28" s="23">
        <v>2018</v>
      </c>
      <c r="ED28" s="11" t="e">
        <v>#VALUE!</v>
      </c>
      <c r="EE28" s="11" t="e">
        <v>#VALUE!</v>
      </c>
      <c r="EF28" s="11" t="e">
        <v>#VALUE!</v>
      </c>
      <c r="EM28" s="6"/>
    </row>
    <row r="29" spans="1:143" ht="15" hidden="1" customHeight="1">
      <c r="A29" s="300"/>
      <c r="B29" s="300"/>
      <c r="C29" s="300"/>
      <c r="D29" s="300"/>
      <c r="E29" s="300"/>
      <c r="F29" s="301" t="s">
        <v>33</v>
      </c>
      <c r="G29" s="301"/>
      <c r="H29" s="301"/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301"/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301"/>
      <c r="AM29" s="301"/>
      <c r="AN29" s="305">
        <v>11183.327843333333</v>
      </c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4"/>
      <c r="BJ29" s="305">
        <v>4.7043333333333335</v>
      </c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19"/>
      <c r="CF29" s="320">
        <v>4746</v>
      </c>
      <c r="CG29" s="320"/>
      <c r="CH29" s="320"/>
      <c r="CI29" s="320"/>
      <c r="CJ29" s="320"/>
      <c r="CK29" s="320"/>
      <c r="CL29" s="320"/>
      <c r="CM29" s="320"/>
      <c r="CN29" s="320"/>
      <c r="CO29" s="320"/>
      <c r="CP29" s="320"/>
      <c r="CQ29" s="320"/>
      <c r="CR29" s="320"/>
      <c r="CS29" s="320"/>
      <c r="CT29" s="320"/>
      <c r="CU29" s="320"/>
      <c r="CV29" s="320"/>
      <c r="CW29" s="320"/>
      <c r="CX29" s="320"/>
      <c r="CY29" s="320"/>
      <c r="CZ29" s="320"/>
      <c r="DA29" s="320"/>
      <c r="DQ29" s="23">
        <v>2019</v>
      </c>
      <c r="DR29" s="11" t="e">
        <f>DZ29+ED29</f>
        <v>#VALUE!</v>
      </c>
      <c r="DS29" s="11" t="e">
        <f t="shared" si="12"/>
        <v>#VALUE!</v>
      </c>
      <c r="DT29" s="11" t="e">
        <f t="shared" si="12"/>
        <v>#VALUE!</v>
      </c>
      <c r="DY29" s="23">
        <v>2019</v>
      </c>
      <c r="DZ29" s="11" t="e">
        <v>#VALUE!</v>
      </c>
      <c r="EA29" s="11" t="e">
        <v>#VALUE!</v>
      </c>
      <c r="EB29" s="11" t="e">
        <v>#VALUE!</v>
      </c>
      <c r="EC29" s="23">
        <v>2019</v>
      </c>
      <c r="ED29" s="11" t="e">
        <v>#VALUE!</v>
      </c>
      <c r="EE29" s="11" t="e">
        <v>#VALUE!</v>
      </c>
      <c r="EF29" s="11" t="e">
        <v>#VALUE!</v>
      </c>
      <c r="EM29" s="6"/>
    </row>
    <row r="30" spans="1:143" ht="15.75" hidden="1" customHeight="1">
      <c r="A30" s="300"/>
      <c r="B30" s="300"/>
      <c r="C30" s="300"/>
      <c r="D30" s="300"/>
      <c r="E30" s="300"/>
      <c r="F30" s="301" t="s">
        <v>34</v>
      </c>
      <c r="G30" s="301"/>
      <c r="H30" s="301"/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301"/>
      <c r="W30" s="301"/>
      <c r="X30" s="301"/>
      <c r="Y30" s="301"/>
      <c r="Z30" s="301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2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4"/>
      <c r="BJ30" s="305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19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Q30" s="24" t="s">
        <v>36</v>
      </c>
      <c r="DR30" s="21" t="e">
        <f>(DR31+DR32+DR33)/3</f>
        <v>#VALUE!</v>
      </c>
      <c r="DS30" s="21" t="e">
        <f>(DS31+DS32+DS33)/3</f>
        <v>#VALUE!</v>
      </c>
      <c r="DT30" s="22" t="e">
        <f>(DT31+DT32+DT33)/3</f>
        <v>#VALUE!</v>
      </c>
      <c r="DY30" s="24" t="s">
        <v>36</v>
      </c>
      <c r="DZ30" s="21" t="e">
        <f>(DZ31+DZ32+DZ33)/3</f>
        <v>#VALUE!</v>
      </c>
      <c r="EA30" s="21" t="e">
        <f>(EA31+EA32+EA33)/3</f>
        <v>#VALUE!</v>
      </c>
      <c r="EB30" s="22" t="e">
        <f>(EB31+EB32+EB33)/3</f>
        <v>#VALUE!</v>
      </c>
      <c r="EC30" s="24" t="s">
        <v>36</v>
      </c>
      <c r="ED30" s="21" t="e">
        <f>(ED31+ED32+ED33)/3</f>
        <v>#VALUE!</v>
      </c>
      <c r="EE30" s="21" t="e">
        <f>(EE31+EE32+EE33)/3</f>
        <v>#VALUE!</v>
      </c>
      <c r="EF30" s="22" t="e">
        <f>(EF31+EF32+EF33)/3</f>
        <v>#VALUE!</v>
      </c>
      <c r="EM30" s="6"/>
    </row>
    <row r="31" spans="1:143" ht="15.75" hidden="1" customHeight="1">
      <c r="A31" s="300" t="s">
        <v>12</v>
      </c>
      <c r="B31" s="300"/>
      <c r="C31" s="300"/>
      <c r="D31" s="300"/>
      <c r="E31" s="300"/>
      <c r="F31" s="301" t="s">
        <v>35</v>
      </c>
      <c r="G31" s="301"/>
      <c r="H31" s="301"/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301"/>
      <c r="W31" s="301"/>
      <c r="X31" s="301"/>
      <c r="Y31" s="301"/>
      <c r="Z31" s="301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5">
        <v>126361.61505804808</v>
      </c>
      <c r="AO31" s="303"/>
      <c r="AP31" s="303"/>
      <c r="AQ31" s="303"/>
      <c r="AR31" s="303"/>
      <c r="AS31" s="303"/>
      <c r="AT31" s="303"/>
      <c r="AU31" s="303"/>
      <c r="AV31" s="303"/>
      <c r="AW31" s="303"/>
      <c r="AX31" s="303"/>
      <c r="AY31" s="303"/>
      <c r="AZ31" s="303"/>
      <c r="BA31" s="303"/>
      <c r="BB31" s="303"/>
      <c r="BC31" s="303"/>
      <c r="BD31" s="303"/>
      <c r="BE31" s="303"/>
      <c r="BF31" s="303"/>
      <c r="BG31" s="303"/>
      <c r="BH31" s="303"/>
      <c r="BI31" s="304"/>
      <c r="BJ31" s="305">
        <v>103.923</v>
      </c>
      <c r="BK31" s="306"/>
      <c r="BL31" s="306"/>
      <c r="BM31" s="306"/>
      <c r="BN31" s="306"/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19"/>
      <c r="CF31" s="305">
        <v>9721.8549999999996</v>
      </c>
      <c r="CG31" s="303"/>
      <c r="CH31" s="303"/>
      <c r="CI31" s="303"/>
      <c r="CJ31" s="303"/>
      <c r="CK31" s="303"/>
      <c r="CL31" s="30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  <c r="CW31" s="303"/>
      <c r="CX31" s="303"/>
      <c r="CY31" s="303"/>
      <c r="CZ31" s="303"/>
      <c r="DA31" s="304"/>
      <c r="DQ31" s="23">
        <v>2017</v>
      </c>
      <c r="DR31" s="11" t="e">
        <f>DZ31+ED31</f>
        <v>#VALUE!</v>
      </c>
      <c r="DS31" s="11" t="e">
        <f t="shared" ref="DS31:DT33" si="13">EA31+EE31</f>
        <v>#VALUE!</v>
      </c>
      <c r="DT31" s="11" t="e">
        <f t="shared" si="13"/>
        <v>#VALUE!</v>
      </c>
      <c r="DY31" s="23">
        <v>2017</v>
      </c>
      <c r="DZ31" s="11" t="e">
        <v>#VALUE!</v>
      </c>
      <c r="EA31" s="11" t="e">
        <v>#VALUE!</v>
      </c>
      <c r="EB31" s="11" t="e">
        <v>#VALUE!</v>
      </c>
      <c r="EC31" s="23">
        <v>2017</v>
      </c>
      <c r="ED31" s="11" t="e">
        <v>#VALUE!</v>
      </c>
      <c r="EE31" s="11" t="e">
        <v>#VALUE!</v>
      </c>
      <c r="EF31" s="11" t="e">
        <v>#VALUE!</v>
      </c>
      <c r="EM31" s="6"/>
    </row>
    <row r="32" spans="1:143" ht="15.75" hidden="1" customHeight="1">
      <c r="A32" s="300"/>
      <c r="B32" s="300"/>
      <c r="C32" s="300"/>
      <c r="D32" s="300"/>
      <c r="E32" s="300"/>
      <c r="F32" s="301" t="s">
        <v>32</v>
      </c>
      <c r="G32" s="301"/>
      <c r="H32" s="301"/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301"/>
      <c r="W32" s="301"/>
      <c r="X32" s="301"/>
      <c r="Y32" s="301"/>
      <c r="Z32" s="301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  <c r="AN32" s="305">
        <v>66825.641648048084</v>
      </c>
      <c r="AO32" s="303"/>
      <c r="AP32" s="303"/>
      <c r="AQ32" s="303"/>
      <c r="AR32" s="303"/>
      <c r="AS32" s="303"/>
      <c r="AT32" s="303"/>
      <c r="AU32" s="303"/>
      <c r="AV32" s="303"/>
      <c r="AW32" s="303"/>
      <c r="AX32" s="303"/>
      <c r="AY32" s="303"/>
      <c r="AZ32" s="303"/>
      <c r="BA32" s="303"/>
      <c r="BB32" s="303"/>
      <c r="BC32" s="303"/>
      <c r="BD32" s="303"/>
      <c r="BE32" s="303"/>
      <c r="BF32" s="303"/>
      <c r="BG32" s="303"/>
      <c r="BH32" s="303"/>
      <c r="BI32" s="304"/>
      <c r="BJ32" s="305">
        <v>54.989999999999988</v>
      </c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19"/>
      <c r="CF32" s="305">
        <v>5584.38</v>
      </c>
      <c r="CG32" s="303"/>
      <c r="CH32" s="303"/>
      <c r="CI32" s="303"/>
      <c r="CJ32" s="303"/>
      <c r="CK32" s="303"/>
      <c r="CL32" s="303"/>
      <c r="CM32" s="303"/>
      <c r="CN32" s="303"/>
      <c r="CO32" s="303"/>
      <c r="CP32" s="303"/>
      <c r="CQ32" s="303"/>
      <c r="CR32" s="303"/>
      <c r="CS32" s="303"/>
      <c r="CT32" s="303"/>
      <c r="CU32" s="303"/>
      <c r="CV32" s="303"/>
      <c r="CW32" s="303"/>
      <c r="CX32" s="303"/>
      <c r="CY32" s="303"/>
      <c r="CZ32" s="303"/>
      <c r="DA32" s="304"/>
      <c r="DQ32" s="23">
        <v>2018</v>
      </c>
      <c r="DR32" s="11" t="e">
        <f>DZ32+ED32</f>
        <v>#VALUE!</v>
      </c>
      <c r="DS32" s="11" t="e">
        <f t="shared" si="13"/>
        <v>#VALUE!</v>
      </c>
      <c r="DT32" s="11" t="e">
        <f t="shared" si="13"/>
        <v>#VALUE!</v>
      </c>
      <c r="DY32" s="23">
        <v>2018</v>
      </c>
      <c r="DZ32" s="11" t="e">
        <v>#VALUE!</v>
      </c>
      <c r="EA32" s="11" t="e">
        <v>#VALUE!</v>
      </c>
      <c r="EB32" s="11" t="e">
        <v>#VALUE!</v>
      </c>
      <c r="EC32" s="23">
        <v>2018</v>
      </c>
      <c r="ED32" s="11" t="e">
        <v>#VALUE!</v>
      </c>
      <c r="EE32" s="11" t="e">
        <v>#VALUE!</v>
      </c>
      <c r="EF32" s="11" t="e">
        <v>#VALUE!</v>
      </c>
      <c r="EM32" s="6"/>
    </row>
    <row r="33" spans="1:143" ht="16.5" hidden="1" customHeight="1" thickBot="1">
      <c r="A33" s="300"/>
      <c r="B33" s="300"/>
      <c r="C33" s="300"/>
      <c r="D33" s="300"/>
      <c r="E33" s="300"/>
      <c r="F33" s="301" t="s">
        <v>33</v>
      </c>
      <c r="G33" s="301"/>
      <c r="H33" s="301"/>
      <c r="I33" s="301"/>
      <c r="J33" s="301"/>
      <c r="K33" s="301"/>
      <c r="L33" s="301"/>
      <c r="M33" s="301"/>
      <c r="N33" s="301"/>
      <c r="O33" s="301"/>
      <c r="P33" s="301"/>
      <c r="Q33" s="301"/>
      <c r="R33" s="301"/>
      <c r="S33" s="301"/>
      <c r="T33" s="301"/>
      <c r="U33" s="301"/>
      <c r="V33" s="301"/>
      <c r="W33" s="301"/>
      <c r="X33" s="301"/>
      <c r="Y33" s="301"/>
      <c r="Z33" s="301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5">
        <v>59535.973409999984</v>
      </c>
      <c r="AO33" s="303"/>
      <c r="AP33" s="303"/>
      <c r="AQ33" s="303"/>
      <c r="AR33" s="303"/>
      <c r="AS33" s="303"/>
      <c r="AT33" s="303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4"/>
      <c r="BJ33" s="305">
        <v>48.933000000000014</v>
      </c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19"/>
      <c r="CF33" s="305">
        <v>4137.4749999999995</v>
      </c>
      <c r="CG33" s="303"/>
      <c r="CH33" s="303"/>
      <c r="CI33" s="303"/>
      <c r="CJ33" s="303"/>
      <c r="CK33" s="303"/>
      <c r="CL33" s="30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  <c r="CW33" s="303"/>
      <c r="CX33" s="303"/>
      <c r="CY33" s="303"/>
      <c r="CZ33" s="303"/>
      <c r="DA33" s="304"/>
      <c r="DQ33" s="25">
        <v>2019</v>
      </c>
      <c r="DR33" s="11" t="e">
        <f>DZ33+ED33</f>
        <v>#VALUE!</v>
      </c>
      <c r="DS33" s="11" t="e">
        <f t="shared" si="13"/>
        <v>#VALUE!</v>
      </c>
      <c r="DT33" s="11" t="e">
        <f t="shared" si="13"/>
        <v>#VALUE!</v>
      </c>
      <c r="DY33" s="25">
        <v>2019</v>
      </c>
      <c r="DZ33" s="11" t="e">
        <v>#VALUE!</v>
      </c>
      <c r="EA33" s="11" t="e">
        <v>#VALUE!</v>
      </c>
      <c r="EB33" s="11" t="e">
        <v>#VALUE!</v>
      </c>
      <c r="EC33" s="25">
        <v>2019</v>
      </c>
      <c r="ED33" s="11" t="e">
        <v>#VALUE!</v>
      </c>
      <c r="EE33" s="11" t="e">
        <v>#VALUE!</v>
      </c>
      <c r="EF33" s="11" t="e">
        <v>#VALUE!</v>
      </c>
      <c r="EM33" s="6"/>
    </row>
    <row r="34" spans="1:143" ht="15.75" hidden="1" customHeight="1">
      <c r="A34" s="300"/>
      <c r="B34" s="300"/>
      <c r="C34" s="300"/>
      <c r="D34" s="300"/>
      <c r="E34" s="300"/>
      <c r="F34" s="301" t="s">
        <v>34</v>
      </c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2"/>
      <c r="AO34" s="303"/>
      <c r="AP34" s="303"/>
      <c r="AQ34" s="303"/>
      <c r="AR34" s="303"/>
      <c r="AS34" s="303"/>
      <c r="AT34" s="303"/>
      <c r="AU34" s="303"/>
      <c r="AV34" s="303"/>
      <c r="AW34" s="303"/>
      <c r="AX34" s="303"/>
      <c r="AY34" s="303"/>
      <c r="AZ34" s="303"/>
      <c r="BA34" s="303"/>
      <c r="BB34" s="303"/>
      <c r="BC34" s="303"/>
      <c r="BD34" s="303"/>
      <c r="BE34" s="303"/>
      <c r="BF34" s="303"/>
      <c r="BG34" s="303"/>
      <c r="BH34" s="303"/>
      <c r="BI34" s="304"/>
      <c r="BJ34" s="302"/>
      <c r="BK34" s="303"/>
      <c r="BL34" s="303"/>
      <c r="BM34" s="303"/>
      <c r="BN34" s="303"/>
      <c r="BO34" s="303"/>
      <c r="BP34" s="303"/>
      <c r="BQ34" s="303"/>
      <c r="BR34" s="303"/>
      <c r="BS34" s="303"/>
      <c r="BT34" s="303"/>
      <c r="BU34" s="303"/>
      <c r="BV34" s="303"/>
      <c r="BW34" s="303"/>
      <c r="BX34" s="303"/>
      <c r="BY34" s="303"/>
      <c r="BZ34" s="303"/>
      <c r="CA34" s="303"/>
      <c r="CB34" s="303"/>
      <c r="CC34" s="303"/>
      <c r="CD34" s="303"/>
      <c r="CE34" s="304"/>
      <c r="CF34" s="303"/>
      <c r="CG34" s="303"/>
      <c r="CH34" s="303"/>
      <c r="CI34" s="303"/>
      <c r="CJ34" s="303"/>
      <c r="CK34" s="303"/>
      <c r="CL34" s="303"/>
      <c r="CM34" s="303"/>
      <c r="CN34" s="303"/>
      <c r="CO34" s="303"/>
      <c r="CP34" s="303"/>
      <c r="CQ34" s="303"/>
      <c r="CR34" s="303"/>
      <c r="CS34" s="303"/>
      <c r="CT34" s="303"/>
      <c r="CU34" s="303"/>
      <c r="CV34" s="303"/>
      <c r="CW34" s="303"/>
      <c r="CX34" s="303"/>
      <c r="CY34" s="303"/>
      <c r="CZ34" s="303"/>
      <c r="DA34" s="303"/>
      <c r="DR34" s="27" t="e">
        <f>DR27+DR31</f>
        <v>#VALUE!</v>
      </c>
      <c r="DS34" s="27" t="e">
        <f t="shared" ref="DS34:DT34" si="14">DS27+DS31</f>
        <v>#VALUE!</v>
      </c>
      <c r="DT34" s="27" t="e">
        <f t="shared" si="14"/>
        <v>#VALUE!</v>
      </c>
      <c r="DZ34" s="27" t="e">
        <f>DZ27+DZ31</f>
        <v>#VALUE!</v>
      </c>
      <c r="EA34" s="27" t="e">
        <f t="shared" ref="EA34:EB34" si="15">EA27+EA31</f>
        <v>#VALUE!</v>
      </c>
      <c r="EB34" s="27" t="e">
        <f t="shared" si="15"/>
        <v>#VALUE!</v>
      </c>
      <c r="ED34" s="27" t="e">
        <f>ED27+ED31</f>
        <v>#VALUE!</v>
      </c>
      <c r="EE34" s="27" t="e">
        <f t="shared" ref="EE34:EF34" si="16">EE27+EE31</f>
        <v>#VALUE!</v>
      </c>
      <c r="EF34" s="27" t="e">
        <f t="shared" si="16"/>
        <v>#VALUE!</v>
      </c>
      <c r="EG34" s="27">
        <v>99752.319310000006</v>
      </c>
      <c r="EH34" s="27">
        <v>89070</v>
      </c>
      <c r="EI34" s="27">
        <v>8239.1849999999995</v>
      </c>
      <c r="EJ34" s="27">
        <v>2789.5657700000002</v>
      </c>
      <c r="EK34" s="27">
        <v>1782</v>
      </c>
      <c r="EL34" s="27">
        <v>221</v>
      </c>
      <c r="EM34" s="28" t="e">
        <f>DZ34+EA34+EB34+ED34+EE34+EF34-EG34-EH34-EI34-EJ34-EK34-EL34</f>
        <v>#VALUE!</v>
      </c>
    </row>
    <row r="35" spans="1:143" ht="15.75" hidden="1" customHeight="1">
      <c r="DR35" s="27" t="e">
        <f t="shared" ref="DR35:DT36" si="17">DR28+DR32</f>
        <v>#VALUE!</v>
      </c>
      <c r="DS35" s="27" t="e">
        <f t="shared" si="17"/>
        <v>#VALUE!</v>
      </c>
      <c r="DT35" s="27" t="e">
        <f t="shared" si="17"/>
        <v>#VALUE!</v>
      </c>
      <c r="DZ35" s="27" t="e">
        <f t="shared" ref="DZ35:EB36" si="18">DZ28+DZ32</f>
        <v>#VALUE!</v>
      </c>
      <c r="EA35" s="27" t="e">
        <f t="shared" si="18"/>
        <v>#VALUE!</v>
      </c>
      <c r="EB35" s="27" t="e">
        <f t="shared" si="18"/>
        <v>#VALUE!</v>
      </c>
      <c r="ED35" s="27" t="e">
        <f t="shared" ref="ED35:EF36" si="19">ED28+ED32</f>
        <v>#VALUE!</v>
      </c>
      <c r="EE35" s="27" t="e">
        <f t="shared" si="19"/>
        <v>#VALUE!</v>
      </c>
      <c r="EF35" s="27" t="e">
        <f t="shared" si="19"/>
        <v>#VALUE!</v>
      </c>
      <c r="EG35" s="27">
        <v>190690.45215999999</v>
      </c>
      <c r="EH35" s="27">
        <v>153155</v>
      </c>
      <c r="EI35" s="27">
        <v>11493.230000000001</v>
      </c>
      <c r="EJ35" s="27">
        <v>14397.142799999998</v>
      </c>
      <c r="EK35" s="27">
        <v>10043</v>
      </c>
      <c r="EL35" s="27">
        <v>1739.52</v>
      </c>
      <c r="EM35" s="28" t="e">
        <f t="shared" ref="EM35:EM36" si="20">DZ35+EA35+EB35+ED35+EE35+EF35-EG35-EH35-EI35-EJ35-EK35-EL35</f>
        <v>#VALUE!</v>
      </c>
    </row>
    <row r="36" spans="1:143" ht="15.75" hidden="1" customHeight="1">
      <c r="DR36" s="27" t="e">
        <f t="shared" si="17"/>
        <v>#VALUE!</v>
      </c>
      <c r="DS36" s="27" t="e">
        <f t="shared" si="17"/>
        <v>#VALUE!</v>
      </c>
      <c r="DT36" s="27" t="e">
        <f t="shared" si="17"/>
        <v>#VALUE!</v>
      </c>
      <c r="DZ36" s="27" t="e">
        <f t="shared" si="18"/>
        <v>#VALUE!</v>
      </c>
      <c r="EA36" s="27" t="e">
        <f t="shared" si="18"/>
        <v>#VALUE!</v>
      </c>
      <c r="EB36" s="27" t="e">
        <f t="shared" si="18"/>
        <v>#VALUE!</v>
      </c>
      <c r="ED36" s="27" t="e">
        <f t="shared" si="19"/>
        <v>#VALUE!</v>
      </c>
      <c r="EE36" s="27" t="e">
        <f t="shared" si="19"/>
        <v>#VALUE!</v>
      </c>
      <c r="EF36" s="27" t="e">
        <f t="shared" si="19"/>
        <v>#VALUE!</v>
      </c>
      <c r="EG36" s="27">
        <v>175427.06462000002</v>
      </c>
      <c r="EH36" s="27">
        <v>134991.20000000001</v>
      </c>
      <c r="EI36" s="27">
        <v>9246.2999999999993</v>
      </c>
      <c r="EJ36" s="27">
        <v>13783.732439999998</v>
      </c>
      <c r="EK36" s="27">
        <v>9703</v>
      </c>
      <c r="EL36" s="27">
        <v>1773.6</v>
      </c>
      <c r="EM36" s="28" t="e">
        <f t="shared" si="20"/>
        <v>#VALUE!</v>
      </c>
    </row>
    <row r="37" spans="1:143" ht="15.75" hidden="1" customHeight="1"/>
    <row r="38" spans="1:143" ht="15.75" hidden="1" customHeight="1"/>
    <row r="39" spans="1:143" ht="15.75" hidden="1" customHeight="1"/>
    <row r="40" spans="1:143" ht="15.75" hidden="1" customHeight="1"/>
    <row r="41" spans="1:143" ht="15.75" hidden="1" customHeight="1"/>
    <row r="42" spans="1:143" ht="15.75" hidden="1" customHeight="1"/>
    <row r="44" spans="1:143">
      <c r="EB44" s="2">
        <v>1000</v>
      </c>
    </row>
  </sheetData>
  <mergeCells count="98">
    <mergeCell ref="BQ2:DA2"/>
    <mergeCell ref="BQ4:DA4"/>
    <mergeCell ref="A8:DA8"/>
    <mergeCell ref="A10:DA10"/>
    <mergeCell ref="DQ11:DT11"/>
    <mergeCell ref="A13:E13"/>
    <mergeCell ref="F13:AM13"/>
    <mergeCell ref="AN13:BI13"/>
    <mergeCell ref="BJ13:CE13"/>
    <mergeCell ref="CF13:DA13"/>
    <mergeCell ref="EC11:EF11"/>
    <mergeCell ref="A12:AM12"/>
    <mergeCell ref="AN12:BI12"/>
    <mergeCell ref="BJ12:CE12"/>
    <mergeCell ref="CF12:DA12"/>
    <mergeCell ref="DY11:EB11"/>
    <mergeCell ref="A15:E15"/>
    <mergeCell ref="F15:AM15"/>
    <mergeCell ref="AN15:BI15"/>
    <mergeCell ref="BJ15:CE15"/>
    <mergeCell ref="CF15:DA15"/>
    <mergeCell ref="A14:E14"/>
    <mergeCell ref="F14:AM14"/>
    <mergeCell ref="AN14:BI14"/>
    <mergeCell ref="BJ14:CE14"/>
    <mergeCell ref="CF14:DA14"/>
    <mergeCell ref="A17:E17"/>
    <mergeCell ref="F17:AM17"/>
    <mergeCell ref="AN17:BI17"/>
    <mergeCell ref="BJ17:CE17"/>
    <mergeCell ref="CF17:DA17"/>
    <mergeCell ref="A16:E16"/>
    <mergeCell ref="F16:AM16"/>
    <mergeCell ref="AN16:BI16"/>
    <mergeCell ref="BJ16:CE16"/>
    <mergeCell ref="CF16:DA16"/>
    <mergeCell ref="A18:E18"/>
    <mergeCell ref="F18:AM18"/>
    <mergeCell ref="AN18:BI18"/>
    <mergeCell ref="BJ18:CE18"/>
    <mergeCell ref="CF18:DA18"/>
    <mergeCell ref="EG19:EI19"/>
    <mergeCell ref="EJ19:EL19"/>
    <mergeCell ref="A20:E20"/>
    <mergeCell ref="F20:AM20"/>
    <mergeCell ref="AN20:BI20"/>
    <mergeCell ref="BJ20:CE20"/>
    <mergeCell ref="CF20:DA20"/>
    <mergeCell ref="A19:E19"/>
    <mergeCell ref="F19:AM19"/>
    <mergeCell ref="AN19:BI19"/>
    <mergeCell ref="BJ19:CE19"/>
    <mergeCell ref="CF19:DA19"/>
    <mergeCell ref="A27:E27"/>
    <mergeCell ref="F27:AM27"/>
    <mergeCell ref="AN27:BI27"/>
    <mergeCell ref="BJ27:CE27"/>
    <mergeCell ref="CF27:DA27"/>
    <mergeCell ref="C23:CZ23"/>
    <mergeCell ref="A26:AM26"/>
    <mergeCell ref="AN26:BI26"/>
    <mergeCell ref="BJ26:CE26"/>
    <mergeCell ref="CF26:DA26"/>
    <mergeCell ref="A29:E29"/>
    <mergeCell ref="F29:AM29"/>
    <mergeCell ref="AN29:BI29"/>
    <mergeCell ref="BJ29:CE29"/>
    <mergeCell ref="CF29:DA29"/>
    <mergeCell ref="A28:E28"/>
    <mergeCell ref="F28:AM28"/>
    <mergeCell ref="AN28:BI28"/>
    <mergeCell ref="BJ28:CE28"/>
    <mergeCell ref="CF28:DA28"/>
    <mergeCell ref="A31:E31"/>
    <mergeCell ref="F31:AM31"/>
    <mergeCell ref="AN31:BI31"/>
    <mergeCell ref="BJ31:CE31"/>
    <mergeCell ref="CF31:DA31"/>
    <mergeCell ref="A30:E30"/>
    <mergeCell ref="F30:AM30"/>
    <mergeCell ref="AN30:BI30"/>
    <mergeCell ref="BJ30:CE30"/>
    <mergeCell ref="CF30:DA30"/>
    <mergeCell ref="A33:E33"/>
    <mergeCell ref="F33:AM33"/>
    <mergeCell ref="AN33:BI33"/>
    <mergeCell ref="BJ33:CE33"/>
    <mergeCell ref="CF33:DA33"/>
    <mergeCell ref="A32:E32"/>
    <mergeCell ref="F32:AM32"/>
    <mergeCell ref="AN32:BI32"/>
    <mergeCell ref="BJ32:CE32"/>
    <mergeCell ref="CF32:DA32"/>
    <mergeCell ref="A34:E34"/>
    <mergeCell ref="F34:AM34"/>
    <mergeCell ref="AN34:BI34"/>
    <mergeCell ref="BJ34:CE34"/>
    <mergeCell ref="CF34:DA34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6"/>
  <sheetViews>
    <sheetView zoomScale="70" zoomScaleNormal="70" workbookViewId="0">
      <pane ySplit="8" topLeftCell="A9" activePane="bottomLeft" state="frozen"/>
      <selection pane="bottomLeft" activeCell="A5" sqref="A5"/>
    </sheetView>
  </sheetViews>
  <sheetFormatPr defaultRowHeight="15"/>
  <cols>
    <col min="1" max="1" width="19.140625" style="136" customWidth="1"/>
    <col min="2" max="2" width="87" style="124" customWidth="1"/>
    <col min="3" max="3" width="18.7109375" style="124" customWidth="1"/>
    <col min="4" max="4" width="13.7109375" style="124" customWidth="1"/>
    <col min="5" max="5" width="7.28515625" style="124" hidden="1" customWidth="1"/>
    <col min="6" max="6" width="7.85546875" style="124" hidden="1" customWidth="1"/>
    <col min="7" max="7" width="9.85546875" style="124" hidden="1" customWidth="1"/>
    <col min="8" max="8" width="19.5703125" style="124" customWidth="1"/>
    <col min="9" max="9" width="9.140625" style="136"/>
    <col min="10" max="10" width="13.85546875" style="136" customWidth="1"/>
    <col min="11" max="11" width="78.140625" style="136" customWidth="1"/>
    <col min="12" max="12" width="13" style="136" customWidth="1"/>
    <col min="13" max="13" width="12.5703125" style="136" customWidth="1"/>
    <col min="14" max="14" width="10" style="136" bestFit="1" customWidth="1"/>
    <col min="15" max="255" width="9.140625" style="136"/>
    <col min="256" max="256" width="19.140625" style="136" customWidth="1"/>
    <col min="257" max="257" width="142" style="136" customWidth="1"/>
    <col min="258" max="258" width="18.7109375" style="136" customWidth="1"/>
    <col min="259" max="259" width="13.7109375" style="136" customWidth="1"/>
    <col min="260" max="260" width="7.28515625" style="136" customWidth="1"/>
    <col min="261" max="261" width="7.85546875" style="136" customWidth="1"/>
    <col min="262" max="262" width="9.85546875" style="136" customWidth="1"/>
    <col min="263" max="263" width="19.140625" style="136" customWidth="1"/>
    <col min="264" max="264" width="24.42578125" style="136" customWidth="1"/>
    <col min="265" max="265" width="9.140625" style="136"/>
    <col min="266" max="266" width="53" style="136" customWidth="1"/>
    <col min="267" max="511" width="9.140625" style="136"/>
    <col min="512" max="512" width="19.140625" style="136" customWidth="1"/>
    <col min="513" max="513" width="142" style="136" customWidth="1"/>
    <col min="514" max="514" width="18.7109375" style="136" customWidth="1"/>
    <col min="515" max="515" width="13.7109375" style="136" customWidth="1"/>
    <col min="516" max="516" width="7.28515625" style="136" customWidth="1"/>
    <col min="517" max="517" width="7.85546875" style="136" customWidth="1"/>
    <col min="518" max="518" width="9.85546875" style="136" customWidth="1"/>
    <col min="519" max="519" width="19.140625" style="136" customWidth="1"/>
    <col min="520" max="520" width="24.42578125" style="136" customWidth="1"/>
    <col min="521" max="521" width="9.140625" style="136"/>
    <col min="522" max="522" width="53" style="136" customWidth="1"/>
    <col min="523" max="767" width="9.140625" style="136"/>
    <col min="768" max="768" width="19.140625" style="136" customWidth="1"/>
    <col min="769" max="769" width="142" style="136" customWidth="1"/>
    <col min="770" max="770" width="18.7109375" style="136" customWidth="1"/>
    <col min="771" max="771" width="13.7109375" style="136" customWidth="1"/>
    <col min="772" max="772" width="7.28515625" style="136" customWidth="1"/>
    <col min="773" max="773" width="7.85546875" style="136" customWidth="1"/>
    <col min="774" max="774" width="9.85546875" style="136" customWidth="1"/>
    <col min="775" max="775" width="19.140625" style="136" customWidth="1"/>
    <col min="776" max="776" width="24.42578125" style="136" customWidth="1"/>
    <col min="777" max="777" width="9.140625" style="136"/>
    <col min="778" max="778" width="53" style="136" customWidth="1"/>
    <col min="779" max="1023" width="9.140625" style="136"/>
    <col min="1024" max="1024" width="19.140625" style="136" customWidth="1"/>
    <col min="1025" max="1025" width="142" style="136" customWidth="1"/>
    <col min="1026" max="1026" width="18.7109375" style="136" customWidth="1"/>
    <col min="1027" max="1027" width="13.7109375" style="136" customWidth="1"/>
    <col min="1028" max="1028" width="7.28515625" style="136" customWidth="1"/>
    <col min="1029" max="1029" width="7.85546875" style="136" customWidth="1"/>
    <col min="1030" max="1030" width="9.85546875" style="136" customWidth="1"/>
    <col min="1031" max="1031" width="19.140625" style="136" customWidth="1"/>
    <col min="1032" max="1032" width="24.42578125" style="136" customWidth="1"/>
    <col min="1033" max="1033" width="9.140625" style="136"/>
    <col min="1034" max="1034" width="53" style="136" customWidth="1"/>
    <col min="1035" max="1279" width="9.140625" style="136"/>
    <col min="1280" max="1280" width="19.140625" style="136" customWidth="1"/>
    <col min="1281" max="1281" width="142" style="136" customWidth="1"/>
    <col min="1282" max="1282" width="18.7109375" style="136" customWidth="1"/>
    <col min="1283" max="1283" width="13.7109375" style="136" customWidth="1"/>
    <col min="1284" max="1284" width="7.28515625" style="136" customWidth="1"/>
    <col min="1285" max="1285" width="7.85546875" style="136" customWidth="1"/>
    <col min="1286" max="1286" width="9.85546875" style="136" customWidth="1"/>
    <col min="1287" max="1287" width="19.140625" style="136" customWidth="1"/>
    <col min="1288" max="1288" width="24.42578125" style="136" customWidth="1"/>
    <col min="1289" max="1289" width="9.140625" style="136"/>
    <col min="1290" max="1290" width="53" style="136" customWidth="1"/>
    <col min="1291" max="1535" width="9.140625" style="136"/>
    <col min="1536" max="1536" width="19.140625" style="136" customWidth="1"/>
    <col min="1537" max="1537" width="142" style="136" customWidth="1"/>
    <col min="1538" max="1538" width="18.7109375" style="136" customWidth="1"/>
    <col min="1539" max="1539" width="13.7109375" style="136" customWidth="1"/>
    <col min="1540" max="1540" width="7.28515625" style="136" customWidth="1"/>
    <col min="1541" max="1541" width="7.85546875" style="136" customWidth="1"/>
    <col min="1542" max="1542" width="9.85546875" style="136" customWidth="1"/>
    <col min="1543" max="1543" width="19.140625" style="136" customWidth="1"/>
    <col min="1544" max="1544" width="24.42578125" style="136" customWidth="1"/>
    <col min="1545" max="1545" width="9.140625" style="136"/>
    <col min="1546" max="1546" width="53" style="136" customWidth="1"/>
    <col min="1547" max="1791" width="9.140625" style="136"/>
    <col min="1792" max="1792" width="19.140625" style="136" customWidth="1"/>
    <col min="1793" max="1793" width="142" style="136" customWidth="1"/>
    <col min="1794" max="1794" width="18.7109375" style="136" customWidth="1"/>
    <col min="1795" max="1795" width="13.7109375" style="136" customWidth="1"/>
    <col min="1796" max="1796" width="7.28515625" style="136" customWidth="1"/>
    <col min="1797" max="1797" width="7.85546875" style="136" customWidth="1"/>
    <col min="1798" max="1798" width="9.85546875" style="136" customWidth="1"/>
    <col min="1799" max="1799" width="19.140625" style="136" customWidth="1"/>
    <col min="1800" max="1800" width="24.42578125" style="136" customWidth="1"/>
    <col min="1801" max="1801" width="9.140625" style="136"/>
    <col min="1802" max="1802" width="53" style="136" customWidth="1"/>
    <col min="1803" max="2047" width="9.140625" style="136"/>
    <col min="2048" max="2048" width="19.140625" style="136" customWidth="1"/>
    <col min="2049" max="2049" width="142" style="136" customWidth="1"/>
    <col min="2050" max="2050" width="18.7109375" style="136" customWidth="1"/>
    <col min="2051" max="2051" width="13.7109375" style="136" customWidth="1"/>
    <col min="2052" max="2052" width="7.28515625" style="136" customWidth="1"/>
    <col min="2053" max="2053" width="7.85546875" style="136" customWidth="1"/>
    <col min="2054" max="2054" width="9.85546875" style="136" customWidth="1"/>
    <col min="2055" max="2055" width="19.140625" style="136" customWidth="1"/>
    <col min="2056" max="2056" width="24.42578125" style="136" customWidth="1"/>
    <col min="2057" max="2057" width="9.140625" style="136"/>
    <col min="2058" max="2058" width="53" style="136" customWidth="1"/>
    <col min="2059" max="2303" width="9.140625" style="136"/>
    <col min="2304" max="2304" width="19.140625" style="136" customWidth="1"/>
    <col min="2305" max="2305" width="142" style="136" customWidth="1"/>
    <col min="2306" max="2306" width="18.7109375" style="136" customWidth="1"/>
    <col min="2307" max="2307" width="13.7109375" style="136" customWidth="1"/>
    <col min="2308" max="2308" width="7.28515625" style="136" customWidth="1"/>
    <col min="2309" max="2309" width="7.85546875" style="136" customWidth="1"/>
    <col min="2310" max="2310" width="9.85546875" style="136" customWidth="1"/>
    <col min="2311" max="2311" width="19.140625" style="136" customWidth="1"/>
    <col min="2312" max="2312" width="24.42578125" style="136" customWidth="1"/>
    <col min="2313" max="2313" width="9.140625" style="136"/>
    <col min="2314" max="2314" width="53" style="136" customWidth="1"/>
    <col min="2315" max="2559" width="9.140625" style="136"/>
    <col min="2560" max="2560" width="19.140625" style="136" customWidth="1"/>
    <col min="2561" max="2561" width="142" style="136" customWidth="1"/>
    <col min="2562" max="2562" width="18.7109375" style="136" customWidth="1"/>
    <col min="2563" max="2563" width="13.7109375" style="136" customWidth="1"/>
    <col min="2564" max="2564" width="7.28515625" style="136" customWidth="1"/>
    <col min="2565" max="2565" width="7.85546875" style="136" customWidth="1"/>
    <col min="2566" max="2566" width="9.85546875" style="136" customWidth="1"/>
    <col min="2567" max="2567" width="19.140625" style="136" customWidth="1"/>
    <col min="2568" max="2568" width="24.42578125" style="136" customWidth="1"/>
    <col min="2569" max="2569" width="9.140625" style="136"/>
    <col min="2570" max="2570" width="53" style="136" customWidth="1"/>
    <col min="2571" max="2815" width="9.140625" style="136"/>
    <col min="2816" max="2816" width="19.140625" style="136" customWidth="1"/>
    <col min="2817" max="2817" width="142" style="136" customWidth="1"/>
    <col min="2818" max="2818" width="18.7109375" style="136" customWidth="1"/>
    <col min="2819" max="2819" width="13.7109375" style="136" customWidth="1"/>
    <col min="2820" max="2820" width="7.28515625" style="136" customWidth="1"/>
    <col min="2821" max="2821" width="7.85546875" style="136" customWidth="1"/>
    <col min="2822" max="2822" width="9.85546875" style="136" customWidth="1"/>
    <col min="2823" max="2823" width="19.140625" style="136" customWidth="1"/>
    <col min="2824" max="2824" width="24.42578125" style="136" customWidth="1"/>
    <col min="2825" max="2825" width="9.140625" style="136"/>
    <col min="2826" max="2826" width="53" style="136" customWidth="1"/>
    <col min="2827" max="3071" width="9.140625" style="136"/>
    <col min="3072" max="3072" width="19.140625" style="136" customWidth="1"/>
    <col min="3073" max="3073" width="142" style="136" customWidth="1"/>
    <col min="3074" max="3074" width="18.7109375" style="136" customWidth="1"/>
    <col min="3075" max="3075" width="13.7109375" style="136" customWidth="1"/>
    <col min="3076" max="3076" width="7.28515625" style="136" customWidth="1"/>
    <col min="3077" max="3077" width="7.85546875" style="136" customWidth="1"/>
    <col min="3078" max="3078" width="9.85546875" style="136" customWidth="1"/>
    <col min="3079" max="3079" width="19.140625" style="136" customWidth="1"/>
    <col min="3080" max="3080" width="24.42578125" style="136" customWidth="1"/>
    <col min="3081" max="3081" width="9.140625" style="136"/>
    <col min="3082" max="3082" width="53" style="136" customWidth="1"/>
    <col min="3083" max="3327" width="9.140625" style="136"/>
    <col min="3328" max="3328" width="19.140625" style="136" customWidth="1"/>
    <col min="3329" max="3329" width="142" style="136" customWidth="1"/>
    <col min="3330" max="3330" width="18.7109375" style="136" customWidth="1"/>
    <col min="3331" max="3331" width="13.7109375" style="136" customWidth="1"/>
    <col min="3332" max="3332" width="7.28515625" style="136" customWidth="1"/>
    <col min="3333" max="3333" width="7.85546875" style="136" customWidth="1"/>
    <col min="3334" max="3334" width="9.85546875" style="136" customWidth="1"/>
    <col min="3335" max="3335" width="19.140625" style="136" customWidth="1"/>
    <col min="3336" max="3336" width="24.42578125" style="136" customWidth="1"/>
    <col min="3337" max="3337" width="9.140625" style="136"/>
    <col min="3338" max="3338" width="53" style="136" customWidth="1"/>
    <col min="3339" max="3583" width="9.140625" style="136"/>
    <col min="3584" max="3584" width="19.140625" style="136" customWidth="1"/>
    <col min="3585" max="3585" width="142" style="136" customWidth="1"/>
    <col min="3586" max="3586" width="18.7109375" style="136" customWidth="1"/>
    <col min="3587" max="3587" width="13.7109375" style="136" customWidth="1"/>
    <col min="3588" max="3588" width="7.28515625" style="136" customWidth="1"/>
    <col min="3589" max="3589" width="7.85546875" style="136" customWidth="1"/>
    <col min="3590" max="3590" width="9.85546875" style="136" customWidth="1"/>
    <col min="3591" max="3591" width="19.140625" style="136" customWidth="1"/>
    <col min="3592" max="3592" width="24.42578125" style="136" customWidth="1"/>
    <col min="3593" max="3593" width="9.140625" style="136"/>
    <col min="3594" max="3594" width="53" style="136" customWidth="1"/>
    <col min="3595" max="3839" width="9.140625" style="136"/>
    <col min="3840" max="3840" width="19.140625" style="136" customWidth="1"/>
    <col min="3841" max="3841" width="142" style="136" customWidth="1"/>
    <col min="3842" max="3842" width="18.7109375" style="136" customWidth="1"/>
    <col min="3843" max="3843" width="13.7109375" style="136" customWidth="1"/>
    <col min="3844" max="3844" width="7.28515625" style="136" customWidth="1"/>
    <col min="3845" max="3845" width="7.85546875" style="136" customWidth="1"/>
    <col min="3846" max="3846" width="9.85546875" style="136" customWidth="1"/>
    <col min="3847" max="3847" width="19.140625" style="136" customWidth="1"/>
    <col min="3848" max="3848" width="24.42578125" style="136" customWidth="1"/>
    <col min="3849" max="3849" width="9.140625" style="136"/>
    <col min="3850" max="3850" width="53" style="136" customWidth="1"/>
    <col min="3851" max="4095" width="9.140625" style="136"/>
    <col min="4096" max="4096" width="19.140625" style="136" customWidth="1"/>
    <col min="4097" max="4097" width="142" style="136" customWidth="1"/>
    <col min="4098" max="4098" width="18.7109375" style="136" customWidth="1"/>
    <col min="4099" max="4099" width="13.7109375" style="136" customWidth="1"/>
    <col min="4100" max="4100" width="7.28515625" style="136" customWidth="1"/>
    <col min="4101" max="4101" width="7.85546875" style="136" customWidth="1"/>
    <col min="4102" max="4102" width="9.85546875" style="136" customWidth="1"/>
    <col min="4103" max="4103" width="19.140625" style="136" customWidth="1"/>
    <col min="4104" max="4104" width="24.42578125" style="136" customWidth="1"/>
    <col min="4105" max="4105" width="9.140625" style="136"/>
    <col min="4106" max="4106" width="53" style="136" customWidth="1"/>
    <col min="4107" max="4351" width="9.140625" style="136"/>
    <col min="4352" max="4352" width="19.140625" style="136" customWidth="1"/>
    <col min="4353" max="4353" width="142" style="136" customWidth="1"/>
    <col min="4354" max="4354" width="18.7109375" style="136" customWidth="1"/>
    <col min="4355" max="4355" width="13.7109375" style="136" customWidth="1"/>
    <col min="4356" max="4356" width="7.28515625" style="136" customWidth="1"/>
    <col min="4357" max="4357" width="7.85546875" style="136" customWidth="1"/>
    <col min="4358" max="4358" width="9.85546875" style="136" customWidth="1"/>
    <col min="4359" max="4359" width="19.140625" style="136" customWidth="1"/>
    <col min="4360" max="4360" width="24.42578125" style="136" customWidth="1"/>
    <col min="4361" max="4361" width="9.140625" style="136"/>
    <col min="4362" max="4362" width="53" style="136" customWidth="1"/>
    <col min="4363" max="4607" width="9.140625" style="136"/>
    <col min="4608" max="4608" width="19.140625" style="136" customWidth="1"/>
    <col min="4609" max="4609" width="142" style="136" customWidth="1"/>
    <col min="4610" max="4610" width="18.7109375" style="136" customWidth="1"/>
    <col min="4611" max="4611" width="13.7109375" style="136" customWidth="1"/>
    <col min="4612" max="4612" width="7.28515625" style="136" customWidth="1"/>
    <col min="4613" max="4613" width="7.85546875" style="136" customWidth="1"/>
    <col min="4614" max="4614" width="9.85546875" style="136" customWidth="1"/>
    <col min="4615" max="4615" width="19.140625" style="136" customWidth="1"/>
    <col min="4616" max="4616" width="24.42578125" style="136" customWidth="1"/>
    <col min="4617" max="4617" width="9.140625" style="136"/>
    <col min="4618" max="4618" width="53" style="136" customWidth="1"/>
    <col min="4619" max="4863" width="9.140625" style="136"/>
    <col min="4864" max="4864" width="19.140625" style="136" customWidth="1"/>
    <col min="4865" max="4865" width="142" style="136" customWidth="1"/>
    <col min="4866" max="4866" width="18.7109375" style="136" customWidth="1"/>
    <col min="4867" max="4867" width="13.7109375" style="136" customWidth="1"/>
    <col min="4868" max="4868" width="7.28515625" style="136" customWidth="1"/>
    <col min="4869" max="4869" width="7.85546875" style="136" customWidth="1"/>
    <col min="4870" max="4870" width="9.85546875" style="136" customWidth="1"/>
    <col min="4871" max="4871" width="19.140625" style="136" customWidth="1"/>
    <col min="4872" max="4872" width="24.42578125" style="136" customWidth="1"/>
    <col min="4873" max="4873" width="9.140625" style="136"/>
    <col min="4874" max="4874" width="53" style="136" customWidth="1"/>
    <col min="4875" max="5119" width="9.140625" style="136"/>
    <col min="5120" max="5120" width="19.140625" style="136" customWidth="1"/>
    <col min="5121" max="5121" width="142" style="136" customWidth="1"/>
    <col min="5122" max="5122" width="18.7109375" style="136" customWidth="1"/>
    <col min="5123" max="5123" width="13.7109375" style="136" customWidth="1"/>
    <col min="5124" max="5124" width="7.28515625" style="136" customWidth="1"/>
    <col min="5125" max="5125" width="7.85546875" style="136" customWidth="1"/>
    <col min="5126" max="5126" width="9.85546875" style="136" customWidth="1"/>
    <col min="5127" max="5127" width="19.140625" style="136" customWidth="1"/>
    <col min="5128" max="5128" width="24.42578125" style="136" customWidth="1"/>
    <col min="5129" max="5129" width="9.140625" style="136"/>
    <col min="5130" max="5130" width="53" style="136" customWidth="1"/>
    <col min="5131" max="5375" width="9.140625" style="136"/>
    <col min="5376" max="5376" width="19.140625" style="136" customWidth="1"/>
    <col min="5377" max="5377" width="142" style="136" customWidth="1"/>
    <col min="5378" max="5378" width="18.7109375" style="136" customWidth="1"/>
    <col min="5379" max="5379" width="13.7109375" style="136" customWidth="1"/>
    <col min="5380" max="5380" width="7.28515625" style="136" customWidth="1"/>
    <col min="5381" max="5381" width="7.85546875" style="136" customWidth="1"/>
    <col min="5382" max="5382" width="9.85546875" style="136" customWidth="1"/>
    <col min="5383" max="5383" width="19.140625" style="136" customWidth="1"/>
    <col min="5384" max="5384" width="24.42578125" style="136" customWidth="1"/>
    <col min="5385" max="5385" width="9.140625" style="136"/>
    <col min="5386" max="5386" width="53" style="136" customWidth="1"/>
    <col min="5387" max="5631" width="9.140625" style="136"/>
    <col min="5632" max="5632" width="19.140625" style="136" customWidth="1"/>
    <col min="5633" max="5633" width="142" style="136" customWidth="1"/>
    <col min="5634" max="5634" width="18.7109375" style="136" customWidth="1"/>
    <col min="5635" max="5635" width="13.7109375" style="136" customWidth="1"/>
    <col min="5636" max="5636" width="7.28515625" style="136" customWidth="1"/>
    <col min="5637" max="5637" width="7.85546875" style="136" customWidth="1"/>
    <col min="5638" max="5638" width="9.85546875" style="136" customWidth="1"/>
    <col min="5639" max="5639" width="19.140625" style="136" customWidth="1"/>
    <col min="5640" max="5640" width="24.42578125" style="136" customWidth="1"/>
    <col min="5641" max="5641" width="9.140625" style="136"/>
    <col min="5642" max="5642" width="53" style="136" customWidth="1"/>
    <col min="5643" max="5887" width="9.140625" style="136"/>
    <col min="5888" max="5888" width="19.140625" style="136" customWidth="1"/>
    <col min="5889" max="5889" width="142" style="136" customWidth="1"/>
    <col min="5890" max="5890" width="18.7109375" style="136" customWidth="1"/>
    <col min="5891" max="5891" width="13.7109375" style="136" customWidth="1"/>
    <col min="5892" max="5892" width="7.28515625" style="136" customWidth="1"/>
    <col min="5893" max="5893" width="7.85546875" style="136" customWidth="1"/>
    <col min="5894" max="5894" width="9.85546875" style="136" customWidth="1"/>
    <col min="5895" max="5895" width="19.140625" style="136" customWidth="1"/>
    <col min="5896" max="5896" width="24.42578125" style="136" customWidth="1"/>
    <col min="5897" max="5897" width="9.140625" style="136"/>
    <col min="5898" max="5898" width="53" style="136" customWidth="1"/>
    <col min="5899" max="6143" width="9.140625" style="136"/>
    <col min="6144" max="6144" width="19.140625" style="136" customWidth="1"/>
    <col min="6145" max="6145" width="142" style="136" customWidth="1"/>
    <col min="6146" max="6146" width="18.7109375" style="136" customWidth="1"/>
    <col min="6147" max="6147" width="13.7109375" style="136" customWidth="1"/>
    <col min="6148" max="6148" width="7.28515625" style="136" customWidth="1"/>
    <col min="6149" max="6149" width="7.85546875" style="136" customWidth="1"/>
    <col min="6150" max="6150" width="9.85546875" style="136" customWidth="1"/>
    <col min="6151" max="6151" width="19.140625" style="136" customWidth="1"/>
    <col min="6152" max="6152" width="24.42578125" style="136" customWidth="1"/>
    <col min="6153" max="6153" width="9.140625" style="136"/>
    <col min="6154" max="6154" width="53" style="136" customWidth="1"/>
    <col min="6155" max="6399" width="9.140625" style="136"/>
    <col min="6400" max="6400" width="19.140625" style="136" customWidth="1"/>
    <col min="6401" max="6401" width="142" style="136" customWidth="1"/>
    <col min="6402" max="6402" width="18.7109375" style="136" customWidth="1"/>
    <col min="6403" max="6403" width="13.7109375" style="136" customWidth="1"/>
    <col min="6404" max="6404" width="7.28515625" style="136" customWidth="1"/>
    <col min="6405" max="6405" width="7.85546875" style="136" customWidth="1"/>
    <col min="6406" max="6406" width="9.85546875" style="136" customWidth="1"/>
    <col min="6407" max="6407" width="19.140625" style="136" customWidth="1"/>
    <col min="6408" max="6408" width="24.42578125" style="136" customWidth="1"/>
    <col min="6409" max="6409" width="9.140625" style="136"/>
    <col min="6410" max="6410" width="53" style="136" customWidth="1"/>
    <col min="6411" max="6655" width="9.140625" style="136"/>
    <col min="6656" max="6656" width="19.140625" style="136" customWidth="1"/>
    <col min="6657" max="6657" width="142" style="136" customWidth="1"/>
    <col min="6658" max="6658" width="18.7109375" style="136" customWidth="1"/>
    <col min="6659" max="6659" width="13.7109375" style="136" customWidth="1"/>
    <col min="6660" max="6660" width="7.28515625" style="136" customWidth="1"/>
    <col min="6661" max="6661" width="7.85546875" style="136" customWidth="1"/>
    <col min="6662" max="6662" width="9.85546875" style="136" customWidth="1"/>
    <col min="6663" max="6663" width="19.140625" style="136" customWidth="1"/>
    <col min="6664" max="6664" width="24.42578125" style="136" customWidth="1"/>
    <col min="6665" max="6665" width="9.140625" style="136"/>
    <col min="6666" max="6666" width="53" style="136" customWidth="1"/>
    <col min="6667" max="6911" width="9.140625" style="136"/>
    <col min="6912" max="6912" width="19.140625" style="136" customWidth="1"/>
    <col min="6913" max="6913" width="142" style="136" customWidth="1"/>
    <col min="6914" max="6914" width="18.7109375" style="136" customWidth="1"/>
    <col min="6915" max="6915" width="13.7109375" style="136" customWidth="1"/>
    <col min="6916" max="6916" width="7.28515625" style="136" customWidth="1"/>
    <col min="6917" max="6917" width="7.85546875" style="136" customWidth="1"/>
    <col min="6918" max="6918" width="9.85546875" style="136" customWidth="1"/>
    <col min="6919" max="6919" width="19.140625" style="136" customWidth="1"/>
    <col min="6920" max="6920" width="24.42578125" style="136" customWidth="1"/>
    <col min="6921" max="6921" width="9.140625" style="136"/>
    <col min="6922" max="6922" width="53" style="136" customWidth="1"/>
    <col min="6923" max="7167" width="9.140625" style="136"/>
    <col min="7168" max="7168" width="19.140625" style="136" customWidth="1"/>
    <col min="7169" max="7169" width="142" style="136" customWidth="1"/>
    <col min="7170" max="7170" width="18.7109375" style="136" customWidth="1"/>
    <col min="7171" max="7171" width="13.7109375" style="136" customWidth="1"/>
    <col min="7172" max="7172" width="7.28515625" style="136" customWidth="1"/>
    <col min="7173" max="7173" width="7.85546875" style="136" customWidth="1"/>
    <col min="7174" max="7174" width="9.85546875" style="136" customWidth="1"/>
    <col min="7175" max="7175" width="19.140625" style="136" customWidth="1"/>
    <col min="7176" max="7176" width="24.42578125" style="136" customWidth="1"/>
    <col min="7177" max="7177" width="9.140625" style="136"/>
    <col min="7178" max="7178" width="53" style="136" customWidth="1"/>
    <col min="7179" max="7423" width="9.140625" style="136"/>
    <col min="7424" max="7424" width="19.140625" style="136" customWidth="1"/>
    <col min="7425" max="7425" width="142" style="136" customWidth="1"/>
    <col min="7426" max="7426" width="18.7109375" style="136" customWidth="1"/>
    <col min="7427" max="7427" width="13.7109375" style="136" customWidth="1"/>
    <col min="7428" max="7428" width="7.28515625" style="136" customWidth="1"/>
    <col min="7429" max="7429" width="7.85546875" style="136" customWidth="1"/>
    <col min="7430" max="7430" width="9.85546875" style="136" customWidth="1"/>
    <col min="7431" max="7431" width="19.140625" style="136" customWidth="1"/>
    <col min="7432" max="7432" width="24.42578125" style="136" customWidth="1"/>
    <col min="7433" max="7433" width="9.140625" style="136"/>
    <col min="7434" max="7434" width="53" style="136" customWidth="1"/>
    <col min="7435" max="7679" width="9.140625" style="136"/>
    <col min="7680" max="7680" width="19.140625" style="136" customWidth="1"/>
    <col min="7681" max="7681" width="142" style="136" customWidth="1"/>
    <col min="7682" max="7682" width="18.7109375" style="136" customWidth="1"/>
    <col min="7683" max="7683" width="13.7109375" style="136" customWidth="1"/>
    <col min="7684" max="7684" width="7.28515625" style="136" customWidth="1"/>
    <col min="7685" max="7685" width="7.85546875" style="136" customWidth="1"/>
    <col min="7686" max="7686" width="9.85546875" style="136" customWidth="1"/>
    <col min="7687" max="7687" width="19.140625" style="136" customWidth="1"/>
    <col min="7688" max="7688" width="24.42578125" style="136" customWidth="1"/>
    <col min="7689" max="7689" width="9.140625" style="136"/>
    <col min="7690" max="7690" width="53" style="136" customWidth="1"/>
    <col min="7691" max="7935" width="9.140625" style="136"/>
    <col min="7936" max="7936" width="19.140625" style="136" customWidth="1"/>
    <col min="7937" max="7937" width="142" style="136" customWidth="1"/>
    <col min="7938" max="7938" width="18.7109375" style="136" customWidth="1"/>
    <col min="7939" max="7939" width="13.7109375" style="136" customWidth="1"/>
    <col min="7940" max="7940" width="7.28515625" style="136" customWidth="1"/>
    <col min="7941" max="7941" width="7.85546875" style="136" customWidth="1"/>
    <col min="7942" max="7942" width="9.85546875" style="136" customWidth="1"/>
    <col min="7943" max="7943" width="19.140625" style="136" customWidth="1"/>
    <col min="7944" max="7944" width="24.42578125" style="136" customWidth="1"/>
    <col min="7945" max="7945" width="9.140625" style="136"/>
    <col min="7946" max="7946" width="53" style="136" customWidth="1"/>
    <col min="7947" max="8191" width="9.140625" style="136"/>
    <col min="8192" max="8192" width="19.140625" style="136" customWidth="1"/>
    <col min="8193" max="8193" width="142" style="136" customWidth="1"/>
    <col min="8194" max="8194" width="18.7109375" style="136" customWidth="1"/>
    <col min="8195" max="8195" width="13.7109375" style="136" customWidth="1"/>
    <col min="8196" max="8196" width="7.28515625" style="136" customWidth="1"/>
    <col min="8197" max="8197" width="7.85546875" style="136" customWidth="1"/>
    <col min="8198" max="8198" width="9.85546875" style="136" customWidth="1"/>
    <col min="8199" max="8199" width="19.140625" style="136" customWidth="1"/>
    <col min="8200" max="8200" width="24.42578125" style="136" customWidth="1"/>
    <col min="8201" max="8201" width="9.140625" style="136"/>
    <col min="8202" max="8202" width="53" style="136" customWidth="1"/>
    <col min="8203" max="8447" width="9.140625" style="136"/>
    <col min="8448" max="8448" width="19.140625" style="136" customWidth="1"/>
    <col min="8449" max="8449" width="142" style="136" customWidth="1"/>
    <col min="8450" max="8450" width="18.7109375" style="136" customWidth="1"/>
    <col min="8451" max="8451" width="13.7109375" style="136" customWidth="1"/>
    <col min="8452" max="8452" width="7.28515625" style="136" customWidth="1"/>
    <col min="8453" max="8453" width="7.85546875" style="136" customWidth="1"/>
    <col min="8454" max="8454" width="9.85546875" style="136" customWidth="1"/>
    <col min="8455" max="8455" width="19.140625" style="136" customWidth="1"/>
    <col min="8456" max="8456" width="24.42578125" style="136" customWidth="1"/>
    <col min="8457" max="8457" width="9.140625" style="136"/>
    <col min="8458" max="8458" width="53" style="136" customWidth="1"/>
    <col min="8459" max="8703" width="9.140625" style="136"/>
    <col min="8704" max="8704" width="19.140625" style="136" customWidth="1"/>
    <col min="8705" max="8705" width="142" style="136" customWidth="1"/>
    <col min="8706" max="8706" width="18.7109375" style="136" customWidth="1"/>
    <col min="8707" max="8707" width="13.7109375" style="136" customWidth="1"/>
    <col min="8708" max="8708" width="7.28515625" style="136" customWidth="1"/>
    <col min="8709" max="8709" width="7.85546875" style="136" customWidth="1"/>
    <col min="8710" max="8710" width="9.85546875" style="136" customWidth="1"/>
    <col min="8711" max="8711" width="19.140625" style="136" customWidth="1"/>
    <col min="8712" max="8712" width="24.42578125" style="136" customWidth="1"/>
    <col min="8713" max="8713" width="9.140625" style="136"/>
    <col min="8714" max="8714" width="53" style="136" customWidth="1"/>
    <col min="8715" max="8959" width="9.140625" style="136"/>
    <col min="8960" max="8960" width="19.140625" style="136" customWidth="1"/>
    <col min="8961" max="8961" width="142" style="136" customWidth="1"/>
    <col min="8962" max="8962" width="18.7109375" style="136" customWidth="1"/>
    <col min="8963" max="8963" width="13.7109375" style="136" customWidth="1"/>
    <col min="8964" max="8964" width="7.28515625" style="136" customWidth="1"/>
    <col min="8965" max="8965" width="7.85546875" style="136" customWidth="1"/>
    <col min="8966" max="8966" width="9.85546875" style="136" customWidth="1"/>
    <col min="8967" max="8967" width="19.140625" style="136" customWidth="1"/>
    <col min="8968" max="8968" width="24.42578125" style="136" customWidth="1"/>
    <col min="8969" max="8969" width="9.140625" style="136"/>
    <col min="8970" max="8970" width="53" style="136" customWidth="1"/>
    <col min="8971" max="9215" width="9.140625" style="136"/>
    <col min="9216" max="9216" width="19.140625" style="136" customWidth="1"/>
    <col min="9217" max="9217" width="142" style="136" customWidth="1"/>
    <col min="9218" max="9218" width="18.7109375" style="136" customWidth="1"/>
    <col min="9219" max="9219" width="13.7109375" style="136" customWidth="1"/>
    <col min="9220" max="9220" width="7.28515625" style="136" customWidth="1"/>
    <col min="9221" max="9221" width="7.85546875" style="136" customWidth="1"/>
    <col min="9222" max="9222" width="9.85546875" style="136" customWidth="1"/>
    <col min="9223" max="9223" width="19.140625" style="136" customWidth="1"/>
    <col min="9224" max="9224" width="24.42578125" style="136" customWidth="1"/>
    <col min="9225" max="9225" width="9.140625" style="136"/>
    <col min="9226" max="9226" width="53" style="136" customWidth="1"/>
    <col min="9227" max="9471" width="9.140625" style="136"/>
    <col min="9472" max="9472" width="19.140625" style="136" customWidth="1"/>
    <col min="9473" max="9473" width="142" style="136" customWidth="1"/>
    <col min="9474" max="9474" width="18.7109375" style="136" customWidth="1"/>
    <col min="9475" max="9475" width="13.7109375" style="136" customWidth="1"/>
    <col min="9476" max="9476" width="7.28515625" style="136" customWidth="1"/>
    <col min="9477" max="9477" width="7.85546875" style="136" customWidth="1"/>
    <col min="9478" max="9478" width="9.85546875" style="136" customWidth="1"/>
    <col min="9479" max="9479" width="19.140625" style="136" customWidth="1"/>
    <col min="9480" max="9480" width="24.42578125" style="136" customWidth="1"/>
    <col min="9481" max="9481" width="9.140625" style="136"/>
    <col min="9482" max="9482" width="53" style="136" customWidth="1"/>
    <col min="9483" max="9727" width="9.140625" style="136"/>
    <col min="9728" max="9728" width="19.140625" style="136" customWidth="1"/>
    <col min="9729" max="9729" width="142" style="136" customWidth="1"/>
    <col min="9730" max="9730" width="18.7109375" style="136" customWidth="1"/>
    <col min="9731" max="9731" width="13.7109375" style="136" customWidth="1"/>
    <col min="9732" max="9732" width="7.28515625" style="136" customWidth="1"/>
    <col min="9733" max="9733" width="7.85546875" style="136" customWidth="1"/>
    <col min="9734" max="9734" width="9.85546875" style="136" customWidth="1"/>
    <col min="9735" max="9735" width="19.140625" style="136" customWidth="1"/>
    <col min="9736" max="9736" width="24.42578125" style="136" customWidth="1"/>
    <col min="9737" max="9737" width="9.140625" style="136"/>
    <col min="9738" max="9738" width="53" style="136" customWidth="1"/>
    <col min="9739" max="9983" width="9.140625" style="136"/>
    <col min="9984" max="9984" width="19.140625" style="136" customWidth="1"/>
    <col min="9985" max="9985" width="142" style="136" customWidth="1"/>
    <col min="9986" max="9986" width="18.7109375" style="136" customWidth="1"/>
    <col min="9987" max="9987" width="13.7109375" style="136" customWidth="1"/>
    <col min="9988" max="9988" width="7.28515625" style="136" customWidth="1"/>
    <col min="9989" max="9989" width="7.85546875" style="136" customWidth="1"/>
    <col min="9990" max="9990" width="9.85546875" style="136" customWidth="1"/>
    <col min="9991" max="9991" width="19.140625" style="136" customWidth="1"/>
    <col min="9992" max="9992" width="24.42578125" style="136" customWidth="1"/>
    <col min="9993" max="9993" width="9.140625" style="136"/>
    <col min="9994" max="9994" width="53" style="136" customWidth="1"/>
    <col min="9995" max="10239" width="9.140625" style="136"/>
    <col min="10240" max="10240" width="19.140625" style="136" customWidth="1"/>
    <col min="10241" max="10241" width="142" style="136" customWidth="1"/>
    <col min="10242" max="10242" width="18.7109375" style="136" customWidth="1"/>
    <col min="10243" max="10243" width="13.7109375" style="136" customWidth="1"/>
    <col min="10244" max="10244" width="7.28515625" style="136" customWidth="1"/>
    <col min="10245" max="10245" width="7.85546875" style="136" customWidth="1"/>
    <col min="10246" max="10246" width="9.85546875" style="136" customWidth="1"/>
    <col min="10247" max="10247" width="19.140625" style="136" customWidth="1"/>
    <col min="10248" max="10248" width="24.42578125" style="136" customWidth="1"/>
    <col min="10249" max="10249" width="9.140625" style="136"/>
    <col min="10250" max="10250" width="53" style="136" customWidth="1"/>
    <col min="10251" max="10495" width="9.140625" style="136"/>
    <col min="10496" max="10496" width="19.140625" style="136" customWidth="1"/>
    <col min="10497" max="10497" width="142" style="136" customWidth="1"/>
    <col min="10498" max="10498" width="18.7109375" style="136" customWidth="1"/>
    <col min="10499" max="10499" width="13.7109375" style="136" customWidth="1"/>
    <col min="10500" max="10500" width="7.28515625" style="136" customWidth="1"/>
    <col min="10501" max="10501" width="7.85546875" style="136" customWidth="1"/>
    <col min="10502" max="10502" width="9.85546875" style="136" customWidth="1"/>
    <col min="10503" max="10503" width="19.140625" style="136" customWidth="1"/>
    <col min="10504" max="10504" width="24.42578125" style="136" customWidth="1"/>
    <col min="10505" max="10505" width="9.140625" style="136"/>
    <col min="10506" max="10506" width="53" style="136" customWidth="1"/>
    <col min="10507" max="10751" width="9.140625" style="136"/>
    <col min="10752" max="10752" width="19.140625" style="136" customWidth="1"/>
    <col min="10753" max="10753" width="142" style="136" customWidth="1"/>
    <col min="10754" max="10754" width="18.7109375" style="136" customWidth="1"/>
    <col min="10755" max="10755" width="13.7109375" style="136" customWidth="1"/>
    <col min="10756" max="10756" width="7.28515625" style="136" customWidth="1"/>
    <col min="10757" max="10757" width="7.85546875" style="136" customWidth="1"/>
    <col min="10758" max="10758" width="9.85546875" style="136" customWidth="1"/>
    <col min="10759" max="10759" width="19.140625" style="136" customWidth="1"/>
    <col min="10760" max="10760" width="24.42578125" style="136" customWidth="1"/>
    <col min="10761" max="10761" width="9.140625" style="136"/>
    <col min="10762" max="10762" width="53" style="136" customWidth="1"/>
    <col min="10763" max="11007" width="9.140625" style="136"/>
    <col min="11008" max="11008" width="19.140625" style="136" customWidth="1"/>
    <col min="11009" max="11009" width="142" style="136" customWidth="1"/>
    <col min="11010" max="11010" width="18.7109375" style="136" customWidth="1"/>
    <col min="11011" max="11011" width="13.7109375" style="136" customWidth="1"/>
    <col min="11012" max="11012" width="7.28515625" style="136" customWidth="1"/>
    <col min="11013" max="11013" width="7.85546875" style="136" customWidth="1"/>
    <col min="11014" max="11014" width="9.85546875" style="136" customWidth="1"/>
    <col min="11015" max="11015" width="19.140625" style="136" customWidth="1"/>
    <col min="11016" max="11016" width="24.42578125" style="136" customWidth="1"/>
    <col min="11017" max="11017" width="9.140625" style="136"/>
    <col min="11018" max="11018" width="53" style="136" customWidth="1"/>
    <col min="11019" max="11263" width="9.140625" style="136"/>
    <col min="11264" max="11264" width="19.140625" style="136" customWidth="1"/>
    <col min="11265" max="11265" width="142" style="136" customWidth="1"/>
    <col min="11266" max="11266" width="18.7109375" style="136" customWidth="1"/>
    <col min="11267" max="11267" width="13.7109375" style="136" customWidth="1"/>
    <col min="11268" max="11268" width="7.28515625" style="136" customWidth="1"/>
    <col min="11269" max="11269" width="7.85546875" style="136" customWidth="1"/>
    <col min="11270" max="11270" width="9.85546875" style="136" customWidth="1"/>
    <col min="11271" max="11271" width="19.140625" style="136" customWidth="1"/>
    <col min="11272" max="11272" width="24.42578125" style="136" customWidth="1"/>
    <col min="11273" max="11273" width="9.140625" style="136"/>
    <col min="11274" max="11274" width="53" style="136" customWidth="1"/>
    <col min="11275" max="11519" width="9.140625" style="136"/>
    <col min="11520" max="11520" width="19.140625" style="136" customWidth="1"/>
    <col min="11521" max="11521" width="142" style="136" customWidth="1"/>
    <col min="11522" max="11522" width="18.7109375" style="136" customWidth="1"/>
    <col min="11523" max="11523" width="13.7109375" style="136" customWidth="1"/>
    <col min="11524" max="11524" width="7.28515625" style="136" customWidth="1"/>
    <col min="11525" max="11525" width="7.85546875" style="136" customWidth="1"/>
    <col min="11526" max="11526" width="9.85546875" style="136" customWidth="1"/>
    <col min="11527" max="11527" width="19.140625" style="136" customWidth="1"/>
    <col min="11528" max="11528" width="24.42578125" style="136" customWidth="1"/>
    <col min="11529" max="11529" width="9.140625" style="136"/>
    <col min="11530" max="11530" width="53" style="136" customWidth="1"/>
    <col min="11531" max="11775" width="9.140625" style="136"/>
    <col min="11776" max="11776" width="19.140625" style="136" customWidth="1"/>
    <col min="11777" max="11777" width="142" style="136" customWidth="1"/>
    <col min="11778" max="11778" width="18.7109375" style="136" customWidth="1"/>
    <col min="11779" max="11779" width="13.7109375" style="136" customWidth="1"/>
    <col min="11780" max="11780" width="7.28515625" style="136" customWidth="1"/>
    <col min="11781" max="11781" width="7.85546875" style="136" customWidth="1"/>
    <col min="11782" max="11782" width="9.85546875" style="136" customWidth="1"/>
    <col min="11783" max="11783" width="19.140625" style="136" customWidth="1"/>
    <col min="11784" max="11784" width="24.42578125" style="136" customWidth="1"/>
    <col min="11785" max="11785" width="9.140625" style="136"/>
    <col min="11786" max="11786" width="53" style="136" customWidth="1"/>
    <col min="11787" max="12031" width="9.140625" style="136"/>
    <col min="12032" max="12032" width="19.140625" style="136" customWidth="1"/>
    <col min="12033" max="12033" width="142" style="136" customWidth="1"/>
    <col min="12034" max="12034" width="18.7109375" style="136" customWidth="1"/>
    <col min="12035" max="12035" width="13.7109375" style="136" customWidth="1"/>
    <col min="12036" max="12036" width="7.28515625" style="136" customWidth="1"/>
    <col min="12037" max="12037" width="7.85546875" style="136" customWidth="1"/>
    <col min="12038" max="12038" width="9.85546875" style="136" customWidth="1"/>
    <col min="12039" max="12039" width="19.140625" style="136" customWidth="1"/>
    <col min="12040" max="12040" width="24.42578125" style="136" customWidth="1"/>
    <col min="12041" max="12041" width="9.140625" style="136"/>
    <col min="12042" max="12042" width="53" style="136" customWidth="1"/>
    <col min="12043" max="12287" width="9.140625" style="136"/>
    <col min="12288" max="12288" width="19.140625" style="136" customWidth="1"/>
    <col min="12289" max="12289" width="142" style="136" customWidth="1"/>
    <col min="12290" max="12290" width="18.7109375" style="136" customWidth="1"/>
    <col min="12291" max="12291" width="13.7109375" style="136" customWidth="1"/>
    <col min="12292" max="12292" width="7.28515625" style="136" customWidth="1"/>
    <col min="12293" max="12293" width="7.85546875" style="136" customWidth="1"/>
    <col min="12294" max="12294" width="9.85546875" style="136" customWidth="1"/>
    <col min="12295" max="12295" width="19.140625" style="136" customWidth="1"/>
    <col min="12296" max="12296" width="24.42578125" style="136" customWidth="1"/>
    <col min="12297" max="12297" width="9.140625" style="136"/>
    <col min="12298" max="12298" width="53" style="136" customWidth="1"/>
    <col min="12299" max="12543" width="9.140625" style="136"/>
    <col min="12544" max="12544" width="19.140625" style="136" customWidth="1"/>
    <col min="12545" max="12545" width="142" style="136" customWidth="1"/>
    <col min="12546" max="12546" width="18.7109375" style="136" customWidth="1"/>
    <col min="12547" max="12547" width="13.7109375" style="136" customWidth="1"/>
    <col min="12548" max="12548" width="7.28515625" style="136" customWidth="1"/>
    <col min="12549" max="12549" width="7.85546875" style="136" customWidth="1"/>
    <col min="12550" max="12550" width="9.85546875" style="136" customWidth="1"/>
    <col min="12551" max="12551" width="19.140625" style="136" customWidth="1"/>
    <col min="12552" max="12552" width="24.42578125" style="136" customWidth="1"/>
    <col min="12553" max="12553" width="9.140625" style="136"/>
    <col min="12554" max="12554" width="53" style="136" customWidth="1"/>
    <col min="12555" max="12799" width="9.140625" style="136"/>
    <col min="12800" max="12800" width="19.140625" style="136" customWidth="1"/>
    <col min="12801" max="12801" width="142" style="136" customWidth="1"/>
    <col min="12802" max="12802" width="18.7109375" style="136" customWidth="1"/>
    <col min="12803" max="12803" width="13.7109375" style="136" customWidth="1"/>
    <col min="12804" max="12804" width="7.28515625" style="136" customWidth="1"/>
    <col min="12805" max="12805" width="7.85546875" style="136" customWidth="1"/>
    <col min="12806" max="12806" width="9.85546875" style="136" customWidth="1"/>
    <col min="12807" max="12807" width="19.140625" style="136" customWidth="1"/>
    <col min="12808" max="12808" width="24.42578125" style="136" customWidth="1"/>
    <col min="12809" max="12809" width="9.140625" style="136"/>
    <col min="12810" max="12810" width="53" style="136" customWidth="1"/>
    <col min="12811" max="13055" width="9.140625" style="136"/>
    <col min="13056" max="13056" width="19.140625" style="136" customWidth="1"/>
    <col min="13057" max="13057" width="142" style="136" customWidth="1"/>
    <col min="13058" max="13058" width="18.7109375" style="136" customWidth="1"/>
    <col min="13059" max="13059" width="13.7109375" style="136" customWidth="1"/>
    <col min="13060" max="13060" width="7.28515625" style="136" customWidth="1"/>
    <col min="13061" max="13061" width="7.85546875" style="136" customWidth="1"/>
    <col min="13062" max="13062" width="9.85546875" style="136" customWidth="1"/>
    <col min="13063" max="13063" width="19.140625" style="136" customWidth="1"/>
    <col min="13064" max="13064" width="24.42578125" style="136" customWidth="1"/>
    <col min="13065" max="13065" width="9.140625" style="136"/>
    <col min="13066" max="13066" width="53" style="136" customWidth="1"/>
    <col min="13067" max="13311" width="9.140625" style="136"/>
    <col min="13312" max="13312" width="19.140625" style="136" customWidth="1"/>
    <col min="13313" max="13313" width="142" style="136" customWidth="1"/>
    <col min="13314" max="13314" width="18.7109375" style="136" customWidth="1"/>
    <col min="13315" max="13315" width="13.7109375" style="136" customWidth="1"/>
    <col min="13316" max="13316" width="7.28515625" style="136" customWidth="1"/>
    <col min="13317" max="13317" width="7.85546875" style="136" customWidth="1"/>
    <col min="13318" max="13318" width="9.85546875" style="136" customWidth="1"/>
    <col min="13319" max="13319" width="19.140625" style="136" customWidth="1"/>
    <col min="13320" max="13320" width="24.42578125" style="136" customWidth="1"/>
    <col min="13321" max="13321" width="9.140625" style="136"/>
    <col min="13322" max="13322" width="53" style="136" customWidth="1"/>
    <col min="13323" max="13567" width="9.140625" style="136"/>
    <col min="13568" max="13568" width="19.140625" style="136" customWidth="1"/>
    <col min="13569" max="13569" width="142" style="136" customWidth="1"/>
    <col min="13570" max="13570" width="18.7109375" style="136" customWidth="1"/>
    <col min="13571" max="13571" width="13.7109375" style="136" customWidth="1"/>
    <col min="13572" max="13572" width="7.28515625" style="136" customWidth="1"/>
    <col min="13573" max="13573" width="7.85546875" style="136" customWidth="1"/>
    <col min="13574" max="13574" width="9.85546875" style="136" customWidth="1"/>
    <col min="13575" max="13575" width="19.140625" style="136" customWidth="1"/>
    <col min="13576" max="13576" width="24.42578125" style="136" customWidth="1"/>
    <col min="13577" max="13577" width="9.140625" style="136"/>
    <col min="13578" max="13578" width="53" style="136" customWidth="1"/>
    <col min="13579" max="13823" width="9.140625" style="136"/>
    <col min="13824" max="13824" width="19.140625" style="136" customWidth="1"/>
    <col min="13825" max="13825" width="142" style="136" customWidth="1"/>
    <col min="13826" max="13826" width="18.7109375" style="136" customWidth="1"/>
    <col min="13827" max="13827" width="13.7109375" style="136" customWidth="1"/>
    <col min="13828" max="13828" width="7.28515625" style="136" customWidth="1"/>
    <col min="13829" max="13829" width="7.85546875" style="136" customWidth="1"/>
    <col min="13830" max="13830" width="9.85546875" style="136" customWidth="1"/>
    <col min="13831" max="13831" width="19.140625" style="136" customWidth="1"/>
    <col min="13832" max="13832" width="24.42578125" style="136" customWidth="1"/>
    <col min="13833" max="13833" width="9.140625" style="136"/>
    <col min="13834" max="13834" width="53" style="136" customWidth="1"/>
    <col min="13835" max="14079" width="9.140625" style="136"/>
    <col min="14080" max="14080" width="19.140625" style="136" customWidth="1"/>
    <col min="14081" max="14081" width="142" style="136" customWidth="1"/>
    <col min="14082" max="14082" width="18.7109375" style="136" customWidth="1"/>
    <col min="14083" max="14083" width="13.7109375" style="136" customWidth="1"/>
    <col min="14084" max="14084" width="7.28515625" style="136" customWidth="1"/>
    <col min="14085" max="14085" width="7.85546875" style="136" customWidth="1"/>
    <col min="14086" max="14086" width="9.85546875" style="136" customWidth="1"/>
    <col min="14087" max="14087" width="19.140625" style="136" customWidth="1"/>
    <col min="14088" max="14088" width="24.42578125" style="136" customWidth="1"/>
    <col min="14089" max="14089" width="9.140625" style="136"/>
    <col min="14090" max="14090" width="53" style="136" customWidth="1"/>
    <col min="14091" max="14335" width="9.140625" style="136"/>
    <col min="14336" max="14336" width="19.140625" style="136" customWidth="1"/>
    <col min="14337" max="14337" width="142" style="136" customWidth="1"/>
    <col min="14338" max="14338" width="18.7109375" style="136" customWidth="1"/>
    <col min="14339" max="14339" width="13.7109375" style="136" customWidth="1"/>
    <col min="14340" max="14340" width="7.28515625" style="136" customWidth="1"/>
    <col min="14341" max="14341" width="7.85546875" style="136" customWidth="1"/>
    <col min="14342" max="14342" width="9.85546875" style="136" customWidth="1"/>
    <col min="14343" max="14343" width="19.140625" style="136" customWidth="1"/>
    <col min="14344" max="14344" width="24.42578125" style="136" customWidth="1"/>
    <col min="14345" max="14345" width="9.140625" style="136"/>
    <col min="14346" max="14346" width="53" style="136" customWidth="1"/>
    <col min="14347" max="14591" width="9.140625" style="136"/>
    <col min="14592" max="14592" width="19.140625" style="136" customWidth="1"/>
    <col min="14593" max="14593" width="142" style="136" customWidth="1"/>
    <col min="14594" max="14594" width="18.7109375" style="136" customWidth="1"/>
    <col min="14595" max="14595" width="13.7109375" style="136" customWidth="1"/>
    <col min="14596" max="14596" width="7.28515625" style="136" customWidth="1"/>
    <col min="14597" max="14597" width="7.85546875" style="136" customWidth="1"/>
    <col min="14598" max="14598" width="9.85546875" style="136" customWidth="1"/>
    <col min="14599" max="14599" width="19.140625" style="136" customWidth="1"/>
    <col min="14600" max="14600" width="24.42578125" style="136" customWidth="1"/>
    <col min="14601" max="14601" width="9.140625" style="136"/>
    <col min="14602" max="14602" width="53" style="136" customWidth="1"/>
    <col min="14603" max="14847" width="9.140625" style="136"/>
    <col min="14848" max="14848" width="19.140625" style="136" customWidth="1"/>
    <col min="14849" max="14849" width="142" style="136" customWidth="1"/>
    <col min="14850" max="14850" width="18.7109375" style="136" customWidth="1"/>
    <col min="14851" max="14851" width="13.7109375" style="136" customWidth="1"/>
    <col min="14852" max="14852" width="7.28515625" style="136" customWidth="1"/>
    <col min="14853" max="14853" width="7.85546875" style="136" customWidth="1"/>
    <col min="14854" max="14854" width="9.85546875" style="136" customWidth="1"/>
    <col min="14855" max="14855" width="19.140625" style="136" customWidth="1"/>
    <col min="14856" max="14856" width="24.42578125" style="136" customWidth="1"/>
    <col min="14857" max="14857" width="9.140625" style="136"/>
    <col min="14858" max="14858" width="53" style="136" customWidth="1"/>
    <col min="14859" max="15103" width="9.140625" style="136"/>
    <col min="15104" max="15104" width="19.140625" style="136" customWidth="1"/>
    <col min="15105" max="15105" width="142" style="136" customWidth="1"/>
    <col min="15106" max="15106" width="18.7109375" style="136" customWidth="1"/>
    <col min="15107" max="15107" width="13.7109375" style="136" customWidth="1"/>
    <col min="15108" max="15108" width="7.28515625" style="136" customWidth="1"/>
    <col min="15109" max="15109" width="7.85546875" style="136" customWidth="1"/>
    <col min="15110" max="15110" width="9.85546875" style="136" customWidth="1"/>
    <col min="15111" max="15111" width="19.140625" style="136" customWidth="1"/>
    <col min="15112" max="15112" width="24.42578125" style="136" customWidth="1"/>
    <col min="15113" max="15113" width="9.140625" style="136"/>
    <col min="15114" max="15114" width="53" style="136" customWidth="1"/>
    <col min="15115" max="15359" width="9.140625" style="136"/>
    <col min="15360" max="15360" width="19.140625" style="136" customWidth="1"/>
    <col min="15361" max="15361" width="142" style="136" customWidth="1"/>
    <col min="15362" max="15362" width="18.7109375" style="136" customWidth="1"/>
    <col min="15363" max="15363" width="13.7109375" style="136" customWidth="1"/>
    <col min="15364" max="15364" width="7.28515625" style="136" customWidth="1"/>
    <col min="15365" max="15365" width="7.85546875" style="136" customWidth="1"/>
    <col min="15366" max="15366" width="9.85546875" style="136" customWidth="1"/>
    <col min="15367" max="15367" width="19.140625" style="136" customWidth="1"/>
    <col min="15368" max="15368" width="24.42578125" style="136" customWidth="1"/>
    <col min="15369" max="15369" width="9.140625" style="136"/>
    <col min="15370" max="15370" width="53" style="136" customWidth="1"/>
    <col min="15371" max="15615" width="9.140625" style="136"/>
    <col min="15616" max="15616" width="19.140625" style="136" customWidth="1"/>
    <col min="15617" max="15617" width="142" style="136" customWidth="1"/>
    <col min="15618" max="15618" width="18.7109375" style="136" customWidth="1"/>
    <col min="15619" max="15619" width="13.7109375" style="136" customWidth="1"/>
    <col min="15620" max="15620" width="7.28515625" style="136" customWidth="1"/>
    <col min="15621" max="15621" width="7.85546875" style="136" customWidth="1"/>
    <col min="15622" max="15622" width="9.85546875" style="136" customWidth="1"/>
    <col min="15623" max="15623" width="19.140625" style="136" customWidth="1"/>
    <col min="15624" max="15624" width="24.42578125" style="136" customWidth="1"/>
    <col min="15625" max="15625" width="9.140625" style="136"/>
    <col min="15626" max="15626" width="53" style="136" customWidth="1"/>
    <col min="15627" max="15871" width="9.140625" style="136"/>
    <col min="15872" max="15872" width="19.140625" style="136" customWidth="1"/>
    <col min="15873" max="15873" width="142" style="136" customWidth="1"/>
    <col min="15874" max="15874" width="18.7109375" style="136" customWidth="1"/>
    <col min="15875" max="15875" width="13.7109375" style="136" customWidth="1"/>
    <col min="15876" max="15876" width="7.28515625" style="136" customWidth="1"/>
    <col min="15877" max="15877" width="7.85546875" style="136" customWidth="1"/>
    <col min="15878" max="15878" width="9.85546875" style="136" customWidth="1"/>
    <col min="15879" max="15879" width="19.140625" style="136" customWidth="1"/>
    <col min="15880" max="15880" width="24.42578125" style="136" customWidth="1"/>
    <col min="15881" max="15881" width="9.140625" style="136"/>
    <col min="15882" max="15882" width="53" style="136" customWidth="1"/>
    <col min="15883" max="16127" width="9.140625" style="136"/>
    <col min="16128" max="16128" width="19.140625" style="136" customWidth="1"/>
    <col min="16129" max="16129" width="142" style="136" customWidth="1"/>
    <col min="16130" max="16130" width="18.7109375" style="136" customWidth="1"/>
    <col min="16131" max="16131" width="13.7109375" style="136" customWidth="1"/>
    <col min="16132" max="16132" width="7.28515625" style="136" customWidth="1"/>
    <col min="16133" max="16133" width="7.85546875" style="136" customWidth="1"/>
    <col min="16134" max="16134" width="9.85546875" style="136" customWidth="1"/>
    <col min="16135" max="16135" width="19.140625" style="136" customWidth="1"/>
    <col min="16136" max="16136" width="24.42578125" style="136" customWidth="1"/>
    <col min="16137" max="16137" width="9.140625" style="136"/>
    <col min="16138" max="16138" width="53" style="136" customWidth="1"/>
    <col min="16139" max="16384" width="9.140625" style="136"/>
  </cols>
  <sheetData>
    <row r="1" spans="1:8" s="119" customFormat="1" hidden="1">
      <c r="A1" s="117" t="s">
        <v>2147</v>
      </c>
      <c r="B1" s="118"/>
    </row>
    <row r="2" spans="1:8" s="119" customFormat="1" ht="18.75">
      <c r="A2" s="120" t="s">
        <v>11797</v>
      </c>
      <c r="B2" s="118"/>
    </row>
    <row r="3" spans="1:8" s="119" customFormat="1" ht="20.25" hidden="1" customHeight="1">
      <c r="B3" s="118"/>
      <c r="C3" s="121"/>
      <c r="D3" s="121"/>
      <c r="E3" s="121"/>
      <c r="F3" s="119" t="s">
        <v>2148</v>
      </c>
      <c r="H3" s="119" t="s">
        <v>2148</v>
      </c>
    </row>
    <row r="4" spans="1:8" s="119" customFormat="1" ht="18.75" hidden="1">
      <c r="B4" s="122" t="s">
        <v>2149</v>
      </c>
      <c r="C4" s="123"/>
      <c r="D4" s="123"/>
      <c r="E4" s="123"/>
      <c r="F4" s="160" t="s">
        <v>2150</v>
      </c>
      <c r="G4" s="161"/>
      <c r="H4" s="161"/>
    </row>
    <row r="5" spans="1:8" s="119" customFormat="1" ht="18.75">
      <c r="B5" s="122"/>
      <c r="C5" s="123"/>
      <c r="D5" s="123"/>
      <c r="E5" s="123"/>
      <c r="F5" s="160"/>
      <c r="G5" s="161"/>
      <c r="H5" s="161"/>
    </row>
    <row r="6" spans="1:8">
      <c r="A6" s="331" t="s">
        <v>2151</v>
      </c>
      <c r="B6" s="332" t="s">
        <v>2152</v>
      </c>
      <c r="C6" s="332"/>
      <c r="D6" s="332" t="s">
        <v>2153</v>
      </c>
      <c r="E6" s="332" t="s">
        <v>2154</v>
      </c>
      <c r="F6" s="332"/>
      <c r="G6" s="332"/>
      <c r="H6" s="169"/>
    </row>
    <row r="7" spans="1:8" ht="81.2" customHeight="1">
      <c r="A7" s="331"/>
      <c r="B7" s="167" t="s">
        <v>2155</v>
      </c>
      <c r="C7" s="167" t="s">
        <v>2156</v>
      </c>
      <c r="D7" s="332"/>
      <c r="E7" s="167" t="s">
        <v>2157</v>
      </c>
      <c r="F7" s="167" t="s">
        <v>2158</v>
      </c>
      <c r="G7" s="168" t="s">
        <v>2159</v>
      </c>
      <c r="H7" s="137">
        <v>2025</v>
      </c>
    </row>
    <row r="8" spans="1:8" ht="15" hidden="1" customHeight="1">
      <c r="A8" s="270"/>
      <c r="B8" s="125"/>
      <c r="C8" s="125"/>
      <c r="D8" s="125"/>
      <c r="E8" s="125"/>
      <c r="F8" s="125"/>
      <c r="G8" s="142"/>
      <c r="H8" s="137" t="s">
        <v>2195</v>
      </c>
    </row>
    <row r="9" spans="1:8">
      <c r="A9" s="126">
        <v>1</v>
      </c>
      <c r="B9" s="126">
        <v>2</v>
      </c>
      <c r="C9" s="126">
        <v>3</v>
      </c>
      <c r="D9" s="126">
        <v>4</v>
      </c>
      <c r="E9" s="126">
        <v>5</v>
      </c>
      <c r="F9" s="126">
        <v>6</v>
      </c>
      <c r="G9" s="126">
        <v>7</v>
      </c>
      <c r="H9" s="138">
        <v>6</v>
      </c>
    </row>
    <row r="10" spans="1:8" ht="285">
      <c r="A10" s="333" t="s">
        <v>11778</v>
      </c>
      <c r="B10" s="129" t="s">
        <v>2196</v>
      </c>
      <c r="C10" s="336" t="s">
        <v>32</v>
      </c>
      <c r="D10" s="336" t="s">
        <v>2160</v>
      </c>
      <c r="E10" s="126"/>
      <c r="F10" s="126"/>
      <c r="G10" s="126"/>
      <c r="H10" s="139">
        <f>10000/1.2</f>
        <v>8333.3333333333339</v>
      </c>
    </row>
    <row r="11" spans="1:8" s="140" customFormat="1" ht="409.5">
      <c r="A11" s="334"/>
      <c r="B11" s="127" t="s">
        <v>2197</v>
      </c>
      <c r="C11" s="337"/>
      <c r="D11" s="337"/>
      <c r="E11" s="167"/>
      <c r="F11" s="167"/>
      <c r="G11" s="167"/>
      <c r="H11" s="128">
        <f>1198.77 /1.2</f>
        <v>998.97500000000002</v>
      </c>
    </row>
    <row r="12" spans="1:8" s="140" customFormat="1" ht="33.950000000000003" customHeight="1">
      <c r="A12" s="334"/>
      <c r="B12" s="338" t="s">
        <v>2174</v>
      </c>
      <c r="C12" s="338"/>
      <c r="D12" s="338"/>
      <c r="E12" s="338"/>
      <c r="F12" s="338"/>
      <c r="G12" s="338"/>
      <c r="H12" s="338"/>
    </row>
    <row r="13" spans="1:8" s="140" customFormat="1" ht="48" customHeight="1">
      <c r="A13" s="334"/>
      <c r="B13" s="339" t="s">
        <v>2198</v>
      </c>
      <c r="C13" s="340"/>
      <c r="D13" s="340"/>
      <c r="E13" s="340"/>
      <c r="F13" s="340"/>
      <c r="G13" s="340"/>
      <c r="H13" s="341"/>
    </row>
    <row r="14" spans="1:8" s="140" customFormat="1" ht="131.25">
      <c r="A14" s="334"/>
      <c r="B14" s="133" t="s">
        <v>2175</v>
      </c>
      <c r="C14" s="332">
        <v>0.4</v>
      </c>
      <c r="D14" s="332" t="s">
        <v>2177</v>
      </c>
      <c r="E14" s="170"/>
      <c r="F14" s="170"/>
      <c r="G14" s="170"/>
      <c r="H14" s="143">
        <f>H15+H16</f>
        <v>12366.55</v>
      </c>
    </row>
    <row r="15" spans="1:8" s="140" customFormat="1" ht="16.5">
      <c r="A15" s="334"/>
      <c r="B15" s="132" t="s">
        <v>2178</v>
      </c>
      <c r="C15" s="332"/>
      <c r="D15" s="332"/>
      <c r="E15" s="170"/>
      <c r="F15" s="170"/>
      <c r="G15" s="170"/>
      <c r="H15" s="143">
        <v>7018.35</v>
      </c>
    </row>
    <row r="16" spans="1:8" s="140" customFormat="1" ht="16.5">
      <c r="A16" s="334"/>
      <c r="B16" s="134" t="s">
        <v>2179</v>
      </c>
      <c r="C16" s="332"/>
      <c r="D16" s="332"/>
      <c r="E16" s="170"/>
      <c r="F16" s="170"/>
      <c r="G16" s="170"/>
      <c r="H16" s="143">
        <v>5348.2</v>
      </c>
    </row>
    <row r="17" spans="1:14" s="140" customFormat="1" ht="16.5">
      <c r="A17" s="334"/>
      <c r="B17" s="134" t="s">
        <v>2180</v>
      </c>
      <c r="C17" s="167"/>
      <c r="D17" s="167"/>
      <c r="E17" s="170"/>
      <c r="F17" s="170"/>
      <c r="G17" s="170"/>
      <c r="H17" s="143" t="s">
        <v>2161</v>
      </c>
    </row>
    <row r="18" spans="1:14" s="140" customFormat="1">
      <c r="A18" s="334"/>
      <c r="B18" s="339" t="s">
        <v>2162</v>
      </c>
      <c r="C18" s="340"/>
      <c r="D18" s="340"/>
      <c r="E18" s="340"/>
      <c r="F18" s="340"/>
      <c r="G18" s="340"/>
      <c r="H18" s="341"/>
    </row>
    <row r="19" spans="1:14" s="140" customFormat="1" ht="131.25">
      <c r="A19" s="334"/>
      <c r="B19" s="133" t="s">
        <v>2175</v>
      </c>
      <c r="C19" s="332" t="s">
        <v>2176</v>
      </c>
      <c r="D19" s="332" t="s">
        <v>2177</v>
      </c>
      <c r="E19" s="170"/>
      <c r="F19" s="170"/>
      <c r="G19" s="170"/>
      <c r="H19" s="143">
        <f>H20+H22</f>
        <v>16245.050000000001</v>
      </c>
    </row>
    <row r="20" spans="1:14" s="140" customFormat="1" ht="16.5">
      <c r="A20" s="334"/>
      <c r="B20" s="132" t="s">
        <v>2178</v>
      </c>
      <c r="C20" s="332"/>
      <c r="D20" s="332"/>
      <c r="E20" s="170"/>
      <c r="F20" s="170"/>
      <c r="G20" s="170"/>
      <c r="H20" s="143">
        <f>H15</f>
        <v>7018.35</v>
      </c>
    </row>
    <row r="21" spans="1:14" s="140" customFormat="1" ht="16.5">
      <c r="A21" s="334"/>
      <c r="B21" s="134" t="s">
        <v>2179</v>
      </c>
      <c r="C21" s="332"/>
      <c r="D21" s="332"/>
      <c r="E21" s="170"/>
      <c r="F21" s="170"/>
      <c r="G21" s="170"/>
      <c r="H21" s="143" t="str">
        <f>H17</f>
        <v>х</v>
      </c>
    </row>
    <row r="22" spans="1:14" s="140" customFormat="1" ht="16.5">
      <c r="A22" s="334"/>
      <c r="B22" s="134" t="s">
        <v>2180</v>
      </c>
      <c r="C22" s="167"/>
      <c r="D22" s="167"/>
      <c r="E22" s="170"/>
      <c r="F22" s="170"/>
      <c r="G22" s="170"/>
      <c r="H22" s="143">
        <v>9226.7000000000007</v>
      </c>
    </row>
    <row r="23" spans="1:14" s="140" customFormat="1" ht="48" customHeight="1">
      <c r="A23" s="334"/>
      <c r="B23" s="342" t="s">
        <v>2181</v>
      </c>
      <c r="C23" s="343"/>
      <c r="D23" s="343"/>
      <c r="E23" s="343"/>
      <c r="F23" s="343"/>
      <c r="G23" s="343"/>
      <c r="H23" s="344"/>
    </row>
    <row r="24" spans="1:14" ht="36.75" customHeight="1">
      <c r="A24" s="334"/>
      <c r="B24" s="328" t="s">
        <v>2182</v>
      </c>
      <c r="C24" s="329"/>
      <c r="D24" s="329"/>
      <c r="E24" s="329"/>
      <c r="F24" s="329"/>
      <c r="G24" s="329"/>
      <c r="H24" s="330"/>
      <c r="J24" s="140"/>
      <c r="K24" s="140"/>
      <c r="L24" s="140"/>
      <c r="M24" s="140"/>
      <c r="N24" s="140"/>
    </row>
    <row r="25" spans="1:14">
      <c r="A25" s="334"/>
      <c r="B25" s="345" t="s">
        <v>2163</v>
      </c>
      <c r="C25" s="130">
        <v>0.4</v>
      </c>
      <c r="D25" s="348" t="s">
        <v>2183</v>
      </c>
      <c r="E25" s="165"/>
      <c r="F25" s="165"/>
      <c r="G25" s="165"/>
      <c r="H25" s="141">
        <v>2142747.42</v>
      </c>
      <c r="J25" s="140"/>
      <c r="K25" s="140"/>
      <c r="L25" s="140"/>
      <c r="M25" s="140"/>
      <c r="N25" s="140"/>
    </row>
    <row r="26" spans="1:14">
      <c r="A26" s="334"/>
      <c r="B26" s="346"/>
      <c r="C26" s="130" t="s">
        <v>2164</v>
      </c>
      <c r="D26" s="349"/>
      <c r="E26" s="165"/>
      <c r="F26" s="165"/>
      <c r="G26" s="165"/>
      <c r="H26" s="141">
        <v>2432031.42</v>
      </c>
      <c r="J26" s="140"/>
      <c r="K26" s="140"/>
      <c r="L26" s="140"/>
      <c r="M26" s="140"/>
      <c r="N26" s="140"/>
    </row>
    <row r="27" spans="1:14">
      <c r="A27" s="334"/>
      <c r="B27" s="346"/>
      <c r="C27" s="130" t="s">
        <v>2199</v>
      </c>
      <c r="D27" s="349"/>
      <c r="E27" s="165"/>
      <c r="F27" s="165"/>
      <c r="G27" s="165"/>
      <c r="H27" s="141" t="s">
        <v>2161</v>
      </c>
      <c r="J27" s="140"/>
      <c r="K27" s="140"/>
      <c r="L27" s="140"/>
      <c r="M27" s="140"/>
      <c r="N27" s="140"/>
    </row>
    <row r="28" spans="1:14">
      <c r="A28" s="334"/>
      <c r="B28" s="347"/>
      <c r="C28" s="130">
        <v>110</v>
      </c>
      <c r="D28" s="349"/>
      <c r="E28" s="165"/>
      <c r="F28" s="165"/>
      <c r="G28" s="165"/>
      <c r="H28" s="141" t="s">
        <v>2161</v>
      </c>
      <c r="J28" s="140"/>
      <c r="K28" s="140"/>
      <c r="L28" s="140"/>
      <c r="M28" s="140"/>
      <c r="N28" s="140"/>
    </row>
    <row r="29" spans="1:14">
      <c r="A29" s="334"/>
      <c r="B29" s="345" t="s">
        <v>2165</v>
      </c>
      <c r="C29" s="130">
        <v>0.4</v>
      </c>
      <c r="D29" s="349"/>
      <c r="E29" s="165"/>
      <c r="F29" s="165"/>
      <c r="G29" s="165"/>
      <c r="H29" s="141">
        <v>2307147.73</v>
      </c>
      <c r="J29" s="140"/>
      <c r="K29" s="140"/>
      <c r="L29" s="140"/>
      <c r="M29" s="140"/>
      <c r="N29" s="140"/>
    </row>
    <row r="30" spans="1:14">
      <c r="A30" s="334"/>
      <c r="B30" s="346"/>
      <c r="C30" s="130" t="s">
        <v>2164</v>
      </c>
      <c r="D30" s="349"/>
      <c r="E30" s="165"/>
      <c r="F30" s="165"/>
      <c r="G30" s="165"/>
      <c r="H30" s="141">
        <v>2160011.37</v>
      </c>
      <c r="J30" s="140"/>
      <c r="K30" s="140"/>
      <c r="L30" s="140"/>
      <c r="M30" s="140"/>
      <c r="N30" s="140"/>
    </row>
    <row r="31" spans="1:14">
      <c r="A31" s="334"/>
      <c r="B31" s="346"/>
      <c r="C31" s="130" t="s">
        <v>2199</v>
      </c>
      <c r="D31" s="349"/>
      <c r="E31" s="165"/>
      <c r="F31" s="165"/>
      <c r="G31" s="165"/>
      <c r="H31" s="141" t="s">
        <v>2161</v>
      </c>
      <c r="J31" s="140"/>
      <c r="K31" s="140"/>
      <c r="L31" s="140"/>
      <c r="M31" s="140"/>
      <c r="N31" s="140"/>
    </row>
    <row r="32" spans="1:14">
      <c r="A32" s="334"/>
      <c r="B32" s="347"/>
      <c r="C32" s="130">
        <v>110</v>
      </c>
      <c r="D32" s="349"/>
      <c r="E32" s="165"/>
      <c r="F32" s="165"/>
      <c r="G32" s="165"/>
      <c r="H32" s="141" t="s">
        <v>2161</v>
      </c>
      <c r="J32" s="140"/>
      <c r="K32" s="140"/>
      <c r="L32" s="140"/>
      <c r="M32" s="140"/>
      <c r="N32" s="140"/>
    </row>
    <row r="33" spans="1:14">
      <c r="A33" s="334"/>
      <c r="B33" s="345" t="s">
        <v>2166</v>
      </c>
      <c r="C33" s="130">
        <v>0.4</v>
      </c>
      <c r="D33" s="349"/>
      <c r="E33" s="165"/>
      <c r="F33" s="165"/>
      <c r="G33" s="165"/>
      <c r="H33" s="141">
        <v>2207338.39</v>
      </c>
      <c r="J33" s="140"/>
      <c r="K33" s="140"/>
      <c r="L33" s="140"/>
      <c r="M33" s="140"/>
      <c r="N33" s="140"/>
    </row>
    <row r="34" spans="1:14">
      <c r="A34" s="334"/>
      <c r="B34" s="346"/>
      <c r="C34" s="130" t="s">
        <v>2164</v>
      </c>
      <c r="D34" s="349"/>
      <c r="E34" s="165"/>
      <c r="F34" s="165"/>
      <c r="G34" s="165"/>
      <c r="H34" s="141">
        <v>2574148.4700000002</v>
      </c>
      <c r="J34" s="140"/>
      <c r="K34" s="140"/>
      <c r="L34" s="140"/>
      <c r="M34" s="140"/>
      <c r="N34" s="140"/>
    </row>
    <row r="35" spans="1:14">
      <c r="A35" s="334"/>
      <c r="B35" s="346"/>
      <c r="C35" s="130" t="s">
        <v>2199</v>
      </c>
      <c r="D35" s="349"/>
      <c r="E35" s="165"/>
      <c r="F35" s="165"/>
      <c r="G35" s="165"/>
      <c r="H35" s="141" t="s">
        <v>2161</v>
      </c>
      <c r="J35" s="140"/>
      <c r="K35" s="140"/>
      <c r="L35" s="140"/>
      <c r="M35" s="140"/>
      <c r="N35" s="140"/>
    </row>
    <row r="36" spans="1:14">
      <c r="A36" s="334"/>
      <c r="B36" s="347"/>
      <c r="C36" s="130">
        <v>110</v>
      </c>
      <c r="D36" s="349"/>
      <c r="E36" s="165"/>
      <c r="F36" s="165"/>
      <c r="G36" s="165"/>
      <c r="H36" s="141" t="s">
        <v>2161</v>
      </c>
      <c r="J36" s="140"/>
      <c r="K36" s="140"/>
      <c r="L36" s="140"/>
      <c r="M36" s="140"/>
      <c r="N36" s="140"/>
    </row>
    <row r="37" spans="1:14">
      <c r="A37" s="334"/>
      <c r="B37" s="345" t="s">
        <v>2167</v>
      </c>
      <c r="C37" s="130">
        <v>0.4</v>
      </c>
      <c r="D37" s="349"/>
      <c r="E37" s="165"/>
      <c r="F37" s="165"/>
      <c r="G37" s="165"/>
      <c r="H37" s="141">
        <v>2302668.34</v>
      </c>
      <c r="J37" s="140"/>
      <c r="K37" s="140"/>
      <c r="L37" s="140"/>
      <c r="M37" s="140"/>
      <c r="N37" s="140"/>
    </row>
    <row r="38" spans="1:14">
      <c r="A38" s="334"/>
      <c r="B38" s="346"/>
      <c r="C38" s="130" t="s">
        <v>2164</v>
      </c>
      <c r="D38" s="349"/>
      <c r="E38" s="165"/>
      <c r="F38" s="165"/>
      <c r="G38" s="165"/>
      <c r="H38" s="141">
        <v>2449404.64</v>
      </c>
      <c r="J38" s="140"/>
      <c r="K38" s="140"/>
      <c r="L38" s="140"/>
      <c r="M38" s="140"/>
      <c r="N38" s="140"/>
    </row>
    <row r="39" spans="1:14">
      <c r="A39" s="334"/>
      <c r="B39" s="346"/>
      <c r="C39" s="130" t="s">
        <v>2199</v>
      </c>
      <c r="D39" s="349"/>
      <c r="E39" s="165"/>
      <c r="F39" s="165"/>
      <c r="G39" s="165"/>
      <c r="H39" s="141">
        <v>9998244.1899999995</v>
      </c>
      <c r="J39" s="140"/>
      <c r="K39" s="140"/>
      <c r="L39" s="140"/>
      <c r="M39" s="140"/>
      <c r="N39" s="140"/>
    </row>
    <row r="40" spans="1:14">
      <c r="A40" s="334"/>
      <c r="B40" s="347"/>
      <c r="C40" s="130">
        <v>110</v>
      </c>
      <c r="D40" s="349"/>
      <c r="E40" s="165"/>
      <c r="F40" s="165"/>
      <c r="G40" s="165"/>
      <c r="H40" s="141" t="s">
        <v>2161</v>
      </c>
      <c r="J40" s="140"/>
      <c r="K40" s="140"/>
      <c r="L40" s="140"/>
      <c r="M40" s="140"/>
      <c r="N40" s="140"/>
    </row>
    <row r="41" spans="1:14">
      <c r="A41" s="334"/>
      <c r="B41" s="345" t="s">
        <v>2200</v>
      </c>
      <c r="C41" s="130">
        <v>0.4</v>
      </c>
      <c r="D41" s="349"/>
      <c r="E41" s="165"/>
      <c r="F41" s="165"/>
      <c r="G41" s="165"/>
      <c r="H41" s="141" t="s">
        <v>2161</v>
      </c>
      <c r="J41" s="140"/>
      <c r="K41" s="140"/>
      <c r="L41" s="140"/>
      <c r="M41" s="140"/>
      <c r="N41" s="140"/>
    </row>
    <row r="42" spans="1:14">
      <c r="A42" s="334"/>
      <c r="B42" s="346"/>
      <c r="C42" s="130" t="s">
        <v>2164</v>
      </c>
      <c r="D42" s="349"/>
      <c r="E42" s="165"/>
      <c r="F42" s="165"/>
      <c r="G42" s="165"/>
      <c r="H42" s="141" t="s">
        <v>2161</v>
      </c>
      <c r="J42" s="140"/>
      <c r="K42" s="140"/>
      <c r="L42" s="140"/>
      <c r="M42" s="140"/>
      <c r="N42" s="140"/>
    </row>
    <row r="43" spans="1:14">
      <c r="A43" s="334"/>
      <c r="B43" s="346"/>
      <c r="C43" s="130" t="s">
        <v>2199</v>
      </c>
      <c r="D43" s="349"/>
      <c r="E43" s="165"/>
      <c r="F43" s="165"/>
      <c r="G43" s="165"/>
      <c r="H43" s="141" t="s">
        <v>2161</v>
      </c>
      <c r="J43" s="140"/>
      <c r="K43" s="140"/>
      <c r="L43" s="140"/>
      <c r="M43" s="140"/>
      <c r="N43" s="140"/>
    </row>
    <row r="44" spans="1:14">
      <c r="A44" s="334"/>
      <c r="B44" s="347"/>
      <c r="C44" s="130">
        <v>110</v>
      </c>
      <c r="D44" s="349"/>
      <c r="E44" s="165"/>
      <c r="F44" s="165"/>
      <c r="G44" s="165"/>
      <c r="H44" s="141" t="s">
        <v>2161</v>
      </c>
      <c r="J44" s="140"/>
      <c r="K44" s="140"/>
      <c r="L44" s="140"/>
      <c r="M44" s="140"/>
      <c r="N44" s="140"/>
    </row>
    <row r="45" spans="1:14">
      <c r="A45" s="334"/>
      <c r="B45" s="345" t="s">
        <v>2201</v>
      </c>
      <c r="C45" s="130">
        <v>0.4</v>
      </c>
      <c r="D45" s="349"/>
      <c r="E45" s="165"/>
      <c r="F45" s="165"/>
      <c r="G45" s="165"/>
      <c r="H45" s="141">
        <v>2578206.0099999998</v>
      </c>
      <c r="J45" s="140"/>
      <c r="K45" s="140"/>
      <c r="L45" s="140"/>
      <c r="M45" s="140"/>
      <c r="N45" s="140"/>
    </row>
    <row r="46" spans="1:14">
      <c r="A46" s="334"/>
      <c r="B46" s="346"/>
      <c r="C46" s="130" t="s">
        <v>2164</v>
      </c>
      <c r="D46" s="349"/>
      <c r="E46" s="165"/>
      <c r="F46" s="165"/>
      <c r="G46" s="165"/>
      <c r="H46" s="141">
        <v>2650835.48</v>
      </c>
      <c r="J46" s="140"/>
      <c r="K46" s="140"/>
      <c r="L46" s="140"/>
      <c r="M46" s="140"/>
      <c r="N46" s="140"/>
    </row>
    <row r="47" spans="1:14">
      <c r="A47" s="334"/>
      <c r="B47" s="346"/>
      <c r="C47" s="130" t="s">
        <v>2199</v>
      </c>
      <c r="D47" s="349"/>
      <c r="E47" s="165"/>
      <c r="F47" s="165"/>
      <c r="G47" s="165"/>
      <c r="H47" s="141" t="s">
        <v>2161</v>
      </c>
      <c r="J47" s="140"/>
      <c r="K47" s="140"/>
      <c r="L47" s="140"/>
      <c r="M47" s="140"/>
      <c r="N47" s="140"/>
    </row>
    <row r="48" spans="1:14">
      <c r="A48" s="334"/>
      <c r="B48" s="347"/>
      <c r="C48" s="130">
        <v>110</v>
      </c>
      <c r="D48" s="349"/>
      <c r="E48" s="165"/>
      <c r="F48" s="165"/>
      <c r="G48" s="165"/>
      <c r="H48" s="141" t="s">
        <v>2161</v>
      </c>
      <c r="J48" s="140"/>
      <c r="K48" s="140"/>
      <c r="L48" s="140"/>
      <c r="M48" s="140"/>
      <c r="N48" s="140"/>
    </row>
    <row r="49" spans="1:14">
      <c r="A49" s="334"/>
      <c r="B49" s="346" t="s">
        <v>11779</v>
      </c>
      <c r="C49" s="130" t="s">
        <v>2199</v>
      </c>
      <c r="D49" s="349"/>
      <c r="E49" s="165"/>
      <c r="F49" s="165"/>
      <c r="G49" s="165"/>
      <c r="H49" s="141">
        <v>18700467.780000001</v>
      </c>
      <c r="J49" s="140"/>
      <c r="K49" s="140"/>
      <c r="L49" s="140"/>
      <c r="M49" s="140"/>
      <c r="N49" s="140"/>
    </row>
    <row r="50" spans="1:14">
      <c r="A50" s="334"/>
      <c r="B50" s="347"/>
      <c r="C50" s="130">
        <v>110</v>
      </c>
      <c r="D50" s="349"/>
      <c r="E50" s="165"/>
      <c r="F50" s="165"/>
      <c r="G50" s="165"/>
      <c r="H50" s="141" t="s">
        <v>2161</v>
      </c>
      <c r="J50" s="140"/>
      <c r="K50" s="140"/>
      <c r="L50" s="140"/>
      <c r="M50" s="140"/>
      <c r="N50" s="140"/>
    </row>
    <row r="51" spans="1:14">
      <c r="A51" s="334"/>
      <c r="B51" s="346" t="s">
        <v>2202</v>
      </c>
      <c r="C51" s="130" t="s">
        <v>2199</v>
      </c>
      <c r="D51" s="349"/>
      <c r="E51" s="165"/>
      <c r="F51" s="165"/>
      <c r="G51" s="165"/>
      <c r="H51" s="141" t="s">
        <v>2161</v>
      </c>
      <c r="J51" s="140"/>
      <c r="K51" s="140"/>
      <c r="L51" s="140"/>
      <c r="M51" s="140"/>
      <c r="N51" s="140"/>
    </row>
    <row r="52" spans="1:14">
      <c r="A52" s="334"/>
      <c r="B52" s="347"/>
      <c r="C52" s="130">
        <v>110</v>
      </c>
      <c r="D52" s="349"/>
      <c r="E52" s="165"/>
      <c r="F52" s="165"/>
      <c r="G52" s="165"/>
      <c r="H52" s="141">
        <v>34024923.07</v>
      </c>
      <c r="J52" s="140"/>
      <c r="K52" s="140"/>
      <c r="L52" s="140"/>
      <c r="M52" s="140"/>
      <c r="N52" s="140"/>
    </row>
    <row r="53" spans="1:14">
      <c r="A53" s="334"/>
      <c r="B53" s="346" t="s">
        <v>11780</v>
      </c>
      <c r="C53" s="130" t="s">
        <v>2199</v>
      </c>
      <c r="D53" s="349"/>
      <c r="E53" s="165"/>
      <c r="F53" s="165"/>
      <c r="G53" s="165"/>
      <c r="H53" s="141">
        <v>23695565.829999998</v>
      </c>
      <c r="J53" s="140"/>
      <c r="K53" s="140"/>
      <c r="L53" s="140"/>
      <c r="M53" s="140"/>
      <c r="N53" s="140"/>
    </row>
    <row r="54" spans="1:14">
      <c r="A54" s="334"/>
      <c r="B54" s="347"/>
      <c r="C54" s="130">
        <v>110</v>
      </c>
      <c r="D54" s="349"/>
      <c r="E54" s="165"/>
      <c r="F54" s="165"/>
      <c r="G54" s="165"/>
      <c r="H54" s="141" t="s">
        <v>2161</v>
      </c>
      <c r="J54" s="140"/>
      <c r="K54" s="140"/>
      <c r="L54" s="140"/>
      <c r="M54" s="140"/>
      <c r="N54" s="140"/>
    </row>
    <row r="55" spans="1:14">
      <c r="A55" s="334"/>
      <c r="B55" s="350" t="s">
        <v>2184</v>
      </c>
      <c r="C55" s="350"/>
      <c r="D55" s="350"/>
      <c r="E55" s="350"/>
      <c r="F55" s="350"/>
      <c r="G55" s="350"/>
      <c r="H55" s="350"/>
      <c r="J55" s="140"/>
      <c r="K55" s="140"/>
      <c r="L55" s="140"/>
      <c r="M55" s="140"/>
      <c r="N55" s="140"/>
    </row>
    <row r="56" spans="1:14">
      <c r="A56" s="334"/>
      <c r="B56" s="345" t="s">
        <v>2185</v>
      </c>
      <c r="C56" s="130">
        <v>0.4</v>
      </c>
      <c r="D56" s="348" t="s">
        <v>2183</v>
      </c>
      <c r="E56" s="165"/>
      <c r="F56" s="165"/>
      <c r="G56" s="165"/>
      <c r="H56" s="141">
        <v>2537229.5299999998</v>
      </c>
      <c r="J56" s="271"/>
      <c r="K56" s="271"/>
      <c r="L56" s="272"/>
      <c r="M56" s="273"/>
      <c r="N56" s="274"/>
    </row>
    <row r="57" spans="1:14">
      <c r="A57" s="334"/>
      <c r="B57" s="346"/>
      <c r="C57" s="130" t="s">
        <v>6539</v>
      </c>
      <c r="D57" s="349"/>
      <c r="E57" s="165"/>
      <c r="F57" s="165"/>
      <c r="G57" s="165"/>
      <c r="H57" s="141">
        <v>2331528.1800000002</v>
      </c>
      <c r="J57" s="271"/>
      <c r="K57" s="271"/>
      <c r="L57" s="275"/>
      <c r="M57" s="273"/>
      <c r="N57" s="274"/>
    </row>
    <row r="58" spans="1:14">
      <c r="A58" s="334"/>
      <c r="B58" s="346"/>
      <c r="C58" s="130" t="s">
        <v>2203</v>
      </c>
      <c r="D58" s="349"/>
      <c r="E58" s="165"/>
      <c r="F58" s="165"/>
      <c r="G58" s="165"/>
      <c r="H58" s="141" t="s">
        <v>2161</v>
      </c>
      <c r="J58" s="271"/>
      <c r="K58" s="271"/>
      <c r="L58" s="276"/>
      <c r="M58" s="273"/>
      <c r="N58" s="274"/>
    </row>
    <row r="59" spans="1:14">
      <c r="A59" s="334"/>
      <c r="B59" s="347"/>
      <c r="C59" s="130" t="s">
        <v>2199</v>
      </c>
      <c r="D59" s="349"/>
      <c r="E59" s="165"/>
      <c r="F59" s="165"/>
      <c r="G59" s="165"/>
      <c r="H59" s="141" t="s">
        <v>2161</v>
      </c>
      <c r="J59" s="271"/>
      <c r="K59" s="271"/>
      <c r="L59" s="276"/>
      <c r="M59" s="273"/>
      <c r="N59" s="274"/>
    </row>
    <row r="60" spans="1:14">
      <c r="A60" s="334"/>
      <c r="B60" s="345" t="s">
        <v>2188</v>
      </c>
      <c r="C60" s="130">
        <v>0.4</v>
      </c>
      <c r="D60" s="349"/>
      <c r="E60" s="165"/>
      <c r="F60" s="165"/>
      <c r="G60" s="165"/>
      <c r="H60" s="141">
        <v>2472902.54</v>
      </c>
      <c r="J60" s="271"/>
      <c r="K60" s="271"/>
      <c r="L60" s="275"/>
      <c r="M60" s="273"/>
      <c r="N60" s="274"/>
    </row>
    <row r="61" spans="1:14">
      <c r="A61" s="334"/>
      <c r="B61" s="346"/>
      <c r="C61" s="130" t="s">
        <v>6539</v>
      </c>
      <c r="D61" s="349"/>
      <c r="E61" s="165"/>
      <c r="F61" s="165"/>
      <c r="G61" s="165"/>
      <c r="H61" s="141">
        <v>1920465.4</v>
      </c>
      <c r="J61" s="271"/>
      <c r="K61" s="271"/>
      <c r="L61" s="276"/>
      <c r="M61" s="273"/>
      <c r="N61" s="274"/>
    </row>
    <row r="62" spans="1:14">
      <c r="A62" s="334"/>
      <c r="B62" s="346"/>
      <c r="C62" s="130" t="s">
        <v>2203</v>
      </c>
      <c r="D62" s="349"/>
      <c r="E62" s="165"/>
      <c r="F62" s="165"/>
      <c r="G62" s="165"/>
      <c r="H62" s="141" t="s">
        <v>2161</v>
      </c>
      <c r="J62" s="271"/>
      <c r="K62" s="271"/>
      <c r="L62" s="276"/>
      <c r="M62" s="273"/>
      <c r="N62" s="274"/>
    </row>
    <row r="63" spans="1:14">
      <c r="A63" s="334"/>
      <c r="B63" s="347"/>
      <c r="C63" s="130" t="s">
        <v>2199</v>
      </c>
      <c r="D63" s="349"/>
      <c r="E63" s="165"/>
      <c r="F63" s="165"/>
      <c r="G63" s="165"/>
      <c r="H63" s="141" t="s">
        <v>2161</v>
      </c>
      <c r="J63" s="271"/>
      <c r="K63" s="271"/>
      <c r="L63" s="276"/>
      <c r="M63" s="273"/>
      <c r="N63" s="274"/>
    </row>
    <row r="64" spans="1:14">
      <c r="A64" s="334"/>
      <c r="B64" s="345" t="s">
        <v>2204</v>
      </c>
      <c r="C64" s="130">
        <v>0.4</v>
      </c>
      <c r="D64" s="349"/>
      <c r="E64" s="165"/>
      <c r="F64" s="165"/>
      <c r="G64" s="165"/>
      <c r="H64" s="141">
        <v>2560310.0499999998</v>
      </c>
      <c r="J64" s="271"/>
      <c r="K64" s="271"/>
      <c r="L64" s="275"/>
      <c r="M64" s="273"/>
      <c r="N64" s="274"/>
    </row>
    <row r="65" spans="1:14">
      <c r="A65" s="334"/>
      <c r="B65" s="346"/>
      <c r="C65" s="130" t="s">
        <v>6539</v>
      </c>
      <c r="D65" s="349"/>
      <c r="E65" s="165"/>
      <c r="F65" s="165"/>
      <c r="G65" s="165"/>
      <c r="H65" s="141" t="s">
        <v>2161</v>
      </c>
      <c r="J65" s="271"/>
      <c r="K65" s="271"/>
      <c r="L65" s="276"/>
      <c r="M65" s="273"/>
      <c r="N65" s="274"/>
    </row>
    <row r="66" spans="1:14">
      <c r="A66" s="334"/>
      <c r="B66" s="346"/>
      <c r="C66" s="130" t="s">
        <v>2203</v>
      </c>
      <c r="D66" s="349"/>
      <c r="E66" s="165"/>
      <c r="F66" s="165"/>
      <c r="G66" s="165"/>
      <c r="H66" s="141" t="s">
        <v>2161</v>
      </c>
      <c r="J66" s="271"/>
      <c r="K66" s="271"/>
      <c r="L66" s="276"/>
      <c r="M66" s="273"/>
      <c r="N66" s="274"/>
    </row>
    <row r="67" spans="1:14">
      <c r="A67" s="334"/>
      <c r="B67" s="347"/>
      <c r="C67" s="130" t="s">
        <v>2199</v>
      </c>
      <c r="D67" s="349"/>
      <c r="E67" s="165"/>
      <c r="F67" s="165"/>
      <c r="G67" s="165"/>
      <c r="H67" s="141" t="s">
        <v>2161</v>
      </c>
      <c r="J67" s="271"/>
      <c r="K67" s="271"/>
      <c r="L67" s="276"/>
      <c r="M67" s="273"/>
      <c r="N67" s="274"/>
    </row>
    <row r="68" spans="1:14">
      <c r="A68" s="334"/>
      <c r="B68" s="345" t="s">
        <v>2186</v>
      </c>
      <c r="C68" s="130">
        <v>0.4</v>
      </c>
      <c r="D68" s="349"/>
      <c r="E68" s="165"/>
      <c r="F68" s="165"/>
      <c r="G68" s="165"/>
      <c r="H68" s="141">
        <v>2269443.13</v>
      </c>
      <c r="J68" s="271"/>
      <c r="K68" s="271"/>
      <c r="L68" s="275"/>
      <c r="M68" s="273"/>
      <c r="N68" s="274"/>
    </row>
    <row r="69" spans="1:14">
      <c r="A69" s="334"/>
      <c r="B69" s="346"/>
      <c r="C69" s="130" t="s">
        <v>6539</v>
      </c>
      <c r="D69" s="349"/>
      <c r="E69" s="165"/>
      <c r="F69" s="165"/>
      <c r="G69" s="165"/>
      <c r="H69" s="141">
        <v>2430745.89</v>
      </c>
      <c r="J69" s="271"/>
      <c r="K69" s="271"/>
      <c r="L69" s="275"/>
      <c r="M69" s="273"/>
      <c r="N69" s="274"/>
    </row>
    <row r="70" spans="1:14">
      <c r="A70" s="334"/>
      <c r="B70" s="346"/>
      <c r="C70" s="130" t="s">
        <v>2203</v>
      </c>
      <c r="D70" s="349"/>
      <c r="E70" s="165"/>
      <c r="F70" s="165"/>
      <c r="G70" s="165"/>
      <c r="H70" s="141" t="s">
        <v>2161</v>
      </c>
      <c r="J70" s="271"/>
      <c r="K70" s="271"/>
      <c r="L70" s="276"/>
      <c r="M70" s="273"/>
      <c r="N70" s="274"/>
    </row>
    <row r="71" spans="1:14">
      <c r="A71" s="334"/>
      <c r="B71" s="347"/>
      <c r="C71" s="130" t="s">
        <v>2199</v>
      </c>
      <c r="D71" s="349"/>
      <c r="E71" s="165"/>
      <c r="F71" s="165"/>
      <c r="G71" s="165"/>
      <c r="H71" s="141" t="s">
        <v>2161</v>
      </c>
      <c r="J71" s="271"/>
      <c r="K71" s="271"/>
      <c r="L71" s="276"/>
      <c r="M71" s="273"/>
      <c r="N71" s="274"/>
    </row>
    <row r="72" spans="1:14">
      <c r="A72" s="334"/>
      <c r="B72" s="345" t="s">
        <v>2205</v>
      </c>
      <c r="C72" s="130">
        <v>0.4</v>
      </c>
      <c r="D72" s="349"/>
      <c r="E72" s="165"/>
      <c r="F72" s="165"/>
      <c r="G72" s="165"/>
      <c r="H72" s="141">
        <v>2413070.0499999998</v>
      </c>
      <c r="J72" s="271"/>
      <c r="K72" s="271"/>
      <c r="L72" s="275"/>
      <c r="M72" s="273"/>
      <c r="N72" s="274"/>
    </row>
    <row r="73" spans="1:14">
      <c r="A73" s="334"/>
      <c r="B73" s="346"/>
      <c r="C73" s="130" t="s">
        <v>6539</v>
      </c>
      <c r="D73" s="349"/>
      <c r="E73" s="165"/>
      <c r="F73" s="165"/>
      <c r="G73" s="165"/>
      <c r="H73" s="141">
        <v>2922955.55</v>
      </c>
      <c r="J73" s="271"/>
      <c r="K73" s="271"/>
      <c r="L73" s="275"/>
      <c r="M73" s="273"/>
      <c r="N73" s="274"/>
    </row>
    <row r="74" spans="1:14">
      <c r="A74" s="334"/>
      <c r="B74" s="346"/>
      <c r="C74" s="130" t="s">
        <v>2203</v>
      </c>
      <c r="D74" s="349"/>
      <c r="E74" s="165"/>
      <c r="F74" s="165"/>
      <c r="G74" s="165"/>
      <c r="H74" s="141" t="s">
        <v>2161</v>
      </c>
      <c r="J74" s="271"/>
      <c r="K74" s="271"/>
      <c r="L74" s="276"/>
      <c r="M74" s="273"/>
      <c r="N74" s="274"/>
    </row>
    <row r="75" spans="1:14">
      <c r="A75" s="334"/>
      <c r="B75" s="347"/>
      <c r="C75" s="130" t="s">
        <v>2199</v>
      </c>
      <c r="D75" s="349"/>
      <c r="E75" s="165"/>
      <c r="F75" s="165"/>
      <c r="G75" s="165"/>
      <c r="H75" s="141" t="s">
        <v>2161</v>
      </c>
      <c r="J75" s="271"/>
      <c r="K75" s="271"/>
      <c r="L75" s="276"/>
      <c r="M75" s="273"/>
      <c r="N75" s="274"/>
    </row>
    <row r="76" spans="1:14">
      <c r="A76" s="334"/>
      <c r="B76" s="345" t="s">
        <v>6540</v>
      </c>
      <c r="C76" s="130">
        <v>0.4</v>
      </c>
      <c r="D76" s="349"/>
      <c r="E76" s="165"/>
      <c r="F76" s="165"/>
      <c r="G76" s="165"/>
      <c r="H76" s="141" t="s">
        <v>2161</v>
      </c>
      <c r="J76" s="271"/>
      <c r="K76" s="271"/>
      <c r="L76" s="276"/>
      <c r="M76" s="273"/>
      <c r="N76" s="274"/>
    </row>
    <row r="77" spans="1:14">
      <c r="A77" s="334"/>
      <c r="B77" s="346"/>
      <c r="C77" s="130" t="s">
        <v>6539</v>
      </c>
      <c r="D77" s="349"/>
      <c r="E77" s="165"/>
      <c r="F77" s="165"/>
      <c r="G77" s="165"/>
      <c r="H77" s="141">
        <v>2331334.39</v>
      </c>
      <c r="J77" s="271"/>
      <c r="K77" s="271"/>
      <c r="L77" s="275"/>
      <c r="M77" s="273"/>
      <c r="N77" s="274"/>
    </row>
    <row r="78" spans="1:14">
      <c r="A78" s="334"/>
      <c r="B78" s="346"/>
      <c r="C78" s="130" t="s">
        <v>2203</v>
      </c>
      <c r="D78" s="349"/>
      <c r="E78" s="165"/>
      <c r="F78" s="165"/>
      <c r="G78" s="165"/>
      <c r="H78" s="141" t="s">
        <v>2161</v>
      </c>
      <c r="J78" s="271"/>
      <c r="K78" s="271"/>
      <c r="L78" s="276"/>
      <c r="M78" s="273"/>
      <c r="N78" s="274"/>
    </row>
    <row r="79" spans="1:14">
      <c r="A79" s="334"/>
      <c r="B79" s="347"/>
      <c r="C79" s="130" t="s">
        <v>2199</v>
      </c>
      <c r="D79" s="349"/>
      <c r="E79" s="165"/>
      <c r="F79" s="165"/>
      <c r="G79" s="165"/>
      <c r="H79" s="141" t="s">
        <v>2161</v>
      </c>
      <c r="J79" s="271"/>
      <c r="K79" s="271"/>
      <c r="L79" s="276"/>
      <c r="M79" s="273"/>
      <c r="N79" s="274"/>
    </row>
    <row r="80" spans="1:14">
      <c r="A80" s="334"/>
      <c r="B80" s="345" t="s">
        <v>2206</v>
      </c>
      <c r="C80" s="130">
        <v>0.4</v>
      </c>
      <c r="D80" s="349"/>
      <c r="E80" s="165"/>
      <c r="F80" s="165"/>
      <c r="G80" s="165"/>
      <c r="H80" s="141">
        <v>2894984.98</v>
      </c>
      <c r="J80" s="271"/>
      <c r="K80" s="271"/>
      <c r="L80" s="275"/>
      <c r="M80" s="273"/>
      <c r="N80" s="274"/>
    </row>
    <row r="81" spans="1:14">
      <c r="A81" s="334"/>
      <c r="B81" s="346"/>
      <c r="C81" s="130" t="s">
        <v>6539</v>
      </c>
      <c r="D81" s="349"/>
      <c r="E81" s="165"/>
      <c r="F81" s="165"/>
      <c r="G81" s="165"/>
      <c r="H81" s="141">
        <v>3194782.58</v>
      </c>
      <c r="J81" s="271"/>
      <c r="K81" s="271"/>
      <c r="L81" s="275"/>
      <c r="M81" s="273"/>
      <c r="N81" s="274"/>
    </row>
    <row r="82" spans="1:14">
      <c r="A82" s="334"/>
      <c r="B82" s="346"/>
      <c r="C82" s="130" t="s">
        <v>2203</v>
      </c>
      <c r="D82" s="349"/>
      <c r="E82" s="165"/>
      <c r="F82" s="165"/>
      <c r="G82" s="165"/>
      <c r="H82" s="141" t="s">
        <v>2161</v>
      </c>
      <c r="J82" s="271"/>
      <c r="K82" s="271"/>
      <c r="L82" s="276"/>
      <c r="M82" s="273"/>
      <c r="N82" s="274"/>
    </row>
    <row r="83" spans="1:14">
      <c r="A83" s="334"/>
      <c r="B83" s="347"/>
      <c r="C83" s="130" t="s">
        <v>2199</v>
      </c>
      <c r="D83" s="349"/>
      <c r="E83" s="165"/>
      <c r="F83" s="165"/>
      <c r="G83" s="165"/>
      <c r="H83" s="141" t="s">
        <v>2161</v>
      </c>
      <c r="J83" s="271"/>
      <c r="K83" s="271"/>
      <c r="L83" s="276"/>
      <c r="M83" s="273"/>
      <c r="N83" s="274"/>
    </row>
    <row r="84" spans="1:14">
      <c r="A84" s="334"/>
      <c r="B84" s="345" t="s">
        <v>2187</v>
      </c>
      <c r="C84" s="130">
        <v>0.4</v>
      </c>
      <c r="D84" s="349"/>
      <c r="E84" s="165"/>
      <c r="F84" s="165"/>
      <c r="G84" s="165"/>
      <c r="H84" s="141">
        <v>3093102.84</v>
      </c>
      <c r="J84" s="271"/>
      <c r="K84" s="271"/>
      <c r="L84" s="275"/>
      <c r="M84" s="273"/>
      <c r="N84" s="274"/>
    </row>
    <row r="85" spans="1:14">
      <c r="A85" s="334"/>
      <c r="B85" s="346"/>
      <c r="C85" s="130" t="s">
        <v>6539</v>
      </c>
      <c r="D85" s="349"/>
      <c r="E85" s="165"/>
      <c r="F85" s="165"/>
      <c r="G85" s="165"/>
      <c r="H85" s="141">
        <v>3016472.26</v>
      </c>
      <c r="J85" s="271"/>
      <c r="K85" s="271"/>
      <c r="L85" s="275"/>
      <c r="M85" s="273"/>
      <c r="N85" s="274"/>
    </row>
    <row r="86" spans="1:14">
      <c r="A86" s="334"/>
      <c r="B86" s="346"/>
      <c r="C86" s="130" t="s">
        <v>2203</v>
      </c>
      <c r="D86" s="349"/>
      <c r="E86" s="165"/>
      <c r="F86" s="165"/>
      <c r="G86" s="165"/>
      <c r="H86" s="141" t="s">
        <v>2161</v>
      </c>
      <c r="J86" s="271"/>
      <c r="K86" s="271"/>
      <c r="L86" s="276"/>
      <c r="M86" s="273"/>
      <c r="N86" s="274"/>
    </row>
    <row r="87" spans="1:14">
      <c r="A87" s="334"/>
      <c r="B87" s="347"/>
      <c r="C87" s="130" t="s">
        <v>2199</v>
      </c>
      <c r="D87" s="349"/>
      <c r="E87" s="165"/>
      <c r="F87" s="165"/>
      <c r="G87" s="165"/>
      <c r="H87" s="141" t="s">
        <v>2161</v>
      </c>
      <c r="J87" s="271"/>
      <c r="K87" s="271"/>
      <c r="L87" s="276"/>
      <c r="M87" s="273"/>
      <c r="N87" s="274"/>
    </row>
    <row r="88" spans="1:14">
      <c r="A88" s="334"/>
      <c r="B88" s="345" t="s">
        <v>2207</v>
      </c>
      <c r="C88" s="130">
        <v>0.4</v>
      </c>
      <c r="D88" s="349"/>
      <c r="E88" s="165"/>
      <c r="F88" s="165"/>
      <c r="G88" s="165"/>
      <c r="H88" s="141">
        <v>3071985.83</v>
      </c>
      <c r="J88" s="271"/>
      <c r="K88" s="271"/>
      <c r="L88" s="275"/>
      <c r="M88" s="273"/>
      <c r="N88" s="274"/>
    </row>
    <row r="89" spans="1:14">
      <c r="A89" s="334"/>
      <c r="B89" s="346"/>
      <c r="C89" s="130" t="s">
        <v>6539</v>
      </c>
      <c r="D89" s="349"/>
      <c r="E89" s="165"/>
      <c r="F89" s="165"/>
      <c r="G89" s="165"/>
      <c r="H89" s="141">
        <v>3055497.59</v>
      </c>
      <c r="J89" s="271"/>
      <c r="K89" s="271"/>
      <c r="L89" s="275"/>
      <c r="M89" s="273"/>
      <c r="N89" s="274"/>
    </row>
    <row r="90" spans="1:14">
      <c r="A90" s="334"/>
      <c r="B90" s="346"/>
      <c r="C90" s="130" t="s">
        <v>2203</v>
      </c>
      <c r="D90" s="349"/>
      <c r="E90" s="165"/>
      <c r="F90" s="165"/>
      <c r="G90" s="165"/>
      <c r="H90" s="141" t="s">
        <v>2161</v>
      </c>
      <c r="J90" s="271"/>
      <c r="K90" s="271"/>
      <c r="L90" s="276"/>
      <c r="M90" s="273"/>
      <c r="N90" s="274"/>
    </row>
    <row r="91" spans="1:14">
      <c r="A91" s="334"/>
      <c r="B91" s="347"/>
      <c r="C91" s="130" t="s">
        <v>2199</v>
      </c>
      <c r="D91" s="349"/>
      <c r="E91" s="165"/>
      <c r="F91" s="165"/>
      <c r="G91" s="165"/>
      <c r="H91" s="141" t="s">
        <v>2161</v>
      </c>
      <c r="J91" s="271"/>
      <c r="K91" s="271"/>
      <c r="L91" s="276"/>
      <c r="M91" s="273"/>
      <c r="N91" s="274"/>
    </row>
    <row r="92" spans="1:14" ht="15" customHeight="1">
      <c r="A92" s="334"/>
      <c r="B92" s="345" t="s">
        <v>2208</v>
      </c>
      <c r="C92" s="130">
        <v>0.4</v>
      </c>
      <c r="D92" s="349"/>
      <c r="E92" s="165"/>
      <c r="F92" s="165"/>
      <c r="G92" s="165"/>
      <c r="H92" s="141">
        <v>2850999.77</v>
      </c>
      <c r="J92" s="271"/>
      <c r="K92" s="271"/>
      <c r="L92" s="275"/>
      <c r="M92" s="273"/>
      <c r="N92" s="274"/>
    </row>
    <row r="93" spans="1:14">
      <c r="A93" s="334"/>
      <c r="B93" s="346"/>
      <c r="C93" s="130" t="s">
        <v>6539</v>
      </c>
      <c r="D93" s="349"/>
      <c r="E93" s="165"/>
      <c r="F93" s="165"/>
      <c r="G93" s="165"/>
      <c r="H93" s="141" t="s">
        <v>2161</v>
      </c>
      <c r="J93" s="271"/>
      <c r="K93" s="271"/>
      <c r="L93" s="276"/>
      <c r="M93" s="273"/>
      <c r="N93" s="274"/>
    </row>
    <row r="94" spans="1:14">
      <c r="A94" s="334"/>
      <c r="B94" s="346"/>
      <c r="C94" s="130" t="s">
        <v>2203</v>
      </c>
      <c r="D94" s="349"/>
      <c r="E94" s="165"/>
      <c r="F94" s="165"/>
      <c r="G94" s="165"/>
      <c r="H94" s="141" t="s">
        <v>2161</v>
      </c>
      <c r="J94" s="271"/>
      <c r="K94" s="271"/>
      <c r="L94" s="276"/>
      <c r="M94" s="273"/>
      <c r="N94" s="274"/>
    </row>
    <row r="95" spans="1:14">
      <c r="A95" s="334"/>
      <c r="B95" s="347"/>
      <c r="C95" s="130" t="s">
        <v>2199</v>
      </c>
      <c r="D95" s="349"/>
      <c r="E95" s="165"/>
      <c r="F95" s="165"/>
      <c r="G95" s="165"/>
      <c r="H95" s="141" t="s">
        <v>2161</v>
      </c>
      <c r="J95" s="271"/>
      <c r="K95" s="271"/>
      <c r="L95" s="276"/>
      <c r="M95" s="273"/>
      <c r="N95" s="274"/>
    </row>
    <row r="96" spans="1:14" ht="15" customHeight="1">
      <c r="A96" s="334"/>
      <c r="B96" s="345" t="s">
        <v>2168</v>
      </c>
      <c r="C96" s="130">
        <v>0.4</v>
      </c>
      <c r="D96" s="349"/>
      <c r="E96" s="165"/>
      <c r="F96" s="165"/>
      <c r="G96" s="165"/>
      <c r="H96" s="141">
        <v>2842580.58</v>
      </c>
      <c r="J96" s="271"/>
      <c r="K96" s="271"/>
      <c r="L96" s="275"/>
      <c r="M96" s="273"/>
      <c r="N96" s="274"/>
    </row>
    <row r="97" spans="1:14">
      <c r="A97" s="334"/>
      <c r="B97" s="346"/>
      <c r="C97" s="130" t="s">
        <v>6539</v>
      </c>
      <c r="D97" s="349"/>
      <c r="E97" s="165"/>
      <c r="F97" s="165"/>
      <c r="G97" s="165"/>
      <c r="H97" s="141">
        <v>4769836.74</v>
      </c>
      <c r="J97" s="271"/>
      <c r="K97" s="271"/>
      <c r="L97" s="275"/>
      <c r="M97" s="273"/>
      <c r="N97" s="274"/>
    </row>
    <row r="98" spans="1:14">
      <c r="A98" s="334"/>
      <c r="B98" s="346"/>
      <c r="C98" s="130" t="s">
        <v>2203</v>
      </c>
      <c r="D98" s="349"/>
      <c r="E98" s="165"/>
      <c r="F98" s="165"/>
      <c r="G98" s="165"/>
      <c r="H98" s="141" t="s">
        <v>2161</v>
      </c>
      <c r="J98" s="271"/>
      <c r="K98" s="271"/>
      <c r="L98" s="276"/>
      <c r="M98" s="273"/>
      <c r="N98" s="274"/>
    </row>
    <row r="99" spans="1:14">
      <c r="A99" s="334"/>
      <c r="B99" s="347"/>
      <c r="C99" s="130" t="s">
        <v>2199</v>
      </c>
      <c r="D99" s="349"/>
      <c r="E99" s="165"/>
      <c r="F99" s="165"/>
      <c r="G99" s="165"/>
      <c r="H99" s="141" t="s">
        <v>2161</v>
      </c>
      <c r="J99" s="271"/>
      <c r="K99" s="271"/>
      <c r="L99" s="276"/>
      <c r="M99" s="273"/>
      <c r="N99" s="274"/>
    </row>
    <row r="100" spans="1:14" ht="15" customHeight="1">
      <c r="A100" s="334"/>
      <c r="B100" s="345" t="s">
        <v>2209</v>
      </c>
      <c r="C100" s="130">
        <v>0.4</v>
      </c>
      <c r="D100" s="349"/>
      <c r="E100" s="165"/>
      <c r="F100" s="165"/>
      <c r="G100" s="165"/>
      <c r="H100" s="141">
        <v>2430881.9700000002</v>
      </c>
      <c r="J100" s="271"/>
      <c r="K100" s="271"/>
      <c r="L100" s="275"/>
      <c r="M100" s="273"/>
      <c r="N100" s="274"/>
    </row>
    <row r="101" spans="1:14">
      <c r="A101" s="334"/>
      <c r="B101" s="346"/>
      <c r="C101" s="130" t="s">
        <v>6539</v>
      </c>
      <c r="D101" s="349"/>
      <c r="E101" s="165"/>
      <c r="F101" s="165"/>
      <c r="G101" s="165"/>
      <c r="H101" s="141" t="s">
        <v>2161</v>
      </c>
      <c r="J101" s="271"/>
      <c r="K101" s="271"/>
      <c r="L101" s="276"/>
      <c r="M101" s="273"/>
      <c r="N101" s="274"/>
    </row>
    <row r="102" spans="1:14">
      <c r="A102" s="334"/>
      <c r="B102" s="346"/>
      <c r="C102" s="130" t="s">
        <v>2203</v>
      </c>
      <c r="D102" s="349"/>
      <c r="E102" s="165"/>
      <c r="F102" s="165"/>
      <c r="G102" s="165"/>
      <c r="H102" s="141" t="s">
        <v>2161</v>
      </c>
      <c r="J102" s="271"/>
      <c r="K102" s="271"/>
      <c r="L102" s="276"/>
      <c r="M102" s="273"/>
      <c r="N102" s="274"/>
    </row>
    <row r="103" spans="1:14">
      <c r="A103" s="334"/>
      <c r="B103" s="347"/>
      <c r="C103" s="130" t="s">
        <v>2199</v>
      </c>
      <c r="D103" s="349"/>
      <c r="E103" s="165"/>
      <c r="F103" s="165"/>
      <c r="G103" s="165"/>
      <c r="H103" s="141" t="s">
        <v>2161</v>
      </c>
      <c r="J103" s="271"/>
      <c r="K103" s="271"/>
      <c r="L103" s="276"/>
      <c r="M103" s="273"/>
      <c r="N103" s="274"/>
    </row>
    <row r="104" spans="1:14" ht="15" customHeight="1">
      <c r="A104" s="334"/>
      <c r="B104" s="345" t="s">
        <v>2210</v>
      </c>
      <c r="C104" s="130">
        <v>0.4</v>
      </c>
      <c r="D104" s="349"/>
      <c r="E104" s="165"/>
      <c r="F104" s="165"/>
      <c r="G104" s="165"/>
      <c r="H104" s="141">
        <v>2877221.71</v>
      </c>
      <c r="J104" s="271"/>
      <c r="K104" s="271"/>
      <c r="L104" s="275"/>
      <c r="M104" s="273"/>
      <c r="N104" s="274"/>
    </row>
    <row r="105" spans="1:14">
      <c r="A105" s="334"/>
      <c r="B105" s="346"/>
      <c r="C105" s="130" t="s">
        <v>6539</v>
      </c>
      <c r="D105" s="349"/>
      <c r="E105" s="165"/>
      <c r="F105" s="165"/>
      <c r="G105" s="165"/>
      <c r="H105" s="141">
        <v>4037142.02</v>
      </c>
      <c r="J105" s="271"/>
      <c r="K105" s="271"/>
      <c r="L105" s="275"/>
      <c r="M105" s="273"/>
      <c r="N105" s="274"/>
    </row>
    <row r="106" spans="1:14">
      <c r="A106" s="334"/>
      <c r="B106" s="346"/>
      <c r="C106" s="130" t="s">
        <v>2203</v>
      </c>
      <c r="D106" s="349"/>
      <c r="E106" s="165"/>
      <c r="F106" s="165"/>
      <c r="G106" s="165"/>
      <c r="H106" s="141" t="s">
        <v>2161</v>
      </c>
      <c r="J106" s="271"/>
      <c r="K106" s="271"/>
      <c r="L106" s="276"/>
      <c r="M106" s="273"/>
      <c r="N106" s="274"/>
    </row>
    <row r="107" spans="1:14">
      <c r="A107" s="334"/>
      <c r="B107" s="347"/>
      <c r="C107" s="130" t="s">
        <v>2199</v>
      </c>
      <c r="D107" s="349"/>
      <c r="E107" s="165"/>
      <c r="F107" s="165"/>
      <c r="G107" s="165"/>
      <c r="H107" s="141" t="s">
        <v>2161</v>
      </c>
      <c r="J107" s="271"/>
      <c r="K107" s="271"/>
      <c r="L107" s="276"/>
      <c r="M107" s="273"/>
      <c r="N107" s="274"/>
    </row>
    <row r="108" spans="1:14" ht="15" customHeight="1">
      <c r="A108" s="334"/>
      <c r="B108" s="345" t="s">
        <v>2211</v>
      </c>
      <c r="C108" s="130">
        <v>0.4</v>
      </c>
      <c r="D108" s="349"/>
      <c r="E108" s="165"/>
      <c r="F108" s="165"/>
      <c r="G108" s="165"/>
      <c r="H108" s="141">
        <v>3019445.33</v>
      </c>
      <c r="J108" s="271"/>
      <c r="K108" s="271"/>
      <c r="L108" s="275"/>
      <c r="M108" s="273"/>
      <c r="N108" s="274"/>
    </row>
    <row r="109" spans="1:14">
      <c r="A109" s="334"/>
      <c r="B109" s="346"/>
      <c r="C109" s="130" t="s">
        <v>6539</v>
      </c>
      <c r="D109" s="349"/>
      <c r="E109" s="165"/>
      <c r="F109" s="165"/>
      <c r="G109" s="165"/>
      <c r="H109" s="141">
        <v>3030265.04</v>
      </c>
      <c r="J109" s="271"/>
      <c r="K109" s="271"/>
      <c r="L109" s="275"/>
      <c r="M109" s="273"/>
      <c r="N109" s="274"/>
    </row>
    <row r="110" spans="1:14">
      <c r="A110" s="334"/>
      <c r="B110" s="346"/>
      <c r="C110" s="130" t="s">
        <v>2203</v>
      </c>
      <c r="D110" s="349"/>
      <c r="E110" s="165"/>
      <c r="F110" s="165"/>
      <c r="G110" s="165"/>
      <c r="H110" s="141" t="s">
        <v>2161</v>
      </c>
      <c r="J110" s="271"/>
      <c r="K110" s="271"/>
      <c r="L110" s="276"/>
      <c r="M110" s="273"/>
      <c r="N110" s="274"/>
    </row>
    <row r="111" spans="1:14">
      <c r="A111" s="334"/>
      <c r="B111" s="347"/>
      <c r="C111" s="130" t="s">
        <v>2199</v>
      </c>
      <c r="D111" s="349"/>
      <c r="E111" s="165"/>
      <c r="F111" s="165"/>
      <c r="G111" s="165"/>
      <c r="H111" s="141" t="s">
        <v>2161</v>
      </c>
      <c r="J111" s="271"/>
      <c r="K111" s="271"/>
      <c r="L111" s="276"/>
      <c r="M111" s="273"/>
      <c r="N111" s="274"/>
    </row>
    <row r="112" spans="1:14" ht="15" customHeight="1">
      <c r="A112" s="334"/>
      <c r="B112" s="345" t="s">
        <v>2212</v>
      </c>
      <c r="C112" s="130">
        <v>0.4</v>
      </c>
      <c r="D112" s="349"/>
      <c r="E112" s="165"/>
      <c r="F112" s="165"/>
      <c r="G112" s="165"/>
      <c r="H112" s="141">
        <v>3500907.32</v>
      </c>
      <c r="J112" s="271"/>
      <c r="K112" s="271"/>
      <c r="L112" s="275"/>
      <c r="M112" s="273"/>
      <c r="N112" s="274"/>
    </row>
    <row r="113" spans="1:14">
      <c r="A113" s="334"/>
      <c r="B113" s="346"/>
      <c r="C113" s="130" t="s">
        <v>6539</v>
      </c>
      <c r="D113" s="349"/>
      <c r="E113" s="165"/>
      <c r="F113" s="165"/>
      <c r="G113" s="165"/>
      <c r="H113" s="141" t="s">
        <v>2161</v>
      </c>
      <c r="J113" s="271"/>
      <c r="K113" s="271"/>
      <c r="L113" s="276"/>
      <c r="M113" s="273"/>
      <c r="N113" s="274"/>
    </row>
    <row r="114" spans="1:14">
      <c r="A114" s="334"/>
      <c r="B114" s="346"/>
      <c r="C114" s="130" t="s">
        <v>2203</v>
      </c>
      <c r="D114" s="349"/>
      <c r="E114" s="165"/>
      <c r="F114" s="165"/>
      <c r="G114" s="165"/>
      <c r="H114" s="141" t="s">
        <v>2161</v>
      </c>
      <c r="J114" s="271"/>
      <c r="K114" s="271"/>
      <c r="L114" s="276"/>
      <c r="M114" s="273"/>
      <c r="N114" s="274"/>
    </row>
    <row r="115" spans="1:14">
      <c r="A115" s="334"/>
      <c r="B115" s="347"/>
      <c r="C115" s="130" t="s">
        <v>2199</v>
      </c>
      <c r="D115" s="349"/>
      <c r="E115" s="165"/>
      <c r="F115" s="165"/>
      <c r="G115" s="165"/>
      <c r="H115" s="141" t="s">
        <v>2161</v>
      </c>
      <c r="J115" s="271"/>
      <c r="K115" s="271"/>
      <c r="L115" s="276"/>
      <c r="M115" s="273"/>
      <c r="N115" s="274"/>
    </row>
    <row r="116" spans="1:14" ht="15" customHeight="1">
      <c r="A116" s="334"/>
      <c r="B116" s="345" t="s">
        <v>2213</v>
      </c>
      <c r="C116" s="130">
        <v>0.4</v>
      </c>
      <c r="D116" s="349"/>
      <c r="E116" s="165"/>
      <c r="F116" s="165"/>
      <c r="G116" s="165"/>
      <c r="H116" s="141" t="s">
        <v>2161</v>
      </c>
      <c r="J116" s="271"/>
      <c r="K116" s="271"/>
      <c r="L116" s="276"/>
      <c r="M116" s="273"/>
      <c r="N116" s="274"/>
    </row>
    <row r="117" spans="1:14">
      <c r="A117" s="334"/>
      <c r="B117" s="346"/>
      <c r="C117" s="130" t="s">
        <v>6539</v>
      </c>
      <c r="D117" s="349"/>
      <c r="E117" s="165"/>
      <c r="F117" s="165"/>
      <c r="G117" s="165"/>
      <c r="H117" s="141">
        <v>3063254.65</v>
      </c>
      <c r="J117" s="271"/>
      <c r="K117" s="271"/>
      <c r="L117" s="275"/>
      <c r="M117" s="273"/>
      <c r="N117" s="274"/>
    </row>
    <row r="118" spans="1:14">
      <c r="A118" s="334"/>
      <c r="B118" s="346"/>
      <c r="C118" s="130" t="s">
        <v>2203</v>
      </c>
      <c r="D118" s="349"/>
      <c r="E118" s="165"/>
      <c r="F118" s="165"/>
      <c r="G118" s="165"/>
      <c r="H118" s="141" t="s">
        <v>2161</v>
      </c>
      <c r="J118" s="271"/>
      <c r="K118" s="271"/>
      <c r="L118" s="276"/>
      <c r="M118" s="273"/>
      <c r="N118" s="274"/>
    </row>
    <row r="119" spans="1:14">
      <c r="A119" s="334"/>
      <c r="B119" s="347"/>
      <c r="C119" s="130" t="s">
        <v>2199</v>
      </c>
      <c r="D119" s="349"/>
      <c r="E119" s="165"/>
      <c r="F119" s="165"/>
      <c r="G119" s="165"/>
      <c r="H119" s="141" t="s">
        <v>2161</v>
      </c>
      <c r="J119" s="271"/>
      <c r="K119" s="271"/>
      <c r="L119" s="276"/>
      <c r="M119" s="273"/>
      <c r="N119" s="274"/>
    </row>
    <row r="120" spans="1:14" ht="15" customHeight="1">
      <c r="A120" s="334"/>
      <c r="B120" s="345" t="s">
        <v>6541</v>
      </c>
      <c r="C120" s="130">
        <v>0.4</v>
      </c>
      <c r="D120" s="349"/>
      <c r="E120" s="165"/>
      <c r="F120" s="165"/>
      <c r="G120" s="165"/>
      <c r="H120" s="141" t="s">
        <v>2161</v>
      </c>
      <c r="J120" s="271"/>
      <c r="K120" s="271"/>
      <c r="L120" s="276"/>
      <c r="M120" s="273"/>
      <c r="N120" s="274"/>
    </row>
    <row r="121" spans="1:14">
      <c r="A121" s="334"/>
      <c r="B121" s="346"/>
      <c r="C121" s="130" t="s">
        <v>6539</v>
      </c>
      <c r="D121" s="349"/>
      <c r="E121" s="165"/>
      <c r="F121" s="165"/>
      <c r="G121" s="165"/>
      <c r="H121" s="141">
        <v>10781564.68</v>
      </c>
      <c r="J121" s="271"/>
      <c r="K121" s="271"/>
      <c r="L121" s="275"/>
      <c r="M121" s="273"/>
      <c r="N121" s="274"/>
    </row>
    <row r="122" spans="1:14">
      <c r="A122" s="334"/>
      <c r="B122" s="346"/>
      <c r="C122" s="130" t="s">
        <v>2203</v>
      </c>
      <c r="D122" s="349"/>
      <c r="E122" s="165"/>
      <c r="F122" s="165"/>
      <c r="G122" s="165"/>
      <c r="H122" s="141" t="s">
        <v>2161</v>
      </c>
      <c r="J122" s="271"/>
      <c r="K122" s="271"/>
      <c r="L122" s="276"/>
      <c r="M122" s="273"/>
      <c r="N122" s="274"/>
    </row>
    <row r="123" spans="1:14">
      <c r="A123" s="334"/>
      <c r="B123" s="347"/>
      <c r="C123" s="130" t="s">
        <v>2199</v>
      </c>
      <c r="D123" s="349"/>
      <c r="E123" s="165"/>
      <c r="F123" s="165"/>
      <c r="G123" s="165"/>
      <c r="H123" s="141" t="s">
        <v>2161</v>
      </c>
      <c r="J123" s="271"/>
      <c r="K123" s="271"/>
      <c r="L123" s="276"/>
      <c r="M123" s="273"/>
      <c r="N123" s="274"/>
    </row>
    <row r="124" spans="1:14" ht="15" customHeight="1">
      <c r="A124" s="334"/>
      <c r="B124" s="345" t="s">
        <v>6542</v>
      </c>
      <c r="C124" s="130">
        <v>0.4</v>
      </c>
      <c r="D124" s="349"/>
      <c r="E124" s="165"/>
      <c r="F124" s="165"/>
      <c r="G124" s="165"/>
      <c r="H124" s="141">
        <v>8697900.0399999991</v>
      </c>
      <c r="J124" s="271"/>
      <c r="K124" s="271"/>
      <c r="L124" s="275"/>
      <c r="M124" s="273"/>
      <c r="N124" s="274"/>
    </row>
    <row r="125" spans="1:14">
      <c r="A125" s="334"/>
      <c r="B125" s="346"/>
      <c r="C125" s="130" t="s">
        <v>6539</v>
      </c>
      <c r="D125" s="349"/>
      <c r="E125" s="165"/>
      <c r="F125" s="165"/>
      <c r="G125" s="165"/>
      <c r="H125" s="141" t="s">
        <v>2161</v>
      </c>
      <c r="J125" s="271"/>
      <c r="K125" s="271"/>
      <c r="L125" s="276"/>
      <c r="M125" s="273"/>
      <c r="N125" s="274"/>
    </row>
    <row r="126" spans="1:14">
      <c r="A126" s="334"/>
      <c r="B126" s="346"/>
      <c r="C126" s="130" t="s">
        <v>2203</v>
      </c>
      <c r="D126" s="349"/>
      <c r="E126" s="165"/>
      <c r="F126" s="165"/>
      <c r="G126" s="165"/>
      <c r="H126" s="141" t="s">
        <v>2161</v>
      </c>
      <c r="J126" s="271"/>
      <c r="K126" s="271"/>
      <c r="L126" s="276"/>
      <c r="M126" s="273"/>
      <c r="N126" s="274"/>
    </row>
    <row r="127" spans="1:14">
      <c r="A127" s="334"/>
      <c r="B127" s="347"/>
      <c r="C127" s="130" t="s">
        <v>2199</v>
      </c>
      <c r="D127" s="349"/>
      <c r="E127" s="165"/>
      <c r="F127" s="165"/>
      <c r="G127" s="165"/>
      <c r="H127" s="141" t="s">
        <v>2161</v>
      </c>
      <c r="J127" s="271"/>
      <c r="K127" s="271"/>
      <c r="L127" s="276"/>
      <c r="M127" s="273"/>
      <c r="N127" s="274"/>
    </row>
    <row r="128" spans="1:14" ht="15" customHeight="1">
      <c r="A128" s="334"/>
      <c r="B128" s="345" t="s">
        <v>6543</v>
      </c>
      <c r="C128" s="130">
        <v>0.4</v>
      </c>
      <c r="D128" s="349"/>
      <c r="E128" s="165"/>
      <c r="F128" s="165"/>
      <c r="G128" s="165"/>
      <c r="H128" s="141">
        <v>12371208.060000001</v>
      </c>
      <c r="J128" s="271"/>
      <c r="K128" s="271"/>
      <c r="L128" s="275"/>
      <c r="M128" s="273"/>
      <c r="N128" s="274"/>
    </row>
    <row r="129" spans="1:14">
      <c r="A129" s="334"/>
      <c r="B129" s="346"/>
      <c r="C129" s="130" t="s">
        <v>6539</v>
      </c>
      <c r="D129" s="349"/>
      <c r="E129" s="165"/>
      <c r="F129" s="165"/>
      <c r="G129" s="165"/>
      <c r="H129" s="141">
        <v>9633496.5199999996</v>
      </c>
      <c r="J129" s="271"/>
      <c r="K129" s="271"/>
      <c r="L129" s="275"/>
      <c r="M129" s="273"/>
      <c r="N129" s="274"/>
    </row>
    <row r="130" spans="1:14">
      <c r="A130" s="334"/>
      <c r="B130" s="346"/>
      <c r="C130" s="130" t="s">
        <v>2203</v>
      </c>
      <c r="D130" s="349"/>
      <c r="E130" s="165"/>
      <c r="F130" s="165"/>
      <c r="G130" s="165"/>
      <c r="H130" s="141" t="s">
        <v>2161</v>
      </c>
      <c r="J130" s="271"/>
      <c r="K130" s="271"/>
      <c r="L130" s="276"/>
      <c r="M130" s="273"/>
      <c r="N130" s="274"/>
    </row>
    <row r="131" spans="1:14">
      <c r="A131" s="334"/>
      <c r="B131" s="347"/>
      <c r="C131" s="130" t="s">
        <v>2199</v>
      </c>
      <c r="D131" s="349"/>
      <c r="E131" s="165"/>
      <c r="F131" s="165"/>
      <c r="G131" s="165"/>
      <c r="H131" s="141" t="s">
        <v>2161</v>
      </c>
      <c r="J131" s="271"/>
      <c r="K131" s="271"/>
      <c r="L131" s="276"/>
      <c r="M131" s="273"/>
      <c r="N131" s="274"/>
    </row>
    <row r="132" spans="1:14" ht="15" customHeight="1">
      <c r="A132" s="334"/>
      <c r="B132" s="345" t="s">
        <v>11781</v>
      </c>
      <c r="C132" s="130">
        <v>0.4</v>
      </c>
      <c r="D132" s="349"/>
      <c r="E132" s="165"/>
      <c r="F132" s="165"/>
      <c r="G132" s="165"/>
      <c r="H132" s="141">
        <v>6454690.2300000004</v>
      </c>
      <c r="J132" s="271"/>
      <c r="K132" s="271"/>
      <c r="L132" s="275"/>
      <c r="M132" s="273"/>
      <c r="N132" s="274"/>
    </row>
    <row r="133" spans="1:14">
      <c r="A133" s="334"/>
      <c r="B133" s="346"/>
      <c r="C133" s="130" t="s">
        <v>6539</v>
      </c>
      <c r="D133" s="349"/>
      <c r="E133" s="165"/>
      <c r="F133" s="165"/>
      <c r="G133" s="165"/>
      <c r="H133" s="141" t="s">
        <v>2161</v>
      </c>
      <c r="J133" s="271"/>
      <c r="K133" s="271"/>
      <c r="L133" s="276"/>
      <c r="M133" s="273"/>
      <c r="N133" s="274"/>
    </row>
    <row r="134" spans="1:14">
      <c r="A134" s="334"/>
      <c r="B134" s="346"/>
      <c r="C134" s="130" t="s">
        <v>2203</v>
      </c>
      <c r="D134" s="349"/>
      <c r="E134" s="165"/>
      <c r="F134" s="165"/>
      <c r="G134" s="165"/>
      <c r="H134" s="141" t="s">
        <v>2161</v>
      </c>
      <c r="J134" s="271"/>
      <c r="K134" s="271"/>
      <c r="L134" s="276"/>
      <c r="M134" s="273"/>
      <c r="N134" s="274"/>
    </row>
    <row r="135" spans="1:14">
      <c r="A135" s="334"/>
      <c r="B135" s="347"/>
      <c r="C135" s="130" t="s">
        <v>2199</v>
      </c>
      <c r="D135" s="349"/>
      <c r="E135" s="165"/>
      <c r="F135" s="165"/>
      <c r="G135" s="165"/>
      <c r="H135" s="141" t="s">
        <v>2161</v>
      </c>
      <c r="J135" s="271"/>
      <c r="K135" s="271"/>
      <c r="L135" s="276"/>
      <c r="M135" s="273"/>
      <c r="N135" s="274"/>
    </row>
    <row r="136" spans="1:14">
      <c r="A136" s="334"/>
      <c r="B136" s="345" t="s">
        <v>6544</v>
      </c>
      <c r="C136" s="130">
        <v>0.4</v>
      </c>
      <c r="D136" s="349"/>
      <c r="E136" s="165"/>
      <c r="F136" s="165"/>
      <c r="G136" s="165"/>
      <c r="H136" s="141">
        <v>10284578.75</v>
      </c>
      <c r="J136" s="271"/>
      <c r="K136" s="277"/>
      <c r="L136" s="275"/>
      <c r="M136" s="273"/>
      <c r="N136" s="274"/>
    </row>
    <row r="137" spans="1:14">
      <c r="A137" s="334"/>
      <c r="B137" s="346"/>
      <c r="C137" s="130" t="s">
        <v>6539</v>
      </c>
      <c r="D137" s="349"/>
      <c r="E137" s="165"/>
      <c r="F137" s="165"/>
      <c r="G137" s="165"/>
      <c r="H137" s="141" t="s">
        <v>2161</v>
      </c>
      <c r="J137" s="271"/>
      <c r="K137" s="277"/>
      <c r="L137" s="276"/>
      <c r="M137" s="273"/>
      <c r="N137" s="274"/>
    </row>
    <row r="138" spans="1:14">
      <c r="A138" s="334"/>
      <c r="B138" s="346"/>
      <c r="C138" s="130" t="s">
        <v>2203</v>
      </c>
      <c r="D138" s="349"/>
      <c r="E138" s="165"/>
      <c r="F138" s="165"/>
      <c r="G138" s="165"/>
      <c r="H138" s="141" t="s">
        <v>2161</v>
      </c>
      <c r="J138" s="271"/>
      <c r="K138" s="277"/>
      <c r="L138" s="276"/>
      <c r="M138" s="273"/>
      <c r="N138" s="274"/>
    </row>
    <row r="139" spans="1:14">
      <c r="A139" s="334"/>
      <c r="B139" s="347"/>
      <c r="C139" s="130" t="s">
        <v>2199</v>
      </c>
      <c r="D139" s="349"/>
      <c r="E139" s="165"/>
      <c r="F139" s="165"/>
      <c r="G139" s="165"/>
      <c r="H139" s="141" t="s">
        <v>2161</v>
      </c>
      <c r="J139" s="271"/>
      <c r="K139" s="277"/>
      <c r="L139" s="276"/>
      <c r="M139" s="273"/>
      <c r="N139" s="274"/>
    </row>
    <row r="140" spans="1:14">
      <c r="A140" s="334"/>
      <c r="B140" s="345" t="s">
        <v>11782</v>
      </c>
      <c r="C140" s="130">
        <v>0.4</v>
      </c>
      <c r="D140" s="349"/>
      <c r="E140" s="165"/>
      <c r="F140" s="165"/>
      <c r="G140" s="165"/>
      <c r="H140" s="141" t="s">
        <v>2161</v>
      </c>
      <c r="J140" s="271"/>
      <c r="K140" s="277"/>
      <c r="L140" s="276"/>
      <c r="M140" s="273"/>
      <c r="N140" s="274"/>
    </row>
    <row r="141" spans="1:14">
      <c r="A141" s="334"/>
      <c r="B141" s="346"/>
      <c r="C141" s="130" t="s">
        <v>6539</v>
      </c>
      <c r="D141" s="349"/>
      <c r="E141" s="165"/>
      <c r="F141" s="165"/>
      <c r="G141" s="165"/>
      <c r="H141" s="141" t="s">
        <v>2161</v>
      </c>
      <c r="J141" s="271"/>
      <c r="K141" s="277"/>
      <c r="L141" s="276"/>
      <c r="M141" s="273"/>
      <c r="N141" s="274"/>
    </row>
    <row r="142" spans="1:14">
      <c r="A142" s="334"/>
      <c r="B142" s="346"/>
      <c r="C142" s="130" t="s">
        <v>2203</v>
      </c>
      <c r="D142" s="349"/>
      <c r="E142" s="165"/>
      <c r="F142" s="165"/>
      <c r="G142" s="165"/>
      <c r="H142" s="141" t="s">
        <v>2161</v>
      </c>
      <c r="J142" s="271"/>
      <c r="K142" s="277"/>
      <c r="L142" s="276"/>
      <c r="M142" s="273"/>
      <c r="N142" s="274"/>
    </row>
    <row r="143" spans="1:14">
      <c r="A143" s="334"/>
      <c r="B143" s="346"/>
      <c r="C143" s="130" t="s">
        <v>2199</v>
      </c>
      <c r="D143" s="349"/>
      <c r="E143" s="165"/>
      <c r="F143" s="165"/>
      <c r="G143" s="165"/>
      <c r="H143" s="141" t="s">
        <v>2161</v>
      </c>
      <c r="J143" s="271"/>
      <c r="K143" s="277"/>
      <c r="L143" s="276"/>
      <c r="M143" s="273"/>
      <c r="N143" s="274"/>
    </row>
    <row r="144" spans="1:14">
      <c r="A144" s="334"/>
      <c r="B144" s="347"/>
      <c r="C144" s="130">
        <v>110</v>
      </c>
      <c r="D144" s="349"/>
      <c r="E144" s="165"/>
      <c r="F144" s="165"/>
      <c r="G144" s="165"/>
      <c r="H144" s="141">
        <v>421346849.99000001</v>
      </c>
      <c r="J144" s="271"/>
      <c r="K144" s="277"/>
      <c r="L144" s="276"/>
      <c r="M144" s="273"/>
      <c r="N144" s="274"/>
    </row>
    <row r="145" spans="1:14">
      <c r="A145" s="334"/>
      <c r="B145" s="345" t="s">
        <v>11783</v>
      </c>
      <c r="C145" s="130">
        <v>0.4</v>
      </c>
      <c r="D145" s="349"/>
      <c r="E145" s="165"/>
      <c r="F145" s="165"/>
      <c r="G145" s="165"/>
      <c r="H145" s="141" t="s">
        <v>2161</v>
      </c>
      <c r="J145" s="271"/>
      <c r="K145" s="277"/>
      <c r="L145" s="276"/>
      <c r="M145" s="273"/>
      <c r="N145" s="274"/>
    </row>
    <row r="146" spans="1:14">
      <c r="A146" s="334"/>
      <c r="B146" s="346"/>
      <c r="C146" s="130" t="s">
        <v>6539</v>
      </c>
      <c r="D146" s="349"/>
      <c r="E146" s="165"/>
      <c r="F146" s="165"/>
      <c r="G146" s="165"/>
      <c r="H146" s="141" t="s">
        <v>2161</v>
      </c>
      <c r="J146" s="271"/>
      <c r="K146" s="277"/>
      <c r="L146" s="276"/>
      <c r="M146" s="273"/>
      <c r="N146" s="274"/>
    </row>
    <row r="147" spans="1:14">
      <c r="A147" s="334"/>
      <c r="B147" s="346"/>
      <c r="C147" s="130" t="s">
        <v>2203</v>
      </c>
      <c r="D147" s="349"/>
      <c r="E147" s="165"/>
      <c r="F147" s="165"/>
      <c r="G147" s="165"/>
      <c r="H147" s="141" t="s">
        <v>2161</v>
      </c>
      <c r="J147" s="271"/>
      <c r="K147" s="277"/>
      <c r="L147" s="276"/>
      <c r="M147" s="273"/>
      <c r="N147" s="274"/>
    </row>
    <row r="148" spans="1:14">
      <c r="A148" s="334"/>
      <c r="B148" s="346"/>
      <c r="C148" s="130" t="s">
        <v>2199</v>
      </c>
      <c r="D148" s="349"/>
      <c r="E148" s="165"/>
      <c r="F148" s="165"/>
      <c r="G148" s="165"/>
      <c r="H148" s="141" t="s">
        <v>2161</v>
      </c>
      <c r="J148" s="271"/>
      <c r="K148" s="277"/>
      <c r="L148" s="276"/>
      <c r="M148" s="273"/>
      <c r="N148" s="274"/>
    </row>
    <row r="149" spans="1:14">
      <c r="A149" s="334"/>
      <c r="B149" s="347"/>
      <c r="C149" s="130">
        <v>110</v>
      </c>
      <c r="D149" s="349"/>
      <c r="E149" s="165"/>
      <c r="F149" s="165"/>
      <c r="G149" s="165"/>
      <c r="H149" s="141">
        <v>243525003.19</v>
      </c>
      <c r="J149" s="271"/>
      <c r="K149" s="277"/>
      <c r="L149" s="276"/>
      <c r="M149" s="273"/>
      <c r="N149" s="274"/>
    </row>
    <row r="150" spans="1:14">
      <c r="A150" s="334"/>
      <c r="B150" s="345" t="s">
        <v>2214</v>
      </c>
      <c r="C150" s="130">
        <v>0.4</v>
      </c>
      <c r="D150" s="349"/>
      <c r="E150" s="165"/>
      <c r="F150" s="165"/>
      <c r="G150" s="165"/>
      <c r="H150" s="141">
        <v>12987365.33</v>
      </c>
      <c r="J150" s="271"/>
      <c r="K150" s="277"/>
      <c r="L150" s="276"/>
      <c r="M150" s="273"/>
      <c r="N150" s="274"/>
    </row>
    <row r="151" spans="1:14">
      <c r="A151" s="334"/>
      <c r="B151" s="346"/>
      <c r="C151" s="130" t="s">
        <v>6539</v>
      </c>
      <c r="D151" s="349"/>
      <c r="E151" s="165"/>
      <c r="F151" s="165"/>
      <c r="G151" s="165"/>
      <c r="H151" s="141">
        <v>13312916.539999999</v>
      </c>
      <c r="J151" s="271"/>
      <c r="K151" s="277"/>
      <c r="L151" s="276"/>
      <c r="M151" s="273"/>
      <c r="N151" s="274"/>
    </row>
    <row r="152" spans="1:14">
      <c r="A152" s="334"/>
      <c r="B152" s="346"/>
      <c r="C152" s="130" t="s">
        <v>2203</v>
      </c>
      <c r="D152" s="349"/>
      <c r="E152" s="165"/>
      <c r="F152" s="165"/>
      <c r="G152" s="165"/>
      <c r="H152" s="141" t="s">
        <v>2161</v>
      </c>
      <c r="J152" s="271"/>
      <c r="K152" s="277"/>
      <c r="L152" s="276"/>
      <c r="M152" s="273"/>
      <c r="N152" s="274"/>
    </row>
    <row r="153" spans="1:14">
      <c r="A153" s="334"/>
      <c r="B153" s="346"/>
      <c r="C153" s="130" t="s">
        <v>2199</v>
      </c>
      <c r="D153" s="349"/>
      <c r="E153" s="165"/>
      <c r="F153" s="165"/>
      <c r="G153" s="165"/>
      <c r="H153" s="141" t="s">
        <v>2161</v>
      </c>
      <c r="J153" s="271"/>
      <c r="K153" s="277"/>
      <c r="L153" s="276"/>
      <c r="M153" s="273"/>
      <c r="N153" s="274"/>
    </row>
    <row r="154" spans="1:14">
      <c r="A154" s="334"/>
      <c r="B154" s="347"/>
      <c r="C154" s="130">
        <v>110</v>
      </c>
      <c r="D154" s="349"/>
      <c r="E154" s="165"/>
      <c r="F154" s="165"/>
      <c r="G154" s="165"/>
      <c r="H154" s="141" t="s">
        <v>2161</v>
      </c>
      <c r="J154" s="271"/>
      <c r="K154" s="277"/>
      <c r="L154" s="276"/>
      <c r="M154" s="273"/>
      <c r="N154" s="274"/>
    </row>
    <row r="155" spans="1:14">
      <c r="A155" s="334"/>
      <c r="B155" s="345" t="s">
        <v>11784</v>
      </c>
      <c r="C155" s="130">
        <v>0.4</v>
      </c>
      <c r="D155" s="349"/>
      <c r="E155" s="165"/>
      <c r="F155" s="165"/>
      <c r="G155" s="165"/>
      <c r="H155" s="141">
        <v>14346779.119999999</v>
      </c>
      <c r="J155" s="271"/>
      <c r="K155" s="277"/>
      <c r="L155" s="276"/>
      <c r="M155" s="273"/>
      <c r="N155" s="274"/>
    </row>
    <row r="156" spans="1:14">
      <c r="A156" s="334"/>
      <c r="B156" s="346"/>
      <c r="C156" s="130" t="s">
        <v>6539</v>
      </c>
      <c r="D156" s="349"/>
      <c r="E156" s="165"/>
      <c r="F156" s="165"/>
      <c r="G156" s="165"/>
      <c r="H156" s="141" t="s">
        <v>2161</v>
      </c>
      <c r="J156" s="271"/>
      <c r="K156" s="277"/>
      <c r="L156" s="276"/>
      <c r="M156" s="273"/>
      <c r="N156" s="274"/>
    </row>
    <row r="157" spans="1:14">
      <c r="A157" s="334"/>
      <c r="B157" s="346"/>
      <c r="C157" s="130" t="s">
        <v>2203</v>
      </c>
      <c r="D157" s="349"/>
      <c r="E157" s="165"/>
      <c r="F157" s="165"/>
      <c r="G157" s="165"/>
      <c r="H157" s="141" t="s">
        <v>2161</v>
      </c>
      <c r="J157" s="271"/>
      <c r="K157" s="277"/>
      <c r="L157" s="276"/>
      <c r="M157" s="273"/>
      <c r="N157" s="274"/>
    </row>
    <row r="158" spans="1:14">
      <c r="A158" s="334"/>
      <c r="B158" s="346"/>
      <c r="C158" s="130" t="s">
        <v>2199</v>
      </c>
      <c r="D158" s="349"/>
      <c r="E158" s="165"/>
      <c r="F158" s="165"/>
      <c r="G158" s="165"/>
      <c r="H158" s="141" t="s">
        <v>2161</v>
      </c>
      <c r="J158" s="271"/>
      <c r="K158" s="277"/>
      <c r="L158" s="276"/>
      <c r="M158" s="273"/>
      <c r="N158" s="274"/>
    </row>
    <row r="159" spans="1:14">
      <c r="A159" s="334"/>
      <c r="B159" s="347"/>
      <c r="C159" s="130">
        <v>110</v>
      </c>
      <c r="D159" s="349"/>
      <c r="E159" s="165"/>
      <c r="F159" s="165"/>
      <c r="G159" s="165"/>
      <c r="H159" s="141" t="s">
        <v>2161</v>
      </c>
      <c r="J159" s="271"/>
      <c r="K159" s="277"/>
      <c r="L159" s="276"/>
      <c r="M159" s="273"/>
      <c r="N159" s="274"/>
    </row>
    <row r="160" spans="1:14">
      <c r="A160" s="334"/>
      <c r="B160" s="345" t="s">
        <v>6545</v>
      </c>
      <c r="C160" s="130">
        <v>0.4</v>
      </c>
      <c r="D160" s="349"/>
      <c r="E160" s="165"/>
      <c r="F160" s="165"/>
      <c r="G160" s="165"/>
      <c r="H160" s="141" t="s">
        <v>11785</v>
      </c>
      <c r="J160" s="271"/>
      <c r="K160" s="277"/>
      <c r="L160" s="276"/>
      <c r="M160" s="273"/>
      <c r="N160" s="274"/>
    </row>
    <row r="161" spans="1:14">
      <c r="A161" s="334"/>
      <c r="B161" s="346"/>
      <c r="C161" s="130" t="s">
        <v>6539</v>
      </c>
      <c r="D161" s="349"/>
      <c r="E161" s="165"/>
      <c r="F161" s="165"/>
      <c r="G161" s="165"/>
      <c r="H161" s="141" t="s">
        <v>2161</v>
      </c>
      <c r="J161" s="271"/>
      <c r="K161" s="277"/>
      <c r="L161" s="276"/>
      <c r="M161" s="273"/>
      <c r="N161" s="274"/>
    </row>
    <row r="162" spans="1:14">
      <c r="A162" s="334"/>
      <c r="B162" s="346"/>
      <c r="C162" s="130" t="s">
        <v>2203</v>
      </c>
      <c r="D162" s="349"/>
      <c r="E162" s="165"/>
      <c r="F162" s="165"/>
      <c r="G162" s="165"/>
      <c r="H162" s="141" t="s">
        <v>2161</v>
      </c>
      <c r="J162" s="271"/>
      <c r="K162" s="277"/>
      <c r="L162" s="276"/>
      <c r="M162" s="273"/>
      <c r="N162" s="274"/>
    </row>
    <row r="163" spans="1:14">
      <c r="A163" s="334"/>
      <c r="B163" s="346"/>
      <c r="C163" s="130" t="s">
        <v>2199</v>
      </c>
      <c r="D163" s="349"/>
      <c r="E163" s="165"/>
      <c r="F163" s="165"/>
      <c r="G163" s="165"/>
      <c r="H163" s="141" t="s">
        <v>2161</v>
      </c>
      <c r="J163" s="271"/>
      <c r="K163" s="277"/>
      <c r="L163" s="276"/>
      <c r="M163" s="273"/>
      <c r="N163" s="274"/>
    </row>
    <row r="164" spans="1:14">
      <c r="A164" s="334"/>
      <c r="B164" s="347"/>
      <c r="C164" s="130">
        <v>110</v>
      </c>
      <c r="D164" s="351"/>
      <c r="E164" s="165"/>
      <c r="F164" s="165"/>
      <c r="G164" s="165"/>
      <c r="H164" s="141" t="s">
        <v>2161</v>
      </c>
      <c r="J164" s="271"/>
      <c r="K164" s="277"/>
      <c r="L164" s="276"/>
      <c r="M164" s="273"/>
      <c r="N164" s="274"/>
    </row>
    <row r="165" spans="1:14" ht="30" customHeight="1">
      <c r="A165" s="334"/>
      <c r="B165" s="350" t="s">
        <v>2189</v>
      </c>
      <c r="C165" s="350"/>
      <c r="D165" s="350"/>
      <c r="E165" s="350"/>
      <c r="F165" s="350"/>
      <c r="G165" s="350"/>
      <c r="H165" s="350"/>
      <c r="J165" s="274"/>
      <c r="K165" s="278"/>
      <c r="L165" s="278"/>
      <c r="M165" s="278"/>
    </row>
    <row r="166" spans="1:14">
      <c r="A166" s="334"/>
      <c r="B166" s="345" t="s">
        <v>6546</v>
      </c>
      <c r="C166" s="130">
        <v>0.4</v>
      </c>
      <c r="D166" s="352" t="str">
        <f>D14</f>
        <v>руб./шт.</v>
      </c>
      <c r="E166" s="164"/>
      <c r="F166" s="164"/>
      <c r="G166" s="164"/>
      <c r="H166" s="141" t="s">
        <v>2161</v>
      </c>
      <c r="J166" s="271"/>
      <c r="K166" s="279"/>
      <c r="L166" s="280"/>
      <c r="M166" s="278"/>
    </row>
    <row r="167" spans="1:14">
      <c r="A167" s="334"/>
      <c r="B167" s="346"/>
      <c r="C167" s="130" t="s">
        <v>2164</v>
      </c>
      <c r="D167" s="353"/>
      <c r="E167" s="164"/>
      <c r="F167" s="164"/>
      <c r="G167" s="164"/>
      <c r="H167" s="141">
        <v>13594.05</v>
      </c>
      <c r="J167" s="271"/>
      <c r="K167" s="279"/>
      <c r="L167" s="281"/>
      <c r="M167" s="282"/>
    </row>
    <row r="168" spans="1:14">
      <c r="A168" s="334"/>
      <c r="B168" s="346"/>
      <c r="C168" s="130">
        <v>27.5</v>
      </c>
      <c r="D168" s="353"/>
      <c r="E168" s="164"/>
      <c r="F168" s="164"/>
      <c r="G168" s="164"/>
      <c r="H168" s="141" t="s">
        <v>2161</v>
      </c>
      <c r="J168" s="271"/>
      <c r="K168" s="279"/>
      <c r="L168" s="280"/>
      <c r="M168" s="278"/>
    </row>
    <row r="169" spans="1:14">
      <c r="A169" s="334"/>
      <c r="B169" s="347"/>
      <c r="C169" s="130">
        <v>35</v>
      </c>
      <c r="D169" s="353"/>
      <c r="E169" s="164"/>
      <c r="F169" s="164"/>
      <c r="G169" s="164"/>
      <c r="H169" s="141" t="s">
        <v>2161</v>
      </c>
      <c r="J169" s="271"/>
      <c r="K169" s="279"/>
      <c r="L169" s="280"/>
      <c r="M169" s="278"/>
    </row>
    <row r="170" spans="1:14" ht="15" customHeight="1">
      <c r="A170" s="334"/>
      <c r="B170" s="345" t="s">
        <v>11786</v>
      </c>
      <c r="C170" s="130">
        <v>0.4</v>
      </c>
      <c r="D170" s="353"/>
      <c r="E170" s="164"/>
      <c r="F170" s="164"/>
      <c r="G170" s="164"/>
      <c r="H170" s="141" t="s">
        <v>2161</v>
      </c>
      <c r="J170" s="271"/>
      <c r="K170" s="279"/>
      <c r="L170" s="280"/>
      <c r="M170" s="278"/>
    </row>
    <row r="171" spans="1:14">
      <c r="A171" s="334"/>
      <c r="B171" s="346"/>
      <c r="C171" s="130" t="s">
        <v>2164</v>
      </c>
      <c r="D171" s="353"/>
      <c r="E171" s="164"/>
      <c r="F171" s="164"/>
      <c r="G171" s="164"/>
      <c r="H171" s="141" t="s">
        <v>2161</v>
      </c>
      <c r="J171" s="271"/>
      <c r="K171" s="279"/>
      <c r="L171" s="280"/>
      <c r="M171" s="282"/>
    </row>
    <row r="172" spans="1:14">
      <c r="A172" s="334"/>
      <c r="B172" s="346"/>
      <c r="C172" s="130">
        <v>27.5</v>
      </c>
      <c r="D172" s="353"/>
      <c r="E172" s="164"/>
      <c r="F172" s="164"/>
      <c r="G172" s="164"/>
      <c r="H172" s="141" t="s">
        <v>2161</v>
      </c>
      <c r="J172" s="271"/>
      <c r="K172" s="279"/>
      <c r="L172" s="280"/>
      <c r="M172" s="278"/>
    </row>
    <row r="173" spans="1:14">
      <c r="A173" s="334"/>
      <c r="B173" s="347"/>
      <c r="C173" s="130">
        <v>35</v>
      </c>
      <c r="D173" s="353"/>
      <c r="E173" s="164"/>
      <c r="F173" s="164"/>
      <c r="G173" s="164"/>
      <c r="H173" s="141">
        <v>178270.45</v>
      </c>
      <c r="J173" s="271"/>
      <c r="K173" s="279"/>
      <c r="L173" s="281"/>
      <c r="M173" s="278"/>
    </row>
    <row r="174" spans="1:14" ht="15" customHeight="1">
      <c r="A174" s="334"/>
      <c r="B174" s="345" t="s">
        <v>6547</v>
      </c>
      <c r="C174" s="130">
        <v>0.4</v>
      </c>
      <c r="D174" s="353"/>
      <c r="E174" s="164"/>
      <c r="F174" s="164"/>
      <c r="G174" s="164"/>
      <c r="H174" s="141" t="s">
        <v>2161</v>
      </c>
      <c r="J174" s="271"/>
      <c r="K174" s="279"/>
      <c r="L174" s="280"/>
      <c r="M174" s="278"/>
    </row>
    <row r="175" spans="1:14">
      <c r="A175" s="334"/>
      <c r="B175" s="346"/>
      <c r="C175" s="130" t="s">
        <v>2164</v>
      </c>
      <c r="D175" s="353"/>
      <c r="E175" s="164"/>
      <c r="F175" s="164"/>
      <c r="G175" s="164"/>
      <c r="H175" s="141">
        <v>2387063.7000000002</v>
      </c>
      <c r="J175" s="271"/>
      <c r="K175" s="279"/>
      <c r="L175" s="281"/>
      <c r="M175" s="282"/>
    </row>
    <row r="176" spans="1:14">
      <c r="A176" s="334"/>
      <c r="B176" s="346"/>
      <c r="C176" s="130">
        <v>27.5</v>
      </c>
      <c r="D176" s="353"/>
      <c r="E176" s="164"/>
      <c r="F176" s="164"/>
      <c r="G176" s="164"/>
      <c r="H176" s="141" t="s">
        <v>2161</v>
      </c>
      <c r="J176" s="271"/>
      <c r="K176" s="279"/>
      <c r="L176" s="280"/>
      <c r="M176" s="278"/>
    </row>
    <row r="177" spans="1:14">
      <c r="A177" s="334"/>
      <c r="B177" s="347"/>
      <c r="C177" s="130">
        <v>35</v>
      </c>
      <c r="D177" s="353"/>
      <c r="E177" s="164"/>
      <c r="F177" s="164"/>
      <c r="G177" s="164"/>
      <c r="H177" s="141" t="s">
        <v>2161</v>
      </c>
      <c r="J177" s="271"/>
      <c r="K177" s="279"/>
      <c r="L177" s="280"/>
      <c r="M177" s="278"/>
    </row>
    <row r="178" spans="1:14">
      <c r="A178" s="334"/>
      <c r="B178" s="345" t="s">
        <v>6548</v>
      </c>
      <c r="C178" s="130">
        <v>0.4</v>
      </c>
      <c r="D178" s="353"/>
      <c r="E178" s="164"/>
      <c r="F178" s="164"/>
      <c r="G178" s="164"/>
      <c r="H178" s="141" t="s">
        <v>2161</v>
      </c>
      <c r="J178" s="271"/>
      <c r="K178" s="279"/>
      <c r="L178" s="280"/>
      <c r="M178" s="278"/>
    </row>
    <row r="179" spans="1:14">
      <c r="A179" s="334"/>
      <c r="B179" s="346"/>
      <c r="C179" s="130" t="s">
        <v>2164</v>
      </c>
      <c r="D179" s="353"/>
      <c r="E179" s="164"/>
      <c r="F179" s="164"/>
      <c r="G179" s="164"/>
      <c r="H179" s="141" t="s">
        <v>2161</v>
      </c>
      <c r="J179" s="271"/>
      <c r="K179" s="279"/>
      <c r="L179" s="280"/>
      <c r="M179" s="278"/>
    </row>
    <row r="180" spans="1:14">
      <c r="A180" s="334"/>
      <c r="B180" s="346"/>
      <c r="C180" s="130">
        <v>27.5</v>
      </c>
      <c r="D180" s="353"/>
      <c r="E180" s="164"/>
      <c r="F180" s="164"/>
      <c r="G180" s="164"/>
      <c r="H180" s="141" t="s">
        <v>2161</v>
      </c>
      <c r="J180" s="271"/>
      <c r="K180" s="279"/>
      <c r="L180" s="280"/>
      <c r="M180" s="278"/>
    </row>
    <row r="181" spans="1:14">
      <c r="A181" s="334"/>
      <c r="B181" s="347"/>
      <c r="C181" s="130">
        <v>35</v>
      </c>
      <c r="D181" s="353"/>
      <c r="E181" s="164"/>
      <c r="F181" s="164"/>
      <c r="G181" s="164"/>
      <c r="H181" s="141">
        <v>4192380.09</v>
      </c>
      <c r="J181" s="271"/>
      <c r="K181" s="279"/>
      <c r="L181" s="281"/>
      <c r="M181" s="282"/>
    </row>
    <row r="182" spans="1:14" ht="14.45" customHeight="1">
      <c r="A182" s="334"/>
      <c r="B182" s="345" t="s">
        <v>11787</v>
      </c>
      <c r="C182" s="130">
        <v>0.4</v>
      </c>
      <c r="D182" s="353"/>
      <c r="E182" s="164"/>
      <c r="F182" s="164"/>
      <c r="G182" s="164"/>
      <c r="H182" s="141" t="s">
        <v>2161</v>
      </c>
      <c r="J182" s="271"/>
      <c r="K182" s="279"/>
      <c r="L182" s="281"/>
      <c r="M182" s="282"/>
    </row>
    <row r="183" spans="1:14">
      <c r="A183" s="334"/>
      <c r="B183" s="347"/>
      <c r="C183" s="130" t="s">
        <v>2164</v>
      </c>
      <c r="D183" s="354"/>
      <c r="E183" s="164"/>
      <c r="F183" s="164"/>
      <c r="G183" s="164"/>
      <c r="H183" s="141" t="s">
        <v>11788</v>
      </c>
      <c r="J183" s="271"/>
      <c r="K183" s="279"/>
      <c r="L183" s="281"/>
      <c r="M183" s="282"/>
    </row>
    <row r="184" spans="1:14" ht="37.700000000000003" customHeight="1">
      <c r="A184" s="334"/>
      <c r="B184" s="350" t="s">
        <v>2190</v>
      </c>
      <c r="C184" s="350"/>
      <c r="D184" s="350"/>
      <c r="E184" s="350"/>
      <c r="F184" s="350"/>
      <c r="G184" s="350"/>
      <c r="H184" s="350"/>
      <c r="J184" s="271"/>
      <c r="K184" s="279"/>
      <c r="L184" s="281"/>
      <c r="M184" s="278"/>
    </row>
    <row r="185" spans="1:14" s="140" customFormat="1" ht="15.95" customHeight="1">
      <c r="A185" s="334"/>
      <c r="B185" s="355" t="s">
        <v>2215</v>
      </c>
      <c r="C185" s="130" t="s">
        <v>2216</v>
      </c>
      <c r="D185" s="352" t="str">
        <f>D10</f>
        <v>руб./кВт</v>
      </c>
      <c r="E185" s="126"/>
      <c r="F185" s="126"/>
      <c r="G185" s="126"/>
      <c r="H185" s="141">
        <v>21606.16</v>
      </c>
      <c r="J185" s="271"/>
      <c r="K185" s="279"/>
      <c r="L185" s="281"/>
      <c r="M185" s="282"/>
      <c r="N185" s="136"/>
    </row>
    <row r="186" spans="1:14" s="140" customFormat="1">
      <c r="A186" s="334"/>
      <c r="B186" s="356"/>
      <c r="C186" s="130" t="s">
        <v>2217</v>
      </c>
      <c r="D186" s="353"/>
      <c r="E186" s="126"/>
      <c r="F186" s="126"/>
      <c r="G186" s="126"/>
      <c r="H186" s="141">
        <v>24299.54</v>
      </c>
      <c r="J186" s="271"/>
      <c r="K186" s="279"/>
      <c r="L186" s="281"/>
      <c r="M186" s="282"/>
      <c r="N186" s="136"/>
    </row>
    <row r="187" spans="1:14" s="140" customFormat="1" ht="15.95" customHeight="1">
      <c r="A187" s="334"/>
      <c r="B187" s="355" t="s">
        <v>2218</v>
      </c>
      <c r="C187" s="130" t="s">
        <v>2216</v>
      </c>
      <c r="D187" s="353"/>
      <c r="E187" s="126"/>
      <c r="F187" s="126"/>
      <c r="G187" s="126"/>
      <c r="H187" s="141">
        <v>23216.53</v>
      </c>
      <c r="J187" s="271"/>
      <c r="K187" s="279"/>
      <c r="L187" s="281"/>
      <c r="M187" s="282"/>
      <c r="N187" s="136"/>
    </row>
    <row r="188" spans="1:14" s="140" customFormat="1">
      <c r="A188" s="334"/>
      <c r="B188" s="356"/>
      <c r="C188" s="130" t="s">
        <v>2217</v>
      </c>
      <c r="D188" s="353"/>
      <c r="E188" s="126"/>
      <c r="F188" s="126"/>
      <c r="G188" s="126"/>
      <c r="H188" s="141">
        <v>36421.69</v>
      </c>
      <c r="J188" s="271"/>
      <c r="K188" s="279"/>
      <c r="L188" s="281"/>
      <c r="M188" s="282"/>
      <c r="N188" s="136"/>
    </row>
    <row r="189" spans="1:14" s="140" customFormat="1" ht="15.95" customHeight="1">
      <c r="A189" s="334"/>
      <c r="B189" s="355" t="s">
        <v>2219</v>
      </c>
      <c r="C189" s="130" t="s">
        <v>2216</v>
      </c>
      <c r="D189" s="353"/>
      <c r="E189" s="126"/>
      <c r="F189" s="126"/>
      <c r="G189" s="126"/>
      <c r="H189" s="141">
        <v>10960.69</v>
      </c>
      <c r="J189" s="271"/>
      <c r="K189" s="279"/>
      <c r="L189" s="281"/>
      <c r="M189" s="282"/>
      <c r="N189" s="136"/>
    </row>
    <row r="190" spans="1:14" s="140" customFormat="1">
      <c r="A190" s="334"/>
      <c r="B190" s="356"/>
      <c r="C190" s="130" t="s">
        <v>2217</v>
      </c>
      <c r="D190" s="353"/>
      <c r="E190" s="126"/>
      <c r="F190" s="126"/>
      <c r="G190" s="126"/>
      <c r="H190" s="141">
        <v>8220.7199999999993</v>
      </c>
      <c r="J190" s="271"/>
      <c r="K190" s="279"/>
      <c r="L190" s="281"/>
      <c r="M190" s="282"/>
      <c r="N190" s="136"/>
    </row>
    <row r="191" spans="1:14" s="140" customFormat="1" ht="15.95" customHeight="1">
      <c r="A191" s="334"/>
      <c r="B191" s="355" t="s">
        <v>2220</v>
      </c>
      <c r="C191" s="130" t="s">
        <v>2216</v>
      </c>
      <c r="D191" s="353"/>
      <c r="E191" s="126"/>
      <c r="F191" s="126"/>
      <c r="G191" s="126"/>
      <c r="H191" s="141">
        <v>10606.86</v>
      </c>
      <c r="J191" s="271"/>
      <c r="K191" s="279"/>
      <c r="L191" s="281"/>
      <c r="M191" s="282"/>
      <c r="N191" s="136"/>
    </row>
    <row r="192" spans="1:14" s="140" customFormat="1">
      <c r="A192" s="334"/>
      <c r="B192" s="356"/>
      <c r="C192" s="130" t="s">
        <v>2217</v>
      </c>
      <c r="D192" s="353"/>
      <c r="E192" s="126"/>
      <c r="F192" s="126"/>
      <c r="G192" s="126"/>
      <c r="H192" s="141">
        <v>13251.49</v>
      </c>
      <c r="J192" s="271"/>
      <c r="K192" s="279"/>
      <c r="L192" s="281"/>
      <c r="M192" s="282"/>
      <c r="N192" s="136"/>
    </row>
    <row r="193" spans="1:14" s="140" customFormat="1" ht="15.95" customHeight="1">
      <c r="A193" s="334"/>
      <c r="B193" s="355" t="s">
        <v>2221</v>
      </c>
      <c r="C193" s="130" t="s">
        <v>2216</v>
      </c>
      <c r="D193" s="353"/>
      <c r="E193" s="126"/>
      <c r="F193" s="126"/>
      <c r="G193" s="126"/>
      <c r="H193" s="141">
        <v>4477.66</v>
      </c>
      <c r="J193" s="271"/>
      <c r="K193" s="279"/>
      <c r="L193" s="281"/>
      <c r="M193" s="282"/>
      <c r="N193" s="136"/>
    </row>
    <row r="194" spans="1:14" s="140" customFormat="1">
      <c r="A194" s="334"/>
      <c r="B194" s="356"/>
      <c r="C194" s="130" t="s">
        <v>2217</v>
      </c>
      <c r="D194" s="353"/>
      <c r="E194" s="126"/>
      <c r="F194" s="126"/>
      <c r="G194" s="126"/>
      <c r="H194" s="141">
        <v>5634.75</v>
      </c>
      <c r="J194" s="271"/>
      <c r="K194" s="279"/>
      <c r="L194" s="281"/>
      <c r="M194" s="282"/>
      <c r="N194" s="136"/>
    </row>
    <row r="195" spans="1:14" s="140" customFormat="1" ht="15.95" customHeight="1">
      <c r="A195" s="334"/>
      <c r="B195" s="355" t="s">
        <v>2222</v>
      </c>
      <c r="C195" s="130" t="s">
        <v>2216</v>
      </c>
      <c r="D195" s="353"/>
      <c r="E195" s="126"/>
      <c r="F195" s="126"/>
      <c r="G195" s="126"/>
      <c r="H195" s="141">
        <v>5534.78</v>
      </c>
      <c r="J195" s="271"/>
      <c r="K195" s="279"/>
      <c r="L195" s="281"/>
      <c r="M195" s="282"/>
      <c r="N195" s="136"/>
    </row>
    <row r="196" spans="1:14" s="140" customFormat="1">
      <c r="A196" s="334"/>
      <c r="B196" s="356"/>
      <c r="C196" s="130" t="s">
        <v>2217</v>
      </c>
      <c r="D196" s="353"/>
      <c r="E196" s="126"/>
      <c r="F196" s="126"/>
      <c r="G196" s="126"/>
      <c r="H196" s="141">
        <v>6359.13</v>
      </c>
      <c r="J196" s="271"/>
      <c r="K196" s="279"/>
      <c r="L196" s="281"/>
      <c r="M196" s="282"/>
      <c r="N196" s="136"/>
    </row>
    <row r="197" spans="1:14" s="140" customFormat="1" ht="15.95" customHeight="1">
      <c r="A197" s="334"/>
      <c r="B197" s="355" t="s">
        <v>11789</v>
      </c>
      <c r="C197" s="130" t="s">
        <v>2216</v>
      </c>
      <c r="D197" s="353"/>
      <c r="E197" s="126"/>
      <c r="F197" s="126"/>
      <c r="G197" s="126"/>
      <c r="H197" s="141" t="s">
        <v>2161</v>
      </c>
      <c r="J197" s="271"/>
      <c r="K197" s="279"/>
      <c r="L197" s="281"/>
      <c r="M197" s="282"/>
      <c r="N197" s="136"/>
    </row>
    <row r="198" spans="1:14" s="140" customFormat="1">
      <c r="A198" s="334"/>
      <c r="B198" s="356"/>
      <c r="C198" s="130" t="s">
        <v>2217</v>
      </c>
      <c r="D198" s="353"/>
      <c r="E198" s="126"/>
      <c r="F198" s="126"/>
      <c r="G198" s="126"/>
      <c r="H198" s="141">
        <v>8842.83</v>
      </c>
      <c r="J198" s="271"/>
      <c r="K198" s="279"/>
      <c r="L198" s="281"/>
      <c r="M198" s="282"/>
      <c r="N198" s="136"/>
    </row>
    <row r="199" spans="1:14" s="140" customFormat="1" ht="15.95" customHeight="1">
      <c r="A199" s="334"/>
      <c r="B199" s="355" t="s">
        <v>2223</v>
      </c>
      <c r="C199" s="130" t="s">
        <v>2216</v>
      </c>
      <c r="D199" s="353"/>
      <c r="E199" s="126"/>
      <c r="F199" s="126"/>
      <c r="G199" s="126"/>
      <c r="H199" s="141">
        <v>2764.2</v>
      </c>
      <c r="J199" s="271"/>
      <c r="K199" s="279"/>
      <c r="L199" s="281"/>
      <c r="M199" s="282"/>
      <c r="N199" s="136"/>
    </row>
    <row r="200" spans="1:14" s="140" customFormat="1">
      <c r="A200" s="334"/>
      <c r="B200" s="356"/>
      <c r="C200" s="130" t="s">
        <v>2217</v>
      </c>
      <c r="D200" s="353"/>
      <c r="E200" s="126"/>
      <c r="F200" s="126"/>
      <c r="G200" s="126"/>
      <c r="H200" s="141">
        <v>3684.81</v>
      </c>
      <c r="J200" s="271"/>
      <c r="K200" s="279"/>
      <c r="L200" s="281"/>
      <c r="M200" s="282"/>
    </row>
    <row r="201" spans="1:14" s="140" customFormat="1" ht="15.95" customHeight="1">
      <c r="A201" s="334"/>
      <c r="B201" s="355" t="s">
        <v>11790</v>
      </c>
      <c r="C201" s="130" t="s">
        <v>2216</v>
      </c>
      <c r="D201" s="353"/>
      <c r="E201" s="126"/>
      <c r="F201" s="126"/>
      <c r="G201" s="126"/>
      <c r="H201" s="141" t="s">
        <v>2161</v>
      </c>
      <c r="J201" s="271"/>
      <c r="K201" s="279"/>
      <c r="L201" s="281"/>
      <c r="M201" s="282"/>
    </row>
    <row r="202" spans="1:14" s="140" customFormat="1">
      <c r="A202" s="334"/>
      <c r="B202" s="356"/>
      <c r="C202" s="130" t="s">
        <v>2217</v>
      </c>
      <c r="D202" s="353"/>
      <c r="E202" s="126"/>
      <c r="F202" s="126"/>
      <c r="G202" s="126"/>
      <c r="H202" s="141">
        <v>5739.82</v>
      </c>
      <c r="J202" s="271"/>
      <c r="K202" s="279"/>
      <c r="L202" s="281"/>
      <c r="M202" s="282"/>
    </row>
    <row r="203" spans="1:14" s="140" customFormat="1" ht="15.95" customHeight="1">
      <c r="A203" s="334"/>
      <c r="B203" s="355" t="s">
        <v>2224</v>
      </c>
      <c r="C203" s="130" t="s">
        <v>2216</v>
      </c>
      <c r="D203" s="353"/>
      <c r="E203" s="126"/>
      <c r="F203" s="126"/>
      <c r="G203" s="126"/>
      <c r="H203" s="141" t="s">
        <v>2161</v>
      </c>
      <c r="J203" s="271"/>
      <c r="K203" s="279"/>
      <c r="L203" s="281"/>
      <c r="M203" s="282"/>
      <c r="N203" s="136"/>
    </row>
    <row r="204" spans="1:14" s="140" customFormat="1">
      <c r="A204" s="334"/>
      <c r="B204" s="356"/>
      <c r="C204" s="130" t="s">
        <v>2217</v>
      </c>
      <c r="D204" s="353"/>
      <c r="E204" s="126"/>
      <c r="F204" s="126"/>
      <c r="G204" s="126"/>
      <c r="H204" s="141">
        <v>3828.87</v>
      </c>
      <c r="J204" s="271"/>
      <c r="K204" s="279"/>
      <c r="L204" s="281"/>
      <c r="M204" s="282"/>
      <c r="N204" s="136"/>
    </row>
    <row r="205" spans="1:14" s="140" customFormat="1" ht="15.95" customHeight="1">
      <c r="A205" s="334"/>
      <c r="B205" s="355" t="s">
        <v>11791</v>
      </c>
      <c r="C205" s="130" t="s">
        <v>2216</v>
      </c>
      <c r="D205" s="353"/>
      <c r="E205" s="126"/>
      <c r="F205" s="126"/>
      <c r="G205" s="126"/>
      <c r="H205" s="141" t="s">
        <v>2161</v>
      </c>
      <c r="J205" s="271"/>
      <c r="K205" s="279"/>
      <c r="L205" s="281"/>
      <c r="M205" s="282"/>
      <c r="N205" s="136"/>
    </row>
    <row r="206" spans="1:14" s="140" customFormat="1">
      <c r="A206" s="334"/>
      <c r="B206" s="356"/>
      <c r="C206" s="130" t="s">
        <v>2217</v>
      </c>
      <c r="D206" s="353"/>
      <c r="E206" s="126"/>
      <c r="F206" s="126"/>
      <c r="G206" s="126"/>
      <c r="H206" s="141">
        <v>2682.18</v>
      </c>
      <c r="J206" s="271"/>
      <c r="K206" s="279"/>
      <c r="L206" s="281"/>
      <c r="M206" s="282"/>
    </row>
    <row r="207" spans="1:14" s="140" customFormat="1" ht="15.95" customHeight="1">
      <c r="A207" s="334"/>
      <c r="B207" s="355" t="s">
        <v>2225</v>
      </c>
      <c r="C207" s="130" t="s">
        <v>2216</v>
      </c>
      <c r="D207" s="353"/>
      <c r="E207" s="126"/>
      <c r="F207" s="126"/>
      <c r="G207" s="126"/>
      <c r="H207" s="141" t="s">
        <v>2161</v>
      </c>
      <c r="J207" s="271"/>
      <c r="K207" s="279"/>
      <c r="L207" s="281"/>
      <c r="M207" s="282"/>
    </row>
    <row r="208" spans="1:14" s="140" customFormat="1">
      <c r="A208" s="334"/>
      <c r="B208" s="356"/>
      <c r="C208" s="130" t="s">
        <v>2217</v>
      </c>
      <c r="D208" s="353"/>
      <c r="E208" s="126"/>
      <c r="F208" s="126"/>
      <c r="G208" s="126"/>
      <c r="H208" s="141">
        <v>7444.35</v>
      </c>
      <c r="J208" s="271"/>
      <c r="K208" s="279"/>
      <c r="L208" s="281"/>
      <c r="M208" s="282"/>
    </row>
    <row r="209" spans="1:13" s="140" customFormat="1" ht="15.95" customHeight="1">
      <c r="A209" s="334"/>
      <c r="B209" s="355" t="s">
        <v>6549</v>
      </c>
      <c r="C209" s="130" t="s">
        <v>2216</v>
      </c>
      <c r="D209" s="353"/>
      <c r="E209" s="126"/>
      <c r="F209" s="126"/>
      <c r="G209" s="126"/>
      <c r="H209" s="141" t="s">
        <v>2161</v>
      </c>
      <c r="J209" s="271"/>
      <c r="K209" s="279"/>
      <c r="L209" s="281"/>
      <c r="M209" s="282"/>
    </row>
    <row r="210" spans="1:13" s="140" customFormat="1">
      <c r="A210" s="334"/>
      <c r="B210" s="356"/>
      <c r="C210" s="130" t="s">
        <v>2217</v>
      </c>
      <c r="D210" s="353"/>
      <c r="E210" s="126"/>
      <c r="F210" s="126"/>
      <c r="G210" s="126"/>
      <c r="H210" s="141">
        <v>7974.13</v>
      </c>
      <c r="J210" s="271"/>
      <c r="K210" s="279"/>
      <c r="L210" s="281"/>
      <c r="M210" s="282"/>
    </row>
    <row r="211" spans="1:13" s="140" customFormat="1" ht="15" customHeight="1">
      <c r="A211" s="334"/>
      <c r="B211" s="355" t="s">
        <v>2226</v>
      </c>
      <c r="C211" s="130" t="s">
        <v>2216</v>
      </c>
      <c r="D211" s="353"/>
      <c r="E211" s="126"/>
      <c r="F211" s="126"/>
      <c r="G211" s="126"/>
      <c r="H211" s="141" t="s">
        <v>2161</v>
      </c>
      <c r="J211" s="271"/>
      <c r="K211" s="279"/>
      <c r="L211" s="281"/>
      <c r="M211" s="282"/>
    </row>
    <row r="212" spans="1:13" s="140" customFormat="1">
      <c r="A212" s="334"/>
      <c r="B212" s="356"/>
      <c r="C212" s="130" t="s">
        <v>2217</v>
      </c>
      <c r="D212" s="353"/>
      <c r="E212" s="126"/>
      <c r="F212" s="126"/>
      <c r="G212" s="126"/>
      <c r="H212" s="141">
        <v>13383.09</v>
      </c>
      <c r="J212" s="271"/>
      <c r="K212" s="279"/>
      <c r="L212" s="281"/>
      <c r="M212" s="282"/>
    </row>
    <row r="213" spans="1:13" s="140" customFormat="1" ht="15" customHeight="1">
      <c r="A213" s="334"/>
      <c r="B213" s="355" t="s">
        <v>2227</v>
      </c>
      <c r="C213" s="130" t="s">
        <v>2216</v>
      </c>
      <c r="D213" s="353"/>
      <c r="E213" s="126"/>
      <c r="F213" s="126"/>
      <c r="G213" s="126"/>
      <c r="H213" s="141" t="s">
        <v>2161</v>
      </c>
      <c r="J213" s="271"/>
      <c r="K213" s="279"/>
      <c r="L213" s="281"/>
      <c r="M213" s="282"/>
    </row>
    <row r="214" spans="1:13" s="140" customFormat="1">
      <c r="A214" s="334"/>
      <c r="B214" s="356"/>
      <c r="C214" s="130" t="s">
        <v>2217</v>
      </c>
      <c r="D214" s="353"/>
      <c r="E214" s="126"/>
      <c r="F214" s="126"/>
      <c r="G214" s="126"/>
      <c r="H214" s="141">
        <v>15178.15</v>
      </c>
      <c r="J214" s="271"/>
      <c r="K214" s="279"/>
      <c r="L214" s="281"/>
      <c r="M214" s="282"/>
    </row>
    <row r="215" spans="1:13" s="140" customFormat="1" ht="15" customHeight="1">
      <c r="A215" s="334"/>
      <c r="B215" s="355" t="s">
        <v>6550</v>
      </c>
      <c r="C215" s="130" t="s">
        <v>2216</v>
      </c>
      <c r="D215" s="353"/>
      <c r="E215" s="126"/>
      <c r="F215" s="126"/>
      <c r="G215" s="126"/>
      <c r="H215" s="141" t="s">
        <v>2161</v>
      </c>
      <c r="J215" s="271"/>
      <c r="K215" s="279"/>
      <c r="L215" s="281"/>
      <c r="M215" s="282"/>
    </row>
    <row r="216" spans="1:13" s="140" customFormat="1">
      <c r="A216" s="334"/>
      <c r="B216" s="356"/>
      <c r="C216" s="130" t="s">
        <v>2217</v>
      </c>
      <c r="D216" s="353"/>
      <c r="E216" s="126"/>
      <c r="F216" s="126"/>
      <c r="G216" s="126"/>
      <c r="H216" s="141">
        <v>11700.33</v>
      </c>
      <c r="J216" s="271"/>
      <c r="K216" s="279"/>
      <c r="L216" s="281"/>
      <c r="M216" s="282"/>
    </row>
    <row r="217" spans="1:13" s="140" customFormat="1" ht="15" customHeight="1">
      <c r="A217" s="334"/>
      <c r="B217" s="355" t="s">
        <v>2228</v>
      </c>
      <c r="C217" s="130" t="s">
        <v>2216</v>
      </c>
      <c r="D217" s="353"/>
      <c r="E217" s="126"/>
      <c r="F217" s="126"/>
      <c r="G217" s="126"/>
      <c r="H217" s="141" t="s">
        <v>2161</v>
      </c>
      <c r="J217" s="271"/>
      <c r="K217" s="279"/>
      <c r="L217" s="281"/>
      <c r="M217" s="282"/>
    </row>
    <row r="218" spans="1:13" s="140" customFormat="1">
      <c r="A218" s="334"/>
      <c r="B218" s="356"/>
      <c r="C218" s="130" t="s">
        <v>2217</v>
      </c>
      <c r="D218" s="353"/>
      <c r="E218" s="126"/>
      <c r="F218" s="126"/>
      <c r="G218" s="126"/>
      <c r="H218" s="141">
        <v>10760.84</v>
      </c>
      <c r="J218" s="271"/>
      <c r="K218" s="279"/>
      <c r="L218" s="281"/>
      <c r="M218" s="282"/>
    </row>
    <row r="219" spans="1:13" s="140" customFormat="1" ht="15" customHeight="1">
      <c r="A219" s="334"/>
      <c r="B219" s="355" t="s">
        <v>11792</v>
      </c>
      <c r="C219" s="130" t="s">
        <v>2216</v>
      </c>
      <c r="D219" s="353"/>
      <c r="E219" s="126"/>
      <c r="F219" s="126"/>
      <c r="G219" s="126"/>
      <c r="H219" s="141" t="s">
        <v>2161</v>
      </c>
      <c r="J219" s="271"/>
      <c r="K219" s="279"/>
      <c r="L219" s="281"/>
      <c r="M219" s="282"/>
    </row>
    <row r="220" spans="1:13" s="140" customFormat="1">
      <c r="A220" s="334"/>
      <c r="B220" s="356"/>
      <c r="C220" s="130" t="s">
        <v>2217</v>
      </c>
      <c r="D220" s="353"/>
      <c r="E220" s="126"/>
      <c r="F220" s="126"/>
      <c r="G220" s="126"/>
      <c r="H220" s="141">
        <v>12021.05</v>
      </c>
      <c r="J220" s="271"/>
      <c r="K220" s="279"/>
      <c r="L220" s="281"/>
      <c r="M220" s="282"/>
    </row>
    <row r="221" spans="1:13" s="140" customFormat="1" ht="15" customHeight="1">
      <c r="A221" s="334"/>
      <c r="B221" s="355" t="s">
        <v>6551</v>
      </c>
      <c r="C221" s="130" t="s">
        <v>2216</v>
      </c>
      <c r="D221" s="353"/>
      <c r="E221" s="126"/>
      <c r="F221" s="126"/>
      <c r="G221" s="126"/>
      <c r="H221" s="141" t="s">
        <v>2161</v>
      </c>
      <c r="J221" s="271"/>
      <c r="K221" s="279"/>
      <c r="L221" s="281"/>
      <c r="M221" s="282"/>
    </row>
    <row r="222" spans="1:13" s="140" customFormat="1">
      <c r="A222" s="334"/>
      <c r="B222" s="356"/>
      <c r="C222" s="130" t="s">
        <v>2217</v>
      </c>
      <c r="D222" s="353"/>
      <c r="E222" s="126"/>
      <c r="F222" s="126"/>
      <c r="G222" s="126"/>
      <c r="H222" s="141">
        <v>8873.65</v>
      </c>
      <c r="J222" s="271"/>
      <c r="K222" s="279"/>
      <c r="L222" s="281"/>
      <c r="M222" s="282"/>
    </row>
    <row r="223" spans="1:13" s="140" customFormat="1" ht="15" customHeight="1">
      <c r="A223" s="334"/>
      <c r="B223" s="355" t="s">
        <v>11793</v>
      </c>
      <c r="C223" s="130" t="s">
        <v>2216</v>
      </c>
      <c r="D223" s="353"/>
      <c r="E223" s="126"/>
      <c r="F223" s="126"/>
      <c r="G223" s="126"/>
      <c r="H223" s="141" t="s">
        <v>2161</v>
      </c>
      <c r="J223" s="271"/>
      <c r="K223" s="279"/>
      <c r="L223" s="281"/>
      <c r="M223" s="282"/>
    </row>
    <row r="224" spans="1:13" s="140" customFormat="1">
      <c r="A224" s="334"/>
      <c r="B224" s="356"/>
      <c r="C224" s="130" t="s">
        <v>2217</v>
      </c>
      <c r="D224" s="353"/>
      <c r="E224" s="126"/>
      <c r="F224" s="126"/>
      <c r="G224" s="126"/>
      <c r="H224" s="141">
        <v>6264.81</v>
      </c>
      <c r="J224" s="271"/>
      <c r="K224" s="279"/>
      <c r="L224" s="281"/>
      <c r="M224" s="282"/>
    </row>
    <row r="225" spans="1:13" s="140" customFormat="1">
      <c r="A225" s="334"/>
      <c r="B225" s="355" t="s">
        <v>11794</v>
      </c>
      <c r="C225" s="130" t="s">
        <v>2216</v>
      </c>
      <c r="D225" s="353"/>
      <c r="E225" s="126"/>
      <c r="F225" s="126"/>
      <c r="G225" s="126"/>
      <c r="H225" s="141" t="s">
        <v>2161</v>
      </c>
      <c r="J225" s="271"/>
      <c r="K225" s="279"/>
      <c r="L225" s="281"/>
      <c r="M225" s="282"/>
    </row>
    <row r="226" spans="1:13" s="140" customFormat="1">
      <c r="A226" s="334"/>
      <c r="B226" s="356"/>
      <c r="C226" s="130" t="s">
        <v>2217</v>
      </c>
      <c r="D226" s="354"/>
      <c r="E226" s="126"/>
      <c r="F226" s="126"/>
      <c r="G226" s="126"/>
      <c r="H226" s="141" t="s">
        <v>11795</v>
      </c>
      <c r="J226" s="271"/>
      <c r="K226" s="279"/>
      <c r="L226" s="281"/>
      <c r="M226" s="282"/>
    </row>
    <row r="227" spans="1:13" s="124" customFormat="1" ht="37.700000000000003" customHeight="1">
      <c r="A227" s="334"/>
      <c r="B227" s="350" t="s">
        <v>2191</v>
      </c>
      <c r="C227" s="350"/>
      <c r="D227" s="350"/>
      <c r="E227" s="350"/>
      <c r="F227" s="350"/>
      <c r="G227" s="350"/>
      <c r="H227" s="350"/>
      <c r="J227" s="271"/>
      <c r="K227" s="279"/>
      <c r="L227" s="281"/>
    </row>
    <row r="228" spans="1:13" s="124" customFormat="1">
      <c r="A228" s="334"/>
      <c r="B228" s="348" t="s">
        <v>6552</v>
      </c>
      <c r="C228" s="165" t="s">
        <v>2229</v>
      </c>
      <c r="D228" s="348" t="str">
        <f>D185</f>
        <v>руб./кВт</v>
      </c>
      <c r="E228" s="165"/>
      <c r="F228" s="165"/>
      <c r="G228" s="165"/>
      <c r="H228" s="141">
        <v>104471.74</v>
      </c>
      <c r="J228" s="271"/>
      <c r="K228" s="279"/>
      <c r="L228" s="281"/>
    </row>
    <row r="229" spans="1:13" s="124" customFormat="1">
      <c r="A229" s="334"/>
      <c r="B229" s="349"/>
      <c r="C229" s="165" t="s">
        <v>2230</v>
      </c>
      <c r="D229" s="349"/>
      <c r="E229" s="165"/>
      <c r="F229" s="165"/>
      <c r="G229" s="165"/>
      <c r="H229" s="141">
        <v>65915.820000000007</v>
      </c>
      <c r="J229" s="271"/>
      <c r="K229" s="279"/>
      <c r="L229" s="281"/>
      <c r="M229" s="162"/>
    </row>
    <row r="230" spans="1:13" s="124" customFormat="1">
      <c r="A230" s="334"/>
      <c r="B230" s="349"/>
      <c r="C230" s="165" t="s">
        <v>2231</v>
      </c>
      <c r="D230" s="349"/>
      <c r="E230" s="165"/>
      <c r="F230" s="165"/>
      <c r="G230" s="165"/>
      <c r="H230" s="141" t="s">
        <v>2161</v>
      </c>
      <c r="J230" s="271"/>
      <c r="K230" s="279"/>
      <c r="L230" s="281"/>
    </row>
    <row r="231" spans="1:13" s="124" customFormat="1">
      <c r="A231" s="334"/>
      <c r="B231" s="351"/>
      <c r="C231" s="165" t="s">
        <v>2232</v>
      </c>
      <c r="D231" s="349"/>
      <c r="E231" s="165"/>
      <c r="F231" s="165"/>
      <c r="G231" s="165"/>
      <c r="H231" s="141" t="s">
        <v>2161</v>
      </c>
      <c r="J231" s="136"/>
    </row>
    <row r="232" spans="1:13" s="124" customFormat="1">
      <c r="A232" s="334"/>
      <c r="B232" s="348" t="s">
        <v>11796</v>
      </c>
      <c r="C232" s="165" t="s">
        <v>2229</v>
      </c>
      <c r="D232" s="349"/>
      <c r="E232" s="165"/>
      <c r="F232" s="165"/>
      <c r="G232" s="165"/>
      <c r="H232" s="141" t="s">
        <v>2161</v>
      </c>
      <c r="J232" s="271"/>
      <c r="K232" s="279"/>
      <c r="L232" s="281"/>
    </row>
    <row r="233" spans="1:13" s="124" customFormat="1">
      <c r="A233" s="334"/>
      <c r="B233" s="349"/>
      <c r="C233" s="165" t="s">
        <v>2230</v>
      </c>
      <c r="D233" s="349"/>
      <c r="E233" s="165"/>
      <c r="F233" s="165"/>
      <c r="G233" s="165"/>
      <c r="H233" s="141" t="s">
        <v>2161</v>
      </c>
      <c r="J233" s="271"/>
      <c r="K233" s="279"/>
      <c r="L233" s="281"/>
      <c r="M233" s="162"/>
    </row>
    <row r="234" spans="1:13" s="124" customFormat="1">
      <c r="A234" s="334"/>
      <c r="B234" s="349"/>
      <c r="C234" s="165" t="s">
        <v>2231</v>
      </c>
      <c r="D234" s="349"/>
      <c r="E234" s="165"/>
      <c r="F234" s="165"/>
      <c r="G234" s="165"/>
      <c r="H234" s="141" t="s">
        <v>2161</v>
      </c>
      <c r="J234" s="271"/>
      <c r="K234" s="279"/>
      <c r="L234" s="281"/>
    </row>
    <row r="235" spans="1:13" s="124" customFormat="1">
      <c r="A235" s="334"/>
      <c r="B235" s="351"/>
      <c r="C235" s="165" t="s">
        <v>2232</v>
      </c>
      <c r="D235" s="351"/>
      <c r="E235" s="165"/>
      <c r="F235" s="165"/>
      <c r="G235" s="165"/>
      <c r="H235" s="141">
        <v>488034.46</v>
      </c>
      <c r="J235" s="136"/>
    </row>
    <row r="236" spans="1:13" s="124" customFormat="1" ht="37.700000000000003" customHeight="1">
      <c r="A236" s="334"/>
      <c r="B236" s="350" t="s">
        <v>2192</v>
      </c>
      <c r="C236" s="350"/>
      <c r="D236" s="350"/>
      <c r="E236" s="350"/>
      <c r="F236" s="350"/>
      <c r="G236" s="350"/>
      <c r="H236" s="350"/>
      <c r="J236" s="274"/>
      <c r="K236" s="274"/>
      <c r="L236" s="274"/>
    </row>
    <row r="237" spans="1:13" s="140" customFormat="1" ht="17.25" customHeight="1">
      <c r="A237" s="334"/>
      <c r="B237" s="166" t="s">
        <v>2169</v>
      </c>
      <c r="C237" s="131" t="s">
        <v>32</v>
      </c>
      <c r="D237" s="357" t="s">
        <v>2177</v>
      </c>
      <c r="E237" s="126"/>
      <c r="F237" s="126"/>
      <c r="G237" s="126"/>
      <c r="H237" s="141">
        <v>19577.259999999998</v>
      </c>
      <c r="J237" s="271"/>
      <c r="K237" s="283"/>
      <c r="L237" s="272"/>
      <c r="M237" s="163"/>
    </row>
    <row r="238" spans="1:13" s="140" customFormat="1" ht="17.25" customHeight="1">
      <c r="A238" s="334"/>
      <c r="B238" s="355" t="s">
        <v>2170</v>
      </c>
      <c r="C238" s="131" t="s">
        <v>32</v>
      </c>
      <c r="D238" s="357"/>
      <c r="E238" s="126"/>
      <c r="F238" s="126"/>
      <c r="G238" s="126"/>
      <c r="H238" s="141">
        <v>23660.91</v>
      </c>
      <c r="J238" s="271"/>
      <c r="K238" s="271"/>
      <c r="L238" s="272"/>
      <c r="M238" s="163"/>
    </row>
    <row r="239" spans="1:13" s="140" customFormat="1" ht="17.25" customHeight="1">
      <c r="A239" s="334"/>
      <c r="B239" s="356"/>
      <c r="C239" s="131" t="s">
        <v>2233</v>
      </c>
      <c r="D239" s="357"/>
      <c r="E239" s="126"/>
      <c r="F239" s="126"/>
      <c r="G239" s="126"/>
      <c r="H239" s="141">
        <v>44247.66</v>
      </c>
      <c r="J239" s="271"/>
      <c r="K239" s="271"/>
      <c r="L239" s="272"/>
      <c r="M239" s="163"/>
    </row>
    <row r="240" spans="1:13" s="140" customFormat="1" ht="17.25" customHeight="1">
      <c r="A240" s="334"/>
      <c r="B240" s="355" t="s">
        <v>2171</v>
      </c>
      <c r="C240" s="131" t="s">
        <v>32</v>
      </c>
      <c r="D240" s="357"/>
      <c r="E240" s="126"/>
      <c r="F240" s="126"/>
      <c r="G240" s="126"/>
      <c r="H240" s="141">
        <v>30653.03</v>
      </c>
      <c r="J240" s="271"/>
      <c r="K240" s="271"/>
      <c r="L240" s="272"/>
      <c r="M240" s="163"/>
    </row>
    <row r="241" spans="1:13" s="140" customFormat="1" ht="17.25" customHeight="1">
      <c r="A241" s="334"/>
      <c r="B241" s="356"/>
      <c r="C241" s="131" t="s">
        <v>2172</v>
      </c>
      <c r="D241" s="357"/>
      <c r="E241" s="126"/>
      <c r="F241" s="126"/>
      <c r="G241" s="126"/>
      <c r="H241" s="141">
        <v>62239.7</v>
      </c>
      <c r="J241" s="271"/>
      <c r="K241" s="271"/>
      <c r="L241" s="272"/>
      <c r="M241" s="163"/>
    </row>
    <row r="242" spans="1:13" s="140" customFormat="1" ht="17.25" customHeight="1">
      <c r="A242" s="334"/>
      <c r="B242" s="355" t="s">
        <v>2173</v>
      </c>
      <c r="C242" s="131" t="s">
        <v>2172</v>
      </c>
      <c r="D242" s="357"/>
      <c r="E242" s="126"/>
      <c r="F242" s="126"/>
      <c r="G242" s="126"/>
      <c r="H242" s="141">
        <v>514197.91</v>
      </c>
      <c r="J242" s="271"/>
      <c r="K242" s="271"/>
      <c r="L242" s="272"/>
      <c r="M242" s="163"/>
    </row>
    <row r="243" spans="1:13" s="140" customFormat="1" ht="17.25" customHeight="1">
      <c r="A243" s="334"/>
      <c r="B243" s="358"/>
      <c r="C243" s="131" t="s">
        <v>34</v>
      </c>
      <c r="D243" s="357"/>
      <c r="E243" s="126"/>
      <c r="F243" s="126"/>
      <c r="G243" s="126"/>
      <c r="H243" s="141">
        <v>1990626.8</v>
      </c>
      <c r="J243" s="271"/>
      <c r="K243" s="271"/>
      <c r="L243" s="272"/>
      <c r="M243" s="163"/>
    </row>
    <row r="244" spans="1:13" s="140" customFormat="1" ht="17.25" customHeight="1">
      <c r="A244" s="335"/>
      <c r="B244" s="356"/>
      <c r="C244" s="131" t="s">
        <v>2193</v>
      </c>
      <c r="D244" s="357"/>
      <c r="E244" s="126"/>
      <c r="F244" s="126"/>
      <c r="G244" s="126"/>
      <c r="H244" s="141">
        <v>5391678.4500000002</v>
      </c>
      <c r="J244" s="271"/>
      <c r="K244" s="271"/>
      <c r="L244" s="272"/>
      <c r="M244" s="163"/>
    </row>
    <row r="245" spans="1:13" s="124" customFormat="1">
      <c r="J245" s="274"/>
      <c r="K245" s="274"/>
      <c r="L245" s="274"/>
    </row>
    <row r="246" spans="1:13" ht="15.75">
      <c r="A246" s="135" t="s">
        <v>2194</v>
      </c>
    </row>
  </sheetData>
  <mergeCells count="93">
    <mergeCell ref="B221:B222"/>
    <mergeCell ref="D237:D244"/>
    <mergeCell ref="B238:B239"/>
    <mergeCell ref="B240:B241"/>
    <mergeCell ref="B242:B244"/>
    <mergeCell ref="B225:B226"/>
    <mergeCell ref="B227:H227"/>
    <mergeCell ref="B228:B231"/>
    <mergeCell ref="D228:D235"/>
    <mergeCell ref="B232:B235"/>
    <mergeCell ref="B236:H236"/>
    <mergeCell ref="B211:B212"/>
    <mergeCell ref="B213:B214"/>
    <mergeCell ref="B215:B216"/>
    <mergeCell ref="B217:B218"/>
    <mergeCell ref="B219:B220"/>
    <mergeCell ref="B184:H184"/>
    <mergeCell ref="B185:B186"/>
    <mergeCell ref="D185:D226"/>
    <mergeCell ref="B187:B188"/>
    <mergeCell ref="B189:B190"/>
    <mergeCell ref="B191:B192"/>
    <mergeCell ref="B193:B194"/>
    <mergeCell ref="B195:B196"/>
    <mergeCell ref="B197:B198"/>
    <mergeCell ref="B199:B200"/>
    <mergeCell ref="B223:B224"/>
    <mergeCell ref="B201:B202"/>
    <mergeCell ref="B203:B204"/>
    <mergeCell ref="B205:B206"/>
    <mergeCell ref="B207:B208"/>
    <mergeCell ref="B209:B210"/>
    <mergeCell ref="B165:H165"/>
    <mergeCell ref="B166:B169"/>
    <mergeCell ref="D166:D183"/>
    <mergeCell ref="B170:B173"/>
    <mergeCell ref="B174:B177"/>
    <mergeCell ref="B178:B181"/>
    <mergeCell ref="B182:B183"/>
    <mergeCell ref="B160:B164"/>
    <mergeCell ref="B112:B115"/>
    <mergeCell ref="B116:B119"/>
    <mergeCell ref="B120:B123"/>
    <mergeCell ref="B124:B127"/>
    <mergeCell ref="B128:B131"/>
    <mergeCell ref="B132:B135"/>
    <mergeCell ref="B136:B139"/>
    <mergeCell ref="B140:B144"/>
    <mergeCell ref="B145:B149"/>
    <mergeCell ref="B150:B154"/>
    <mergeCell ref="B155:B159"/>
    <mergeCell ref="B108:B111"/>
    <mergeCell ref="B55:H55"/>
    <mergeCell ref="B56:B59"/>
    <mergeCell ref="D56:D164"/>
    <mergeCell ref="B60:B63"/>
    <mergeCell ref="B64:B67"/>
    <mergeCell ref="B68:B71"/>
    <mergeCell ref="B72:B75"/>
    <mergeCell ref="B76:B79"/>
    <mergeCell ref="B80:B83"/>
    <mergeCell ref="B84:B87"/>
    <mergeCell ref="B88:B91"/>
    <mergeCell ref="B92:B95"/>
    <mergeCell ref="B96:B99"/>
    <mergeCell ref="B100:B103"/>
    <mergeCell ref="B104:B107"/>
    <mergeCell ref="B25:B28"/>
    <mergeCell ref="D25:D54"/>
    <mergeCell ref="B29:B32"/>
    <mergeCell ref="B33:B36"/>
    <mergeCell ref="B37:B40"/>
    <mergeCell ref="B41:B44"/>
    <mergeCell ref="B45:B48"/>
    <mergeCell ref="B49:B50"/>
    <mergeCell ref="B51:B52"/>
    <mergeCell ref="B53:B54"/>
    <mergeCell ref="B24:H24"/>
    <mergeCell ref="A6:A7"/>
    <mergeCell ref="B6:C6"/>
    <mergeCell ref="D6:D7"/>
    <mergeCell ref="E6:G6"/>
    <mergeCell ref="A10:A244"/>
    <mergeCell ref="C10:C11"/>
    <mergeCell ref="D10:D11"/>
    <mergeCell ref="B12:H12"/>
    <mergeCell ref="B13:H13"/>
    <mergeCell ref="C14:C16"/>
    <mergeCell ref="D14:D16"/>
    <mergeCell ref="B18:H18"/>
    <mergeCell ref="C19:C21"/>
    <mergeCell ref="D19:D21"/>
    <mergeCell ref="B23:H2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Пр 1 МУ490_22 2022</vt:lpstr>
      <vt:lpstr>Пр 1 МУ490_22 2023</vt:lpstr>
      <vt:lpstr>Пр 1 МУ490_22 2024</vt:lpstr>
      <vt:lpstr>Пр 2 МУ490_22_2022-2024</vt:lpstr>
      <vt:lpstr>Пр 3 МУ490_22_2022-2024</vt:lpstr>
      <vt:lpstr>Пр 2 ППРФ 24</vt:lpstr>
      <vt:lpstr>Пр 3 ППРФ 24</vt:lpstr>
      <vt:lpstr>Приказ РСТ РБ на 2025г</vt:lpstr>
      <vt:lpstr>'Пр 1 МУ490_22 2022'!Область_печати</vt:lpstr>
      <vt:lpstr>'Пр 1 МУ490_22 2023'!Область_печати</vt:lpstr>
      <vt:lpstr>'Пр 1 МУ490_22 2024'!Область_печати</vt:lpstr>
      <vt:lpstr>'Пр 2 МУ490_22_2022-2024'!Область_печати</vt:lpstr>
      <vt:lpstr>'Пр 3 МУ490_22_2022-2024'!Область_печати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Батуев Александр Яковлевич</dc:creator>
  <cp:lastModifiedBy>Гончаренко Алексей Сергеевич</cp:lastModifiedBy>
  <cp:lastPrinted>2025-08-14T23:58:05Z</cp:lastPrinted>
  <dcterms:created xsi:type="dcterms:W3CDTF">2022-10-06T05:14:03Z</dcterms:created>
  <dcterms:modified xsi:type="dcterms:W3CDTF">2025-08-19T08:09:16Z</dcterms:modified>
</cp:coreProperties>
</file>